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Gregor\Dropbox\Cooperations\mei_gsz\Risk and Return\Sharing\Rating Data\"/>
    </mc:Choice>
  </mc:AlternateContent>
  <bookViews>
    <workbookView xWindow="120" yWindow="135" windowWidth="23715" windowHeight="9795" activeTab="1"/>
  </bookViews>
  <sheets>
    <sheet name="Rating Translation" sheetId="4" r:id="rId1"/>
    <sheet name="Information" sheetId="3" r:id="rId2"/>
  </sheets>
  <definedNames>
    <definedName name="_xlnm._FilterDatabase" localSheetId="1" hidden="1">Information!$A$1:$O$3700</definedName>
  </definedNames>
  <calcPr calcId="162913"/>
</workbook>
</file>

<file path=xl/calcChain.xml><?xml version="1.0" encoding="utf-8"?>
<calcChain xmlns="http://schemas.openxmlformats.org/spreadsheetml/2006/main">
  <c r="Q679" i="3" l="1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217" i="3"/>
  <c r="Q216" i="3"/>
  <c r="Q215" i="3"/>
  <c r="Q214" i="3"/>
  <c r="Q213" i="3"/>
  <c r="P679" i="3" l="1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217" i="3"/>
  <c r="P216" i="3"/>
  <c r="P215" i="3"/>
  <c r="P214" i="3"/>
  <c r="P213" i="3"/>
  <c r="A652" i="3" l="1"/>
  <c r="A653" i="3"/>
  <c r="A654" i="3"/>
  <c r="A655" i="3"/>
  <c r="A656" i="3"/>
  <c r="A657" i="3"/>
  <c r="A658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7" i="3"/>
  <c r="A678" i="3"/>
  <c r="A679" i="3"/>
  <c r="A616" i="3"/>
  <c r="A618" i="3"/>
  <c r="A619" i="3"/>
  <c r="A620" i="3"/>
  <c r="A621" i="3"/>
  <c r="A622" i="3"/>
  <c r="A624" i="3"/>
  <c r="A626" i="3"/>
  <c r="A628" i="3"/>
  <c r="A630" i="3"/>
  <c r="A631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6" i="3"/>
  <c r="A647" i="3"/>
  <c r="A648" i="3"/>
  <c r="A659" i="3"/>
  <c r="A632" i="3"/>
  <c r="A650" i="3"/>
  <c r="A676" i="3"/>
  <c r="A614" i="3"/>
  <c r="A615" i="3"/>
  <c r="A617" i="3"/>
  <c r="A623" i="3"/>
  <c r="A625" i="3"/>
  <c r="A627" i="3"/>
  <c r="A629" i="3"/>
  <c r="A645" i="3"/>
  <c r="A215" i="3"/>
  <c r="A216" i="3"/>
  <c r="A213" i="3"/>
  <c r="A217" i="3"/>
  <c r="A214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7" i="3"/>
  <c r="A3558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3" i="3"/>
  <c r="A3534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19" i="3"/>
  <c r="A3020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1" i="3"/>
  <c r="A2222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8" i="3"/>
  <c r="A2199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39" i="3"/>
  <c r="A1640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3" i="3"/>
  <c r="A1604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2" i="3"/>
  <c r="A1413" i="3"/>
  <c r="A1411" i="3"/>
  <c r="A1410" i="3"/>
  <c r="A1409" i="3"/>
  <c r="A1408" i="3"/>
  <c r="A1406" i="3"/>
  <c r="A1407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1" i="3"/>
  <c r="A1382" i="3"/>
  <c r="A1380" i="3"/>
  <c r="A1379" i="3"/>
  <c r="A1378" i="3"/>
  <c r="A1377" i="3"/>
  <c r="A1376" i="3"/>
  <c r="A1375" i="3"/>
  <c r="A1374" i="3"/>
  <c r="A1373" i="3"/>
  <c r="A1371" i="3"/>
  <c r="A1372" i="3"/>
  <c r="A1369" i="3"/>
  <c r="A1370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4" i="3"/>
  <c r="A1335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39" i="3"/>
  <c r="A740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4" i="3"/>
  <c r="A75" i="3"/>
  <c r="A73" i="3"/>
  <c r="A72" i="3"/>
  <c r="A70" i="3"/>
  <c r="A71" i="3"/>
  <c r="A69" i="3"/>
  <c r="A68" i="3"/>
  <c r="A67" i="3"/>
  <c r="A65" i="3"/>
  <c r="A66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1" i="3"/>
  <c r="A22" i="3"/>
  <c r="A20" i="3"/>
  <c r="A19" i="3"/>
  <c r="A17" i="3"/>
  <c r="A18" i="3"/>
  <c r="A16" i="3"/>
  <c r="A15" i="3"/>
  <c r="A14" i="3"/>
  <c r="A12" i="3"/>
  <c r="A13" i="3"/>
  <c r="A11" i="3"/>
  <c r="A10" i="3"/>
  <c r="A9" i="3"/>
  <c r="A8" i="3"/>
  <c r="A7" i="3"/>
  <c r="A6" i="3"/>
  <c r="A5" i="3"/>
  <c r="A4" i="3"/>
  <c r="A3" i="3"/>
  <c r="A2" i="3"/>
  <c r="A651" i="3"/>
  <c r="A649" i="3"/>
  <c r="I211" i="3"/>
  <c r="J211" i="3" s="1"/>
  <c r="M211" i="3" s="1"/>
  <c r="I204" i="3"/>
  <c r="J204" i="3" s="1"/>
  <c r="M204" i="3" s="1"/>
  <c r="I196" i="3"/>
  <c r="J196" i="3" s="1"/>
  <c r="M196" i="3" s="1"/>
  <c r="I186" i="3"/>
  <c r="J186" i="3" s="1"/>
  <c r="K186" i="3" s="1"/>
  <c r="I177" i="3"/>
  <c r="J177" i="3" s="1"/>
  <c r="M177" i="3" s="1"/>
  <c r="I166" i="3"/>
  <c r="J166" i="3" s="1"/>
  <c r="M166" i="3" s="1"/>
  <c r="I154" i="3"/>
  <c r="J154" i="3" s="1"/>
  <c r="M154" i="3" s="1"/>
  <c r="I138" i="3"/>
  <c r="J138" i="3" s="1"/>
  <c r="M138" i="3" s="1"/>
  <c r="I137" i="3"/>
  <c r="J137" i="3" s="1"/>
  <c r="K137" i="3" s="1"/>
  <c r="I128" i="3"/>
  <c r="J128" i="3" s="1"/>
  <c r="M128" i="3" s="1"/>
  <c r="I122" i="3"/>
  <c r="J122" i="3" s="1"/>
  <c r="M122" i="3" s="1"/>
  <c r="I112" i="3"/>
  <c r="J112" i="3" s="1"/>
  <c r="M112" i="3" s="1"/>
  <c r="I103" i="3"/>
  <c r="J103" i="3" s="1"/>
  <c r="L103" i="3" s="1"/>
  <c r="I102" i="3"/>
  <c r="J102" i="3" s="1"/>
  <c r="L102" i="3" s="1"/>
  <c r="I101" i="3"/>
  <c r="J101" i="3" s="1"/>
  <c r="K101" i="3" s="1"/>
  <c r="I99" i="3"/>
  <c r="J99" i="3" s="1"/>
  <c r="M99" i="3" s="1"/>
  <c r="I97" i="3"/>
  <c r="J97" i="3" s="1"/>
  <c r="M97" i="3" s="1"/>
  <c r="I94" i="3"/>
  <c r="J94" i="3" s="1"/>
  <c r="M94" i="3" s="1"/>
  <c r="I92" i="3"/>
  <c r="J92" i="3" s="1"/>
  <c r="L92" i="3" s="1"/>
  <c r="I91" i="3"/>
  <c r="J91" i="3" s="1"/>
  <c r="M91" i="3" s="1"/>
  <c r="I88" i="3"/>
  <c r="J88" i="3" s="1"/>
  <c r="M88" i="3" s="1"/>
  <c r="I87" i="3"/>
  <c r="J87" i="3" s="1"/>
  <c r="M87" i="3" s="1"/>
  <c r="I83" i="3"/>
  <c r="J83" i="3" s="1"/>
  <c r="M83" i="3" s="1"/>
  <c r="I82" i="3"/>
  <c r="J82" i="3" s="1"/>
  <c r="M82" i="3" s="1"/>
  <c r="I79" i="3"/>
  <c r="J79" i="3" s="1"/>
  <c r="M79" i="3" s="1"/>
  <c r="I78" i="3"/>
  <c r="J78" i="3" s="1"/>
  <c r="K78" i="3" s="1"/>
  <c r="I77" i="3"/>
  <c r="J77" i="3" s="1"/>
  <c r="M77" i="3" s="1"/>
  <c r="I76" i="3"/>
  <c r="J76" i="3" s="1"/>
  <c r="K76" i="3" s="1"/>
  <c r="I72" i="3"/>
  <c r="J72" i="3" s="1"/>
  <c r="M72" i="3" s="1"/>
  <c r="I70" i="3"/>
  <c r="J70" i="3" s="1"/>
  <c r="M70" i="3" s="1"/>
  <c r="I69" i="3"/>
  <c r="J69" i="3" s="1"/>
  <c r="K69" i="3" s="1"/>
  <c r="I68" i="3"/>
  <c r="J68" i="3" s="1"/>
  <c r="K68" i="3" s="1"/>
  <c r="I64" i="3"/>
  <c r="J64" i="3" s="1"/>
  <c r="M64" i="3" s="1"/>
  <c r="I63" i="3"/>
  <c r="J63" i="3" s="1"/>
  <c r="M63" i="3" s="1"/>
  <c r="I60" i="3"/>
  <c r="J60" i="3" s="1"/>
  <c r="K60" i="3" s="1"/>
  <c r="I59" i="3"/>
  <c r="J59" i="3" s="1"/>
  <c r="K59" i="3" s="1"/>
  <c r="I58" i="3"/>
  <c r="J58" i="3" s="1"/>
  <c r="M58" i="3" s="1"/>
  <c r="I55" i="3"/>
  <c r="J55" i="3" s="1"/>
  <c r="K55" i="3" s="1"/>
  <c r="I46" i="3"/>
  <c r="J46" i="3" s="1"/>
  <c r="M46" i="3" s="1"/>
  <c r="I42" i="3"/>
  <c r="J42" i="3" s="1"/>
  <c r="M42" i="3" s="1"/>
  <c r="I41" i="3"/>
  <c r="J41" i="3" s="1"/>
  <c r="M41" i="3" s="1"/>
  <c r="I36" i="3"/>
  <c r="J36" i="3" s="1"/>
  <c r="M36" i="3" s="1"/>
  <c r="I33" i="3"/>
  <c r="J33" i="3" s="1"/>
  <c r="M33" i="3" s="1"/>
  <c r="I29" i="3"/>
  <c r="J29" i="3" s="1"/>
  <c r="M29" i="3" s="1"/>
  <c r="I28" i="3"/>
  <c r="J28" i="3" s="1"/>
  <c r="M28" i="3" s="1"/>
  <c r="I23" i="3"/>
  <c r="J23" i="3" s="1"/>
  <c r="K23" i="3" s="1"/>
  <c r="I21" i="3"/>
  <c r="J21" i="3" s="1"/>
  <c r="M21" i="3" s="1"/>
  <c r="I20" i="3"/>
  <c r="J20" i="3" s="1"/>
  <c r="M20" i="3" s="1"/>
  <c r="I16" i="3"/>
  <c r="J16" i="3" s="1"/>
  <c r="K16" i="3" s="1"/>
  <c r="I15" i="3"/>
  <c r="J15" i="3" s="1"/>
  <c r="K15" i="3" s="1"/>
  <c r="I14" i="3"/>
  <c r="J14" i="3" s="1"/>
  <c r="M14" i="3" s="1"/>
  <c r="I12" i="3"/>
  <c r="J12" i="3" s="1"/>
  <c r="M12" i="3" s="1"/>
  <c r="I8" i="3"/>
  <c r="J8" i="3" s="1"/>
  <c r="M8" i="3" s="1"/>
  <c r="I7" i="3"/>
  <c r="J7" i="3" s="1"/>
  <c r="K7" i="3" s="1"/>
  <c r="I5" i="3"/>
  <c r="J5" i="3" s="1"/>
  <c r="K5" i="3" s="1"/>
  <c r="I2" i="3"/>
  <c r="J2" i="3" s="1"/>
  <c r="K2" i="3" s="1"/>
  <c r="K759" i="3"/>
  <c r="L759" i="3"/>
  <c r="M1480" i="3"/>
  <c r="L2275" i="3"/>
  <c r="L2276" i="3" s="1"/>
  <c r="L2277" i="3" s="1"/>
  <c r="L2278" i="3" s="1"/>
  <c r="L2279" i="3" s="1"/>
  <c r="M2275" i="3"/>
  <c r="M2276" i="3" s="1"/>
  <c r="M2277" i="3" s="1"/>
  <c r="M2278" i="3" s="1"/>
  <c r="M2279" i="3" s="1"/>
  <c r="M2926" i="3"/>
  <c r="K3010" i="3"/>
  <c r="L3010" i="3"/>
  <c r="K3513" i="3"/>
  <c r="L3513" i="3"/>
  <c r="L3514" i="3" s="1"/>
  <c r="I220" i="3"/>
  <c r="J220" i="3" s="1"/>
  <c r="M220" i="3" s="1"/>
  <c r="I224" i="3"/>
  <c r="J224" i="3" s="1"/>
  <c r="K224" i="3" s="1"/>
  <c r="I226" i="3"/>
  <c r="J226" i="3" s="1"/>
  <c r="M226" i="3" s="1"/>
  <c r="I229" i="3"/>
  <c r="J229" i="3" s="1"/>
  <c r="M229" i="3" s="1"/>
  <c r="I230" i="3"/>
  <c r="J230" i="3" s="1"/>
  <c r="M230" i="3" s="1"/>
  <c r="I232" i="3"/>
  <c r="J232" i="3" s="1"/>
  <c r="L232" i="3" s="1"/>
  <c r="I237" i="3"/>
  <c r="J237" i="3" s="1"/>
  <c r="M237" i="3" s="1"/>
  <c r="I238" i="3"/>
  <c r="J238" i="3" s="1"/>
  <c r="M238" i="3" s="1"/>
  <c r="I240" i="3"/>
  <c r="J240" i="3" s="1"/>
  <c r="M240" i="3" s="1"/>
  <c r="I241" i="3"/>
  <c r="J241" i="3" s="1"/>
  <c r="M241" i="3" s="1"/>
  <c r="I242" i="3"/>
  <c r="J242" i="3" s="1"/>
  <c r="M242" i="3" s="1"/>
  <c r="I244" i="3"/>
  <c r="J244" i="3" s="1"/>
  <c r="M244" i="3" s="1"/>
  <c r="I245" i="3"/>
  <c r="J245" i="3" s="1"/>
  <c r="M245" i="3" s="1"/>
  <c r="I248" i="3"/>
  <c r="J248" i="3" s="1"/>
  <c r="L248" i="3" s="1"/>
  <c r="I249" i="3"/>
  <c r="J249" i="3" s="1"/>
  <c r="M249" i="3" s="1"/>
  <c r="I250" i="3"/>
  <c r="J250" i="3" s="1"/>
  <c r="M250" i="3" s="1"/>
  <c r="I254" i="3"/>
  <c r="J254" i="3" s="1"/>
  <c r="M254" i="3" s="1"/>
  <c r="I256" i="3"/>
  <c r="J256" i="3" s="1"/>
  <c r="M256" i="3" s="1"/>
  <c r="I262" i="3"/>
  <c r="J262" i="3" s="1"/>
  <c r="M262" i="3" s="1"/>
  <c r="I264" i="3"/>
  <c r="J264" i="3" s="1"/>
  <c r="M264" i="3" s="1"/>
  <c r="I266" i="3"/>
  <c r="J266" i="3" s="1"/>
  <c r="M266" i="3" s="1"/>
  <c r="I268" i="3"/>
  <c r="J268" i="3" s="1"/>
  <c r="M268" i="3" s="1"/>
  <c r="I270" i="3"/>
  <c r="J270" i="3" s="1"/>
  <c r="M270" i="3" s="1"/>
  <c r="I272" i="3"/>
  <c r="J272" i="3" s="1"/>
  <c r="M272" i="3" s="1"/>
  <c r="M218" i="3" s="1"/>
  <c r="I278" i="3"/>
  <c r="J278" i="3" s="1"/>
  <c r="M278" i="3" s="1"/>
  <c r="I280" i="3"/>
  <c r="J280" i="3" s="1"/>
  <c r="K280" i="3" s="1"/>
  <c r="I288" i="3"/>
  <c r="J288" i="3" s="1"/>
  <c r="L288" i="3" s="1"/>
  <c r="I290" i="3"/>
  <c r="J290" i="3" s="1"/>
  <c r="M290" i="3" s="1"/>
  <c r="I292" i="3"/>
  <c r="J292" i="3" s="1"/>
  <c r="M292" i="3" s="1"/>
  <c r="I296" i="3"/>
  <c r="J296" i="3" s="1"/>
  <c r="M296" i="3" s="1"/>
  <c r="I298" i="3"/>
  <c r="J298" i="3" s="1"/>
  <c r="M298" i="3" s="1"/>
  <c r="I300" i="3"/>
  <c r="J300" i="3" s="1"/>
  <c r="M300" i="3" s="1"/>
  <c r="I302" i="3"/>
  <c r="J302" i="3" s="1"/>
  <c r="L302" i="3" s="1"/>
  <c r="I306" i="3"/>
  <c r="J306" i="3" s="1"/>
  <c r="K306" i="3" s="1"/>
  <c r="I308" i="3"/>
  <c r="J308" i="3" s="1"/>
  <c r="M308" i="3" s="1"/>
  <c r="I310" i="3"/>
  <c r="J310" i="3" s="1"/>
  <c r="K310" i="3" s="1"/>
  <c r="I312" i="3"/>
  <c r="J312" i="3" s="1"/>
  <c r="K312" i="3" s="1"/>
  <c r="I314" i="3"/>
  <c r="J314" i="3" s="1"/>
  <c r="M314" i="3" s="1"/>
  <c r="I317" i="3"/>
  <c r="J317" i="3" s="1"/>
  <c r="K317" i="3" s="1"/>
  <c r="I318" i="3"/>
  <c r="J318" i="3" s="1"/>
  <c r="M318" i="3" s="1"/>
  <c r="I320" i="3"/>
  <c r="J320" i="3" s="1"/>
  <c r="M320" i="3" s="1"/>
  <c r="I322" i="3"/>
  <c r="J322" i="3" s="1"/>
  <c r="K322" i="3" s="1"/>
  <c r="I324" i="3"/>
  <c r="J324" i="3" s="1"/>
  <c r="M324" i="3" s="1"/>
  <c r="I333" i="3"/>
  <c r="J333" i="3" s="1"/>
  <c r="M333" i="3" s="1"/>
  <c r="I340" i="3"/>
  <c r="J340" i="3" s="1"/>
  <c r="M340" i="3" s="1"/>
  <c r="I341" i="3"/>
  <c r="J341" i="3" s="1"/>
  <c r="M341" i="3" s="1"/>
  <c r="I348" i="3"/>
  <c r="J348" i="3" s="1"/>
  <c r="M348" i="3" s="1"/>
  <c r="I352" i="3"/>
  <c r="J352" i="3" s="1"/>
  <c r="M352" i="3" s="1"/>
  <c r="I353" i="3"/>
  <c r="J353" i="3" s="1"/>
  <c r="L353" i="3" s="1"/>
  <c r="I354" i="3"/>
  <c r="J354" i="3" s="1"/>
  <c r="M354" i="3" s="1"/>
  <c r="I356" i="3"/>
  <c r="J356" i="3" s="1"/>
  <c r="M356" i="3" s="1"/>
  <c r="I357" i="3"/>
  <c r="J357" i="3" s="1"/>
  <c r="M357" i="3" s="1"/>
  <c r="I364" i="3"/>
  <c r="J364" i="3" s="1"/>
  <c r="M364" i="3" s="1"/>
  <c r="I366" i="3"/>
  <c r="J366" i="3" s="1"/>
  <c r="K366" i="3" s="1"/>
  <c r="I370" i="3"/>
  <c r="J370" i="3" s="1"/>
  <c r="M370" i="3" s="1"/>
  <c r="I372" i="3"/>
  <c r="J372" i="3" s="1"/>
  <c r="M372" i="3" s="1"/>
  <c r="I373" i="3"/>
  <c r="J373" i="3" s="1"/>
  <c r="K373" i="3" s="1"/>
  <c r="I374" i="3"/>
  <c r="J374" i="3" s="1"/>
  <c r="M374" i="3" s="1"/>
  <c r="I378" i="3"/>
  <c r="J378" i="3" s="1"/>
  <c r="M378" i="3" s="1"/>
  <c r="I380" i="3"/>
  <c r="J380" i="3" s="1"/>
  <c r="M380" i="3" s="1"/>
  <c r="I382" i="3"/>
  <c r="J382" i="3" s="1"/>
  <c r="K382" i="3" s="1"/>
  <c r="I384" i="3"/>
  <c r="J384" i="3" s="1"/>
  <c r="M384" i="3" s="1"/>
  <c r="I389" i="3"/>
  <c r="J389" i="3" s="1"/>
  <c r="K389" i="3" s="1"/>
  <c r="I390" i="3"/>
  <c r="J390" i="3" s="1"/>
  <c r="L390" i="3" s="1"/>
  <c r="I392" i="3"/>
  <c r="J392" i="3" s="1"/>
  <c r="K392" i="3" s="1"/>
  <c r="I398" i="3"/>
  <c r="J398" i="3" s="1"/>
  <c r="M398" i="3" s="1"/>
  <c r="I400" i="3"/>
  <c r="J400" i="3" s="1"/>
  <c r="M400" i="3" s="1"/>
  <c r="I402" i="3"/>
  <c r="J402" i="3" s="1"/>
  <c r="M402" i="3" s="1"/>
  <c r="I404" i="3"/>
  <c r="J404" i="3" s="1"/>
  <c r="K404" i="3" s="1"/>
  <c r="I406" i="3"/>
  <c r="J406" i="3" s="1"/>
  <c r="M406" i="3" s="1"/>
  <c r="I412" i="3"/>
  <c r="J412" i="3" s="1"/>
  <c r="L412" i="3" s="1"/>
  <c r="I414" i="3"/>
  <c r="J414" i="3" s="1"/>
  <c r="L414" i="3" s="1"/>
  <c r="I418" i="3"/>
  <c r="J418" i="3" s="1"/>
  <c r="K418" i="3" s="1"/>
  <c r="I420" i="3"/>
  <c r="J420" i="3" s="1"/>
  <c r="K420" i="3" s="1"/>
  <c r="I422" i="3"/>
  <c r="J422" i="3" s="1"/>
  <c r="M422" i="3" s="1"/>
  <c r="I424" i="3"/>
  <c r="J424" i="3" s="1"/>
  <c r="L424" i="3" s="1"/>
  <c r="I428" i="3"/>
  <c r="J428" i="3" s="1"/>
  <c r="M428" i="3" s="1"/>
  <c r="I430" i="3"/>
  <c r="J430" i="3" s="1"/>
  <c r="M430" i="3" s="1"/>
  <c r="I432" i="3"/>
  <c r="J432" i="3" s="1"/>
  <c r="M432" i="3" s="1"/>
  <c r="I434" i="3"/>
  <c r="J434" i="3" s="1"/>
  <c r="M434" i="3" s="1"/>
  <c r="I440" i="3"/>
  <c r="J440" i="3" s="1"/>
  <c r="M440" i="3" s="1"/>
  <c r="I442" i="3"/>
  <c r="J442" i="3" s="1"/>
  <c r="M442" i="3" s="1"/>
  <c r="I444" i="3"/>
  <c r="J444" i="3" s="1"/>
  <c r="M444" i="3" s="1"/>
  <c r="I446" i="3"/>
  <c r="J446" i="3" s="1"/>
  <c r="M446" i="3" s="1"/>
  <c r="I448" i="3"/>
  <c r="J448" i="3" s="1"/>
  <c r="M448" i="3" s="1"/>
  <c r="I450" i="3"/>
  <c r="J450" i="3" s="1"/>
  <c r="M450" i="3" s="1"/>
  <c r="I452" i="3"/>
  <c r="J452" i="3" s="1"/>
  <c r="M452" i="3" s="1"/>
  <c r="I454" i="3"/>
  <c r="J454" i="3" s="1"/>
  <c r="M454" i="3" s="1"/>
  <c r="I456" i="3"/>
  <c r="J456" i="3" s="1"/>
  <c r="M456" i="3" s="1"/>
  <c r="M415" i="3" s="1"/>
  <c r="I458" i="3"/>
  <c r="J458" i="3" s="1"/>
  <c r="M458" i="3" s="1"/>
  <c r="I460" i="3"/>
  <c r="J460" i="3" s="1"/>
  <c r="M460" i="3" s="1"/>
  <c r="I464" i="3"/>
  <c r="J464" i="3" s="1"/>
  <c r="M464" i="3" s="1"/>
  <c r="I472" i="3"/>
  <c r="J472" i="3" s="1"/>
  <c r="M472" i="3" s="1"/>
  <c r="I480" i="3"/>
  <c r="J480" i="3" s="1"/>
  <c r="M480" i="3" s="1"/>
  <c r="I482" i="3"/>
  <c r="J482" i="3" s="1"/>
  <c r="L482" i="3" s="1"/>
  <c r="I486" i="3"/>
  <c r="J486" i="3" s="1"/>
  <c r="L486" i="3" s="1"/>
  <c r="I490" i="3"/>
  <c r="J490" i="3" s="1"/>
  <c r="M490" i="3" s="1"/>
  <c r="I492" i="3"/>
  <c r="J492" i="3" s="1"/>
  <c r="M492" i="3" s="1"/>
  <c r="I494" i="3"/>
  <c r="J494" i="3" s="1"/>
  <c r="L494" i="3" s="1"/>
  <c r="I496" i="3"/>
  <c r="J496" i="3" s="1"/>
  <c r="M496" i="3" s="1"/>
  <c r="I498" i="3"/>
  <c r="J498" i="3" s="1"/>
  <c r="M498" i="3" s="1"/>
  <c r="I500" i="3"/>
  <c r="J500" i="3" s="1"/>
  <c r="M500" i="3" s="1"/>
  <c r="I502" i="3"/>
  <c r="J502" i="3" s="1"/>
  <c r="L502" i="3" s="1"/>
  <c r="I504" i="3"/>
  <c r="J504" i="3" s="1"/>
  <c r="M504" i="3" s="1"/>
  <c r="I506" i="3"/>
  <c r="J506" i="3" s="1"/>
  <c r="K506" i="3" s="1"/>
  <c r="I510" i="3"/>
  <c r="J510" i="3" s="1"/>
  <c r="M510" i="3" s="1"/>
  <c r="I512" i="3"/>
  <c r="J512" i="3" s="1"/>
  <c r="M512" i="3" s="1"/>
  <c r="I526" i="3"/>
  <c r="J526" i="3" s="1"/>
  <c r="M526" i="3" s="1"/>
  <c r="I530" i="3"/>
  <c r="J530" i="3" s="1"/>
  <c r="M530" i="3" s="1"/>
  <c r="I532" i="3"/>
  <c r="J532" i="3" s="1"/>
  <c r="M532" i="3" s="1"/>
  <c r="I536" i="3"/>
  <c r="J536" i="3" s="1"/>
  <c r="M536" i="3" s="1"/>
  <c r="I538" i="3"/>
  <c r="J538" i="3" s="1"/>
  <c r="M538" i="3" s="1"/>
  <c r="I542" i="3"/>
  <c r="J542" i="3" s="1"/>
  <c r="K542" i="3" s="1"/>
  <c r="I546" i="3"/>
  <c r="J546" i="3" s="1"/>
  <c r="L546" i="3" s="1"/>
  <c r="I550" i="3"/>
  <c r="J550" i="3" s="1"/>
  <c r="M550" i="3" s="1"/>
  <c r="I552" i="3"/>
  <c r="J552" i="3" s="1"/>
  <c r="M552" i="3" s="1"/>
  <c r="I554" i="3"/>
  <c r="J554" i="3" s="1"/>
  <c r="K554" i="3" s="1"/>
  <c r="I556" i="3"/>
  <c r="J556" i="3" s="1"/>
  <c r="M556" i="3" s="1"/>
  <c r="I562" i="3"/>
  <c r="J562" i="3" s="1"/>
  <c r="M562" i="3" s="1"/>
  <c r="I564" i="3"/>
  <c r="J564" i="3" s="1"/>
  <c r="M564" i="3" s="1"/>
  <c r="I566" i="3"/>
  <c r="J566" i="3" s="1"/>
  <c r="M566" i="3" s="1"/>
  <c r="I582" i="3"/>
  <c r="J582" i="3" s="1"/>
  <c r="M582" i="3" s="1"/>
  <c r="I584" i="3"/>
  <c r="J584" i="3" s="1"/>
  <c r="M584" i="3" s="1"/>
  <c r="I588" i="3"/>
  <c r="J588" i="3" s="1"/>
  <c r="K588" i="3" s="1"/>
  <c r="I590" i="3"/>
  <c r="J590" i="3" s="1"/>
  <c r="M590" i="3" s="1"/>
  <c r="I594" i="3"/>
  <c r="J594" i="3" s="1"/>
  <c r="M594" i="3" s="1"/>
  <c r="I596" i="3"/>
  <c r="J596" i="3" s="1"/>
  <c r="M596" i="3" s="1"/>
  <c r="I598" i="3"/>
  <c r="J598" i="3" s="1"/>
  <c r="M598" i="3" s="1"/>
  <c r="I602" i="3"/>
  <c r="J602" i="3" s="1"/>
  <c r="L602" i="3" s="1"/>
  <c r="I604" i="3"/>
  <c r="J604" i="3" s="1"/>
  <c r="M604" i="3" s="1"/>
  <c r="I606" i="3"/>
  <c r="J606" i="3" s="1"/>
  <c r="M606" i="3" s="1"/>
  <c r="I610" i="3"/>
  <c r="J610" i="3" s="1"/>
  <c r="M610" i="3" s="1"/>
  <c r="I612" i="3"/>
  <c r="J612" i="3" s="1"/>
  <c r="M612" i="3" s="1"/>
  <c r="I680" i="3"/>
  <c r="J680" i="3" s="1"/>
  <c r="K680" i="3" s="1"/>
  <c r="I684" i="3"/>
  <c r="J684" i="3" s="1"/>
  <c r="M684" i="3" s="1"/>
  <c r="I686" i="3"/>
  <c r="J686" i="3" s="1"/>
  <c r="L686" i="3" s="1"/>
  <c r="I700" i="3"/>
  <c r="J700" i="3" s="1"/>
  <c r="K700" i="3" s="1"/>
  <c r="I702" i="3"/>
  <c r="J702" i="3" s="1"/>
  <c r="K702" i="3" s="1"/>
  <c r="I708" i="3"/>
  <c r="J708" i="3" s="1"/>
  <c r="L708" i="3" s="1"/>
  <c r="I710" i="3"/>
  <c r="J710" i="3" s="1"/>
  <c r="M710" i="3" s="1"/>
  <c r="I712" i="3"/>
  <c r="J712" i="3" s="1"/>
  <c r="M712" i="3" s="1"/>
  <c r="I714" i="3"/>
  <c r="J714" i="3" s="1"/>
  <c r="M714" i="3" s="1"/>
  <c r="I716" i="3"/>
  <c r="J716" i="3" s="1"/>
  <c r="M716" i="3" s="1"/>
  <c r="I718" i="3"/>
  <c r="J718" i="3" s="1"/>
  <c r="M718" i="3" s="1"/>
  <c r="I720" i="3"/>
  <c r="J720" i="3" s="1"/>
  <c r="M720" i="3" s="1"/>
  <c r="I722" i="3"/>
  <c r="J722" i="3" s="1"/>
  <c r="K722" i="3" s="1"/>
  <c r="I724" i="3"/>
  <c r="J724" i="3" s="1"/>
  <c r="M724" i="3" s="1"/>
  <c r="I726" i="3"/>
  <c r="J726" i="3" s="1"/>
  <c r="M726" i="3" s="1"/>
  <c r="I736" i="3"/>
  <c r="J736" i="3" s="1"/>
  <c r="K736" i="3" s="1"/>
  <c r="I738" i="3"/>
  <c r="J738" i="3" s="1"/>
  <c r="M738" i="3" s="1"/>
  <c r="I739" i="3"/>
  <c r="J739" i="3" s="1"/>
  <c r="M739" i="3" s="1"/>
  <c r="I742" i="3"/>
  <c r="J742" i="3" s="1"/>
  <c r="K742" i="3" s="1"/>
  <c r="I744" i="3"/>
  <c r="J744" i="3" s="1"/>
  <c r="M744" i="3" s="1"/>
  <c r="I750" i="3"/>
  <c r="J750" i="3" s="1"/>
  <c r="M750" i="3" s="1"/>
  <c r="I754" i="3"/>
  <c r="J754" i="3" s="1"/>
  <c r="K754" i="3" s="1"/>
  <c r="I756" i="3"/>
  <c r="J756" i="3" s="1"/>
  <c r="K756" i="3" s="1"/>
  <c r="I760" i="3"/>
  <c r="J760" i="3" s="1"/>
  <c r="M760" i="3" s="1"/>
  <c r="I762" i="3"/>
  <c r="J762" i="3" s="1"/>
  <c r="M762" i="3" s="1"/>
  <c r="I764" i="3"/>
  <c r="J764" i="3" s="1"/>
  <c r="K764" i="3" s="1"/>
  <c r="I778" i="3"/>
  <c r="J778" i="3" s="1"/>
  <c r="M778" i="3" s="1"/>
  <c r="I782" i="3"/>
  <c r="J782" i="3" s="1"/>
  <c r="M782" i="3" s="1"/>
  <c r="I790" i="3"/>
  <c r="J790" i="3" s="1"/>
  <c r="M790" i="3" s="1"/>
  <c r="I792" i="3"/>
  <c r="J792" i="3" s="1"/>
  <c r="M792" i="3" s="1"/>
  <c r="I794" i="3"/>
  <c r="J794" i="3" s="1"/>
  <c r="M794" i="3" s="1"/>
  <c r="I796" i="3"/>
  <c r="J796" i="3" s="1"/>
  <c r="M796" i="3" s="1"/>
  <c r="I798" i="3"/>
  <c r="J798" i="3" s="1"/>
  <c r="M798" i="3" s="1"/>
  <c r="I800" i="3"/>
  <c r="J800" i="3" s="1"/>
  <c r="M800" i="3" s="1"/>
  <c r="I802" i="3"/>
  <c r="J802" i="3" s="1"/>
  <c r="K802" i="3" s="1"/>
  <c r="I808" i="3"/>
  <c r="J808" i="3" s="1"/>
  <c r="M808" i="3" s="1"/>
  <c r="I810" i="3"/>
  <c r="J810" i="3" s="1"/>
  <c r="M810" i="3" s="1"/>
  <c r="I812" i="3"/>
  <c r="J812" i="3" s="1"/>
  <c r="K812" i="3" s="1"/>
  <c r="I814" i="3"/>
  <c r="J814" i="3" s="1"/>
  <c r="K814" i="3" s="1"/>
  <c r="I816" i="3"/>
  <c r="J816" i="3" s="1"/>
  <c r="M816" i="3" s="1"/>
  <c r="I820" i="3"/>
  <c r="J820" i="3" s="1"/>
  <c r="K820" i="3" s="1"/>
  <c r="I824" i="3"/>
  <c r="J824" i="3" s="1"/>
  <c r="M824" i="3" s="1"/>
  <c r="I832" i="3"/>
  <c r="J832" i="3" s="1"/>
  <c r="M832" i="3" s="1"/>
  <c r="I834" i="3"/>
  <c r="J834" i="3" s="1"/>
  <c r="M834" i="3" s="1"/>
  <c r="I840" i="3"/>
  <c r="J840" i="3" s="1"/>
  <c r="M840" i="3" s="1"/>
  <c r="I842" i="3"/>
  <c r="J842" i="3" s="1"/>
  <c r="M842" i="3" s="1"/>
  <c r="I844" i="3"/>
  <c r="J844" i="3" s="1"/>
  <c r="M844" i="3" s="1"/>
  <c r="I846" i="3"/>
  <c r="J846" i="3" s="1"/>
  <c r="M846" i="3" s="1"/>
  <c r="I848" i="3"/>
  <c r="J848" i="3" s="1"/>
  <c r="M848" i="3" s="1"/>
  <c r="I854" i="3"/>
  <c r="J854" i="3" s="1"/>
  <c r="L854" i="3" s="1"/>
  <c r="I856" i="3"/>
  <c r="J856" i="3" s="1"/>
  <c r="M856" i="3" s="1"/>
  <c r="I860" i="3"/>
  <c r="J860" i="3" s="1"/>
  <c r="M860" i="3" s="1"/>
  <c r="I862" i="3"/>
  <c r="J862" i="3" s="1"/>
  <c r="M862" i="3" s="1"/>
  <c r="I864" i="3"/>
  <c r="J864" i="3" s="1"/>
  <c r="M864" i="3" s="1"/>
  <c r="I866" i="3"/>
  <c r="J866" i="3" s="1"/>
  <c r="M866" i="3" s="1"/>
  <c r="I868" i="3"/>
  <c r="J868" i="3" s="1"/>
  <c r="M868" i="3" s="1"/>
  <c r="I870" i="3"/>
  <c r="J870" i="3" s="1"/>
  <c r="M870" i="3" s="1"/>
  <c r="I872" i="3"/>
  <c r="J872" i="3" s="1"/>
  <c r="M872" i="3" s="1"/>
  <c r="I890" i="3"/>
  <c r="J890" i="3" s="1"/>
  <c r="M890" i="3" s="1"/>
  <c r="I892" i="3"/>
  <c r="J892" i="3" s="1"/>
  <c r="M892" i="3" s="1"/>
  <c r="I896" i="3"/>
  <c r="J896" i="3" s="1"/>
  <c r="M896" i="3" s="1"/>
  <c r="I898" i="3"/>
  <c r="J898" i="3" s="1"/>
  <c r="M898" i="3" s="1"/>
  <c r="I900" i="3"/>
  <c r="J900" i="3" s="1"/>
  <c r="M900" i="3" s="1"/>
  <c r="I902" i="3"/>
  <c r="J902" i="3" s="1"/>
  <c r="M902" i="3" s="1"/>
  <c r="I904" i="3"/>
  <c r="J904" i="3" s="1"/>
  <c r="M904" i="3" s="1"/>
  <c r="I908" i="3"/>
  <c r="J908" i="3" s="1"/>
  <c r="M908" i="3" s="1"/>
  <c r="I910" i="3"/>
  <c r="J910" i="3" s="1"/>
  <c r="M910" i="3" s="1"/>
  <c r="I912" i="3"/>
  <c r="J912" i="3" s="1"/>
  <c r="K912" i="3" s="1"/>
  <c r="I914" i="3"/>
  <c r="J914" i="3" s="1"/>
  <c r="M914" i="3" s="1"/>
  <c r="I916" i="3"/>
  <c r="J916" i="3" s="1"/>
  <c r="L916" i="3" s="1"/>
  <c r="I918" i="3"/>
  <c r="J918" i="3" s="1"/>
  <c r="M918" i="3" s="1"/>
  <c r="I920" i="3"/>
  <c r="J920" i="3" s="1"/>
  <c r="M920" i="3" s="1"/>
  <c r="I922" i="3"/>
  <c r="J922" i="3" s="1"/>
  <c r="M922" i="3" s="1"/>
  <c r="I924" i="3"/>
  <c r="J924" i="3" s="1"/>
  <c r="M924" i="3" s="1"/>
  <c r="I926" i="3"/>
  <c r="J926" i="3" s="1"/>
  <c r="M926" i="3" s="1"/>
  <c r="I928" i="3"/>
  <c r="J928" i="3" s="1"/>
  <c r="M928" i="3" s="1"/>
  <c r="I930" i="3"/>
  <c r="J930" i="3" s="1"/>
  <c r="K930" i="3" s="1"/>
  <c r="I932" i="3"/>
  <c r="J932" i="3" s="1"/>
  <c r="M932" i="3" s="1"/>
  <c r="I934" i="3"/>
  <c r="J934" i="3" s="1"/>
  <c r="M934" i="3" s="1"/>
  <c r="I936" i="3"/>
  <c r="J936" i="3" s="1"/>
  <c r="M936" i="3" s="1"/>
  <c r="I938" i="3"/>
  <c r="J938" i="3" s="1"/>
  <c r="M938" i="3" s="1"/>
  <c r="I940" i="3"/>
  <c r="J940" i="3" s="1"/>
  <c r="M940" i="3" s="1"/>
  <c r="I942" i="3"/>
  <c r="J942" i="3" s="1"/>
  <c r="L942" i="3" s="1"/>
  <c r="I950" i="3"/>
  <c r="J950" i="3" s="1"/>
  <c r="K950" i="3" s="1"/>
  <c r="I964" i="3"/>
  <c r="J964" i="3" s="1"/>
  <c r="M964" i="3" s="1"/>
  <c r="I968" i="3"/>
  <c r="J968" i="3" s="1"/>
  <c r="M968" i="3" s="1"/>
  <c r="I970" i="3"/>
  <c r="J970" i="3" s="1"/>
  <c r="M970" i="3" s="1"/>
  <c r="I972" i="3"/>
  <c r="J972" i="3" s="1"/>
  <c r="M972" i="3" s="1"/>
  <c r="I974" i="3"/>
  <c r="J974" i="3" s="1"/>
  <c r="M974" i="3" s="1"/>
  <c r="I976" i="3"/>
  <c r="J976" i="3" s="1"/>
  <c r="M976" i="3" s="1"/>
  <c r="I978" i="3"/>
  <c r="J978" i="3" s="1"/>
  <c r="M978" i="3" s="1"/>
  <c r="I980" i="3"/>
  <c r="J980" i="3" s="1"/>
  <c r="M980" i="3" s="1"/>
  <c r="I986" i="3"/>
  <c r="J986" i="3" s="1"/>
  <c r="M986" i="3" s="1"/>
  <c r="I988" i="3"/>
  <c r="J988" i="3" s="1"/>
  <c r="M988" i="3" s="1"/>
  <c r="I992" i="3"/>
  <c r="J992" i="3" s="1"/>
  <c r="M992" i="3" s="1"/>
  <c r="I994" i="3"/>
  <c r="J994" i="3" s="1"/>
  <c r="M994" i="3" s="1"/>
  <c r="I996" i="3"/>
  <c r="J996" i="3" s="1"/>
  <c r="M996" i="3" s="1"/>
  <c r="I998" i="3"/>
  <c r="J998" i="3" s="1"/>
  <c r="M998" i="3" s="1"/>
  <c r="I1000" i="3"/>
  <c r="J1000" i="3" s="1"/>
  <c r="M1000" i="3" s="1"/>
  <c r="I1002" i="3"/>
  <c r="J1002" i="3" s="1"/>
  <c r="M1002" i="3" s="1"/>
  <c r="I1004" i="3"/>
  <c r="J1004" i="3" s="1"/>
  <c r="M1004" i="3" s="1"/>
  <c r="I1008" i="3"/>
  <c r="J1008" i="3" s="1"/>
  <c r="M1008" i="3" s="1"/>
  <c r="I1010" i="3"/>
  <c r="J1010" i="3" s="1"/>
  <c r="M1010" i="3" s="1"/>
  <c r="I1012" i="3"/>
  <c r="J1012" i="3" s="1"/>
  <c r="M1012" i="3" s="1"/>
  <c r="I1014" i="3"/>
  <c r="J1014" i="3" s="1"/>
  <c r="K1014" i="3" s="1"/>
  <c r="I1016" i="3"/>
  <c r="J1016" i="3" s="1"/>
  <c r="K1016" i="3" s="1"/>
  <c r="I1020" i="3"/>
  <c r="J1020" i="3" s="1"/>
  <c r="M1020" i="3" s="1"/>
  <c r="I1022" i="3"/>
  <c r="J1022" i="3" s="1"/>
  <c r="M1022" i="3" s="1"/>
  <c r="I1024" i="3"/>
  <c r="J1024" i="3" s="1"/>
  <c r="M1024" i="3" s="1"/>
  <c r="I1026" i="3"/>
  <c r="J1026" i="3" s="1"/>
  <c r="K1026" i="3" s="1"/>
  <c r="I1030" i="3"/>
  <c r="J1030" i="3" s="1"/>
  <c r="M1030" i="3" s="1"/>
  <c r="I1040" i="3"/>
  <c r="J1040" i="3" s="1"/>
  <c r="M1040" i="3" s="1"/>
  <c r="I1052" i="3"/>
  <c r="J1052" i="3" s="1"/>
  <c r="L1052" i="3" s="1"/>
  <c r="I1054" i="3"/>
  <c r="J1054" i="3" s="1"/>
  <c r="M1054" i="3" s="1"/>
  <c r="I1056" i="3"/>
  <c r="J1056" i="3" s="1"/>
  <c r="L1056" i="3" s="1"/>
  <c r="I1064" i="3"/>
  <c r="J1064" i="3" s="1"/>
  <c r="L1064" i="3" s="1"/>
  <c r="I1068" i="3"/>
  <c r="J1068" i="3" s="1"/>
  <c r="M1068" i="3" s="1"/>
  <c r="I1070" i="3"/>
  <c r="J1070" i="3" s="1"/>
  <c r="M1070" i="3" s="1"/>
  <c r="I1072" i="3"/>
  <c r="J1072" i="3" s="1"/>
  <c r="M1072" i="3" s="1"/>
  <c r="I1078" i="3"/>
  <c r="J1078" i="3" s="1"/>
  <c r="M1078" i="3" s="1"/>
  <c r="I1080" i="3"/>
  <c r="J1080" i="3" s="1"/>
  <c r="M1080" i="3" s="1"/>
  <c r="I1082" i="3"/>
  <c r="J1082" i="3" s="1"/>
  <c r="M1082" i="3" s="1"/>
  <c r="I1084" i="3"/>
  <c r="J1084" i="3" s="1"/>
  <c r="K1084" i="3" s="1"/>
  <c r="I1086" i="3"/>
  <c r="J1086" i="3" s="1"/>
  <c r="M1086" i="3" s="1"/>
  <c r="I1090" i="3"/>
  <c r="J1090" i="3" s="1"/>
  <c r="M1090" i="3" s="1"/>
  <c r="I1096" i="3"/>
  <c r="J1096" i="3" s="1"/>
  <c r="K1096" i="3" s="1"/>
  <c r="I1098" i="3"/>
  <c r="J1098" i="3" s="1"/>
  <c r="M1098" i="3" s="1"/>
  <c r="I1104" i="3"/>
  <c r="J1104" i="3" s="1"/>
  <c r="L1104" i="3" s="1"/>
  <c r="I1106" i="3"/>
  <c r="J1106" i="3" s="1"/>
  <c r="M1106" i="3" s="1"/>
  <c r="I1108" i="3"/>
  <c r="J1108" i="3" s="1"/>
  <c r="L1108" i="3" s="1"/>
  <c r="I1112" i="3"/>
  <c r="J1112" i="3" s="1"/>
  <c r="L1112" i="3" s="1"/>
  <c r="I1114" i="3"/>
  <c r="J1114" i="3" s="1"/>
  <c r="M1114" i="3" s="1"/>
  <c r="I1118" i="3"/>
  <c r="J1118" i="3" s="1"/>
  <c r="M1118" i="3" s="1"/>
  <c r="I1122" i="3"/>
  <c r="J1122" i="3" s="1"/>
  <c r="M1122" i="3" s="1"/>
  <c r="I1126" i="3"/>
  <c r="J1126" i="3" s="1"/>
  <c r="M1126" i="3" s="1"/>
  <c r="I1128" i="3"/>
  <c r="J1128" i="3" s="1"/>
  <c r="K1128" i="3" s="1"/>
  <c r="I1134" i="3"/>
  <c r="J1134" i="3" s="1"/>
  <c r="M1134" i="3" s="1"/>
  <c r="I1138" i="3"/>
  <c r="J1138" i="3" s="1"/>
  <c r="M1138" i="3" s="1"/>
  <c r="I1154" i="3"/>
  <c r="J1154" i="3" s="1"/>
  <c r="L1154" i="3" s="1"/>
  <c r="I1156" i="3"/>
  <c r="J1156" i="3" s="1"/>
  <c r="M1156" i="3" s="1"/>
  <c r="I1158" i="3"/>
  <c r="J1158" i="3" s="1"/>
  <c r="M1158" i="3" s="1"/>
  <c r="I1160" i="3"/>
  <c r="J1160" i="3" s="1"/>
  <c r="M1160" i="3" s="1"/>
  <c r="I1162" i="3"/>
  <c r="J1162" i="3" s="1"/>
  <c r="M1162" i="3" s="1"/>
  <c r="I1164" i="3"/>
  <c r="J1164" i="3" s="1"/>
  <c r="M1164" i="3" s="1"/>
  <c r="I1166" i="3"/>
  <c r="J1166" i="3" s="1"/>
  <c r="K1166" i="3" s="1"/>
  <c r="I1184" i="3"/>
  <c r="J1184" i="3" s="1"/>
  <c r="K1184" i="3" s="1"/>
  <c r="I1186" i="3"/>
  <c r="J1186" i="3" s="1"/>
  <c r="M1186" i="3" s="1"/>
  <c r="I1190" i="3"/>
  <c r="J1190" i="3" s="1"/>
  <c r="M1190" i="3" s="1"/>
  <c r="I1194" i="3"/>
  <c r="J1194" i="3" s="1"/>
  <c r="M1194" i="3" s="1"/>
  <c r="I1198" i="3"/>
  <c r="J1198" i="3" s="1"/>
  <c r="M1198" i="3" s="1"/>
  <c r="I1202" i="3"/>
  <c r="J1202" i="3" s="1"/>
  <c r="M1202" i="3" s="1"/>
  <c r="I1206" i="3"/>
  <c r="J1206" i="3" s="1"/>
  <c r="M1206" i="3" s="1"/>
  <c r="I1210" i="3"/>
  <c r="J1210" i="3" s="1"/>
  <c r="M1210" i="3" s="1"/>
  <c r="I1214" i="3"/>
  <c r="J1214" i="3" s="1"/>
  <c r="M1214" i="3" s="1"/>
  <c r="I1216" i="3"/>
  <c r="J1216" i="3" s="1"/>
  <c r="M1216" i="3" s="1"/>
  <c r="I1218" i="3"/>
  <c r="J1218" i="3" s="1"/>
  <c r="M1218" i="3" s="1"/>
  <c r="I1220" i="3"/>
  <c r="J1220" i="3" s="1"/>
  <c r="M1220" i="3" s="1"/>
  <c r="I1224" i="3"/>
  <c r="J1224" i="3" s="1"/>
  <c r="M1224" i="3" s="1"/>
  <c r="I1226" i="3"/>
  <c r="J1226" i="3" s="1"/>
  <c r="M1226" i="3" s="1"/>
  <c r="I1228" i="3"/>
  <c r="J1228" i="3" s="1"/>
  <c r="M1228" i="3" s="1"/>
  <c r="I1230" i="3"/>
  <c r="J1230" i="3" s="1"/>
  <c r="K1230" i="3" s="1"/>
  <c r="I1232" i="3"/>
  <c r="J1232" i="3" s="1"/>
  <c r="M1232" i="3" s="1"/>
  <c r="I1234" i="3"/>
  <c r="J1234" i="3" s="1"/>
  <c r="M1234" i="3" s="1"/>
  <c r="I1238" i="3"/>
  <c r="J1238" i="3" s="1"/>
  <c r="K1238" i="3" s="1"/>
  <c r="I1240" i="3"/>
  <c r="J1240" i="3" s="1"/>
  <c r="M1240" i="3" s="1"/>
  <c r="I1242" i="3"/>
  <c r="J1242" i="3" s="1"/>
  <c r="M1242" i="3" s="1"/>
  <c r="I1254" i="3"/>
  <c r="J1254" i="3" s="1"/>
  <c r="K1254" i="3" s="1"/>
  <c r="I1258" i="3"/>
  <c r="J1258" i="3" s="1"/>
  <c r="K1258" i="3" s="1"/>
  <c r="I1262" i="3"/>
  <c r="J1262" i="3" s="1"/>
  <c r="M1262" i="3" s="1"/>
  <c r="I1282" i="3"/>
  <c r="J1282" i="3" s="1"/>
  <c r="M1282" i="3" s="1"/>
  <c r="I1286" i="3"/>
  <c r="J1286" i="3" s="1"/>
  <c r="M1286" i="3" s="1"/>
  <c r="I1290" i="3"/>
  <c r="J1290" i="3" s="1"/>
  <c r="M1290" i="3" s="1"/>
  <c r="I1294" i="3"/>
  <c r="J1294" i="3" s="1"/>
  <c r="M1294" i="3" s="1"/>
  <c r="I1300" i="3"/>
  <c r="J1300" i="3" s="1"/>
  <c r="K1300" i="3" s="1"/>
  <c r="I1302" i="3"/>
  <c r="J1302" i="3" s="1"/>
  <c r="M1302" i="3" s="1"/>
  <c r="I1306" i="3"/>
  <c r="J1306" i="3" s="1"/>
  <c r="M1306" i="3" s="1"/>
  <c r="I1310" i="3"/>
  <c r="J1310" i="3" s="1"/>
  <c r="M1310" i="3" s="1"/>
  <c r="I1314" i="3"/>
  <c r="J1314" i="3" s="1"/>
  <c r="M1314" i="3" s="1"/>
  <c r="I1318" i="3"/>
  <c r="J1318" i="3" s="1"/>
  <c r="M1318" i="3" s="1"/>
  <c r="I1320" i="3"/>
  <c r="J1320" i="3" s="1"/>
  <c r="M1320" i="3" s="1"/>
  <c r="I1322" i="3"/>
  <c r="J1322" i="3" s="1"/>
  <c r="L1322" i="3" s="1"/>
  <c r="I1326" i="3"/>
  <c r="J1326" i="3" s="1"/>
  <c r="M1326" i="3" s="1"/>
  <c r="I1330" i="3"/>
  <c r="J1330" i="3" s="1"/>
  <c r="M1330" i="3" s="1"/>
  <c r="I1335" i="3"/>
  <c r="J1335" i="3" s="1"/>
  <c r="K1335" i="3" s="1"/>
  <c r="I1338" i="3"/>
  <c r="J1338" i="3" s="1"/>
  <c r="M1338" i="3" s="1"/>
  <c r="I1342" i="3"/>
  <c r="J1342" i="3" s="1"/>
  <c r="M1342" i="3" s="1"/>
  <c r="I1346" i="3"/>
  <c r="J1346" i="3" s="1"/>
  <c r="M1346" i="3" s="1"/>
  <c r="I1350" i="3"/>
  <c r="J1350" i="3" s="1"/>
  <c r="M1350" i="3" s="1"/>
  <c r="I1354" i="3"/>
  <c r="J1354" i="3" s="1"/>
  <c r="M1354" i="3" s="1"/>
  <c r="M1230" i="3" s="1"/>
  <c r="M1231" i="3" s="1"/>
  <c r="I1358" i="3"/>
  <c r="J1358" i="3" s="1"/>
  <c r="M1358" i="3" s="1"/>
  <c r="I1362" i="3"/>
  <c r="J1362" i="3" s="1"/>
  <c r="M1362" i="3" s="1"/>
  <c r="I1374" i="3"/>
  <c r="J1374" i="3" s="1"/>
  <c r="K1374" i="3" s="1"/>
  <c r="I1386" i="3"/>
  <c r="J1386" i="3" s="1"/>
  <c r="M1386" i="3" s="1"/>
  <c r="I1398" i="3"/>
  <c r="J1398" i="3" s="1"/>
  <c r="M1398" i="3" s="1"/>
  <c r="I1402" i="3"/>
  <c r="J1402" i="3" s="1"/>
  <c r="M1402" i="3" s="1"/>
  <c r="I1410" i="3"/>
  <c r="J1410" i="3" s="1"/>
  <c r="M1410" i="3" s="1"/>
  <c r="I1414" i="3"/>
  <c r="J1414" i="3" s="1"/>
  <c r="M1414" i="3" s="1"/>
  <c r="I1418" i="3"/>
  <c r="J1418" i="3" s="1"/>
  <c r="K1418" i="3" s="1"/>
  <c r="I1426" i="3"/>
  <c r="J1426" i="3" s="1"/>
  <c r="K1426" i="3" s="1"/>
  <c r="I1430" i="3"/>
  <c r="J1430" i="3" s="1"/>
  <c r="K1430" i="3" s="1"/>
  <c r="I1434" i="3"/>
  <c r="J1434" i="3" s="1"/>
  <c r="M1434" i="3" s="1"/>
  <c r="I1442" i="3"/>
  <c r="J1442" i="3" s="1"/>
  <c r="M1442" i="3" s="1"/>
  <c r="I1446" i="3"/>
  <c r="J1446" i="3" s="1"/>
  <c r="M1446" i="3" s="1"/>
  <c r="I1454" i="3"/>
  <c r="J1454" i="3" s="1"/>
  <c r="M1454" i="3" s="1"/>
  <c r="I1458" i="3"/>
  <c r="J1458" i="3" s="1"/>
  <c r="K1458" i="3" s="1"/>
  <c r="I1466" i="3"/>
  <c r="J1466" i="3" s="1"/>
  <c r="M1466" i="3" s="1"/>
  <c r="I1470" i="3"/>
  <c r="J1470" i="3" s="1"/>
  <c r="M1470" i="3" s="1"/>
  <c r="I1474" i="3"/>
  <c r="J1474" i="3" s="1"/>
  <c r="M1474" i="3" s="1"/>
  <c r="I1478" i="3"/>
  <c r="J1478" i="3" s="1"/>
  <c r="M1478" i="3" s="1"/>
  <c r="I1482" i="3"/>
  <c r="J1482" i="3" s="1"/>
  <c r="M1482" i="3" s="1"/>
  <c r="I1490" i="3"/>
  <c r="J1490" i="3" s="1"/>
  <c r="M1490" i="3" s="1"/>
  <c r="I1494" i="3"/>
  <c r="J1494" i="3" s="1"/>
  <c r="M1494" i="3" s="1"/>
  <c r="I1518" i="3"/>
  <c r="J1518" i="3" s="1"/>
  <c r="M1518" i="3" s="1"/>
  <c r="I1530" i="3"/>
  <c r="J1530" i="3" s="1"/>
  <c r="M1530" i="3" s="1"/>
  <c r="I1534" i="3"/>
  <c r="J1534" i="3" s="1"/>
  <c r="M1534" i="3" s="1"/>
  <c r="I1538" i="3"/>
  <c r="J1538" i="3" s="1"/>
  <c r="M1538" i="3" s="1"/>
  <c r="I1542" i="3"/>
  <c r="J1542" i="3" s="1"/>
  <c r="M1542" i="3" s="1"/>
  <c r="I1546" i="3"/>
  <c r="J1546" i="3" s="1"/>
  <c r="M1546" i="3" s="1"/>
  <c r="I1558" i="3"/>
  <c r="J1558" i="3" s="1"/>
  <c r="K1558" i="3" s="1"/>
  <c r="I1562" i="3"/>
  <c r="J1562" i="3" s="1"/>
  <c r="M1562" i="3" s="1"/>
  <c r="I1566" i="3"/>
  <c r="J1566" i="3" s="1"/>
  <c r="K1566" i="3" s="1"/>
  <c r="I1570" i="3"/>
  <c r="J1570" i="3" s="1"/>
  <c r="M1570" i="3" s="1"/>
  <c r="I1574" i="3"/>
  <c r="J1574" i="3" s="1"/>
  <c r="M1574" i="3" s="1"/>
  <c r="I1578" i="3"/>
  <c r="J1578" i="3" s="1"/>
  <c r="M1578" i="3" s="1"/>
  <c r="I1582" i="3"/>
  <c r="J1582" i="3" s="1"/>
  <c r="K1582" i="3" s="1"/>
  <c r="I1590" i="3"/>
  <c r="J1590" i="3" s="1"/>
  <c r="M1590" i="3" s="1"/>
  <c r="I1594" i="3"/>
  <c r="J1594" i="3" s="1"/>
  <c r="M1594" i="3" s="1"/>
  <c r="I1602" i="3"/>
  <c r="J1602" i="3" s="1"/>
  <c r="K1602" i="3" s="1"/>
  <c r="I1618" i="3"/>
  <c r="J1618" i="3" s="1"/>
  <c r="M1618" i="3" s="1"/>
  <c r="I1626" i="3"/>
  <c r="J1626" i="3" s="1"/>
  <c r="K1626" i="3" s="1"/>
  <c r="I1630" i="3"/>
  <c r="J1630" i="3" s="1"/>
  <c r="M1630" i="3" s="1"/>
  <c r="I1634" i="3"/>
  <c r="J1634" i="3" s="1"/>
  <c r="M1634" i="3" s="1"/>
  <c r="I1638" i="3"/>
  <c r="J1638" i="3" s="1"/>
  <c r="K1638" i="3" s="1"/>
  <c r="I1642" i="3"/>
  <c r="J1642" i="3" s="1"/>
  <c r="K1642" i="3" s="1"/>
  <c r="I1646" i="3"/>
  <c r="J1646" i="3" s="1"/>
  <c r="M1646" i="3" s="1"/>
  <c r="I1650" i="3"/>
  <c r="J1650" i="3" s="1"/>
  <c r="M1650" i="3" s="1"/>
  <c r="I1662" i="3"/>
  <c r="J1662" i="3" s="1"/>
  <c r="M1662" i="3" s="1"/>
  <c r="I1666" i="3"/>
  <c r="J1666" i="3" s="1"/>
  <c r="M1666" i="3" s="1"/>
  <c r="I1674" i="3"/>
  <c r="J1674" i="3" s="1"/>
  <c r="M1674" i="3" s="1"/>
  <c r="I1678" i="3"/>
  <c r="J1678" i="3" s="1"/>
  <c r="L1678" i="3" s="1"/>
  <c r="I1690" i="3"/>
  <c r="J1690" i="3" s="1"/>
  <c r="K1690" i="3" s="1"/>
  <c r="I1694" i="3"/>
  <c r="J1694" i="3" s="1"/>
  <c r="K1694" i="3" s="1"/>
  <c r="I1698" i="3"/>
  <c r="J1698" i="3" s="1"/>
  <c r="M1698" i="3" s="1"/>
  <c r="I1702" i="3"/>
  <c r="J1702" i="3" s="1"/>
  <c r="M1702" i="3" s="1"/>
  <c r="I1706" i="3"/>
  <c r="J1706" i="3" s="1"/>
  <c r="M1706" i="3" s="1"/>
  <c r="I1710" i="3"/>
  <c r="J1710" i="3" s="1"/>
  <c r="M1710" i="3" s="1"/>
  <c r="I1714" i="3"/>
  <c r="J1714" i="3" s="1"/>
  <c r="M1714" i="3" s="1"/>
  <c r="I1722" i="3"/>
  <c r="J1722" i="3" s="1"/>
  <c r="M1722" i="3" s="1"/>
  <c r="I1730" i="3"/>
  <c r="J1730" i="3" s="1"/>
  <c r="M1730" i="3" s="1"/>
  <c r="I1734" i="3"/>
  <c r="J1734" i="3" s="1"/>
  <c r="K1734" i="3" s="1"/>
  <c r="I1738" i="3"/>
  <c r="J1738" i="3" s="1"/>
  <c r="M1738" i="3" s="1"/>
  <c r="I1754" i="3"/>
  <c r="J1754" i="3" s="1"/>
  <c r="K1754" i="3" s="1"/>
  <c r="I1758" i="3"/>
  <c r="J1758" i="3" s="1"/>
  <c r="K1758" i="3" s="1"/>
  <c r="I1762" i="3"/>
  <c r="J1762" i="3" s="1"/>
  <c r="L1762" i="3" s="1"/>
  <c r="I1766" i="3"/>
  <c r="J1766" i="3" s="1"/>
  <c r="M1766" i="3" s="1"/>
  <c r="I1770" i="3"/>
  <c r="J1770" i="3" s="1"/>
  <c r="M1770" i="3" s="1"/>
  <c r="I1774" i="3"/>
  <c r="J1774" i="3" s="1"/>
  <c r="K1774" i="3" s="1"/>
  <c r="I1778" i="3"/>
  <c r="J1778" i="3" s="1"/>
  <c r="M1778" i="3" s="1"/>
  <c r="I1786" i="3"/>
  <c r="J1786" i="3" s="1"/>
  <c r="M1786" i="3" s="1"/>
  <c r="I1790" i="3"/>
  <c r="J1790" i="3" s="1"/>
  <c r="M1790" i="3" s="1"/>
  <c r="I1798" i="3"/>
  <c r="J1798" i="3" s="1"/>
  <c r="M1798" i="3" s="1"/>
  <c r="I1802" i="3"/>
  <c r="J1802" i="3" s="1"/>
  <c r="M1802" i="3" s="1"/>
  <c r="I1806" i="3"/>
  <c r="J1806" i="3" s="1"/>
  <c r="M1806" i="3" s="1"/>
  <c r="I1810" i="3"/>
  <c r="J1810" i="3" s="1"/>
  <c r="M1810" i="3" s="1"/>
  <c r="I1814" i="3"/>
  <c r="J1814" i="3" s="1"/>
  <c r="M1814" i="3" s="1"/>
  <c r="I1818" i="3"/>
  <c r="J1818" i="3" s="1"/>
  <c r="M1818" i="3" s="1"/>
  <c r="I1822" i="3"/>
  <c r="J1822" i="3" s="1"/>
  <c r="M1822" i="3" s="1"/>
  <c r="I1826" i="3"/>
  <c r="J1826" i="3" s="1"/>
  <c r="K1826" i="3" s="1"/>
  <c r="I1846" i="3"/>
  <c r="J1846" i="3" s="1"/>
  <c r="M1846" i="3" s="1"/>
  <c r="I1850" i="3"/>
  <c r="J1850" i="3" s="1"/>
  <c r="M1850" i="3" s="1"/>
  <c r="I1854" i="3"/>
  <c r="J1854" i="3" s="1"/>
  <c r="M1854" i="3" s="1"/>
  <c r="I1858" i="3"/>
  <c r="J1858" i="3" s="1"/>
  <c r="M1858" i="3" s="1"/>
  <c r="I1862" i="3"/>
  <c r="J1862" i="3" s="1"/>
  <c r="M1862" i="3" s="1"/>
  <c r="I1866" i="3"/>
  <c r="J1866" i="3" s="1"/>
  <c r="M1866" i="3" s="1"/>
  <c r="I1870" i="3"/>
  <c r="J1870" i="3" s="1"/>
  <c r="M1870" i="3" s="1"/>
  <c r="I1874" i="3"/>
  <c r="J1874" i="3" s="1"/>
  <c r="M1874" i="3" s="1"/>
  <c r="I1878" i="3"/>
  <c r="J1878" i="3" s="1"/>
  <c r="M1878" i="3" s="1"/>
  <c r="I1882" i="3"/>
  <c r="J1882" i="3" s="1"/>
  <c r="M1882" i="3" s="1"/>
  <c r="I1890" i="3"/>
  <c r="J1890" i="3" s="1"/>
  <c r="K1890" i="3" s="1"/>
  <c r="I1898" i="3"/>
  <c r="J1898" i="3" s="1"/>
  <c r="M1898" i="3" s="1"/>
  <c r="I1902" i="3"/>
  <c r="J1902" i="3" s="1"/>
  <c r="M1902" i="3" s="1"/>
  <c r="I1906" i="3"/>
  <c r="J1906" i="3" s="1"/>
  <c r="M1906" i="3" s="1"/>
  <c r="I1910" i="3"/>
  <c r="J1910" i="3" s="1"/>
  <c r="M1910" i="3" s="1"/>
  <c r="I1914" i="3"/>
  <c r="J1914" i="3" s="1"/>
  <c r="M1914" i="3" s="1"/>
  <c r="I1918" i="3"/>
  <c r="J1918" i="3" s="1"/>
  <c r="M1918" i="3" s="1"/>
  <c r="I1922" i="3"/>
  <c r="J1922" i="3" s="1"/>
  <c r="M1922" i="3" s="1"/>
  <c r="I1942" i="3"/>
  <c r="J1942" i="3" s="1"/>
  <c r="M1942" i="3" s="1"/>
  <c r="I1946" i="3"/>
  <c r="J1946" i="3" s="1"/>
  <c r="M1946" i="3" s="1"/>
  <c r="I1950" i="3"/>
  <c r="J1950" i="3" s="1"/>
  <c r="K1950" i="3" s="1"/>
  <c r="I1954" i="3"/>
  <c r="J1954" i="3" s="1"/>
  <c r="K1954" i="3" s="1"/>
  <c r="I1958" i="3"/>
  <c r="J1958" i="3" s="1"/>
  <c r="K1958" i="3" s="1"/>
  <c r="I1962" i="3"/>
  <c r="J1962" i="3" s="1"/>
  <c r="M1962" i="3" s="1"/>
  <c r="I2002" i="3"/>
  <c r="J2002" i="3" s="1"/>
  <c r="K2002" i="3" s="1"/>
  <c r="I2006" i="3"/>
  <c r="J2006" i="3" s="1"/>
  <c r="M2006" i="3" s="1"/>
  <c r="I2010" i="3"/>
  <c r="J2010" i="3" s="1"/>
  <c r="M2010" i="3" s="1"/>
  <c r="I2014" i="3"/>
  <c r="J2014" i="3" s="1"/>
  <c r="M2014" i="3" s="1"/>
  <c r="I2018" i="3"/>
  <c r="J2018" i="3" s="1"/>
  <c r="M2018" i="3" s="1"/>
  <c r="I2022" i="3"/>
  <c r="J2022" i="3" s="1"/>
  <c r="M2022" i="3" s="1"/>
  <c r="I2026" i="3"/>
  <c r="J2026" i="3" s="1"/>
  <c r="M2026" i="3" s="1"/>
  <c r="I2030" i="3"/>
  <c r="J2030" i="3" s="1"/>
  <c r="M2030" i="3" s="1"/>
  <c r="I2034" i="3"/>
  <c r="J2034" i="3" s="1"/>
  <c r="M2034" i="3" s="1"/>
  <c r="I2038" i="3"/>
  <c r="J2038" i="3" s="1"/>
  <c r="M2038" i="3" s="1"/>
  <c r="I2042" i="3"/>
  <c r="J2042" i="3" s="1"/>
  <c r="M2042" i="3" s="1"/>
  <c r="I2046" i="3"/>
  <c r="J2046" i="3" s="1"/>
  <c r="M2046" i="3" s="1"/>
  <c r="I2054" i="3"/>
  <c r="J2054" i="3" s="1"/>
  <c r="K2054" i="3" s="1"/>
  <c r="I2058" i="3"/>
  <c r="J2058" i="3" s="1"/>
  <c r="M2058" i="3" s="1"/>
  <c r="I2070" i="3"/>
  <c r="J2070" i="3" s="1"/>
  <c r="M2070" i="3" s="1"/>
  <c r="I2074" i="3"/>
  <c r="J2074" i="3" s="1"/>
  <c r="M2074" i="3" s="1"/>
  <c r="I2078" i="3"/>
  <c r="J2078" i="3" s="1"/>
  <c r="M2078" i="3" s="1"/>
  <c r="I2094" i="3"/>
  <c r="J2094" i="3" s="1"/>
  <c r="M2094" i="3" s="1"/>
  <c r="I2098" i="3"/>
  <c r="J2098" i="3" s="1"/>
  <c r="M2098" i="3" s="1"/>
  <c r="I2102" i="3"/>
  <c r="J2102" i="3" s="1"/>
  <c r="M2102" i="3" s="1"/>
  <c r="I2106" i="3"/>
  <c r="J2106" i="3" s="1"/>
  <c r="M2106" i="3" s="1"/>
  <c r="I2114" i="3"/>
  <c r="J2114" i="3" s="1"/>
  <c r="M2114" i="3" s="1"/>
  <c r="I2118" i="3"/>
  <c r="J2118" i="3" s="1"/>
  <c r="M2118" i="3" s="1"/>
  <c r="I2122" i="3"/>
  <c r="J2122" i="3" s="1"/>
  <c r="M2122" i="3" s="1"/>
  <c r="I2126" i="3"/>
  <c r="J2126" i="3" s="1"/>
  <c r="M2126" i="3" s="1"/>
  <c r="I2146" i="3"/>
  <c r="J2146" i="3" s="1"/>
  <c r="M2146" i="3" s="1"/>
  <c r="I2158" i="3"/>
  <c r="J2158" i="3" s="1"/>
  <c r="M2158" i="3" s="1"/>
  <c r="I2162" i="3"/>
  <c r="J2162" i="3" s="1"/>
  <c r="K2162" i="3" s="1"/>
  <c r="I2166" i="3"/>
  <c r="J2166" i="3" s="1"/>
  <c r="M2166" i="3" s="1"/>
  <c r="I2170" i="3"/>
  <c r="J2170" i="3" s="1"/>
  <c r="M2170" i="3" s="1"/>
  <c r="I2174" i="3"/>
  <c r="J2174" i="3" s="1"/>
  <c r="M2174" i="3" s="1"/>
  <c r="I2178" i="3"/>
  <c r="J2178" i="3" s="1"/>
  <c r="M2178" i="3" s="1"/>
  <c r="I2182" i="3"/>
  <c r="J2182" i="3" s="1"/>
  <c r="M2182" i="3" s="1"/>
  <c r="I2190" i="3"/>
  <c r="J2190" i="3" s="1"/>
  <c r="K2190" i="3" s="1"/>
  <c r="I2199" i="3"/>
  <c r="J2199" i="3" s="1"/>
  <c r="L2199" i="3" s="1"/>
  <c r="I2202" i="3"/>
  <c r="J2202" i="3" s="1"/>
  <c r="M2202" i="3" s="1"/>
  <c r="I2206" i="3"/>
  <c r="J2206" i="3" s="1"/>
  <c r="M2206" i="3" s="1"/>
  <c r="I2210" i="3"/>
  <c r="J2210" i="3" s="1"/>
  <c r="M2210" i="3" s="1"/>
  <c r="I2214" i="3"/>
  <c r="J2214" i="3" s="1"/>
  <c r="M2214" i="3" s="1"/>
  <c r="I2218" i="3"/>
  <c r="J2218" i="3" s="1"/>
  <c r="M2218" i="3" s="1"/>
  <c r="I2221" i="3"/>
  <c r="J2221" i="3" s="1"/>
  <c r="M2221" i="3" s="1"/>
  <c r="I2226" i="3"/>
  <c r="J2226" i="3" s="1"/>
  <c r="M2226" i="3" s="1"/>
  <c r="I2230" i="3"/>
  <c r="J2230" i="3" s="1"/>
  <c r="M2230" i="3" s="1"/>
  <c r="I2234" i="3"/>
  <c r="J2234" i="3" s="1"/>
  <c r="M2234" i="3" s="1"/>
  <c r="I2238" i="3"/>
  <c r="J2238" i="3" s="1"/>
  <c r="M2238" i="3" s="1"/>
  <c r="I2242" i="3"/>
  <c r="J2242" i="3" s="1"/>
  <c r="M2242" i="3" s="1"/>
  <c r="I2246" i="3"/>
  <c r="J2246" i="3" s="1"/>
  <c r="K2246" i="3" s="1"/>
  <c r="I2250" i="3"/>
  <c r="J2250" i="3" s="1"/>
  <c r="M2250" i="3" s="1"/>
  <c r="I2262" i="3"/>
  <c r="J2262" i="3" s="1"/>
  <c r="K2262" i="3" s="1"/>
  <c r="I2294" i="3"/>
  <c r="J2294" i="3" s="1"/>
  <c r="K2294" i="3" s="1"/>
  <c r="I2298" i="3"/>
  <c r="J2298" i="3" s="1"/>
  <c r="K2298" i="3" s="1"/>
  <c r="I2306" i="3"/>
  <c r="J2306" i="3" s="1"/>
  <c r="M2306" i="3" s="1"/>
  <c r="I2314" i="3"/>
  <c r="J2314" i="3" s="1"/>
  <c r="K2314" i="3" s="1"/>
  <c r="I2318" i="3"/>
  <c r="J2318" i="3" s="1"/>
  <c r="M2318" i="3" s="1"/>
  <c r="M2303" i="3" s="1"/>
  <c r="I2330" i="3"/>
  <c r="J2330" i="3" s="1"/>
  <c r="M2330" i="3" s="1"/>
  <c r="I2334" i="3"/>
  <c r="J2334" i="3" s="1"/>
  <c r="K2334" i="3" s="1"/>
  <c r="I2338" i="3"/>
  <c r="J2338" i="3" s="1"/>
  <c r="K2338" i="3" s="1"/>
  <c r="I2350" i="3"/>
  <c r="J2350" i="3" s="1"/>
  <c r="M2350" i="3" s="1"/>
  <c r="I2360" i="3"/>
  <c r="J2360" i="3" s="1"/>
  <c r="M2360" i="3" s="1"/>
  <c r="I2365" i="3"/>
  <c r="J2365" i="3" s="1"/>
  <c r="K2365" i="3" s="1"/>
  <c r="I2369" i="3"/>
  <c r="J2369" i="3" s="1"/>
  <c r="M2369" i="3" s="1"/>
  <c r="I2373" i="3"/>
  <c r="J2373" i="3" s="1"/>
  <c r="M2373" i="3" s="1"/>
  <c r="I2374" i="3"/>
  <c r="J2374" i="3" s="1"/>
  <c r="M2374" i="3" s="1"/>
  <c r="I2378" i="3"/>
  <c r="J2378" i="3" s="1"/>
  <c r="M2378" i="3" s="1"/>
  <c r="I2381" i="3"/>
  <c r="J2381" i="3" s="1"/>
  <c r="M2381" i="3" s="1"/>
  <c r="I2382" i="3"/>
  <c r="J2382" i="3" s="1"/>
  <c r="M2382" i="3" s="1"/>
  <c r="I2385" i="3"/>
  <c r="J2385" i="3" s="1"/>
  <c r="M2385" i="3" s="1"/>
  <c r="I2386" i="3"/>
  <c r="J2386" i="3" s="1"/>
  <c r="M2386" i="3" s="1"/>
  <c r="I2389" i="3"/>
  <c r="J2389" i="3" s="1"/>
  <c r="K2389" i="3" s="1"/>
  <c r="I2393" i="3"/>
  <c r="J2393" i="3" s="1"/>
  <c r="K2393" i="3" s="1"/>
  <c r="I2394" i="3"/>
  <c r="J2394" i="3" s="1"/>
  <c r="K2394" i="3" s="1"/>
  <c r="I2397" i="3"/>
  <c r="J2397" i="3" s="1"/>
  <c r="M2397" i="3" s="1"/>
  <c r="I2400" i="3"/>
  <c r="J2400" i="3" s="1"/>
  <c r="M2400" i="3" s="1"/>
  <c r="I2401" i="3"/>
  <c r="J2401" i="3" s="1"/>
  <c r="M2401" i="3" s="1"/>
  <c r="I2408" i="3"/>
  <c r="J2408" i="3" s="1"/>
  <c r="M2408" i="3" s="1"/>
  <c r="I2411" i="3"/>
  <c r="J2411" i="3" s="1"/>
  <c r="M2411" i="3" s="1"/>
  <c r="I2423" i="3"/>
  <c r="J2423" i="3" s="1"/>
  <c r="M2423" i="3" s="1"/>
  <c r="I2427" i="3"/>
  <c r="J2427" i="3" s="1"/>
  <c r="K2427" i="3" s="1"/>
  <c r="I2430" i="3"/>
  <c r="J2430" i="3" s="1"/>
  <c r="M2430" i="3" s="1"/>
  <c r="I2434" i="3"/>
  <c r="J2434" i="3" s="1"/>
  <c r="M2434" i="3" s="1"/>
  <c r="I2435" i="3"/>
  <c r="J2435" i="3" s="1"/>
  <c r="K2435" i="3" s="1"/>
  <c r="I2442" i="3"/>
  <c r="J2442" i="3" s="1"/>
  <c r="K2442" i="3" s="1"/>
  <c r="I2446" i="3"/>
  <c r="J2446" i="3" s="1"/>
  <c r="M2446" i="3" s="1"/>
  <c r="I2450" i="3"/>
  <c r="J2450" i="3" s="1"/>
  <c r="K2450" i="3" s="1"/>
  <c r="I2451" i="3"/>
  <c r="J2451" i="3" s="1"/>
  <c r="L2451" i="3" s="1"/>
  <c r="I2454" i="3"/>
  <c r="J2454" i="3" s="1"/>
  <c r="M2454" i="3" s="1"/>
  <c r="I2455" i="3"/>
  <c r="J2455" i="3" s="1"/>
  <c r="M2455" i="3" s="1"/>
  <c r="I2458" i="3"/>
  <c r="J2458" i="3" s="1"/>
  <c r="M2458" i="3" s="1"/>
  <c r="I2459" i="3"/>
  <c r="J2459" i="3" s="1"/>
  <c r="K2459" i="3" s="1"/>
  <c r="I2463" i="3"/>
  <c r="J2463" i="3" s="1"/>
  <c r="L2463" i="3" s="1"/>
  <c r="I2466" i="3"/>
  <c r="J2466" i="3" s="1"/>
  <c r="K2466" i="3" s="1"/>
  <c r="I2467" i="3"/>
  <c r="J2467" i="3" s="1"/>
  <c r="M2467" i="3" s="1"/>
  <c r="I2470" i="3"/>
  <c r="J2470" i="3" s="1"/>
  <c r="M2470" i="3" s="1"/>
  <c r="I2474" i="3"/>
  <c r="J2474" i="3" s="1"/>
  <c r="M2474" i="3" s="1"/>
  <c r="I2478" i="3"/>
  <c r="J2478" i="3" s="1"/>
  <c r="M2478" i="3" s="1"/>
  <c r="I2482" i="3"/>
  <c r="J2482" i="3" s="1"/>
  <c r="M2482" i="3" s="1"/>
  <c r="I2483" i="3"/>
  <c r="J2483" i="3" s="1"/>
  <c r="M2483" i="3" s="1"/>
  <c r="I2484" i="3"/>
  <c r="J2484" i="3" s="1"/>
  <c r="M2484" i="3" s="1"/>
  <c r="I2486" i="3"/>
  <c r="J2486" i="3" s="1"/>
  <c r="M2486" i="3" s="1"/>
  <c r="I2488" i="3"/>
  <c r="J2488" i="3" s="1"/>
  <c r="M2488" i="3" s="1"/>
  <c r="I2490" i="3"/>
  <c r="J2490" i="3" s="1"/>
  <c r="M2490" i="3" s="1"/>
  <c r="I2492" i="3"/>
  <c r="J2492" i="3" s="1"/>
  <c r="M2492" i="3" s="1"/>
  <c r="I2494" i="3"/>
  <c r="J2494" i="3" s="1"/>
  <c r="M2494" i="3" s="1"/>
  <c r="I2495" i="3"/>
  <c r="J2495" i="3" s="1"/>
  <c r="K2495" i="3" s="1"/>
  <c r="I2496" i="3"/>
  <c r="J2496" i="3" s="1"/>
  <c r="M2496" i="3" s="1"/>
  <c r="I2498" i="3"/>
  <c r="J2498" i="3" s="1"/>
  <c r="M2498" i="3" s="1"/>
  <c r="I2500" i="3"/>
  <c r="J2500" i="3" s="1"/>
  <c r="M2500" i="3" s="1"/>
  <c r="I2502" i="3"/>
  <c r="J2502" i="3" s="1"/>
  <c r="L2502" i="3" s="1"/>
  <c r="I2504" i="3"/>
  <c r="J2504" i="3" s="1"/>
  <c r="M2504" i="3" s="1"/>
  <c r="I2508" i="3"/>
  <c r="J2508" i="3" s="1"/>
  <c r="M2508" i="3" s="1"/>
  <c r="I2512" i="3"/>
  <c r="J2512" i="3" s="1"/>
  <c r="M2512" i="3" s="1"/>
  <c r="I2516" i="3"/>
  <c r="J2516" i="3" s="1"/>
  <c r="M2516" i="3" s="1"/>
  <c r="I2520" i="3"/>
  <c r="J2520" i="3" s="1"/>
  <c r="M2520" i="3" s="1"/>
  <c r="M2466" i="3" s="1"/>
  <c r="I2522" i="3"/>
  <c r="J2522" i="3" s="1"/>
  <c r="M2522" i="3" s="1"/>
  <c r="I2524" i="3"/>
  <c r="J2524" i="3" s="1"/>
  <c r="K2524" i="3" s="1"/>
  <c r="I2526" i="3"/>
  <c r="J2526" i="3" s="1"/>
  <c r="M2526" i="3" s="1"/>
  <c r="I2527" i="3"/>
  <c r="J2527" i="3" s="1"/>
  <c r="M2527" i="3" s="1"/>
  <c r="I2528" i="3"/>
  <c r="J2528" i="3" s="1"/>
  <c r="M2528" i="3" s="1"/>
  <c r="I2530" i="3"/>
  <c r="J2530" i="3" s="1"/>
  <c r="M2530" i="3" s="1"/>
  <c r="I2532" i="3"/>
  <c r="J2532" i="3" s="1"/>
  <c r="M2532" i="3" s="1"/>
  <c r="I2535" i="3"/>
  <c r="J2535" i="3" s="1"/>
  <c r="K2535" i="3" s="1"/>
  <c r="I2536" i="3"/>
  <c r="J2536" i="3" s="1"/>
  <c r="M2536" i="3" s="1"/>
  <c r="I2538" i="3"/>
  <c r="J2538" i="3" s="1"/>
  <c r="M2538" i="3" s="1"/>
  <c r="I2539" i="3"/>
  <c r="J2539" i="3" s="1"/>
  <c r="K2539" i="3" s="1"/>
  <c r="I2548" i="3"/>
  <c r="J2548" i="3" s="1"/>
  <c r="M2548" i="3" s="1"/>
  <c r="I2549" i="3"/>
  <c r="J2549" i="3" s="1"/>
  <c r="M2549" i="3" s="1"/>
  <c r="I2552" i="3"/>
  <c r="J2552" i="3" s="1"/>
  <c r="M2552" i="3" s="1"/>
  <c r="I2558" i="3"/>
  <c r="J2558" i="3" s="1"/>
  <c r="M2558" i="3" s="1"/>
  <c r="I2562" i="3"/>
  <c r="J2562" i="3" s="1"/>
  <c r="M2562" i="3" s="1"/>
  <c r="I2563" i="3"/>
  <c r="J2563" i="3" s="1"/>
  <c r="M2563" i="3" s="1"/>
  <c r="I2570" i="3"/>
  <c r="J2570" i="3" s="1"/>
  <c r="M2570" i="3" s="1"/>
  <c r="I2571" i="3"/>
  <c r="J2571" i="3" s="1"/>
  <c r="K2571" i="3" s="1"/>
  <c r="I2578" i="3"/>
  <c r="J2578" i="3" s="1"/>
  <c r="M2578" i="3" s="1"/>
  <c r="I2579" i="3"/>
  <c r="J2579" i="3" s="1"/>
  <c r="M2579" i="3" s="1"/>
  <c r="I2582" i="3"/>
  <c r="J2582" i="3" s="1"/>
  <c r="M2582" i="3" s="1"/>
  <c r="I2586" i="3"/>
  <c r="J2586" i="3" s="1"/>
  <c r="L2586" i="3" s="1"/>
  <c r="I2587" i="3"/>
  <c r="J2587" i="3" s="1"/>
  <c r="K2587" i="3" s="1"/>
  <c r="I2591" i="3"/>
  <c r="J2591" i="3" s="1"/>
  <c r="M2591" i="3" s="1"/>
  <c r="I2594" i="3"/>
  <c r="J2594" i="3" s="1"/>
  <c r="M2594" i="3" s="1"/>
  <c r="I2598" i="3"/>
  <c r="J2598" i="3" s="1"/>
  <c r="M2598" i="3" s="1"/>
  <c r="I2599" i="3"/>
  <c r="J2599" i="3" s="1"/>
  <c r="M2599" i="3" s="1"/>
  <c r="I2602" i="3"/>
  <c r="J2602" i="3" s="1"/>
  <c r="M2602" i="3" s="1"/>
  <c r="I2603" i="3"/>
  <c r="J2603" i="3" s="1"/>
  <c r="M2603" i="3" s="1"/>
  <c r="I2606" i="3"/>
  <c r="J2606" i="3" s="1"/>
  <c r="M2606" i="3" s="1"/>
  <c r="I2610" i="3"/>
  <c r="J2610" i="3" s="1"/>
  <c r="M2610" i="3" s="1"/>
  <c r="I2614" i="3"/>
  <c r="J2614" i="3" s="1"/>
  <c r="M2614" i="3" s="1"/>
  <c r="I2615" i="3"/>
  <c r="J2615" i="3" s="1"/>
  <c r="M2615" i="3" s="1"/>
  <c r="I2618" i="3"/>
  <c r="J2618" i="3" s="1"/>
  <c r="K2618" i="3" s="1"/>
  <c r="I2619" i="3"/>
  <c r="J2619" i="3" s="1"/>
  <c r="M2619" i="3" s="1"/>
  <c r="I2622" i="3"/>
  <c r="J2622" i="3" s="1"/>
  <c r="L2622" i="3" s="1"/>
  <c r="I2623" i="3"/>
  <c r="J2623" i="3" s="1"/>
  <c r="L2623" i="3" s="1"/>
  <c r="I2626" i="3"/>
  <c r="J2626" i="3" s="1"/>
  <c r="M2626" i="3" s="1"/>
  <c r="I2630" i="3"/>
  <c r="J2630" i="3" s="1"/>
  <c r="M2630" i="3" s="1"/>
  <c r="I2634" i="3"/>
  <c r="J2634" i="3" s="1"/>
  <c r="M2634" i="3" s="1"/>
  <c r="I2638" i="3"/>
  <c r="J2638" i="3" s="1"/>
  <c r="M2638" i="3" s="1"/>
  <c r="I2642" i="3"/>
  <c r="J2642" i="3" s="1"/>
  <c r="M2642" i="3" s="1"/>
  <c r="I2646" i="3"/>
  <c r="J2646" i="3" s="1"/>
  <c r="M2646" i="3" s="1"/>
  <c r="I2650" i="3"/>
  <c r="J2650" i="3" s="1"/>
  <c r="M2650" i="3" s="1"/>
  <c r="M2584" i="3" s="1"/>
  <c r="M2585" i="3" s="1"/>
  <c r="I2654" i="3"/>
  <c r="J2654" i="3" s="1"/>
  <c r="M2654" i="3" s="1"/>
  <c r="I2658" i="3"/>
  <c r="J2658" i="3" s="1"/>
  <c r="K2658" i="3" s="1"/>
  <c r="I2659" i="3"/>
  <c r="J2659" i="3" s="1"/>
  <c r="M2659" i="3" s="1"/>
  <c r="I2660" i="3"/>
  <c r="J2660" i="3" s="1"/>
  <c r="K2660" i="3" s="1"/>
  <c r="I2662" i="3"/>
  <c r="J2662" i="3" s="1"/>
  <c r="M2662" i="3" s="1"/>
  <c r="I2669" i="3"/>
  <c r="J2669" i="3" s="1"/>
  <c r="M2669" i="3" s="1"/>
  <c r="I2672" i="3"/>
  <c r="J2672" i="3" s="1"/>
  <c r="M2672" i="3" s="1"/>
  <c r="I2674" i="3"/>
  <c r="J2674" i="3" s="1"/>
  <c r="M2674" i="3" s="1"/>
  <c r="I2681" i="3"/>
  <c r="J2681" i="3" s="1"/>
  <c r="M2681" i="3" s="1"/>
  <c r="I2683" i="3"/>
  <c r="J2683" i="3" s="1"/>
  <c r="L2683" i="3" s="1"/>
  <c r="I2684" i="3"/>
  <c r="J2684" i="3" s="1"/>
  <c r="M2684" i="3" s="1"/>
  <c r="I2686" i="3"/>
  <c r="J2686" i="3" s="1"/>
  <c r="M2686" i="3" s="1"/>
  <c r="I2689" i="3"/>
  <c r="J2689" i="3" s="1"/>
  <c r="M2689" i="3" s="1"/>
  <c r="I2690" i="3"/>
  <c r="J2690" i="3" s="1"/>
  <c r="M2690" i="3" s="1"/>
  <c r="I2691" i="3"/>
  <c r="J2691" i="3" s="1"/>
  <c r="M2691" i="3" s="1"/>
  <c r="I2692" i="3"/>
  <c r="J2692" i="3" s="1"/>
  <c r="M2692" i="3" s="1"/>
  <c r="I2694" i="3"/>
  <c r="J2694" i="3" s="1"/>
  <c r="K2694" i="3" s="1"/>
  <c r="I2695" i="3"/>
  <c r="J2695" i="3" s="1"/>
  <c r="M2695" i="3" s="1"/>
  <c r="I2696" i="3"/>
  <c r="J2696" i="3" s="1"/>
  <c r="M2696" i="3" s="1"/>
  <c r="I2698" i="3"/>
  <c r="J2698" i="3" s="1"/>
  <c r="K2698" i="3" s="1"/>
  <c r="I2700" i="3"/>
  <c r="J2700" i="3" s="1"/>
  <c r="M2700" i="3" s="1"/>
  <c r="I2701" i="3"/>
  <c r="J2701" i="3" s="1"/>
  <c r="M2701" i="3" s="1"/>
  <c r="I2702" i="3"/>
  <c r="J2702" i="3" s="1"/>
  <c r="M2702" i="3" s="1"/>
  <c r="I2703" i="3"/>
  <c r="J2703" i="3" s="1"/>
  <c r="K2703" i="3" s="1"/>
  <c r="I2706" i="3"/>
  <c r="J2706" i="3" s="1"/>
  <c r="M2706" i="3" s="1"/>
  <c r="I2707" i="3"/>
  <c r="J2707" i="3" s="1"/>
  <c r="M2707" i="3" s="1"/>
  <c r="I2708" i="3"/>
  <c r="J2708" i="3" s="1"/>
  <c r="M2708" i="3" s="1"/>
  <c r="I2710" i="3"/>
  <c r="J2710" i="3" s="1"/>
  <c r="M2710" i="3" s="1"/>
  <c r="I2713" i="3"/>
  <c r="J2713" i="3" s="1"/>
  <c r="M2713" i="3" s="1"/>
  <c r="I2714" i="3"/>
  <c r="J2714" i="3" s="1"/>
  <c r="M2714" i="3" s="1"/>
  <c r="I2716" i="3"/>
  <c r="J2716" i="3" s="1"/>
  <c r="M2716" i="3" s="1"/>
  <c r="I2718" i="3"/>
  <c r="J2718" i="3" s="1"/>
  <c r="L2718" i="3" s="1"/>
  <c r="I2720" i="3"/>
  <c r="J2720" i="3" s="1"/>
  <c r="K2720" i="3" s="1"/>
  <c r="I2721" i="3"/>
  <c r="J2721" i="3" s="1"/>
  <c r="M2721" i="3" s="1"/>
  <c r="I2722" i="3"/>
  <c r="J2722" i="3" s="1"/>
  <c r="M2722" i="3" s="1"/>
  <c r="I2723" i="3"/>
  <c r="J2723" i="3" s="1"/>
  <c r="M2723" i="3" s="1"/>
  <c r="I2724" i="3"/>
  <c r="J2724" i="3" s="1"/>
  <c r="M2724" i="3" s="1"/>
  <c r="I2726" i="3"/>
  <c r="J2726" i="3" s="1"/>
  <c r="M2726" i="3" s="1"/>
  <c r="I2727" i="3"/>
  <c r="J2727" i="3" s="1"/>
  <c r="M2727" i="3" s="1"/>
  <c r="I2728" i="3"/>
  <c r="J2728" i="3" s="1"/>
  <c r="M2728" i="3" s="1"/>
  <c r="I2730" i="3"/>
  <c r="J2730" i="3" s="1"/>
  <c r="M2730" i="3" s="1"/>
  <c r="I2731" i="3"/>
  <c r="J2731" i="3" s="1"/>
  <c r="K2731" i="3" s="1"/>
  <c r="I2733" i="3"/>
  <c r="J2733" i="3" s="1"/>
  <c r="M2733" i="3" s="1"/>
  <c r="M2651" i="3" s="1"/>
  <c r="I2734" i="3"/>
  <c r="J2734" i="3" s="1"/>
  <c r="K2734" i="3" s="1"/>
  <c r="I2735" i="3"/>
  <c r="J2735" i="3" s="1"/>
  <c r="M2735" i="3" s="1"/>
  <c r="I2736" i="3"/>
  <c r="J2736" i="3" s="1"/>
  <c r="M2736" i="3" s="1"/>
  <c r="I2738" i="3"/>
  <c r="J2738" i="3" s="1"/>
  <c r="K2738" i="3" s="1"/>
  <c r="I2739" i="3"/>
  <c r="J2739" i="3" s="1"/>
  <c r="M2739" i="3" s="1"/>
  <c r="I2741" i="3"/>
  <c r="J2741" i="3" s="1"/>
  <c r="M2741" i="3" s="1"/>
  <c r="I2742" i="3"/>
  <c r="J2742" i="3" s="1"/>
  <c r="M2742" i="3" s="1"/>
  <c r="I2753" i="3"/>
  <c r="J2753" i="3" s="1"/>
  <c r="M2753" i="3" s="1"/>
  <c r="I2754" i="3"/>
  <c r="J2754" i="3" s="1"/>
  <c r="L2754" i="3" s="1"/>
  <c r="I2758" i="3"/>
  <c r="J2758" i="3" s="1"/>
  <c r="L2758" i="3" s="1"/>
  <c r="I2762" i="3"/>
  <c r="J2762" i="3" s="1"/>
  <c r="M2762" i="3" s="1"/>
  <c r="I2763" i="3"/>
  <c r="J2763" i="3" s="1"/>
  <c r="M2763" i="3" s="1"/>
  <c r="I2764" i="3"/>
  <c r="J2764" i="3" s="1"/>
  <c r="K2764" i="3" s="1"/>
  <c r="I2766" i="3"/>
  <c r="J2766" i="3" s="1"/>
  <c r="M2766" i="3" s="1"/>
  <c r="I2769" i="3"/>
  <c r="J2769" i="3" s="1"/>
  <c r="M2769" i="3" s="1"/>
  <c r="I2770" i="3"/>
  <c r="J2770" i="3" s="1"/>
  <c r="M2770" i="3" s="1"/>
  <c r="I2771" i="3"/>
  <c r="J2771" i="3" s="1"/>
  <c r="K2771" i="3" s="1"/>
  <c r="I2772" i="3"/>
  <c r="J2772" i="3" s="1"/>
  <c r="M2772" i="3" s="1"/>
  <c r="I2774" i="3"/>
  <c r="J2774" i="3" s="1"/>
  <c r="M2774" i="3" s="1"/>
  <c r="I2775" i="3"/>
  <c r="J2775" i="3" s="1"/>
  <c r="M2775" i="3" s="1"/>
  <c r="I2776" i="3"/>
  <c r="J2776" i="3" s="1"/>
  <c r="M2776" i="3" s="1"/>
  <c r="I2778" i="3"/>
  <c r="J2778" i="3" s="1"/>
  <c r="M2778" i="3" s="1"/>
  <c r="I2779" i="3"/>
  <c r="J2779" i="3" s="1"/>
  <c r="M2779" i="3" s="1"/>
  <c r="I2780" i="3"/>
  <c r="J2780" i="3" s="1"/>
  <c r="M2780" i="3" s="1"/>
  <c r="I2782" i="3"/>
  <c r="J2782" i="3" s="1"/>
  <c r="M2782" i="3" s="1"/>
  <c r="I2784" i="3"/>
  <c r="J2784" i="3" s="1"/>
  <c r="M2784" i="3" s="1"/>
  <c r="I2786" i="3"/>
  <c r="J2786" i="3" s="1"/>
  <c r="M2786" i="3" s="1"/>
  <c r="I2788" i="3"/>
  <c r="J2788" i="3" s="1"/>
  <c r="M2788" i="3" s="1"/>
  <c r="I2789" i="3"/>
  <c r="J2789" i="3" s="1"/>
  <c r="M2789" i="3" s="1"/>
  <c r="I2790" i="3"/>
  <c r="J2790" i="3" s="1"/>
  <c r="M2790" i="3" s="1"/>
  <c r="I2792" i="3"/>
  <c r="J2792" i="3" s="1"/>
  <c r="K2792" i="3" s="1"/>
  <c r="I2794" i="3"/>
  <c r="J2794" i="3" s="1"/>
  <c r="L2794" i="3" s="1"/>
  <c r="I2796" i="3"/>
  <c r="J2796" i="3" s="1"/>
  <c r="K2796" i="3" s="1"/>
  <c r="I2797" i="3"/>
  <c r="J2797" i="3" s="1"/>
  <c r="L2797" i="3" s="1"/>
  <c r="I2798" i="3"/>
  <c r="J2798" i="3" s="1"/>
  <c r="M2798" i="3" s="1"/>
  <c r="I2800" i="3"/>
  <c r="J2800" i="3" s="1"/>
  <c r="M2800" i="3" s="1"/>
  <c r="I2801" i="3"/>
  <c r="J2801" i="3" s="1"/>
  <c r="M2801" i="3" s="1"/>
  <c r="I2802" i="3"/>
  <c r="J2802" i="3" s="1"/>
  <c r="M2802" i="3" s="1"/>
  <c r="I2804" i="3"/>
  <c r="J2804" i="3" s="1"/>
  <c r="L2804" i="3" s="1"/>
  <c r="I2806" i="3"/>
  <c r="J2806" i="3" s="1"/>
  <c r="M2806" i="3" s="1"/>
  <c r="I2808" i="3"/>
  <c r="J2808" i="3" s="1"/>
  <c r="M2808" i="3" s="1"/>
  <c r="I2810" i="3"/>
  <c r="J2810" i="3" s="1"/>
  <c r="M2810" i="3" s="1"/>
  <c r="I2811" i="3"/>
  <c r="J2811" i="3" s="1"/>
  <c r="M2811" i="3" s="1"/>
  <c r="I2812" i="3"/>
  <c r="J2812" i="3" s="1"/>
  <c r="K2812" i="3" s="1"/>
  <c r="I2814" i="3"/>
  <c r="J2814" i="3" s="1"/>
  <c r="M2814" i="3" s="1"/>
  <c r="I2816" i="3"/>
  <c r="J2816" i="3" s="1"/>
  <c r="M2816" i="3" s="1"/>
  <c r="I2817" i="3"/>
  <c r="J2817" i="3" s="1"/>
  <c r="M2817" i="3" s="1"/>
  <c r="I2818" i="3"/>
  <c r="J2818" i="3" s="1"/>
  <c r="M2818" i="3" s="1"/>
  <c r="I2821" i="3"/>
  <c r="J2821" i="3" s="1"/>
  <c r="M2821" i="3" s="1"/>
  <c r="M2734" i="3" s="1"/>
  <c r="I2822" i="3"/>
  <c r="J2822" i="3" s="1"/>
  <c r="K2822" i="3" s="1"/>
  <c r="I2824" i="3"/>
  <c r="J2824" i="3" s="1"/>
  <c r="M2824" i="3" s="1"/>
  <c r="I2825" i="3"/>
  <c r="J2825" i="3" s="1"/>
  <c r="K2825" i="3" s="1"/>
  <c r="I2826" i="3"/>
  <c r="J2826" i="3" s="1"/>
  <c r="M2826" i="3" s="1"/>
  <c r="I2827" i="3"/>
  <c r="J2827" i="3" s="1"/>
  <c r="M2827" i="3" s="1"/>
  <c r="I2828" i="3"/>
  <c r="J2828" i="3" s="1"/>
  <c r="K2828" i="3" s="1"/>
  <c r="I2833" i="3"/>
  <c r="J2833" i="3" s="1"/>
  <c r="M2833" i="3" s="1"/>
  <c r="I2834" i="3"/>
  <c r="J2834" i="3" s="1"/>
  <c r="M2834" i="3" s="1"/>
  <c r="I2835" i="3"/>
  <c r="J2835" i="3" s="1"/>
  <c r="M2835" i="3" s="1"/>
  <c r="I2836" i="3"/>
  <c r="J2836" i="3" s="1"/>
  <c r="M2836" i="3" s="1"/>
  <c r="I2838" i="3"/>
  <c r="J2838" i="3" s="1"/>
  <c r="M2838" i="3" s="1"/>
  <c r="I2839" i="3"/>
  <c r="J2839" i="3" s="1"/>
  <c r="K2839" i="3" s="1"/>
  <c r="I2840" i="3"/>
  <c r="J2840" i="3" s="1"/>
  <c r="M2840" i="3" s="1"/>
  <c r="I2841" i="3"/>
  <c r="J2841" i="3" s="1"/>
  <c r="M2841" i="3" s="1"/>
  <c r="I2842" i="3"/>
  <c r="J2842" i="3" s="1"/>
  <c r="K2842" i="3" s="1"/>
  <c r="I2846" i="3"/>
  <c r="J2846" i="3" s="1"/>
  <c r="M2846" i="3" s="1"/>
  <c r="I2847" i="3"/>
  <c r="J2847" i="3" s="1"/>
  <c r="M2847" i="3" s="1"/>
  <c r="I2856" i="3"/>
  <c r="J2856" i="3" s="1"/>
  <c r="M2856" i="3" s="1"/>
  <c r="I2857" i="3"/>
  <c r="J2857" i="3" s="1"/>
  <c r="M2857" i="3" s="1"/>
  <c r="I2861" i="3"/>
  <c r="J2861" i="3" s="1"/>
  <c r="M2861" i="3" s="1"/>
  <c r="I2863" i="3"/>
  <c r="J2863" i="3" s="1"/>
  <c r="M2863" i="3" s="1"/>
  <c r="I2864" i="3"/>
  <c r="J2864" i="3" s="1"/>
  <c r="M2864" i="3" s="1"/>
  <c r="I2866" i="3"/>
  <c r="J2866" i="3" s="1"/>
  <c r="K2866" i="3" s="1"/>
  <c r="I2868" i="3"/>
  <c r="J2868" i="3" s="1"/>
  <c r="M2868" i="3" s="1"/>
  <c r="I2869" i="3"/>
  <c r="J2869" i="3" s="1"/>
  <c r="M2869" i="3" s="1"/>
  <c r="I2870" i="3"/>
  <c r="J2870" i="3" s="1"/>
  <c r="M2870" i="3" s="1"/>
  <c r="I2873" i="3"/>
  <c r="J2873" i="3" s="1"/>
  <c r="M2873" i="3" s="1"/>
  <c r="I2874" i="3"/>
  <c r="J2874" i="3" s="1"/>
  <c r="M2874" i="3" s="1"/>
  <c r="I2875" i="3"/>
  <c r="J2875" i="3" s="1"/>
  <c r="M2875" i="3" s="1"/>
  <c r="I2876" i="3"/>
  <c r="J2876" i="3" s="1"/>
  <c r="M2876" i="3" s="1"/>
  <c r="I2878" i="3"/>
  <c r="J2878" i="3" s="1"/>
  <c r="M2878" i="3" s="1"/>
  <c r="I2879" i="3"/>
  <c r="J2879" i="3" s="1"/>
  <c r="M2879" i="3" s="1"/>
  <c r="I2880" i="3"/>
  <c r="J2880" i="3" s="1"/>
  <c r="M2880" i="3" s="1"/>
  <c r="I2882" i="3"/>
  <c r="J2882" i="3" s="1"/>
  <c r="M2882" i="3" s="1"/>
  <c r="I2884" i="3"/>
  <c r="J2884" i="3" s="1"/>
  <c r="M2884" i="3" s="1"/>
  <c r="I2885" i="3"/>
  <c r="J2885" i="3" s="1"/>
  <c r="M2885" i="3" s="1"/>
  <c r="I2886" i="3"/>
  <c r="J2886" i="3" s="1"/>
  <c r="M2886" i="3" s="1"/>
  <c r="I2890" i="3"/>
  <c r="J2890" i="3" s="1"/>
  <c r="M2890" i="3" s="1"/>
  <c r="I2891" i="3"/>
  <c r="J2891" i="3" s="1"/>
  <c r="M2891" i="3" s="1"/>
  <c r="I2892" i="3"/>
  <c r="J2892" i="3" s="1"/>
  <c r="M2892" i="3" s="1"/>
  <c r="I2894" i="3"/>
  <c r="J2894" i="3" s="1"/>
  <c r="M2894" i="3" s="1"/>
  <c r="I2895" i="3"/>
  <c r="J2895" i="3" s="1"/>
  <c r="L2895" i="3" s="1"/>
  <c r="I2896" i="3"/>
  <c r="J2896" i="3" s="1"/>
  <c r="K2896" i="3" s="1"/>
  <c r="I2897" i="3"/>
  <c r="J2897" i="3" s="1"/>
  <c r="M2897" i="3" s="1"/>
  <c r="I2898" i="3"/>
  <c r="J2898" i="3" s="1"/>
  <c r="M2898" i="3" s="1"/>
  <c r="I2901" i="3"/>
  <c r="J2901" i="3" s="1"/>
  <c r="L2901" i="3" s="1"/>
  <c r="I2902" i="3"/>
  <c r="J2902" i="3" s="1"/>
  <c r="K2902" i="3" s="1"/>
  <c r="I2903" i="3"/>
  <c r="J2903" i="3" s="1"/>
  <c r="M2903" i="3" s="1"/>
  <c r="I2904" i="3"/>
  <c r="J2904" i="3" s="1"/>
  <c r="M2904" i="3" s="1"/>
  <c r="I2905" i="3"/>
  <c r="J2905" i="3" s="1"/>
  <c r="K2905" i="3" s="1"/>
  <c r="I2906" i="3"/>
  <c r="J2906" i="3" s="1"/>
  <c r="M2906" i="3" s="1"/>
  <c r="I2909" i="3"/>
  <c r="J2909" i="3" s="1"/>
  <c r="M2909" i="3" s="1"/>
  <c r="I2910" i="3"/>
  <c r="J2910" i="3" s="1"/>
  <c r="M2910" i="3" s="1"/>
  <c r="I2911" i="3"/>
  <c r="J2911" i="3" s="1"/>
  <c r="M2911" i="3" s="1"/>
  <c r="I2912" i="3"/>
  <c r="J2912" i="3" s="1"/>
  <c r="K2912" i="3" s="1"/>
  <c r="I2914" i="3"/>
  <c r="J2914" i="3" s="1"/>
  <c r="L2914" i="3" s="1"/>
  <c r="I2916" i="3"/>
  <c r="J2916" i="3" s="1"/>
  <c r="M2916" i="3" s="1"/>
  <c r="I2917" i="3"/>
  <c r="J2917" i="3" s="1"/>
  <c r="M2917" i="3" s="1"/>
  <c r="I2918" i="3"/>
  <c r="J2918" i="3" s="1"/>
  <c r="M2918" i="3" s="1"/>
  <c r="I2921" i="3"/>
  <c r="J2921" i="3" s="1"/>
  <c r="M2921" i="3" s="1"/>
  <c r="I2922" i="3"/>
  <c r="J2922" i="3" s="1"/>
  <c r="M2922" i="3" s="1"/>
  <c r="I2923" i="3"/>
  <c r="J2923" i="3" s="1"/>
  <c r="M2923" i="3" s="1"/>
  <c r="I2924" i="3"/>
  <c r="J2924" i="3" s="1"/>
  <c r="M2924" i="3" s="1"/>
  <c r="I2926" i="3"/>
  <c r="J2926" i="3" s="1"/>
  <c r="K2926" i="3" s="1"/>
  <c r="I2929" i="3"/>
  <c r="J2929" i="3" s="1"/>
  <c r="M2929" i="3" s="1"/>
  <c r="I2930" i="3"/>
  <c r="J2930" i="3" s="1"/>
  <c r="M2930" i="3" s="1"/>
  <c r="I2931" i="3"/>
  <c r="J2931" i="3" s="1"/>
  <c r="M2931" i="3" s="1"/>
  <c r="I2936" i="3"/>
  <c r="J2936" i="3" s="1"/>
  <c r="M2936" i="3" s="1"/>
  <c r="I2943" i="3"/>
  <c r="J2943" i="3" s="1"/>
  <c r="M2943" i="3" s="1"/>
  <c r="I2946" i="3"/>
  <c r="J2946" i="3" s="1"/>
  <c r="M2946" i="3" s="1"/>
  <c r="I2950" i="3"/>
  <c r="J2950" i="3" s="1"/>
  <c r="M2950" i="3" s="1"/>
  <c r="I2951" i="3"/>
  <c r="J2951" i="3" s="1"/>
  <c r="K2951" i="3" s="1"/>
  <c r="I2952" i="3"/>
  <c r="J2952" i="3" s="1"/>
  <c r="M2952" i="3" s="1"/>
  <c r="I2953" i="3"/>
  <c r="J2953" i="3" s="1"/>
  <c r="L2953" i="3" s="1"/>
  <c r="I2954" i="3"/>
  <c r="J2954" i="3" s="1"/>
  <c r="M2954" i="3" s="1"/>
  <c r="I2955" i="3"/>
  <c r="J2955" i="3" s="1"/>
  <c r="K2955" i="3" s="1"/>
  <c r="I2959" i="3"/>
  <c r="J2959" i="3" s="1"/>
  <c r="M2959" i="3" s="1"/>
  <c r="I2960" i="3"/>
  <c r="J2960" i="3" s="1"/>
  <c r="M2960" i="3" s="1"/>
  <c r="I2963" i="3"/>
  <c r="J2963" i="3" s="1"/>
  <c r="M2963" i="3" s="1"/>
  <c r="I2964" i="3"/>
  <c r="J2964" i="3" s="1"/>
  <c r="M2964" i="3" s="1"/>
  <c r="I2969" i="3"/>
  <c r="J2969" i="3" s="1"/>
  <c r="M2969" i="3" s="1"/>
  <c r="I2970" i="3"/>
  <c r="J2970" i="3" s="1"/>
  <c r="M2970" i="3" s="1"/>
  <c r="I2971" i="3"/>
  <c r="J2971" i="3" s="1"/>
  <c r="K2971" i="3" s="1"/>
  <c r="I2972" i="3"/>
  <c r="J2972" i="3" s="1"/>
  <c r="M2972" i="3" s="1"/>
  <c r="I2974" i="3"/>
  <c r="J2974" i="3" s="1"/>
  <c r="M2974" i="3" s="1"/>
  <c r="I2976" i="3"/>
  <c r="J2976" i="3" s="1"/>
  <c r="M2976" i="3" s="1"/>
  <c r="I2977" i="3"/>
  <c r="J2977" i="3" s="1"/>
  <c r="L2977" i="3" s="1"/>
  <c r="I2978" i="3"/>
  <c r="J2978" i="3" s="1"/>
  <c r="M2978" i="3" s="1"/>
  <c r="I2980" i="3"/>
  <c r="J2980" i="3" s="1"/>
  <c r="M2980" i="3" s="1"/>
  <c r="I2981" i="3"/>
  <c r="J2981" i="3" s="1"/>
  <c r="K2981" i="3" s="1"/>
  <c r="I2982" i="3"/>
  <c r="J2982" i="3" s="1"/>
  <c r="M2982" i="3" s="1"/>
  <c r="I2984" i="3"/>
  <c r="J2984" i="3" s="1"/>
  <c r="K2984" i="3" s="1"/>
  <c r="I2986" i="3"/>
  <c r="J2986" i="3" s="1"/>
  <c r="M2986" i="3" s="1"/>
  <c r="I2990" i="3"/>
  <c r="J2990" i="3" s="1"/>
  <c r="M2990" i="3" s="1"/>
  <c r="I2991" i="3"/>
  <c r="J2991" i="3" s="1"/>
  <c r="L2991" i="3" s="1"/>
  <c r="I2992" i="3"/>
  <c r="J2992" i="3" s="1"/>
  <c r="M2992" i="3" s="1"/>
  <c r="I2994" i="3"/>
  <c r="J2994" i="3" s="1"/>
  <c r="M2994" i="3" s="1"/>
  <c r="I2995" i="3"/>
  <c r="J2995" i="3" s="1"/>
  <c r="M2995" i="3" s="1"/>
  <c r="I2996" i="3"/>
  <c r="J2996" i="3" s="1"/>
  <c r="L2996" i="3" s="1"/>
  <c r="I2997" i="3"/>
  <c r="J2997" i="3" s="1"/>
  <c r="K2997" i="3" s="1"/>
  <c r="I2998" i="3"/>
  <c r="J2998" i="3" s="1"/>
  <c r="M2998" i="3" s="1"/>
  <c r="I3001" i="3"/>
  <c r="J3001" i="3" s="1"/>
  <c r="M3001" i="3" s="1"/>
  <c r="I3002" i="3"/>
  <c r="J3002" i="3" s="1"/>
  <c r="M3002" i="3" s="1"/>
  <c r="I3003" i="3"/>
  <c r="J3003" i="3" s="1"/>
  <c r="M3003" i="3" s="1"/>
  <c r="I3004" i="3"/>
  <c r="J3004" i="3" s="1"/>
  <c r="M3004" i="3" s="1"/>
  <c r="I3006" i="3"/>
  <c r="J3006" i="3" s="1"/>
  <c r="M3006" i="3" s="1"/>
  <c r="I3007" i="3"/>
  <c r="J3007" i="3" s="1"/>
  <c r="M3007" i="3" s="1"/>
  <c r="I3008" i="3"/>
  <c r="J3008" i="3" s="1"/>
  <c r="K3008" i="3" s="1"/>
  <c r="I3009" i="3"/>
  <c r="J3009" i="3" s="1"/>
  <c r="M3009" i="3" s="1"/>
  <c r="I3010" i="3"/>
  <c r="J3010" i="3" s="1"/>
  <c r="M3010" i="3" s="1"/>
  <c r="I3012" i="3"/>
  <c r="J3012" i="3" s="1"/>
  <c r="L3012" i="3" s="1"/>
  <c r="L3013" i="3" s="1"/>
  <c r="I3014" i="3"/>
  <c r="J3014" i="3" s="1"/>
  <c r="M3014" i="3" s="1"/>
  <c r="I3015" i="3"/>
  <c r="J3015" i="3" s="1"/>
  <c r="M3015" i="3" s="1"/>
  <c r="I3017" i="3"/>
  <c r="J3017" i="3" s="1"/>
  <c r="M3017" i="3" s="1"/>
  <c r="I3024" i="3"/>
  <c r="J3024" i="3" s="1"/>
  <c r="M3024" i="3" s="1"/>
  <c r="I3025" i="3"/>
  <c r="J3025" i="3" s="1"/>
  <c r="M3025" i="3" s="1"/>
  <c r="I3029" i="3"/>
  <c r="J3029" i="3" s="1"/>
  <c r="M3029" i="3" s="1"/>
  <c r="I3030" i="3"/>
  <c r="J3030" i="3" s="1"/>
  <c r="M3030" i="3" s="1"/>
  <c r="I3033" i="3"/>
  <c r="J3033" i="3" s="1"/>
  <c r="M3033" i="3" s="1"/>
  <c r="I3034" i="3"/>
  <c r="J3034" i="3" s="1"/>
  <c r="K3034" i="3" s="1"/>
  <c r="I3035" i="3"/>
  <c r="J3035" i="3" s="1"/>
  <c r="M3035" i="3" s="1"/>
  <c r="I3036" i="3"/>
  <c r="J3036" i="3" s="1"/>
  <c r="M3036" i="3" s="1"/>
  <c r="I3038" i="3"/>
  <c r="J3038" i="3" s="1"/>
  <c r="M3038" i="3" s="1"/>
  <c r="I3039" i="3"/>
  <c r="J3039" i="3" s="1"/>
  <c r="M3039" i="3" s="1"/>
  <c r="I3040" i="3"/>
  <c r="J3040" i="3" s="1"/>
  <c r="M3040" i="3" s="1"/>
  <c r="I3042" i="3"/>
  <c r="J3042" i="3" s="1"/>
  <c r="M3042" i="3" s="1"/>
  <c r="I3044" i="3"/>
  <c r="J3044" i="3" s="1"/>
  <c r="M3044" i="3" s="1"/>
  <c r="I3045" i="3"/>
  <c r="J3045" i="3" s="1"/>
  <c r="M3045" i="3" s="1"/>
  <c r="I3048" i="3"/>
  <c r="J3048" i="3" s="1"/>
  <c r="L3048" i="3" s="1"/>
  <c r="I3050" i="3"/>
  <c r="J3050" i="3" s="1"/>
  <c r="M3050" i="3" s="1"/>
  <c r="I3054" i="3"/>
  <c r="J3054" i="3" s="1"/>
  <c r="M3054" i="3" s="1"/>
  <c r="I3056" i="3"/>
  <c r="J3056" i="3" s="1"/>
  <c r="M3056" i="3" s="1"/>
  <c r="I3058" i="3"/>
  <c r="J3058" i="3" s="1"/>
  <c r="L3058" i="3" s="1"/>
  <c r="I3062" i="3"/>
  <c r="J3062" i="3" s="1"/>
  <c r="M3062" i="3" s="1"/>
  <c r="I3064" i="3"/>
  <c r="J3064" i="3" s="1"/>
  <c r="M3064" i="3" s="1"/>
  <c r="I3066" i="3"/>
  <c r="J3066" i="3" s="1"/>
  <c r="M3066" i="3" s="1"/>
  <c r="I3070" i="3"/>
  <c r="J3070" i="3" s="1"/>
  <c r="M3070" i="3" s="1"/>
  <c r="I3072" i="3"/>
  <c r="J3072" i="3" s="1"/>
  <c r="M3072" i="3" s="1"/>
  <c r="I3074" i="3"/>
  <c r="J3074" i="3" s="1"/>
  <c r="M3074" i="3" s="1"/>
  <c r="I3077" i="3"/>
  <c r="J3077" i="3" s="1"/>
  <c r="M3077" i="3" s="1"/>
  <c r="I3078" i="3"/>
  <c r="J3078" i="3" s="1"/>
  <c r="M3078" i="3" s="1"/>
  <c r="I3079" i="3"/>
  <c r="J3079" i="3" s="1"/>
  <c r="M3079" i="3" s="1"/>
  <c r="I3080" i="3"/>
  <c r="J3080" i="3" s="1"/>
  <c r="K3080" i="3" s="1"/>
  <c r="I3084" i="3"/>
  <c r="J3084" i="3" s="1"/>
  <c r="M3084" i="3" s="1"/>
  <c r="I3086" i="3"/>
  <c r="J3086" i="3" s="1"/>
  <c r="M3086" i="3" s="1"/>
  <c r="I3092" i="3"/>
  <c r="J3092" i="3" s="1"/>
  <c r="M3092" i="3" s="1"/>
  <c r="I3098" i="3"/>
  <c r="J3098" i="3" s="1"/>
  <c r="M3098" i="3" s="1"/>
  <c r="I3100" i="3"/>
  <c r="J3100" i="3" s="1"/>
  <c r="M3100" i="3" s="1"/>
  <c r="I3102" i="3"/>
  <c r="J3102" i="3" s="1"/>
  <c r="M3102" i="3" s="1"/>
  <c r="I3106" i="3"/>
  <c r="J3106" i="3" s="1"/>
  <c r="M3106" i="3" s="1"/>
  <c r="I3108" i="3"/>
  <c r="J3108" i="3" s="1"/>
  <c r="M3108" i="3" s="1"/>
  <c r="I3110" i="3"/>
  <c r="J3110" i="3" s="1"/>
  <c r="M3110" i="3" s="1"/>
  <c r="I3114" i="3"/>
  <c r="J3114" i="3" s="1"/>
  <c r="L3114" i="3" s="1"/>
  <c r="I3118" i="3"/>
  <c r="J3118" i="3" s="1"/>
  <c r="K3118" i="3" s="1"/>
  <c r="I3120" i="3"/>
  <c r="J3120" i="3" s="1"/>
  <c r="M3120" i="3" s="1"/>
  <c r="I3122" i="3"/>
  <c r="J3122" i="3" s="1"/>
  <c r="M3122" i="3" s="1"/>
  <c r="I3124" i="3"/>
  <c r="J3124" i="3" s="1"/>
  <c r="M3124" i="3" s="1"/>
  <c r="I3126" i="3"/>
  <c r="J3126" i="3" s="1"/>
  <c r="M3126" i="3" s="1"/>
  <c r="I3130" i="3"/>
  <c r="J3130" i="3" s="1"/>
  <c r="M3130" i="3" s="1"/>
  <c r="I3132" i="3"/>
  <c r="J3132" i="3" s="1"/>
  <c r="M3132" i="3" s="1"/>
  <c r="I3134" i="3"/>
  <c r="J3134" i="3" s="1"/>
  <c r="M3134" i="3" s="1"/>
  <c r="I3138" i="3"/>
  <c r="J3138" i="3" s="1"/>
  <c r="M3138" i="3" s="1"/>
  <c r="I3140" i="3"/>
  <c r="J3140" i="3" s="1"/>
  <c r="M3140" i="3" s="1"/>
  <c r="I3142" i="3"/>
  <c r="J3142" i="3" s="1"/>
  <c r="M3142" i="3" s="1"/>
  <c r="I3152" i="3"/>
  <c r="J3152" i="3" s="1"/>
  <c r="M3152" i="3" s="1"/>
  <c r="I3154" i="3"/>
  <c r="J3154" i="3" s="1"/>
  <c r="M3154" i="3" s="1"/>
  <c r="I3158" i="3"/>
  <c r="J3158" i="3" s="1"/>
  <c r="M3158" i="3" s="1"/>
  <c r="I3160" i="3"/>
  <c r="J3160" i="3" s="1"/>
  <c r="M3160" i="3" s="1"/>
  <c r="I3162" i="3"/>
  <c r="J3162" i="3" s="1"/>
  <c r="M3162" i="3" s="1"/>
  <c r="I3164" i="3"/>
  <c r="J3164" i="3" s="1"/>
  <c r="M3164" i="3" s="1"/>
  <c r="I3168" i="3"/>
  <c r="J3168" i="3" s="1"/>
  <c r="M3168" i="3" s="1"/>
  <c r="I3172" i="3"/>
  <c r="J3172" i="3" s="1"/>
  <c r="M3172" i="3" s="1"/>
  <c r="I3176" i="3"/>
  <c r="J3176" i="3" s="1"/>
  <c r="M3176" i="3" s="1"/>
  <c r="I3180" i="3"/>
  <c r="J3180" i="3" s="1"/>
  <c r="M3180" i="3" s="1"/>
  <c r="I3186" i="3"/>
  <c r="J3186" i="3" s="1"/>
  <c r="M3186" i="3" s="1"/>
  <c r="I3190" i="3"/>
  <c r="J3190" i="3" s="1"/>
  <c r="M3190" i="3" s="1"/>
  <c r="I3192" i="3"/>
  <c r="J3192" i="3" s="1"/>
  <c r="M3192" i="3" s="1"/>
  <c r="I3194" i="3"/>
  <c r="J3194" i="3" s="1"/>
  <c r="M3194" i="3" s="1"/>
  <c r="I3198" i="3"/>
  <c r="J3198" i="3" s="1"/>
  <c r="M3198" i="3" s="1"/>
  <c r="I3200" i="3"/>
  <c r="J3200" i="3" s="1"/>
  <c r="M3200" i="3" s="1"/>
  <c r="I3202" i="3"/>
  <c r="J3202" i="3" s="1"/>
  <c r="K3202" i="3" s="1"/>
  <c r="I3210" i="3"/>
  <c r="J3210" i="3" s="1"/>
  <c r="M3210" i="3" s="1"/>
  <c r="I3212" i="3"/>
  <c r="J3212" i="3" s="1"/>
  <c r="M3212" i="3" s="1"/>
  <c r="I3214" i="3"/>
  <c r="J3214" i="3" s="1"/>
  <c r="M3214" i="3" s="1"/>
  <c r="I3218" i="3"/>
  <c r="J3218" i="3" s="1"/>
  <c r="M3218" i="3" s="1"/>
  <c r="I3222" i="3"/>
  <c r="J3222" i="3" s="1"/>
  <c r="L3222" i="3" s="1"/>
  <c r="I3224" i="3"/>
  <c r="J3224" i="3" s="1"/>
  <c r="M3224" i="3" s="1"/>
  <c r="I3228" i="3"/>
  <c r="J3228" i="3" s="1"/>
  <c r="M3228" i="3" s="1"/>
  <c r="I3230" i="3"/>
  <c r="J3230" i="3" s="1"/>
  <c r="M3230" i="3" s="1"/>
  <c r="I3234" i="3"/>
  <c r="J3234" i="3" s="1"/>
  <c r="M3234" i="3" s="1"/>
  <c r="I3236" i="3"/>
  <c r="J3236" i="3" s="1"/>
  <c r="M3236" i="3" s="1"/>
  <c r="I3238" i="3"/>
  <c r="J3238" i="3" s="1"/>
  <c r="K3238" i="3" s="1"/>
  <c r="I3246" i="3"/>
  <c r="J3246" i="3" s="1"/>
  <c r="L3246" i="3" s="1"/>
  <c r="I3248" i="3"/>
  <c r="J3248" i="3" s="1"/>
  <c r="M3248" i="3" s="1"/>
  <c r="I3252" i="3"/>
  <c r="J3252" i="3" s="1"/>
  <c r="M3252" i="3" s="1"/>
  <c r="I3256" i="3"/>
  <c r="J3256" i="3" s="1"/>
  <c r="M3256" i="3" s="1"/>
  <c r="I3260" i="3"/>
  <c r="J3260" i="3" s="1"/>
  <c r="M3260" i="3" s="1"/>
  <c r="I3266" i="3"/>
  <c r="J3266" i="3" s="1"/>
  <c r="K3266" i="3" s="1"/>
  <c r="I3268" i="3"/>
  <c r="J3268" i="3" s="1"/>
  <c r="K3268" i="3" s="1"/>
  <c r="I3274" i="3"/>
  <c r="J3274" i="3" s="1"/>
  <c r="M3274" i="3" s="1"/>
  <c r="I3280" i="3"/>
  <c r="J3280" i="3" s="1"/>
  <c r="M3280" i="3" s="1"/>
  <c r="I3286" i="3"/>
  <c r="J3286" i="3" s="1"/>
  <c r="M3286" i="3" s="1"/>
  <c r="I3292" i="3"/>
  <c r="J3292" i="3" s="1"/>
  <c r="M3292" i="3" s="1"/>
  <c r="I3296" i="3"/>
  <c r="J3296" i="3" s="1"/>
  <c r="M3296" i="3" s="1"/>
  <c r="I3300" i="3"/>
  <c r="J3300" i="3" s="1"/>
  <c r="M3300" i="3" s="1"/>
  <c r="I3304" i="3"/>
  <c r="J3304" i="3" s="1"/>
  <c r="M3304" i="3" s="1"/>
  <c r="I3324" i="3"/>
  <c r="J3324" i="3" s="1"/>
  <c r="M3324" i="3" s="1"/>
  <c r="I3328" i="3"/>
  <c r="J3328" i="3" s="1"/>
  <c r="M3328" i="3" s="1"/>
  <c r="I3332" i="3"/>
  <c r="J3332" i="3" s="1"/>
  <c r="M3332" i="3" s="1"/>
  <c r="I3336" i="3"/>
  <c r="J3336" i="3" s="1"/>
  <c r="M3336" i="3" s="1"/>
  <c r="I3372" i="3"/>
  <c r="J3372" i="3" s="1"/>
  <c r="M3372" i="3" s="1"/>
  <c r="I3428" i="3"/>
  <c r="J3428" i="3" s="1"/>
  <c r="K3428" i="3" s="1"/>
  <c r="I3432" i="3"/>
  <c r="J3432" i="3" s="1"/>
  <c r="M3432" i="3" s="1"/>
  <c r="I3464" i="3"/>
  <c r="J3464" i="3" s="1"/>
  <c r="M3464" i="3" s="1"/>
  <c r="I3468" i="3"/>
  <c r="J3468" i="3" s="1"/>
  <c r="M3468" i="3" s="1"/>
  <c r="I3472" i="3"/>
  <c r="J3472" i="3" s="1"/>
  <c r="M3472" i="3" s="1"/>
  <c r="I3476" i="3"/>
  <c r="J3476" i="3" s="1"/>
  <c r="M3476" i="3" s="1"/>
  <c r="I3568" i="3"/>
  <c r="J3568" i="3" s="1"/>
  <c r="K3568" i="3" s="1"/>
  <c r="I3572" i="3"/>
  <c r="J3572" i="3" s="1"/>
  <c r="M3572" i="3" s="1"/>
  <c r="I3604" i="3"/>
  <c r="J3604" i="3" s="1"/>
  <c r="M3604" i="3" s="1"/>
  <c r="I3644" i="3"/>
  <c r="J3644" i="3" s="1"/>
  <c r="K3644" i="3" s="1"/>
  <c r="I3668" i="3"/>
  <c r="J3668" i="3" s="1"/>
  <c r="L3668" i="3" s="1"/>
  <c r="I3676" i="3"/>
  <c r="J3676" i="3" s="1"/>
  <c r="K3676" i="3" s="1"/>
  <c r="I3696" i="3"/>
  <c r="J3696" i="3" s="1"/>
  <c r="K3696" i="3" s="1"/>
  <c r="I218" i="3"/>
  <c r="J218" i="3" s="1"/>
  <c r="K218" i="3" s="1"/>
  <c r="I259" i="3"/>
  <c r="J259" i="3" s="1"/>
  <c r="K259" i="3" s="1"/>
  <c r="I247" i="3"/>
  <c r="J247" i="3" s="1"/>
  <c r="K247" i="3" s="1"/>
  <c r="I258" i="3"/>
  <c r="J258" i="3" s="1"/>
  <c r="L258" i="3" s="1"/>
  <c r="I253" i="3"/>
  <c r="J253" i="3" s="1"/>
  <c r="L253" i="3" s="1"/>
  <c r="I243" i="3"/>
  <c r="J243" i="3" s="1"/>
  <c r="M243" i="3" s="1"/>
  <c r="I239" i="3"/>
  <c r="J239" i="3" s="1"/>
  <c r="M239" i="3" s="1"/>
  <c r="I235" i="3"/>
  <c r="J235" i="3" s="1"/>
  <c r="M235" i="3" s="1"/>
  <c r="I231" i="3"/>
  <c r="J231" i="3" s="1"/>
  <c r="M231" i="3" s="1"/>
  <c r="I227" i="3"/>
  <c r="J227" i="3" s="1"/>
  <c r="M227" i="3" s="1"/>
  <c r="I225" i="3"/>
  <c r="J225" i="3" s="1"/>
  <c r="M225" i="3" s="1"/>
  <c r="I223" i="3"/>
  <c r="J223" i="3" s="1"/>
  <c r="M223" i="3" s="1"/>
  <c r="I222" i="3"/>
  <c r="J222" i="3" s="1"/>
  <c r="M222" i="3" s="1"/>
  <c r="I221" i="3"/>
  <c r="J221" i="3" s="1"/>
  <c r="M221" i="3" s="1"/>
  <c r="I271" i="3"/>
  <c r="J271" i="3" s="1"/>
  <c r="M271" i="3" s="1"/>
  <c r="I269" i="3"/>
  <c r="J269" i="3" s="1"/>
  <c r="M269" i="3" s="1"/>
  <c r="I267" i="3"/>
  <c r="J267" i="3" s="1"/>
  <c r="M267" i="3" s="1"/>
  <c r="I265" i="3"/>
  <c r="J265" i="3" s="1"/>
  <c r="M265" i="3" s="1"/>
  <c r="I263" i="3"/>
  <c r="J263" i="3" s="1"/>
  <c r="M263" i="3" s="1"/>
  <c r="I261" i="3"/>
  <c r="J261" i="3" s="1"/>
  <c r="M261" i="3" s="1"/>
  <c r="I260" i="3"/>
  <c r="J260" i="3" s="1"/>
  <c r="M260" i="3" s="1"/>
  <c r="I257" i="3"/>
  <c r="J257" i="3" s="1"/>
  <c r="M257" i="3" s="1"/>
  <c r="I255" i="3"/>
  <c r="J255" i="3" s="1"/>
  <c r="M255" i="3" s="1"/>
  <c r="I252" i="3"/>
  <c r="J252" i="3" s="1"/>
  <c r="M252" i="3" s="1"/>
  <c r="I251" i="3"/>
  <c r="J251" i="3" s="1"/>
  <c r="M251" i="3" s="1"/>
  <c r="I246" i="3"/>
  <c r="J246" i="3" s="1"/>
  <c r="M246" i="3" s="1"/>
  <c r="I289" i="3"/>
  <c r="J289" i="3" s="1"/>
  <c r="K289" i="3" s="1"/>
  <c r="I283" i="3"/>
  <c r="J283" i="3" s="1"/>
  <c r="K283" i="3" s="1"/>
  <c r="I273" i="3"/>
  <c r="J273" i="3" s="1"/>
  <c r="K273" i="3" s="1"/>
  <c r="I301" i="3"/>
  <c r="J301" i="3" s="1"/>
  <c r="K301" i="3" s="1"/>
  <c r="I299" i="3"/>
  <c r="J299" i="3" s="1"/>
  <c r="K299" i="3" s="1"/>
  <c r="I294" i="3"/>
  <c r="J294" i="3" s="1"/>
  <c r="K294" i="3" s="1"/>
  <c r="I293" i="3"/>
  <c r="J293" i="3" s="1"/>
  <c r="K293" i="3" s="1"/>
  <c r="I284" i="3"/>
  <c r="J284" i="3" s="1"/>
  <c r="L284" i="3" s="1"/>
  <c r="I305" i="3"/>
  <c r="J305" i="3" s="1"/>
  <c r="L305" i="3" s="1"/>
  <c r="I303" i="3"/>
  <c r="J303" i="3" s="1"/>
  <c r="L303" i="3" s="1"/>
  <c r="I291" i="3"/>
  <c r="J291" i="3" s="1"/>
  <c r="M291" i="3" s="1"/>
  <c r="I287" i="3"/>
  <c r="J287" i="3" s="1"/>
  <c r="M287" i="3" s="1"/>
  <c r="I279" i="3"/>
  <c r="J279" i="3" s="1"/>
  <c r="M279" i="3" s="1"/>
  <c r="I277" i="3"/>
  <c r="J277" i="3" s="1"/>
  <c r="M277" i="3" s="1"/>
  <c r="I276" i="3"/>
  <c r="J276" i="3" s="1"/>
  <c r="M276" i="3" s="1"/>
  <c r="I309" i="3"/>
  <c r="J309" i="3" s="1"/>
  <c r="M309" i="3" s="1"/>
  <c r="M273" i="3" s="1"/>
  <c r="I307" i="3"/>
  <c r="J307" i="3" s="1"/>
  <c r="M307" i="3" s="1"/>
  <c r="I304" i="3"/>
  <c r="J304" i="3" s="1"/>
  <c r="M304" i="3" s="1"/>
  <c r="I297" i="3"/>
  <c r="J297" i="3" s="1"/>
  <c r="M297" i="3" s="1"/>
  <c r="I295" i="3"/>
  <c r="J295" i="3" s="1"/>
  <c r="M295" i="3" s="1"/>
  <c r="I361" i="3"/>
  <c r="J361" i="3" s="1"/>
  <c r="K361" i="3" s="1"/>
  <c r="I351" i="3"/>
  <c r="J351" i="3" s="1"/>
  <c r="K351" i="3" s="1"/>
  <c r="I347" i="3"/>
  <c r="J347" i="3" s="1"/>
  <c r="K347" i="3" s="1"/>
  <c r="I339" i="3"/>
  <c r="J339" i="3" s="1"/>
  <c r="K339" i="3" s="1"/>
  <c r="I313" i="3"/>
  <c r="J313" i="3" s="1"/>
  <c r="K313" i="3" s="1"/>
  <c r="I311" i="3"/>
  <c r="J311" i="3" s="1"/>
  <c r="K311" i="3" s="1"/>
  <c r="I395" i="3"/>
  <c r="J395" i="3" s="1"/>
  <c r="K395" i="3" s="1"/>
  <c r="I386" i="3"/>
  <c r="J386" i="3" s="1"/>
  <c r="K386" i="3" s="1"/>
  <c r="I377" i="3"/>
  <c r="J377" i="3" s="1"/>
  <c r="K377" i="3" s="1"/>
  <c r="I369" i="3"/>
  <c r="J369" i="3" s="1"/>
  <c r="K369" i="3" s="1"/>
  <c r="I367" i="3"/>
  <c r="J367" i="3" s="1"/>
  <c r="K367" i="3" s="1"/>
  <c r="I397" i="3"/>
  <c r="J397" i="3" s="1"/>
  <c r="L397" i="3" s="1"/>
  <c r="I363" i="3"/>
  <c r="J363" i="3" s="1"/>
  <c r="M363" i="3" s="1"/>
  <c r="I362" i="3"/>
  <c r="J362" i="3" s="1"/>
  <c r="M362" i="3" s="1"/>
  <c r="I360" i="3"/>
  <c r="J360" i="3" s="1"/>
  <c r="M360" i="3" s="1"/>
  <c r="I355" i="3"/>
  <c r="J355" i="3" s="1"/>
  <c r="M355" i="3" s="1"/>
  <c r="I349" i="3"/>
  <c r="J349" i="3" s="1"/>
  <c r="M349" i="3" s="1"/>
  <c r="I345" i="3"/>
  <c r="J345" i="3" s="1"/>
  <c r="M345" i="3" s="1"/>
  <c r="I337" i="3"/>
  <c r="J337" i="3" s="1"/>
  <c r="M337" i="3" s="1"/>
  <c r="I335" i="3"/>
  <c r="J335" i="3" s="1"/>
  <c r="M335" i="3" s="1"/>
  <c r="I330" i="3"/>
  <c r="J330" i="3" s="1"/>
  <c r="M330" i="3" s="1"/>
  <c r="I329" i="3"/>
  <c r="J329" i="3" s="1"/>
  <c r="M329" i="3" s="1"/>
  <c r="I328" i="3"/>
  <c r="J328" i="3" s="1"/>
  <c r="M328" i="3" s="1"/>
  <c r="I327" i="3"/>
  <c r="J327" i="3" s="1"/>
  <c r="M327" i="3" s="1"/>
  <c r="I325" i="3"/>
  <c r="J325" i="3" s="1"/>
  <c r="M325" i="3" s="1"/>
  <c r="I323" i="3"/>
  <c r="J323" i="3" s="1"/>
  <c r="M323" i="3" s="1"/>
  <c r="I321" i="3"/>
  <c r="J321" i="3" s="1"/>
  <c r="M321" i="3" s="1"/>
  <c r="I319" i="3"/>
  <c r="J319" i="3" s="1"/>
  <c r="M319" i="3" s="1"/>
  <c r="I316" i="3"/>
  <c r="J316" i="3" s="1"/>
  <c r="M316" i="3" s="1"/>
  <c r="I315" i="3"/>
  <c r="J315" i="3" s="1"/>
  <c r="M315" i="3" s="1"/>
  <c r="I407" i="3"/>
  <c r="J407" i="3" s="1"/>
  <c r="M407" i="3" s="1"/>
  <c r="M310" i="3" s="1"/>
  <c r="M311" i="3" s="1"/>
  <c r="M312" i="3" s="1"/>
  <c r="M313" i="3" s="1"/>
  <c r="I405" i="3"/>
  <c r="J405" i="3" s="1"/>
  <c r="M405" i="3" s="1"/>
  <c r="I403" i="3"/>
  <c r="J403" i="3" s="1"/>
  <c r="M403" i="3" s="1"/>
  <c r="I401" i="3"/>
  <c r="J401" i="3" s="1"/>
  <c r="M401" i="3" s="1"/>
  <c r="I399" i="3"/>
  <c r="J399" i="3" s="1"/>
  <c r="M399" i="3" s="1"/>
  <c r="I396" i="3"/>
  <c r="J396" i="3" s="1"/>
  <c r="M396" i="3" s="1"/>
  <c r="I394" i="3"/>
  <c r="J394" i="3" s="1"/>
  <c r="M394" i="3" s="1"/>
  <c r="I393" i="3"/>
  <c r="J393" i="3" s="1"/>
  <c r="M393" i="3" s="1"/>
  <c r="I391" i="3"/>
  <c r="J391" i="3" s="1"/>
  <c r="M391" i="3" s="1"/>
  <c r="I388" i="3"/>
  <c r="J388" i="3" s="1"/>
  <c r="M388" i="3" s="1"/>
  <c r="I387" i="3"/>
  <c r="J387" i="3" s="1"/>
  <c r="M387" i="3" s="1"/>
  <c r="I385" i="3"/>
  <c r="J385" i="3" s="1"/>
  <c r="M385" i="3" s="1"/>
  <c r="I383" i="3"/>
  <c r="J383" i="3" s="1"/>
  <c r="M383" i="3" s="1"/>
  <c r="I381" i="3"/>
  <c r="J381" i="3" s="1"/>
  <c r="M381" i="3" s="1"/>
  <c r="I379" i="3"/>
  <c r="J379" i="3" s="1"/>
  <c r="M379" i="3" s="1"/>
  <c r="I376" i="3"/>
  <c r="J376" i="3" s="1"/>
  <c r="M376" i="3" s="1"/>
  <c r="I375" i="3"/>
  <c r="J375" i="3" s="1"/>
  <c r="M375" i="3" s="1"/>
  <c r="I371" i="3"/>
  <c r="J371" i="3" s="1"/>
  <c r="M371" i="3" s="1"/>
  <c r="I368" i="3"/>
  <c r="J368" i="3" s="1"/>
  <c r="M368" i="3" s="1"/>
  <c r="I365" i="3"/>
  <c r="J365" i="3" s="1"/>
  <c r="M365" i="3" s="1"/>
  <c r="I410" i="3"/>
  <c r="J410" i="3" s="1"/>
  <c r="K410" i="3" s="1"/>
  <c r="I411" i="3"/>
  <c r="J411" i="3" s="1"/>
  <c r="L411" i="3" s="1"/>
  <c r="I408" i="3"/>
  <c r="J408" i="3" s="1"/>
  <c r="L408" i="3" s="1"/>
  <c r="L409" i="3" s="1"/>
  <c r="L410" i="3" s="1"/>
  <c r="I423" i="3"/>
  <c r="J423" i="3" s="1"/>
  <c r="K423" i="3" s="1"/>
  <c r="I416" i="3"/>
  <c r="J416" i="3" s="1"/>
  <c r="K416" i="3" s="1"/>
  <c r="I415" i="3"/>
  <c r="J415" i="3" s="1"/>
  <c r="K415" i="3" s="1"/>
  <c r="I443" i="3"/>
  <c r="J443" i="3" s="1"/>
  <c r="K443" i="3" s="1"/>
  <c r="I439" i="3"/>
  <c r="J439" i="3" s="1"/>
  <c r="K439" i="3" s="1"/>
  <c r="I438" i="3"/>
  <c r="J438" i="3" s="1"/>
  <c r="K438" i="3" s="1"/>
  <c r="I445" i="3"/>
  <c r="J445" i="3" s="1"/>
  <c r="L445" i="3" s="1"/>
  <c r="I437" i="3"/>
  <c r="J437" i="3" s="1"/>
  <c r="L437" i="3" s="1"/>
  <c r="I436" i="3"/>
  <c r="J436" i="3" s="1"/>
  <c r="M436" i="3" s="1"/>
  <c r="I435" i="3"/>
  <c r="J435" i="3" s="1"/>
  <c r="M435" i="3" s="1"/>
  <c r="I433" i="3"/>
  <c r="J433" i="3" s="1"/>
  <c r="M433" i="3" s="1"/>
  <c r="I431" i="3"/>
  <c r="J431" i="3" s="1"/>
  <c r="M431" i="3" s="1"/>
  <c r="I429" i="3"/>
  <c r="J429" i="3" s="1"/>
  <c r="M429" i="3" s="1"/>
  <c r="I427" i="3"/>
  <c r="J427" i="3" s="1"/>
  <c r="M427" i="3" s="1"/>
  <c r="I421" i="3"/>
  <c r="J421" i="3" s="1"/>
  <c r="M421" i="3" s="1"/>
  <c r="I419" i="3"/>
  <c r="J419" i="3" s="1"/>
  <c r="M419" i="3" s="1"/>
  <c r="I417" i="3"/>
  <c r="J417" i="3" s="1"/>
  <c r="M417" i="3" s="1"/>
  <c r="I455" i="3"/>
  <c r="J455" i="3" s="1"/>
  <c r="M455" i="3" s="1"/>
  <c r="I453" i="3"/>
  <c r="J453" i="3" s="1"/>
  <c r="M453" i="3" s="1"/>
  <c r="I451" i="3"/>
  <c r="J451" i="3" s="1"/>
  <c r="M451" i="3" s="1"/>
  <c r="I449" i="3"/>
  <c r="J449" i="3" s="1"/>
  <c r="M449" i="3" s="1"/>
  <c r="I447" i="3"/>
  <c r="J447" i="3" s="1"/>
  <c r="M447" i="3" s="1"/>
  <c r="I441" i="3"/>
  <c r="J441" i="3" s="1"/>
  <c r="M441" i="3" s="1"/>
  <c r="I485" i="3"/>
  <c r="J485" i="3" s="1"/>
  <c r="K485" i="3" s="1"/>
  <c r="I477" i="3"/>
  <c r="J477" i="3" s="1"/>
  <c r="K477" i="3" s="1"/>
  <c r="I476" i="3"/>
  <c r="J476" i="3" s="1"/>
  <c r="K476" i="3" s="1"/>
  <c r="I471" i="3"/>
  <c r="J471" i="3" s="1"/>
  <c r="K471" i="3" s="1"/>
  <c r="I459" i="3"/>
  <c r="J459" i="3" s="1"/>
  <c r="K459" i="3" s="1"/>
  <c r="I457" i="3"/>
  <c r="J457" i="3" s="1"/>
  <c r="K457" i="3" s="1"/>
  <c r="I505" i="3"/>
  <c r="J505" i="3" s="1"/>
  <c r="K505" i="3" s="1"/>
  <c r="I497" i="3"/>
  <c r="J497" i="3" s="1"/>
  <c r="K497" i="3" s="1"/>
  <c r="I489" i="3"/>
  <c r="J489" i="3" s="1"/>
  <c r="K489" i="3" s="1"/>
  <c r="I473" i="3"/>
  <c r="J473" i="3" s="1"/>
  <c r="L473" i="3" s="1"/>
  <c r="I484" i="3"/>
  <c r="J484" i="3" s="1"/>
  <c r="M484" i="3" s="1"/>
  <c r="I483" i="3"/>
  <c r="J483" i="3" s="1"/>
  <c r="M483" i="3" s="1"/>
  <c r="I481" i="3"/>
  <c r="J481" i="3" s="1"/>
  <c r="M481" i="3" s="1"/>
  <c r="I479" i="3"/>
  <c r="J479" i="3" s="1"/>
  <c r="M479" i="3" s="1"/>
  <c r="I469" i="3"/>
  <c r="J469" i="3" s="1"/>
  <c r="M469" i="3" s="1"/>
  <c r="I467" i="3"/>
  <c r="J467" i="3" s="1"/>
  <c r="M467" i="3" s="1"/>
  <c r="I465" i="3"/>
  <c r="J465" i="3" s="1"/>
  <c r="M465" i="3" s="1"/>
  <c r="I463" i="3"/>
  <c r="J463" i="3" s="1"/>
  <c r="M463" i="3" s="1"/>
  <c r="I462" i="3"/>
  <c r="J462" i="3" s="1"/>
  <c r="M462" i="3" s="1"/>
  <c r="I461" i="3"/>
  <c r="J461" i="3" s="1"/>
  <c r="M461" i="3" s="1"/>
  <c r="I503" i="3"/>
  <c r="J503" i="3" s="1"/>
  <c r="M503" i="3" s="1"/>
  <c r="I501" i="3"/>
  <c r="J501" i="3" s="1"/>
  <c r="M501" i="3" s="1"/>
  <c r="I499" i="3"/>
  <c r="J499" i="3" s="1"/>
  <c r="M499" i="3" s="1"/>
  <c r="I495" i="3"/>
  <c r="J495" i="3" s="1"/>
  <c r="M495" i="3" s="1"/>
  <c r="I493" i="3"/>
  <c r="J493" i="3" s="1"/>
  <c r="M493" i="3" s="1"/>
  <c r="I491" i="3"/>
  <c r="J491" i="3" s="1"/>
  <c r="M491" i="3" s="1"/>
  <c r="I488" i="3"/>
  <c r="J488" i="3" s="1"/>
  <c r="M488" i="3" s="1"/>
  <c r="I487" i="3"/>
  <c r="J487" i="3" s="1"/>
  <c r="M487" i="3" s="1"/>
  <c r="I533" i="3"/>
  <c r="J533" i="3" s="1"/>
  <c r="K533" i="3" s="1"/>
  <c r="I508" i="3"/>
  <c r="J508" i="3" s="1"/>
  <c r="K508" i="3" s="1"/>
  <c r="I507" i="3"/>
  <c r="J507" i="3" s="1"/>
  <c r="K507" i="3" s="1"/>
  <c r="I547" i="3"/>
  <c r="J547" i="3" s="1"/>
  <c r="K547" i="3" s="1"/>
  <c r="I525" i="3"/>
  <c r="J525" i="3" s="1"/>
  <c r="L525" i="3" s="1"/>
  <c r="I544" i="3"/>
  <c r="J544" i="3" s="1"/>
  <c r="L544" i="3" s="1"/>
  <c r="I537" i="3"/>
  <c r="J537" i="3" s="1"/>
  <c r="M537" i="3" s="1"/>
  <c r="I535" i="3"/>
  <c r="J535" i="3" s="1"/>
  <c r="M535" i="3" s="1"/>
  <c r="I534" i="3"/>
  <c r="J534" i="3" s="1"/>
  <c r="M534" i="3" s="1"/>
  <c r="I531" i="3"/>
  <c r="J531" i="3" s="1"/>
  <c r="M531" i="3" s="1"/>
  <c r="I529" i="3"/>
  <c r="J529" i="3" s="1"/>
  <c r="M529" i="3" s="1"/>
  <c r="I528" i="3"/>
  <c r="J528" i="3" s="1"/>
  <c r="M528" i="3" s="1"/>
  <c r="I527" i="3"/>
  <c r="J527" i="3" s="1"/>
  <c r="M527" i="3" s="1"/>
  <c r="I521" i="3"/>
  <c r="J521" i="3" s="1"/>
  <c r="M521" i="3" s="1"/>
  <c r="I513" i="3"/>
  <c r="J513" i="3" s="1"/>
  <c r="M513" i="3" s="1"/>
  <c r="I511" i="3"/>
  <c r="J511" i="3" s="1"/>
  <c r="M511" i="3" s="1"/>
  <c r="I509" i="3"/>
  <c r="J509" i="3" s="1"/>
  <c r="M509" i="3" s="1"/>
  <c r="I558" i="3"/>
  <c r="J558" i="3" s="1"/>
  <c r="M558" i="3" s="1"/>
  <c r="M506" i="3" s="1"/>
  <c r="M507" i="3" s="1"/>
  <c r="M508" i="3" s="1"/>
  <c r="I557" i="3"/>
  <c r="J557" i="3" s="1"/>
  <c r="M557" i="3" s="1"/>
  <c r="I555" i="3"/>
  <c r="J555" i="3" s="1"/>
  <c r="M555" i="3" s="1"/>
  <c r="I553" i="3"/>
  <c r="J553" i="3" s="1"/>
  <c r="M553" i="3" s="1"/>
  <c r="I551" i="3"/>
  <c r="J551" i="3" s="1"/>
  <c r="M551" i="3" s="1"/>
  <c r="I549" i="3"/>
  <c r="J549" i="3" s="1"/>
  <c r="M549" i="3" s="1"/>
  <c r="I548" i="3"/>
  <c r="J548" i="3" s="1"/>
  <c r="M548" i="3" s="1"/>
  <c r="I545" i="3"/>
  <c r="J545" i="3" s="1"/>
  <c r="M545" i="3" s="1"/>
  <c r="I543" i="3"/>
  <c r="J543" i="3" s="1"/>
  <c r="M543" i="3" s="1"/>
  <c r="I541" i="3"/>
  <c r="J541" i="3" s="1"/>
  <c r="M541" i="3" s="1"/>
  <c r="I540" i="3"/>
  <c r="J540" i="3" s="1"/>
  <c r="M540" i="3" s="1"/>
  <c r="I539" i="3"/>
  <c r="J539" i="3" s="1"/>
  <c r="M539" i="3" s="1"/>
  <c r="I581" i="3"/>
  <c r="J581" i="3" s="1"/>
  <c r="K581" i="3" s="1"/>
  <c r="I561" i="3"/>
  <c r="J561" i="3" s="1"/>
  <c r="K561" i="3" s="1"/>
  <c r="I559" i="3"/>
  <c r="J559" i="3" s="1"/>
  <c r="K559" i="3" s="1"/>
  <c r="I611" i="3"/>
  <c r="J611" i="3" s="1"/>
  <c r="K611" i="3" s="1"/>
  <c r="I601" i="3"/>
  <c r="J601" i="3" s="1"/>
  <c r="K601" i="3" s="1"/>
  <c r="I592" i="3"/>
  <c r="J592" i="3" s="1"/>
  <c r="K592" i="3" s="1"/>
  <c r="I587" i="3"/>
  <c r="J587" i="3" s="1"/>
  <c r="L587" i="3" s="1"/>
  <c r="I605" i="3"/>
  <c r="J605" i="3" s="1"/>
  <c r="L605" i="3" s="1"/>
  <c r="I589" i="3"/>
  <c r="J589" i="3" s="1"/>
  <c r="M589" i="3" s="1"/>
  <c r="I586" i="3"/>
  <c r="J586" i="3" s="1"/>
  <c r="M586" i="3" s="1"/>
  <c r="I583" i="3"/>
  <c r="J583" i="3" s="1"/>
  <c r="M583" i="3" s="1"/>
  <c r="I579" i="3"/>
  <c r="J579" i="3" s="1"/>
  <c r="M579" i="3" s="1"/>
  <c r="I575" i="3"/>
  <c r="J575" i="3" s="1"/>
  <c r="M575" i="3" s="1"/>
  <c r="I573" i="3"/>
  <c r="J573" i="3" s="1"/>
  <c r="M573" i="3" s="1"/>
  <c r="I571" i="3"/>
  <c r="J571" i="3" s="1"/>
  <c r="M571" i="3" s="1"/>
  <c r="I569" i="3"/>
  <c r="J569" i="3" s="1"/>
  <c r="M569" i="3" s="1"/>
  <c r="I568" i="3"/>
  <c r="J568" i="3" s="1"/>
  <c r="M568" i="3" s="1"/>
  <c r="I567" i="3"/>
  <c r="J567" i="3" s="1"/>
  <c r="M567" i="3" s="1"/>
  <c r="I565" i="3"/>
  <c r="J565" i="3" s="1"/>
  <c r="M565" i="3" s="1"/>
  <c r="I560" i="3"/>
  <c r="J560" i="3" s="1"/>
  <c r="M560" i="3" s="1"/>
  <c r="I613" i="3"/>
  <c r="J613" i="3" s="1"/>
  <c r="M613" i="3" s="1"/>
  <c r="M559" i="3" s="1"/>
  <c r="I609" i="3"/>
  <c r="J609" i="3" s="1"/>
  <c r="M609" i="3" s="1"/>
  <c r="I608" i="3"/>
  <c r="J608" i="3" s="1"/>
  <c r="M608" i="3" s="1"/>
  <c r="I607" i="3"/>
  <c r="J607" i="3" s="1"/>
  <c r="M607" i="3" s="1"/>
  <c r="I603" i="3"/>
  <c r="J603" i="3" s="1"/>
  <c r="M603" i="3" s="1"/>
  <c r="I600" i="3"/>
  <c r="J600" i="3" s="1"/>
  <c r="M600" i="3" s="1"/>
  <c r="I599" i="3"/>
  <c r="J599" i="3" s="1"/>
  <c r="M599" i="3" s="1"/>
  <c r="I597" i="3"/>
  <c r="J597" i="3" s="1"/>
  <c r="M597" i="3" s="1"/>
  <c r="I595" i="3"/>
  <c r="J595" i="3" s="1"/>
  <c r="M595" i="3" s="1"/>
  <c r="I593" i="3"/>
  <c r="J593" i="3" s="1"/>
  <c r="M593" i="3" s="1"/>
  <c r="I591" i="3"/>
  <c r="J591" i="3" s="1"/>
  <c r="M591" i="3" s="1"/>
  <c r="I701" i="3"/>
  <c r="J701" i="3" s="1"/>
  <c r="K701" i="3" s="1"/>
  <c r="I703" i="3"/>
  <c r="J703" i="3" s="1"/>
  <c r="L703" i="3" s="1"/>
  <c r="I699" i="3"/>
  <c r="J699" i="3" s="1"/>
  <c r="M699" i="3" s="1"/>
  <c r="I698" i="3"/>
  <c r="J698" i="3" s="1"/>
  <c r="M698" i="3" s="1"/>
  <c r="I697" i="3"/>
  <c r="J697" i="3" s="1"/>
  <c r="M697" i="3" s="1"/>
  <c r="I696" i="3"/>
  <c r="J696" i="3" s="1"/>
  <c r="M696" i="3" s="1"/>
  <c r="I695" i="3"/>
  <c r="J695" i="3" s="1"/>
  <c r="M695" i="3" s="1"/>
  <c r="I694" i="3"/>
  <c r="J694" i="3" s="1"/>
  <c r="M694" i="3" s="1"/>
  <c r="I693" i="3"/>
  <c r="J693" i="3" s="1"/>
  <c r="M693" i="3" s="1"/>
  <c r="I692" i="3"/>
  <c r="J692" i="3" s="1"/>
  <c r="M692" i="3" s="1"/>
  <c r="I691" i="3"/>
  <c r="J691" i="3" s="1"/>
  <c r="M691" i="3" s="1"/>
  <c r="I690" i="3"/>
  <c r="J690" i="3" s="1"/>
  <c r="M690" i="3" s="1"/>
  <c r="I689" i="3"/>
  <c r="J689" i="3" s="1"/>
  <c r="M689" i="3" s="1"/>
  <c r="I687" i="3"/>
  <c r="J687" i="3" s="1"/>
  <c r="M687" i="3" s="1"/>
  <c r="I685" i="3"/>
  <c r="J685" i="3" s="1"/>
  <c r="M685" i="3" s="1"/>
  <c r="I682" i="3"/>
  <c r="J682" i="3" s="1"/>
  <c r="M682" i="3" s="1"/>
  <c r="I681" i="3"/>
  <c r="J681" i="3" s="1"/>
  <c r="M681" i="3" s="1"/>
  <c r="I719" i="3"/>
  <c r="J719" i="3" s="1"/>
  <c r="M719" i="3" s="1"/>
  <c r="I717" i="3"/>
  <c r="J717" i="3" s="1"/>
  <c r="M717" i="3" s="1"/>
  <c r="I715" i="3"/>
  <c r="J715" i="3" s="1"/>
  <c r="M715" i="3" s="1"/>
  <c r="I713" i="3"/>
  <c r="J713" i="3" s="1"/>
  <c r="M713" i="3" s="1"/>
  <c r="I711" i="3"/>
  <c r="J711" i="3" s="1"/>
  <c r="M711" i="3" s="1"/>
  <c r="I709" i="3"/>
  <c r="J709" i="3" s="1"/>
  <c r="M709" i="3" s="1"/>
  <c r="I707" i="3"/>
  <c r="J707" i="3" s="1"/>
  <c r="M707" i="3" s="1"/>
  <c r="I706" i="3"/>
  <c r="J706" i="3" s="1"/>
  <c r="M706" i="3" s="1"/>
  <c r="I705" i="3"/>
  <c r="J705" i="3" s="1"/>
  <c r="M705" i="3" s="1"/>
  <c r="I704" i="3"/>
  <c r="J704" i="3" s="1"/>
  <c r="M704" i="3" s="1"/>
  <c r="I749" i="3"/>
  <c r="J749" i="3" s="1"/>
  <c r="K749" i="3" s="1"/>
  <c r="I745" i="3"/>
  <c r="J745" i="3" s="1"/>
  <c r="K745" i="3" s="1"/>
  <c r="I740" i="3"/>
  <c r="J740" i="3" s="1"/>
  <c r="K740" i="3" s="1"/>
  <c r="I737" i="3"/>
  <c r="J737" i="3" s="1"/>
  <c r="K737" i="3" s="1"/>
  <c r="I734" i="3"/>
  <c r="J734" i="3" s="1"/>
  <c r="K734" i="3" s="1"/>
  <c r="I728" i="3"/>
  <c r="J728" i="3" s="1"/>
  <c r="K728" i="3" s="1"/>
  <c r="I721" i="3"/>
  <c r="J721" i="3" s="1"/>
  <c r="K721" i="3" s="1"/>
  <c r="I755" i="3"/>
  <c r="J755" i="3" s="1"/>
  <c r="K755" i="3" s="1"/>
  <c r="I753" i="3"/>
  <c r="J753" i="3" s="1"/>
  <c r="K753" i="3" s="1"/>
  <c r="I743" i="3"/>
  <c r="J743" i="3" s="1"/>
  <c r="L743" i="3" s="1"/>
  <c r="I758" i="3"/>
  <c r="J758" i="3" s="1"/>
  <c r="L758" i="3" s="1"/>
  <c r="I757" i="3"/>
  <c r="J757" i="3" s="1"/>
  <c r="L757" i="3" s="1"/>
  <c r="I747" i="3"/>
  <c r="J747" i="3" s="1"/>
  <c r="M747" i="3" s="1"/>
  <c r="I741" i="3"/>
  <c r="J741" i="3" s="1"/>
  <c r="M741" i="3" s="1"/>
  <c r="I735" i="3"/>
  <c r="J735" i="3" s="1"/>
  <c r="M735" i="3" s="1"/>
  <c r="I733" i="3"/>
  <c r="J733" i="3" s="1"/>
  <c r="M733" i="3" s="1"/>
  <c r="I730" i="3"/>
  <c r="J730" i="3" s="1"/>
  <c r="M730" i="3" s="1"/>
  <c r="I729" i="3"/>
  <c r="J729" i="3" s="1"/>
  <c r="M729" i="3" s="1"/>
  <c r="I725" i="3"/>
  <c r="J725" i="3" s="1"/>
  <c r="M725" i="3" s="1"/>
  <c r="I781" i="3"/>
  <c r="J781" i="3" s="1"/>
  <c r="K781" i="3" s="1"/>
  <c r="I791" i="3"/>
  <c r="J791" i="3" s="1"/>
  <c r="K791" i="3" s="1"/>
  <c r="I807" i="3"/>
  <c r="J807" i="3" s="1"/>
  <c r="L807" i="3" s="1"/>
  <c r="I789" i="3"/>
  <c r="J789" i="3" s="1"/>
  <c r="M789" i="3" s="1"/>
  <c r="I777" i="3"/>
  <c r="J777" i="3" s="1"/>
  <c r="M777" i="3" s="1"/>
  <c r="I775" i="3"/>
  <c r="J775" i="3" s="1"/>
  <c r="M775" i="3" s="1"/>
  <c r="I771" i="3"/>
  <c r="J771" i="3" s="1"/>
  <c r="M771" i="3" s="1"/>
  <c r="I769" i="3"/>
  <c r="J769" i="3" s="1"/>
  <c r="M769" i="3" s="1"/>
  <c r="I767" i="3"/>
  <c r="J767" i="3" s="1"/>
  <c r="M767" i="3" s="1"/>
  <c r="I765" i="3"/>
  <c r="J765" i="3" s="1"/>
  <c r="M765" i="3" s="1"/>
  <c r="I763" i="3"/>
  <c r="J763" i="3" s="1"/>
  <c r="M763" i="3" s="1"/>
  <c r="M764" i="3" s="1"/>
  <c r="I761" i="3"/>
  <c r="J761" i="3" s="1"/>
  <c r="M761" i="3" s="1"/>
  <c r="I759" i="3"/>
  <c r="J759" i="3" s="1"/>
  <c r="M759" i="3" s="1"/>
  <c r="I809" i="3"/>
  <c r="J809" i="3" s="1"/>
  <c r="M809" i="3" s="1"/>
  <c r="I806" i="3"/>
  <c r="J806" i="3" s="1"/>
  <c r="M806" i="3" s="1"/>
  <c r="I805" i="3"/>
  <c r="J805" i="3" s="1"/>
  <c r="M805" i="3" s="1"/>
  <c r="I804" i="3"/>
  <c r="J804" i="3" s="1"/>
  <c r="M804" i="3" s="1"/>
  <c r="I803" i="3"/>
  <c r="J803" i="3" s="1"/>
  <c r="M803" i="3" s="1"/>
  <c r="I801" i="3"/>
  <c r="J801" i="3" s="1"/>
  <c r="M801" i="3" s="1"/>
  <c r="I799" i="3"/>
  <c r="J799" i="3" s="1"/>
  <c r="M799" i="3" s="1"/>
  <c r="I797" i="3"/>
  <c r="J797" i="3" s="1"/>
  <c r="M797" i="3" s="1"/>
  <c r="I795" i="3"/>
  <c r="J795" i="3" s="1"/>
  <c r="M795" i="3" s="1"/>
  <c r="I793" i="3"/>
  <c r="J793" i="3" s="1"/>
  <c r="M793" i="3" s="1"/>
  <c r="I818" i="3"/>
  <c r="J818" i="3" s="1"/>
  <c r="K818" i="3" s="1"/>
  <c r="I813" i="3"/>
  <c r="J813" i="3" s="1"/>
  <c r="K813" i="3" s="1"/>
  <c r="I811" i="3"/>
  <c r="J811" i="3" s="1"/>
  <c r="K811" i="3" s="1"/>
  <c r="I851" i="3"/>
  <c r="J851" i="3" s="1"/>
  <c r="K851" i="3" s="1"/>
  <c r="I847" i="3"/>
  <c r="J847" i="3" s="1"/>
  <c r="K847" i="3" s="1"/>
  <c r="I853" i="3"/>
  <c r="J853" i="3" s="1"/>
  <c r="L853" i="3" s="1"/>
  <c r="I843" i="3"/>
  <c r="J843" i="3" s="1"/>
  <c r="M843" i="3" s="1"/>
  <c r="I841" i="3"/>
  <c r="J841" i="3" s="1"/>
  <c r="M841" i="3" s="1"/>
  <c r="I839" i="3"/>
  <c r="J839" i="3" s="1"/>
  <c r="M839" i="3" s="1"/>
  <c r="I838" i="3"/>
  <c r="J838" i="3" s="1"/>
  <c r="M838" i="3" s="1"/>
  <c r="I837" i="3"/>
  <c r="J837" i="3" s="1"/>
  <c r="M837" i="3" s="1"/>
  <c r="I835" i="3"/>
  <c r="J835" i="3" s="1"/>
  <c r="M835" i="3" s="1"/>
  <c r="I833" i="3"/>
  <c r="J833" i="3" s="1"/>
  <c r="M833" i="3" s="1"/>
  <c r="I831" i="3"/>
  <c r="J831" i="3" s="1"/>
  <c r="M831" i="3" s="1"/>
  <c r="I828" i="3"/>
  <c r="J828" i="3" s="1"/>
  <c r="M828" i="3" s="1"/>
  <c r="I827" i="3"/>
  <c r="J827" i="3" s="1"/>
  <c r="M827" i="3" s="1"/>
  <c r="I822" i="3"/>
  <c r="J822" i="3" s="1"/>
  <c r="M822" i="3" s="1"/>
  <c r="I821" i="3"/>
  <c r="J821" i="3" s="1"/>
  <c r="M821" i="3" s="1"/>
  <c r="I819" i="3"/>
  <c r="J819" i="3" s="1"/>
  <c r="M819" i="3" s="1"/>
  <c r="I817" i="3"/>
  <c r="J817" i="3" s="1"/>
  <c r="M817" i="3" s="1"/>
  <c r="I815" i="3"/>
  <c r="J815" i="3" s="1"/>
  <c r="M815" i="3" s="1"/>
  <c r="I873" i="3"/>
  <c r="J873" i="3" s="1"/>
  <c r="M873" i="3" s="1"/>
  <c r="M811" i="3" s="1"/>
  <c r="M812" i="3" s="1"/>
  <c r="M813" i="3" s="1"/>
  <c r="M814" i="3" s="1"/>
  <c r="I871" i="3"/>
  <c r="J871" i="3" s="1"/>
  <c r="M871" i="3" s="1"/>
  <c r="I869" i="3"/>
  <c r="J869" i="3" s="1"/>
  <c r="M869" i="3" s="1"/>
  <c r="I867" i="3"/>
  <c r="J867" i="3" s="1"/>
  <c r="M867" i="3" s="1"/>
  <c r="I865" i="3"/>
  <c r="J865" i="3" s="1"/>
  <c r="M865" i="3" s="1"/>
  <c r="I863" i="3"/>
  <c r="J863" i="3" s="1"/>
  <c r="M863" i="3" s="1"/>
  <c r="I861" i="3"/>
  <c r="J861" i="3" s="1"/>
  <c r="M861" i="3" s="1"/>
  <c r="I859" i="3"/>
  <c r="J859" i="3" s="1"/>
  <c r="M859" i="3" s="1"/>
  <c r="I858" i="3"/>
  <c r="J858" i="3" s="1"/>
  <c r="M858" i="3" s="1"/>
  <c r="I857" i="3"/>
  <c r="J857" i="3" s="1"/>
  <c r="M857" i="3" s="1"/>
  <c r="I855" i="3"/>
  <c r="J855" i="3" s="1"/>
  <c r="M855" i="3" s="1"/>
  <c r="I852" i="3"/>
  <c r="J852" i="3" s="1"/>
  <c r="M852" i="3" s="1"/>
  <c r="I850" i="3"/>
  <c r="J850" i="3" s="1"/>
  <c r="M850" i="3" s="1"/>
  <c r="I849" i="3"/>
  <c r="J849" i="3" s="1"/>
  <c r="M849" i="3" s="1"/>
  <c r="I845" i="3"/>
  <c r="J845" i="3" s="1"/>
  <c r="M845" i="3" s="1"/>
  <c r="I894" i="3"/>
  <c r="J894" i="3" s="1"/>
  <c r="K894" i="3" s="1"/>
  <c r="I875" i="3"/>
  <c r="J875" i="3" s="1"/>
  <c r="K875" i="3" s="1"/>
  <c r="I905" i="3"/>
  <c r="J905" i="3" s="1"/>
  <c r="L905" i="3" s="1"/>
  <c r="I887" i="3"/>
  <c r="J887" i="3" s="1"/>
  <c r="L887" i="3" s="1"/>
  <c r="I921" i="3"/>
  <c r="J921" i="3" s="1"/>
  <c r="L921" i="3" s="1"/>
  <c r="I913" i="3"/>
  <c r="J913" i="3" s="1"/>
  <c r="L913" i="3" s="1"/>
  <c r="I911" i="3"/>
  <c r="J911" i="3" s="1"/>
  <c r="M911" i="3" s="1"/>
  <c r="I909" i="3"/>
  <c r="J909" i="3" s="1"/>
  <c r="M909" i="3" s="1"/>
  <c r="I907" i="3"/>
  <c r="J907" i="3" s="1"/>
  <c r="M907" i="3" s="1"/>
  <c r="I906" i="3"/>
  <c r="J906" i="3" s="1"/>
  <c r="M906" i="3" s="1"/>
  <c r="I903" i="3"/>
  <c r="J903" i="3" s="1"/>
  <c r="M903" i="3" s="1"/>
  <c r="I901" i="3"/>
  <c r="J901" i="3" s="1"/>
  <c r="M901" i="3" s="1"/>
  <c r="I899" i="3"/>
  <c r="J899" i="3" s="1"/>
  <c r="M899" i="3" s="1"/>
  <c r="I897" i="3"/>
  <c r="J897" i="3" s="1"/>
  <c r="M897" i="3" s="1"/>
  <c r="I895" i="3"/>
  <c r="J895" i="3" s="1"/>
  <c r="M895" i="3" s="1"/>
  <c r="I893" i="3"/>
  <c r="J893" i="3" s="1"/>
  <c r="M893" i="3" s="1"/>
  <c r="I891" i="3"/>
  <c r="J891" i="3" s="1"/>
  <c r="M891" i="3" s="1"/>
  <c r="I889" i="3"/>
  <c r="J889" i="3" s="1"/>
  <c r="M889" i="3" s="1"/>
  <c r="I886" i="3"/>
  <c r="J886" i="3" s="1"/>
  <c r="M886" i="3" s="1"/>
  <c r="I885" i="3"/>
  <c r="J885" i="3" s="1"/>
  <c r="M885" i="3" s="1"/>
  <c r="I883" i="3"/>
  <c r="J883" i="3" s="1"/>
  <c r="M883" i="3" s="1"/>
  <c r="I878" i="3"/>
  <c r="J878" i="3" s="1"/>
  <c r="M878" i="3" s="1"/>
  <c r="I877" i="3"/>
  <c r="J877" i="3" s="1"/>
  <c r="M877" i="3" s="1"/>
  <c r="I948" i="3"/>
  <c r="J948" i="3" s="1"/>
  <c r="M948" i="3" s="1"/>
  <c r="I947" i="3"/>
  <c r="J947" i="3" s="1"/>
  <c r="M947" i="3" s="1"/>
  <c r="I946" i="3"/>
  <c r="J946" i="3" s="1"/>
  <c r="M946" i="3" s="1"/>
  <c r="I945" i="3"/>
  <c r="J945" i="3" s="1"/>
  <c r="M945" i="3" s="1"/>
  <c r="I944" i="3"/>
  <c r="J944" i="3" s="1"/>
  <c r="M944" i="3" s="1"/>
  <c r="I943" i="3"/>
  <c r="J943" i="3" s="1"/>
  <c r="M943" i="3" s="1"/>
  <c r="I941" i="3"/>
  <c r="J941" i="3" s="1"/>
  <c r="M941" i="3" s="1"/>
  <c r="I939" i="3"/>
  <c r="J939" i="3" s="1"/>
  <c r="M939" i="3" s="1"/>
  <c r="I937" i="3"/>
  <c r="J937" i="3" s="1"/>
  <c r="M937" i="3" s="1"/>
  <c r="I935" i="3"/>
  <c r="J935" i="3" s="1"/>
  <c r="M935" i="3" s="1"/>
  <c r="I933" i="3"/>
  <c r="J933" i="3" s="1"/>
  <c r="M933" i="3" s="1"/>
  <c r="I931" i="3"/>
  <c r="J931" i="3" s="1"/>
  <c r="M931" i="3" s="1"/>
  <c r="I929" i="3"/>
  <c r="J929" i="3" s="1"/>
  <c r="M929" i="3" s="1"/>
  <c r="I927" i="3"/>
  <c r="J927" i="3" s="1"/>
  <c r="M927" i="3" s="1"/>
  <c r="I925" i="3"/>
  <c r="J925" i="3" s="1"/>
  <c r="M925" i="3" s="1"/>
  <c r="I923" i="3"/>
  <c r="J923" i="3" s="1"/>
  <c r="M923" i="3" s="1"/>
  <c r="I919" i="3"/>
  <c r="J919" i="3" s="1"/>
  <c r="M919" i="3" s="1"/>
  <c r="I917" i="3"/>
  <c r="J917" i="3" s="1"/>
  <c r="M917" i="3" s="1"/>
  <c r="I915" i="3"/>
  <c r="J915" i="3" s="1"/>
  <c r="M915" i="3" s="1"/>
  <c r="I985" i="3"/>
  <c r="J985" i="3" s="1"/>
  <c r="K985" i="3" s="1"/>
  <c r="I983" i="3"/>
  <c r="J983" i="3" s="1"/>
  <c r="K983" i="3" s="1"/>
  <c r="I949" i="3"/>
  <c r="J949" i="3" s="1"/>
  <c r="L949" i="3" s="1"/>
  <c r="I987" i="3"/>
  <c r="J987" i="3" s="1"/>
  <c r="L987" i="3" s="1"/>
  <c r="I982" i="3"/>
  <c r="J982" i="3" s="1"/>
  <c r="L982" i="3" s="1"/>
  <c r="I981" i="3"/>
  <c r="J981" i="3" s="1"/>
  <c r="M981" i="3" s="1"/>
  <c r="I979" i="3"/>
  <c r="J979" i="3" s="1"/>
  <c r="M979" i="3" s="1"/>
  <c r="I977" i="3"/>
  <c r="J977" i="3" s="1"/>
  <c r="M977" i="3" s="1"/>
  <c r="I975" i="3"/>
  <c r="J975" i="3" s="1"/>
  <c r="M975" i="3" s="1"/>
  <c r="I973" i="3"/>
  <c r="J973" i="3" s="1"/>
  <c r="M973" i="3" s="1"/>
  <c r="I971" i="3"/>
  <c r="J971" i="3" s="1"/>
  <c r="M971" i="3" s="1"/>
  <c r="I969" i="3"/>
  <c r="J969" i="3" s="1"/>
  <c r="M969" i="3" s="1"/>
  <c r="I967" i="3"/>
  <c r="J967" i="3" s="1"/>
  <c r="M967" i="3" s="1"/>
  <c r="I965" i="3"/>
  <c r="J965" i="3" s="1"/>
  <c r="M965" i="3" s="1"/>
  <c r="I963" i="3"/>
  <c r="J963" i="3" s="1"/>
  <c r="M963" i="3" s="1"/>
  <c r="I960" i="3"/>
  <c r="J960" i="3" s="1"/>
  <c r="M960" i="3" s="1"/>
  <c r="I958" i="3"/>
  <c r="J958" i="3" s="1"/>
  <c r="M958" i="3" s="1"/>
  <c r="I957" i="3"/>
  <c r="J957" i="3" s="1"/>
  <c r="M957" i="3" s="1"/>
  <c r="I955" i="3"/>
  <c r="J955" i="3" s="1"/>
  <c r="M955" i="3" s="1"/>
  <c r="I953" i="3"/>
  <c r="J953" i="3" s="1"/>
  <c r="M953" i="3" s="1"/>
  <c r="I1011" i="3"/>
  <c r="J1011" i="3" s="1"/>
  <c r="M1011" i="3" s="1"/>
  <c r="I1009" i="3"/>
  <c r="J1009" i="3" s="1"/>
  <c r="M1009" i="3" s="1"/>
  <c r="I1007" i="3"/>
  <c r="J1007" i="3" s="1"/>
  <c r="M1007" i="3" s="1"/>
  <c r="I1006" i="3"/>
  <c r="J1006" i="3" s="1"/>
  <c r="M1006" i="3" s="1"/>
  <c r="I1005" i="3"/>
  <c r="J1005" i="3" s="1"/>
  <c r="M1005" i="3" s="1"/>
  <c r="I1003" i="3"/>
  <c r="J1003" i="3" s="1"/>
  <c r="M1003" i="3" s="1"/>
  <c r="I1001" i="3"/>
  <c r="J1001" i="3" s="1"/>
  <c r="M1001" i="3" s="1"/>
  <c r="I999" i="3"/>
  <c r="J999" i="3" s="1"/>
  <c r="M999" i="3" s="1"/>
  <c r="I997" i="3"/>
  <c r="J997" i="3" s="1"/>
  <c r="M997" i="3" s="1"/>
  <c r="I995" i="3"/>
  <c r="J995" i="3" s="1"/>
  <c r="M995" i="3" s="1"/>
  <c r="I993" i="3"/>
  <c r="J993" i="3" s="1"/>
  <c r="M993" i="3" s="1"/>
  <c r="I991" i="3"/>
  <c r="J991" i="3" s="1"/>
  <c r="M991" i="3" s="1"/>
  <c r="I990" i="3"/>
  <c r="J990" i="3" s="1"/>
  <c r="M990" i="3" s="1"/>
  <c r="I989" i="3"/>
  <c r="J989" i="3" s="1"/>
  <c r="M989" i="3" s="1"/>
  <c r="I984" i="3"/>
  <c r="J984" i="3" s="1"/>
  <c r="M984" i="3" s="1"/>
  <c r="I1074" i="3"/>
  <c r="J1074" i="3" s="1"/>
  <c r="K1074" i="3" s="1"/>
  <c r="I1057" i="3"/>
  <c r="J1057" i="3" s="1"/>
  <c r="K1057" i="3" s="1"/>
  <c r="I1051" i="3"/>
  <c r="J1051" i="3" s="1"/>
  <c r="K1051" i="3" s="1"/>
  <c r="I1049" i="3"/>
  <c r="J1049" i="3" s="1"/>
  <c r="K1049" i="3" s="1"/>
  <c r="I1046" i="3"/>
  <c r="J1046" i="3" s="1"/>
  <c r="K1046" i="3" s="1"/>
  <c r="I1041" i="3"/>
  <c r="J1041" i="3" s="1"/>
  <c r="K1041" i="3" s="1"/>
  <c r="I1039" i="3"/>
  <c r="J1039" i="3" s="1"/>
  <c r="K1039" i="3" s="1"/>
  <c r="I1018" i="3"/>
  <c r="J1018" i="3" s="1"/>
  <c r="K1018" i="3" s="1"/>
  <c r="I1013" i="3"/>
  <c r="J1013" i="3" s="1"/>
  <c r="K1013" i="3" s="1"/>
  <c r="I1109" i="3"/>
  <c r="J1109" i="3" s="1"/>
  <c r="K1109" i="3" s="1"/>
  <c r="I1103" i="3"/>
  <c r="J1103" i="3" s="1"/>
  <c r="K1103" i="3" s="1"/>
  <c r="I1101" i="3"/>
  <c r="J1101" i="3" s="1"/>
  <c r="K1101" i="3" s="1"/>
  <c r="I1099" i="3"/>
  <c r="J1099" i="3" s="1"/>
  <c r="K1099" i="3" s="1"/>
  <c r="I1095" i="3"/>
  <c r="J1095" i="3" s="1"/>
  <c r="K1095" i="3" s="1"/>
  <c r="I1093" i="3"/>
  <c r="J1093" i="3" s="1"/>
  <c r="K1093" i="3" s="1"/>
  <c r="I1077" i="3"/>
  <c r="J1077" i="3" s="1"/>
  <c r="K1077" i="3" s="1"/>
  <c r="I1063" i="3"/>
  <c r="J1063" i="3" s="1"/>
  <c r="L1063" i="3" s="1"/>
  <c r="I1117" i="3"/>
  <c r="J1117" i="3" s="1"/>
  <c r="L1117" i="3" s="1"/>
  <c r="I1116" i="3"/>
  <c r="J1116" i="3" s="1"/>
  <c r="L1116" i="3" s="1"/>
  <c r="I1076" i="3"/>
  <c r="J1076" i="3" s="1"/>
  <c r="M1076" i="3" s="1"/>
  <c r="I1075" i="3"/>
  <c r="J1075" i="3" s="1"/>
  <c r="M1075" i="3" s="1"/>
  <c r="I1073" i="3"/>
  <c r="J1073" i="3" s="1"/>
  <c r="M1073" i="3" s="1"/>
  <c r="I1071" i="3"/>
  <c r="J1071" i="3" s="1"/>
  <c r="M1071" i="3" s="1"/>
  <c r="I1069" i="3"/>
  <c r="J1069" i="3" s="1"/>
  <c r="M1069" i="3" s="1"/>
  <c r="I1067" i="3"/>
  <c r="J1067" i="3" s="1"/>
  <c r="M1067" i="3" s="1"/>
  <c r="I1066" i="3"/>
  <c r="J1066" i="3" s="1"/>
  <c r="M1066" i="3" s="1"/>
  <c r="I1065" i="3"/>
  <c r="J1065" i="3" s="1"/>
  <c r="M1065" i="3" s="1"/>
  <c r="I1061" i="3"/>
  <c r="J1061" i="3" s="1"/>
  <c r="M1061" i="3" s="1"/>
  <c r="I1059" i="3"/>
  <c r="J1059" i="3" s="1"/>
  <c r="M1059" i="3" s="1"/>
  <c r="I1058" i="3"/>
  <c r="J1058" i="3" s="1"/>
  <c r="M1058" i="3" s="1"/>
  <c r="I1055" i="3"/>
  <c r="J1055" i="3" s="1"/>
  <c r="M1055" i="3" s="1"/>
  <c r="I1053" i="3"/>
  <c r="J1053" i="3" s="1"/>
  <c r="M1053" i="3" s="1"/>
  <c r="I1050" i="3"/>
  <c r="J1050" i="3" s="1"/>
  <c r="M1050" i="3" s="1"/>
  <c r="I1045" i="3"/>
  <c r="J1045" i="3" s="1"/>
  <c r="M1045" i="3" s="1"/>
  <c r="I1044" i="3"/>
  <c r="J1044" i="3" s="1"/>
  <c r="M1044" i="3" s="1"/>
  <c r="I1035" i="3"/>
  <c r="J1035" i="3" s="1"/>
  <c r="M1035" i="3" s="1"/>
  <c r="I1033" i="3"/>
  <c r="J1033" i="3" s="1"/>
  <c r="M1033" i="3" s="1"/>
  <c r="I1029" i="3"/>
  <c r="J1029" i="3" s="1"/>
  <c r="M1029" i="3" s="1"/>
  <c r="I1027" i="3"/>
  <c r="J1027" i="3" s="1"/>
  <c r="M1027" i="3" s="1"/>
  <c r="I1025" i="3"/>
  <c r="J1025" i="3" s="1"/>
  <c r="M1025" i="3" s="1"/>
  <c r="I1023" i="3"/>
  <c r="J1023" i="3" s="1"/>
  <c r="M1023" i="3" s="1"/>
  <c r="I1021" i="3"/>
  <c r="J1021" i="3" s="1"/>
  <c r="M1021" i="3" s="1"/>
  <c r="I1019" i="3"/>
  <c r="J1019" i="3" s="1"/>
  <c r="M1019" i="3" s="1"/>
  <c r="I1017" i="3"/>
  <c r="J1017" i="3" s="1"/>
  <c r="M1017" i="3" s="1"/>
  <c r="I1015" i="3"/>
  <c r="J1015" i="3" s="1"/>
  <c r="M1015" i="3" s="1"/>
  <c r="I1130" i="3"/>
  <c r="J1130" i="3" s="1"/>
  <c r="M1130" i="3" s="1"/>
  <c r="M1013" i="3" s="1"/>
  <c r="M1014" i="3" s="1"/>
  <c r="I1129" i="3"/>
  <c r="J1129" i="3" s="1"/>
  <c r="M1129" i="3" s="1"/>
  <c r="I1127" i="3"/>
  <c r="J1127" i="3" s="1"/>
  <c r="M1127" i="3" s="1"/>
  <c r="I1125" i="3"/>
  <c r="J1125" i="3" s="1"/>
  <c r="M1125" i="3" s="1"/>
  <c r="I1124" i="3"/>
  <c r="J1124" i="3" s="1"/>
  <c r="M1124" i="3" s="1"/>
  <c r="I1123" i="3"/>
  <c r="J1123" i="3" s="1"/>
  <c r="M1123" i="3" s="1"/>
  <c r="I1121" i="3"/>
  <c r="J1121" i="3" s="1"/>
  <c r="M1121" i="3" s="1"/>
  <c r="I1120" i="3"/>
  <c r="J1120" i="3" s="1"/>
  <c r="M1120" i="3" s="1"/>
  <c r="I1119" i="3"/>
  <c r="J1119" i="3" s="1"/>
  <c r="M1119" i="3" s="1"/>
  <c r="I1115" i="3"/>
  <c r="J1115" i="3" s="1"/>
  <c r="M1115" i="3" s="1"/>
  <c r="I1113" i="3"/>
  <c r="J1113" i="3" s="1"/>
  <c r="M1113" i="3" s="1"/>
  <c r="I1111" i="3"/>
  <c r="J1111" i="3" s="1"/>
  <c r="M1111" i="3" s="1"/>
  <c r="I1110" i="3"/>
  <c r="J1110" i="3" s="1"/>
  <c r="M1110" i="3" s="1"/>
  <c r="I1107" i="3"/>
  <c r="J1107" i="3" s="1"/>
  <c r="M1107" i="3" s="1"/>
  <c r="I1105" i="3"/>
  <c r="J1105" i="3" s="1"/>
  <c r="M1105" i="3" s="1"/>
  <c r="I1102" i="3"/>
  <c r="J1102" i="3" s="1"/>
  <c r="M1102" i="3" s="1"/>
  <c r="I1100" i="3"/>
  <c r="J1100" i="3" s="1"/>
  <c r="M1100" i="3" s="1"/>
  <c r="I1097" i="3"/>
  <c r="J1097" i="3" s="1"/>
  <c r="M1097" i="3" s="1"/>
  <c r="I1094" i="3"/>
  <c r="J1094" i="3" s="1"/>
  <c r="M1094" i="3" s="1"/>
  <c r="I1092" i="3"/>
  <c r="J1092" i="3" s="1"/>
  <c r="M1092" i="3" s="1"/>
  <c r="I1091" i="3"/>
  <c r="J1091" i="3" s="1"/>
  <c r="M1091" i="3" s="1"/>
  <c r="I1089" i="3"/>
  <c r="J1089" i="3" s="1"/>
  <c r="M1089" i="3" s="1"/>
  <c r="I1088" i="3"/>
  <c r="J1088" i="3" s="1"/>
  <c r="M1088" i="3" s="1"/>
  <c r="I1087" i="3"/>
  <c r="J1087" i="3" s="1"/>
  <c r="M1087" i="3" s="1"/>
  <c r="I1085" i="3"/>
  <c r="J1085" i="3" s="1"/>
  <c r="M1085" i="3" s="1"/>
  <c r="I1083" i="3"/>
  <c r="J1083" i="3" s="1"/>
  <c r="M1083" i="3" s="1"/>
  <c r="I1081" i="3"/>
  <c r="J1081" i="3" s="1"/>
  <c r="M1081" i="3" s="1"/>
  <c r="I1079" i="3"/>
  <c r="J1079" i="3" s="1"/>
  <c r="M1079" i="3" s="1"/>
  <c r="I1132" i="3"/>
  <c r="J1132" i="3" s="1"/>
  <c r="K1132" i="3" s="1"/>
  <c r="I1131" i="3"/>
  <c r="J1131" i="3" s="1"/>
  <c r="K1131" i="3" s="1"/>
  <c r="I1213" i="3"/>
  <c r="J1213" i="3" s="1"/>
  <c r="K1213" i="3" s="1"/>
  <c r="I1193" i="3"/>
  <c r="J1193" i="3" s="1"/>
  <c r="K1193" i="3" s="1"/>
  <c r="I1192" i="3"/>
  <c r="J1192" i="3" s="1"/>
  <c r="K1192" i="3" s="1"/>
  <c r="I1185" i="3"/>
  <c r="J1185" i="3" s="1"/>
  <c r="K1185" i="3" s="1"/>
  <c r="I1196" i="3"/>
  <c r="J1196" i="3" s="1"/>
  <c r="L1196" i="3" s="1"/>
  <c r="I1195" i="3"/>
  <c r="J1195" i="3" s="1"/>
  <c r="L1195" i="3" s="1"/>
  <c r="I1182" i="3"/>
  <c r="J1182" i="3" s="1"/>
  <c r="M1182" i="3" s="1"/>
  <c r="I1181" i="3"/>
  <c r="J1181" i="3" s="1"/>
  <c r="M1181" i="3" s="1"/>
  <c r="I1180" i="3"/>
  <c r="J1180" i="3" s="1"/>
  <c r="M1180" i="3" s="1"/>
  <c r="I1179" i="3"/>
  <c r="J1179" i="3" s="1"/>
  <c r="M1179" i="3" s="1"/>
  <c r="I1178" i="3"/>
  <c r="J1178" i="3" s="1"/>
  <c r="M1178" i="3" s="1"/>
  <c r="I1177" i="3"/>
  <c r="J1177" i="3" s="1"/>
  <c r="M1177" i="3" s="1"/>
  <c r="I1176" i="3"/>
  <c r="J1176" i="3" s="1"/>
  <c r="M1176" i="3" s="1"/>
  <c r="I1175" i="3"/>
  <c r="J1175" i="3" s="1"/>
  <c r="M1175" i="3" s="1"/>
  <c r="I1174" i="3"/>
  <c r="J1174" i="3" s="1"/>
  <c r="M1174" i="3" s="1"/>
  <c r="I1173" i="3"/>
  <c r="J1173" i="3" s="1"/>
  <c r="M1173" i="3" s="1"/>
  <c r="I1172" i="3"/>
  <c r="J1172" i="3" s="1"/>
  <c r="M1172" i="3" s="1"/>
  <c r="I1171" i="3"/>
  <c r="J1171" i="3" s="1"/>
  <c r="M1171" i="3" s="1"/>
  <c r="I1170" i="3"/>
  <c r="J1170" i="3" s="1"/>
  <c r="M1170" i="3" s="1"/>
  <c r="I1169" i="3"/>
  <c r="J1169" i="3" s="1"/>
  <c r="M1169" i="3" s="1"/>
  <c r="I1168" i="3"/>
  <c r="J1168" i="3" s="1"/>
  <c r="M1168" i="3" s="1"/>
  <c r="I1167" i="3"/>
  <c r="J1167" i="3" s="1"/>
  <c r="M1167" i="3" s="1"/>
  <c r="I1165" i="3"/>
  <c r="J1165" i="3" s="1"/>
  <c r="M1165" i="3" s="1"/>
  <c r="I1163" i="3"/>
  <c r="J1163" i="3" s="1"/>
  <c r="M1163" i="3" s="1"/>
  <c r="I1161" i="3"/>
  <c r="J1161" i="3" s="1"/>
  <c r="M1161" i="3" s="1"/>
  <c r="I1159" i="3"/>
  <c r="J1159" i="3" s="1"/>
  <c r="M1159" i="3" s="1"/>
  <c r="I1157" i="3"/>
  <c r="J1157" i="3" s="1"/>
  <c r="M1157" i="3" s="1"/>
  <c r="I1155" i="3"/>
  <c r="J1155" i="3" s="1"/>
  <c r="M1155" i="3" s="1"/>
  <c r="I1153" i="3"/>
  <c r="J1153" i="3" s="1"/>
  <c r="M1153" i="3" s="1"/>
  <c r="I1145" i="3"/>
  <c r="J1145" i="3" s="1"/>
  <c r="M1145" i="3" s="1"/>
  <c r="I1143" i="3"/>
  <c r="J1143" i="3" s="1"/>
  <c r="M1143" i="3" s="1"/>
  <c r="I1140" i="3"/>
  <c r="J1140" i="3" s="1"/>
  <c r="M1140" i="3" s="1"/>
  <c r="I1139" i="3"/>
  <c r="J1139" i="3" s="1"/>
  <c r="M1139" i="3" s="1"/>
  <c r="I1137" i="3"/>
  <c r="J1137" i="3" s="1"/>
  <c r="M1137" i="3" s="1"/>
  <c r="I1136" i="3"/>
  <c r="J1136" i="3" s="1"/>
  <c r="M1136" i="3" s="1"/>
  <c r="I1135" i="3"/>
  <c r="J1135" i="3" s="1"/>
  <c r="M1135" i="3" s="1"/>
  <c r="I1133" i="3"/>
  <c r="J1133" i="3" s="1"/>
  <c r="M1133" i="3" s="1"/>
  <c r="I1229" i="3"/>
  <c r="J1229" i="3" s="1"/>
  <c r="M1229" i="3" s="1"/>
  <c r="M1131" i="3" s="1"/>
  <c r="M1132" i="3" s="1"/>
  <c r="I1227" i="3"/>
  <c r="J1227" i="3" s="1"/>
  <c r="M1227" i="3" s="1"/>
  <c r="I1225" i="3"/>
  <c r="J1225" i="3" s="1"/>
  <c r="M1225" i="3" s="1"/>
  <c r="I1223" i="3"/>
  <c r="J1223" i="3" s="1"/>
  <c r="M1223" i="3" s="1"/>
  <c r="I1222" i="3"/>
  <c r="J1222" i="3" s="1"/>
  <c r="M1222" i="3" s="1"/>
  <c r="I1221" i="3"/>
  <c r="J1221" i="3" s="1"/>
  <c r="M1221" i="3" s="1"/>
  <c r="I1219" i="3"/>
  <c r="J1219" i="3" s="1"/>
  <c r="M1219" i="3" s="1"/>
  <c r="I1217" i="3"/>
  <c r="J1217" i="3" s="1"/>
  <c r="M1217" i="3" s="1"/>
  <c r="I1215" i="3"/>
  <c r="J1215" i="3" s="1"/>
  <c r="M1215" i="3" s="1"/>
  <c r="I1212" i="3"/>
  <c r="J1212" i="3" s="1"/>
  <c r="M1212" i="3" s="1"/>
  <c r="I1211" i="3"/>
  <c r="J1211" i="3" s="1"/>
  <c r="M1211" i="3" s="1"/>
  <c r="I1209" i="3"/>
  <c r="J1209" i="3" s="1"/>
  <c r="M1209" i="3" s="1"/>
  <c r="I1208" i="3"/>
  <c r="J1208" i="3" s="1"/>
  <c r="M1208" i="3" s="1"/>
  <c r="I1207" i="3"/>
  <c r="J1207" i="3" s="1"/>
  <c r="M1207" i="3" s="1"/>
  <c r="I1205" i="3"/>
  <c r="J1205" i="3" s="1"/>
  <c r="M1205" i="3" s="1"/>
  <c r="I1204" i="3"/>
  <c r="J1204" i="3" s="1"/>
  <c r="M1204" i="3" s="1"/>
  <c r="I1203" i="3"/>
  <c r="J1203" i="3" s="1"/>
  <c r="M1203" i="3" s="1"/>
  <c r="I1201" i="3"/>
  <c r="J1201" i="3" s="1"/>
  <c r="M1201" i="3" s="1"/>
  <c r="I1200" i="3"/>
  <c r="J1200" i="3" s="1"/>
  <c r="M1200" i="3" s="1"/>
  <c r="I1199" i="3"/>
  <c r="J1199" i="3" s="1"/>
  <c r="M1199" i="3" s="1"/>
  <c r="I1197" i="3"/>
  <c r="J1197" i="3" s="1"/>
  <c r="M1197" i="3" s="1"/>
  <c r="I1191" i="3"/>
  <c r="J1191" i="3" s="1"/>
  <c r="M1191" i="3" s="1"/>
  <c r="I1189" i="3"/>
  <c r="J1189" i="3" s="1"/>
  <c r="M1189" i="3" s="1"/>
  <c r="I1188" i="3"/>
  <c r="J1188" i="3" s="1"/>
  <c r="M1188" i="3" s="1"/>
  <c r="I1187" i="3"/>
  <c r="J1187" i="3" s="1"/>
  <c r="M1187" i="3" s="1"/>
  <c r="I1183" i="3"/>
  <c r="J1183" i="3" s="1"/>
  <c r="M1183" i="3" s="1"/>
  <c r="I1276" i="3"/>
  <c r="J1276" i="3" s="1"/>
  <c r="K1276" i="3" s="1"/>
  <c r="I1266" i="3"/>
  <c r="J1266" i="3" s="1"/>
  <c r="K1266" i="3" s="1"/>
  <c r="I1261" i="3"/>
  <c r="J1261" i="3" s="1"/>
  <c r="K1261" i="3" s="1"/>
  <c r="I1251" i="3"/>
  <c r="J1251" i="3" s="1"/>
  <c r="K1251" i="3" s="1"/>
  <c r="I1241" i="3"/>
  <c r="J1241" i="3" s="1"/>
  <c r="K1241" i="3" s="1"/>
  <c r="I1236" i="3"/>
  <c r="J1236" i="3" s="1"/>
  <c r="K1236" i="3" s="1"/>
  <c r="I1233" i="3"/>
  <c r="J1233" i="3" s="1"/>
  <c r="K1233" i="3" s="1"/>
  <c r="I1231" i="3"/>
  <c r="J1231" i="3" s="1"/>
  <c r="K1231" i="3" s="1"/>
  <c r="I1321" i="3"/>
  <c r="J1321" i="3" s="1"/>
  <c r="K1321" i="3" s="1"/>
  <c r="I1317" i="3"/>
  <c r="J1317" i="3" s="1"/>
  <c r="K1317" i="3" s="1"/>
  <c r="I1316" i="3"/>
  <c r="J1316" i="3" s="1"/>
  <c r="K1316" i="3" s="1"/>
  <c r="I1312" i="3"/>
  <c r="J1312" i="3" s="1"/>
  <c r="K1312" i="3" s="1"/>
  <c r="I1309" i="3"/>
  <c r="J1309" i="3" s="1"/>
  <c r="K1309" i="3" s="1"/>
  <c r="I1267" i="3"/>
  <c r="J1267" i="3" s="1"/>
  <c r="L1267" i="3" s="1"/>
  <c r="I1333" i="3"/>
  <c r="J1333" i="3" s="1"/>
  <c r="L1333" i="3" s="1"/>
  <c r="I1315" i="3"/>
  <c r="J1315" i="3" s="1"/>
  <c r="L1315" i="3" s="1"/>
  <c r="I1296" i="3"/>
  <c r="J1296" i="3" s="1"/>
  <c r="M1296" i="3" s="1"/>
  <c r="I1295" i="3"/>
  <c r="J1295" i="3" s="1"/>
  <c r="M1295" i="3" s="1"/>
  <c r="I1293" i="3"/>
  <c r="J1293" i="3" s="1"/>
  <c r="M1293" i="3" s="1"/>
  <c r="I1292" i="3"/>
  <c r="J1292" i="3" s="1"/>
  <c r="M1292" i="3" s="1"/>
  <c r="I1291" i="3"/>
  <c r="J1291" i="3" s="1"/>
  <c r="M1291" i="3" s="1"/>
  <c r="I1289" i="3"/>
  <c r="J1289" i="3" s="1"/>
  <c r="M1289" i="3" s="1"/>
  <c r="I1288" i="3"/>
  <c r="J1288" i="3" s="1"/>
  <c r="M1288" i="3" s="1"/>
  <c r="I1287" i="3"/>
  <c r="J1287" i="3" s="1"/>
  <c r="M1287" i="3" s="1"/>
  <c r="I1285" i="3"/>
  <c r="J1285" i="3" s="1"/>
  <c r="M1285" i="3" s="1"/>
  <c r="I1284" i="3"/>
  <c r="J1284" i="3" s="1"/>
  <c r="M1284" i="3" s="1"/>
  <c r="I1283" i="3"/>
  <c r="J1283" i="3" s="1"/>
  <c r="M1283" i="3" s="1"/>
  <c r="I1281" i="3"/>
  <c r="J1281" i="3" s="1"/>
  <c r="M1281" i="3" s="1"/>
  <c r="I1280" i="3"/>
  <c r="J1280" i="3" s="1"/>
  <c r="M1280" i="3" s="1"/>
  <c r="I1279" i="3"/>
  <c r="J1279" i="3" s="1"/>
  <c r="M1279" i="3" s="1"/>
  <c r="I1277" i="3"/>
  <c r="J1277" i="3" s="1"/>
  <c r="M1277" i="3" s="1"/>
  <c r="I1274" i="3"/>
  <c r="J1274" i="3" s="1"/>
  <c r="M1274" i="3" s="1"/>
  <c r="I1273" i="3"/>
  <c r="J1273" i="3" s="1"/>
  <c r="M1273" i="3" s="1"/>
  <c r="I1272" i="3"/>
  <c r="J1272" i="3" s="1"/>
  <c r="M1272" i="3" s="1"/>
  <c r="I1271" i="3"/>
  <c r="J1271" i="3" s="1"/>
  <c r="M1271" i="3" s="1"/>
  <c r="I1270" i="3"/>
  <c r="J1270" i="3" s="1"/>
  <c r="M1270" i="3" s="1"/>
  <c r="I1269" i="3"/>
  <c r="J1269" i="3" s="1"/>
  <c r="M1269" i="3" s="1"/>
  <c r="I1268" i="3"/>
  <c r="J1268" i="3" s="1"/>
  <c r="M1268" i="3" s="1"/>
  <c r="I1265" i="3"/>
  <c r="J1265" i="3" s="1"/>
  <c r="M1265" i="3" s="1"/>
  <c r="I1263" i="3"/>
  <c r="J1263" i="3" s="1"/>
  <c r="M1263" i="3" s="1"/>
  <c r="I1256" i="3"/>
  <c r="J1256" i="3" s="1"/>
  <c r="M1256" i="3" s="1"/>
  <c r="I1255" i="3"/>
  <c r="J1255" i="3" s="1"/>
  <c r="M1255" i="3" s="1"/>
  <c r="I1253" i="3"/>
  <c r="J1253" i="3" s="1"/>
  <c r="M1253" i="3" s="1"/>
  <c r="I1252" i="3"/>
  <c r="J1252" i="3" s="1"/>
  <c r="M1252" i="3" s="1"/>
  <c r="I1249" i="3"/>
  <c r="J1249" i="3" s="1"/>
  <c r="M1249" i="3" s="1"/>
  <c r="I1247" i="3"/>
  <c r="J1247" i="3" s="1"/>
  <c r="M1247" i="3" s="1"/>
  <c r="I1246" i="3"/>
  <c r="J1246" i="3" s="1"/>
  <c r="M1246" i="3" s="1"/>
  <c r="I1244" i="3"/>
  <c r="J1244" i="3" s="1"/>
  <c r="M1244" i="3" s="1"/>
  <c r="I1239" i="3"/>
  <c r="J1239" i="3" s="1"/>
  <c r="M1239" i="3" s="1"/>
  <c r="I1237" i="3"/>
  <c r="J1237" i="3" s="1"/>
  <c r="M1237" i="3" s="1"/>
  <c r="I1235" i="3"/>
  <c r="J1235" i="3" s="1"/>
  <c r="M1235" i="3" s="1"/>
  <c r="I1353" i="3"/>
  <c r="J1353" i="3" s="1"/>
  <c r="M1353" i="3" s="1"/>
  <c r="I1352" i="3"/>
  <c r="J1352" i="3" s="1"/>
  <c r="M1352" i="3" s="1"/>
  <c r="I1351" i="3"/>
  <c r="J1351" i="3" s="1"/>
  <c r="M1351" i="3" s="1"/>
  <c r="I1349" i="3"/>
  <c r="J1349" i="3" s="1"/>
  <c r="M1349" i="3" s="1"/>
  <c r="I1348" i="3"/>
  <c r="J1348" i="3" s="1"/>
  <c r="M1348" i="3" s="1"/>
  <c r="I1347" i="3"/>
  <c r="J1347" i="3" s="1"/>
  <c r="M1347" i="3" s="1"/>
  <c r="I1345" i="3"/>
  <c r="J1345" i="3" s="1"/>
  <c r="M1345" i="3" s="1"/>
  <c r="I1344" i="3"/>
  <c r="J1344" i="3" s="1"/>
  <c r="M1344" i="3" s="1"/>
  <c r="I1343" i="3"/>
  <c r="J1343" i="3" s="1"/>
  <c r="M1343" i="3" s="1"/>
  <c r="I1341" i="3"/>
  <c r="J1341" i="3" s="1"/>
  <c r="M1341" i="3" s="1"/>
  <c r="I1340" i="3"/>
  <c r="J1340" i="3" s="1"/>
  <c r="M1340" i="3" s="1"/>
  <c r="I1339" i="3"/>
  <c r="J1339" i="3" s="1"/>
  <c r="M1339" i="3" s="1"/>
  <c r="I1337" i="3"/>
  <c r="J1337" i="3" s="1"/>
  <c r="M1337" i="3" s="1"/>
  <c r="I1336" i="3"/>
  <c r="J1336" i="3" s="1"/>
  <c r="M1336" i="3" s="1"/>
  <c r="I1334" i="3"/>
  <c r="J1334" i="3" s="1"/>
  <c r="M1334" i="3" s="1"/>
  <c r="I1332" i="3"/>
  <c r="J1332" i="3" s="1"/>
  <c r="M1332" i="3" s="1"/>
  <c r="I1331" i="3"/>
  <c r="J1331" i="3" s="1"/>
  <c r="M1331" i="3" s="1"/>
  <c r="I1329" i="3"/>
  <c r="J1329" i="3" s="1"/>
  <c r="M1329" i="3" s="1"/>
  <c r="I1328" i="3"/>
  <c r="J1328" i="3" s="1"/>
  <c r="M1328" i="3" s="1"/>
  <c r="I1327" i="3"/>
  <c r="J1327" i="3" s="1"/>
  <c r="M1327" i="3" s="1"/>
  <c r="I1325" i="3"/>
  <c r="J1325" i="3" s="1"/>
  <c r="M1325" i="3" s="1"/>
  <c r="I1324" i="3"/>
  <c r="J1324" i="3" s="1"/>
  <c r="M1324" i="3" s="1"/>
  <c r="I1323" i="3"/>
  <c r="J1323" i="3" s="1"/>
  <c r="M1323" i="3" s="1"/>
  <c r="I1319" i="3"/>
  <c r="J1319" i="3" s="1"/>
  <c r="M1319" i="3" s="1"/>
  <c r="I1313" i="3"/>
  <c r="J1313" i="3" s="1"/>
  <c r="M1313" i="3" s="1"/>
  <c r="I1311" i="3"/>
  <c r="J1311" i="3" s="1"/>
  <c r="M1311" i="3" s="1"/>
  <c r="I1308" i="3"/>
  <c r="J1308" i="3" s="1"/>
  <c r="M1308" i="3" s="1"/>
  <c r="I1307" i="3"/>
  <c r="J1307" i="3" s="1"/>
  <c r="M1307" i="3" s="1"/>
  <c r="I1305" i="3"/>
  <c r="J1305" i="3" s="1"/>
  <c r="M1305" i="3" s="1"/>
  <c r="I1304" i="3"/>
  <c r="J1304" i="3" s="1"/>
  <c r="M1304" i="3" s="1"/>
  <c r="I1303" i="3"/>
  <c r="J1303" i="3" s="1"/>
  <c r="M1303" i="3" s="1"/>
  <c r="I1301" i="3"/>
  <c r="J1301" i="3" s="1"/>
  <c r="M1301" i="3" s="1"/>
  <c r="I1299" i="3"/>
  <c r="J1299" i="3" s="1"/>
  <c r="M1299" i="3" s="1"/>
  <c r="I1298" i="3"/>
  <c r="J1298" i="3" s="1"/>
  <c r="M1298" i="3" s="1"/>
  <c r="I1297" i="3"/>
  <c r="J1297" i="3" s="1"/>
  <c r="M1297" i="3" s="1"/>
  <c r="I1388" i="3"/>
  <c r="J1388" i="3" s="1"/>
  <c r="K1388" i="3" s="1"/>
  <c r="I1372" i="3"/>
  <c r="J1372" i="3" s="1"/>
  <c r="K1372" i="3" s="1"/>
  <c r="I1361" i="3"/>
  <c r="J1361" i="3" s="1"/>
  <c r="K1361" i="3" s="1"/>
  <c r="I1357" i="3"/>
  <c r="J1357" i="3" s="1"/>
  <c r="K1357" i="3" s="1"/>
  <c r="I1356" i="3"/>
  <c r="J1356" i="3" s="1"/>
  <c r="K1356" i="3" s="1"/>
  <c r="I1355" i="3"/>
  <c r="J1355" i="3" s="1"/>
  <c r="K1355" i="3" s="1"/>
  <c r="I1409" i="3"/>
  <c r="J1409" i="3" s="1"/>
  <c r="K1409" i="3" s="1"/>
  <c r="I1408" i="3"/>
  <c r="J1408" i="3" s="1"/>
  <c r="K1408" i="3" s="1"/>
  <c r="I1407" i="3"/>
  <c r="J1407" i="3" s="1"/>
  <c r="K1407" i="3" s="1"/>
  <c r="I1404" i="3"/>
  <c r="J1404" i="3" s="1"/>
  <c r="K1404" i="3" s="1"/>
  <c r="I1396" i="3"/>
  <c r="J1396" i="3" s="1"/>
  <c r="K1396" i="3" s="1"/>
  <c r="I1413" i="3"/>
  <c r="J1413" i="3" s="1"/>
  <c r="L1413" i="3" s="1"/>
  <c r="I1395" i="3"/>
  <c r="J1395" i="3" s="1"/>
  <c r="M1395" i="3" s="1"/>
  <c r="I1392" i="3"/>
  <c r="J1392" i="3" s="1"/>
  <c r="M1392" i="3" s="1"/>
  <c r="I1391" i="3"/>
  <c r="J1391" i="3" s="1"/>
  <c r="M1391" i="3" s="1"/>
  <c r="I1390" i="3"/>
  <c r="J1390" i="3" s="1"/>
  <c r="M1390" i="3" s="1"/>
  <c r="I1389" i="3"/>
  <c r="J1389" i="3" s="1"/>
  <c r="M1389" i="3" s="1"/>
  <c r="I1387" i="3"/>
  <c r="J1387" i="3" s="1"/>
  <c r="M1387" i="3" s="1"/>
  <c r="I1385" i="3"/>
  <c r="J1385" i="3" s="1"/>
  <c r="M1385" i="3" s="1"/>
  <c r="I1384" i="3"/>
  <c r="J1384" i="3" s="1"/>
  <c r="M1384" i="3" s="1"/>
  <c r="I1377" i="3"/>
  <c r="J1377" i="3" s="1"/>
  <c r="M1377" i="3" s="1"/>
  <c r="I1376" i="3"/>
  <c r="J1376" i="3" s="1"/>
  <c r="M1376" i="3" s="1"/>
  <c r="I1371" i="3"/>
  <c r="J1371" i="3" s="1"/>
  <c r="M1371" i="3" s="1"/>
  <c r="I1367" i="3"/>
  <c r="J1367" i="3" s="1"/>
  <c r="M1367" i="3" s="1"/>
  <c r="I1365" i="3"/>
  <c r="J1365" i="3" s="1"/>
  <c r="M1365" i="3" s="1"/>
  <c r="I1364" i="3"/>
  <c r="J1364" i="3" s="1"/>
  <c r="M1364" i="3" s="1"/>
  <c r="I1360" i="3"/>
  <c r="J1360" i="3" s="1"/>
  <c r="M1360" i="3" s="1"/>
  <c r="I1359" i="3"/>
  <c r="J1359" i="3" s="1"/>
  <c r="M1359" i="3" s="1"/>
  <c r="I1424" i="3"/>
  <c r="J1424" i="3" s="1"/>
  <c r="M1424" i="3" s="1"/>
  <c r="M1355" i="3" s="1"/>
  <c r="M1356" i="3" s="1"/>
  <c r="M1357" i="3" s="1"/>
  <c r="I1423" i="3"/>
  <c r="J1423" i="3" s="1"/>
  <c r="M1423" i="3" s="1"/>
  <c r="I1422" i="3"/>
  <c r="J1422" i="3" s="1"/>
  <c r="M1422" i="3" s="1"/>
  <c r="I1421" i="3"/>
  <c r="J1421" i="3" s="1"/>
  <c r="M1421" i="3" s="1"/>
  <c r="I1420" i="3"/>
  <c r="J1420" i="3" s="1"/>
  <c r="M1420" i="3" s="1"/>
  <c r="I1419" i="3"/>
  <c r="J1419" i="3" s="1"/>
  <c r="M1419" i="3" s="1"/>
  <c r="I1417" i="3"/>
  <c r="J1417" i="3" s="1"/>
  <c r="M1417" i="3" s="1"/>
  <c r="I1416" i="3"/>
  <c r="J1416" i="3" s="1"/>
  <c r="M1416" i="3" s="1"/>
  <c r="I1415" i="3"/>
  <c r="J1415" i="3" s="1"/>
  <c r="M1415" i="3" s="1"/>
  <c r="I1412" i="3"/>
  <c r="J1412" i="3" s="1"/>
  <c r="M1412" i="3" s="1"/>
  <c r="I1411" i="3"/>
  <c r="J1411" i="3" s="1"/>
  <c r="M1411" i="3" s="1"/>
  <c r="I1406" i="3"/>
  <c r="J1406" i="3" s="1"/>
  <c r="M1406" i="3" s="1"/>
  <c r="I1405" i="3"/>
  <c r="J1405" i="3" s="1"/>
  <c r="M1405" i="3" s="1"/>
  <c r="I1403" i="3"/>
  <c r="J1403" i="3" s="1"/>
  <c r="M1403" i="3" s="1"/>
  <c r="I1401" i="3"/>
  <c r="J1401" i="3" s="1"/>
  <c r="M1401" i="3" s="1"/>
  <c r="I1400" i="3"/>
  <c r="J1400" i="3" s="1"/>
  <c r="M1400" i="3" s="1"/>
  <c r="I1399" i="3"/>
  <c r="J1399" i="3" s="1"/>
  <c r="M1399" i="3" s="1"/>
  <c r="I1397" i="3"/>
  <c r="J1397" i="3" s="1"/>
  <c r="M1397" i="3" s="1"/>
  <c r="I1435" i="3"/>
  <c r="J1435" i="3" s="1"/>
  <c r="K1435" i="3" s="1"/>
  <c r="I1429" i="3"/>
  <c r="J1429" i="3" s="1"/>
  <c r="K1429" i="3" s="1"/>
  <c r="I1428" i="3"/>
  <c r="J1428" i="3" s="1"/>
  <c r="K1428" i="3" s="1"/>
  <c r="I1427" i="3"/>
  <c r="J1427" i="3" s="1"/>
  <c r="K1427" i="3" s="1"/>
  <c r="I1425" i="3"/>
  <c r="J1425" i="3" s="1"/>
  <c r="K1425" i="3" s="1"/>
  <c r="I1471" i="3"/>
  <c r="J1471" i="3" s="1"/>
  <c r="K1471" i="3" s="1"/>
  <c r="I1468" i="3"/>
  <c r="J1468" i="3" s="1"/>
  <c r="K1468" i="3" s="1"/>
  <c r="I1441" i="3"/>
  <c r="J1441" i="3" s="1"/>
  <c r="L1441" i="3" s="1"/>
  <c r="I1465" i="3"/>
  <c r="J1465" i="3" s="1"/>
  <c r="L1465" i="3" s="1"/>
  <c r="I1457" i="3"/>
  <c r="J1457" i="3" s="1"/>
  <c r="M1457" i="3" s="1"/>
  <c r="I1456" i="3"/>
  <c r="J1456" i="3" s="1"/>
  <c r="M1456" i="3" s="1"/>
  <c r="I1455" i="3"/>
  <c r="J1455" i="3" s="1"/>
  <c r="M1455" i="3" s="1"/>
  <c r="I1453" i="3"/>
  <c r="J1453" i="3" s="1"/>
  <c r="M1453" i="3" s="1"/>
  <c r="I1452" i="3"/>
  <c r="J1452" i="3" s="1"/>
  <c r="M1452" i="3" s="1"/>
  <c r="I1451" i="3"/>
  <c r="J1451" i="3" s="1"/>
  <c r="M1451" i="3" s="1"/>
  <c r="I1447" i="3"/>
  <c r="J1447" i="3" s="1"/>
  <c r="M1447" i="3" s="1"/>
  <c r="I1445" i="3"/>
  <c r="J1445" i="3" s="1"/>
  <c r="M1445" i="3" s="1"/>
  <c r="I1440" i="3"/>
  <c r="J1440" i="3" s="1"/>
  <c r="M1440" i="3" s="1"/>
  <c r="I1437" i="3"/>
  <c r="J1437" i="3" s="1"/>
  <c r="M1437" i="3" s="1"/>
  <c r="I1433" i="3"/>
  <c r="J1433" i="3" s="1"/>
  <c r="M1433" i="3" s="1"/>
  <c r="I1432" i="3"/>
  <c r="J1432" i="3" s="1"/>
  <c r="M1432" i="3" s="1"/>
  <c r="I1431" i="3"/>
  <c r="J1431" i="3" s="1"/>
  <c r="M1431" i="3" s="1"/>
  <c r="I1479" i="3"/>
  <c r="J1479" i="3" s="1"/>
  <c r="M1479" i="3" s="1"/>
  <c r="M1425" i="3" s="1"/>
  <c r="M1426" i="3" s="1"/>
  <c r="M1427" i="3" s="1"/>
  <c r="M1428" i="3" s="1"/>
  <c r="M1429" i="3" s="1"/>
  <c r="M1430" i="3" s="1"/>
  <c r="I1477" i="3"/>
  <c r="J1477" i="3" s="1"/>
  <c r="M1477" i="3" s="1"/>
  <c r="I1476" i="3"/>
  <c r="J1476" i="3" s="1"/>
  <c r="M1476" i="3" s="1"/>
  <c r="I1475" i="3"/>
  <c r="J1475" i="3" s="1"/>
  <c r="M1475" i="3" s="1"/>
  <c r="I1473" i="3"/>
  <c r="J1473" i="3" s="1"/>
  <c r="M1473" i="3" s="1"/>
  <c r="I1472" i="3"/>
  <c r="J1472" i="3" s="1"/>
  <c r="M1472" i="3" s="1"/>
  <c r="I1469" i="3"/>
  <c r="J1469" i="3" s="1"/>
  <c r="M1469" i="3" s="1"/>
  <c r="I1467" i="3"/>
  <c r="J1467" i="3" s="1"/>
  <c r="M1467" i="3" s="1"/>
  <c r="I1464" i="3"/>
  <c r="J1464" i="3" s="1"/>
  <c r="M1464" i="3" s="1"/>
  <c r="I1463" i="3"/>
  <c r="J1463" i="3" s="1"/>
  <c r="M1463" i="3" s="1"/>
  <c r="I1462" i="3"/>
  <c r="J1462" i="3" s="1"/>
  <c r="M1462" i="3" s="1"/>
  <c r="I1461" i="3"/>
  <c r="J1461" i="3" s="1"/>
  <c r="M1461" i="3" s="1"/>
  <c r="I1460" i="3"/>
  <c r="J1460" i="3" s="1"/>
  <c r="M1460" i="3" s="1"/>
  <c r="I1459" i="3"/>
  <c r="J1459" i="3" s="1"/>
  <c r="M1459" i="3" s="1"/>
  <c r="I1521" i="3"/>
  <c r="J1521" i="3" s="1"/>
  <c r="K1521" i="3" s="1"/>
  <c r="I1515" i="3"/>
  <c r="J1515" i="3" s="1"/>
  <c r="K1515" i="3" s="1"/>
  <c r="I1508" i="3"/>
  <c r="J1508" i="3" s="1"/>
  <c r="K1508" i="3" s="1"/>
  <c r="I1489" i="3"/>
  <c r="J1489" i="3" s="1"/>
  <c r="K1489" i="3" s="1"/>
  <c r="I1486" i="3"/>
  <c r="J1486" i="3" s="1"/>
  <c r="K1486" i="3" s="1"/>
  <c r="I1483" i="3"/>
  <c r="J1483" i="3" s="1"/>
  <c r="K1483" i="3" s="1"/>
  <c r="I1480" i="3"/>
  <c r="J1480" i="3" s="1"/>
  <c r="K1480" i="3" s="1"/>
  <c r="I1561" i="3"/>
  <c r="J1561" i="3" s="1"/>
  <c r="K1561" i="3" s="1"/>
  <c r="I1556" i="3"/>
  <c r="J1556" i="3" s="1"/>
  <c r="K1556" i="3" s="1"/>
  <c r="I1553" i="3"/>
  <c r="J1553" i="3" s="1"/>
  <c r="K1553" i="3" s="1"/>
  <c r="I1548" i="3"/>
  <c r="J1548" i="3" s="1"/>
  <c r="K1548" i="3" s="1"/>
  <c r="I1541" i="3"/>
  <c r="J1541" i="3" s="1"/>
  <c r="K1541" i="3" s="1"/>
  <c r="I1517" i="3"/>
  <c r="J1517" i="3" s="1"/>
  <c r="L1517" i="3" s="1"/>
  <c r="I1560" i="3"/>
  <c r="J1560" i="3" s="1"/>
  <c r="L1560" i="3" s="1"/>
  <c r="I1554" i="3"/>
  <c r="J1554" i="3" s="1"/>
  <c r="L1554" i="3" s="1"/>
  <c r="I1533" i="3"/>
  <c r="J1533" i="3" s="1"/>
  <c r="M1533" i="3" s="1"/>
  <c r="I1532" i="3"/>
  <c r="J1532" i="3" s="1"/>
  <c r="M1532" i="3" s="1"/>
  <c r="I1531" i="3"/>
  <c r="J1531" i="3" s="1"/>
  <c r="M1531" i="3" s="1"/>
  <c r="I1529" i="3"/>
  <c r="J1529" i="3" s="1"/>
  <c r="M1529" i="3" s="1"/>
  <c r="I1528" i="3"/>
  <c r="J1528" i="3" s="1"/>
  <c r="M1528" i="3" s="1"/>
  <c r="I1526" i="3"/>
  <c r="J1526" i="3" s="1"/>
  <c r="M1526" i="3" s="1"/>
  <c r="I1525" i="3"/>
  <c r="J1525" i="3" s="1"/>
  <c r="M1525" i="3" s="1"/>
  <c r="I1524" i="3"/>
  <c r="J1524" i="3" s="1"/>
  <c r="M1524" i="3" s="1"/>
  <c r="I1523" i="3"/>
  <c r="J1523" i="3" s="1"/>
  <c r="M1523" i="3" s="1"/>
  <c r="I1522" i="3"/>
  <c r="J1522" i="3" s="1"/>
  <c r="M1522" i="3" s="1"/>
  <c r="I1520" i="3"/>
  <c r="J1520" i="3" s="1"/>
  <c r="M1520" i="3" s="1"/>
  <c r="I1519" i="3"/>
  <c r="J1519" i="3" s="1"/>
  <c r="M1519" i="3" s="1"/>
  <c r="I1516" i="3"/>
  <c r="J1516" i="3" s="1"/>
  <c r="M1516" i="3" s="1"/>
  <c r="I1512" i="3"/>
  <c r="J1512" i="3" s="1"/>
  <c r="M1512" i="3" s="1"/>
  <c r="I1509" i="3"/>
  <c r="J1509" i="3" s="1"/>
  <c r="M1509" i="3" s="1"/>
  <c r="I1505" i="3"/>
  <c r="J1505" i="3" s="1"/>
  <c r="M1505" i="3" s="1"/>
  <c r="I1502" i="3"/>
  <c r="J1502" i="3" s="1"/>
  <c r="M1502" i="3" s="1"/>
  <c r="I1500" i="3"/>
  <c r="J1500" i="3" s="1"/>
  <c r="M1500" i="3" s="1"/>
  <c r="I1499" i="3"/>
  <c r="J1499" i="3" s="1"/>
  <c r="M1499" i="3" s="1"/>
  <c r="I1495" i="3"/>
  <c r="J1495" i="3" s="1"/>
  <c r="M1495" i="3" s="1"/>
  <c r="I1493" i="3"/>
  <c r="J1493" i="3" s="1"/>
  <c r="M1493" i="3" s="1"/>
  <c r="I1492" i="3"/>
  <c r="J1492" i="3" s="1"/>
  <c r="M1492" i="3" s="1"/>
  <c r="I1491" i="3"/>
  <c r="J1491" i="3" s="1"/>
  <c r="M1491" i="3" s="1"/>
  <c r="I1488" i="3"/>
  <c r="J1488" i="3" s="1"/>
  <c r="M1488" i="3" s="1"/>
  <c r="I1487" i="3"/>
  <c r="J1487" i="3" s="1"/>
  <c r="M1487" i="3" s="1"/>
  <c r="I1485" i="3"/>
  <c r="J1485" i="3" s="1"/>
  <c r="M1485" i="3" s="1"/>
  <c r="I1484" i="3"/>
  <c r="J1484" i="3" s="1"/>
  <c r="M1484" i="3" s="1"/>
  <c r="I1481" i="3"/>
  <c r="J1481" i="3" s="1"/>
  <c r="M1481" i="3" s="1"/>
  <c r="I1581" i="3"/>
  <c r="J1581" i="3" s="1"/>
  <c r="M1581" i="3" s="1"/>
  <c r="I1580" i="3"/>
  <c r="J1580" i="3" s="1"/>
  <c r="M1580" i="3" s="1"/>
  <c r="I1579" i="3"/>
  <c r="J1579" i="3" s="1"/>
  <c r="M1579" i="3" s="1"/>
  <c r="I1577" i="3"/>
  <c r="J1577" i="3" s="1"/>
  <c r="M1577" i="3" s="1"/>
  <c r="I1576" i="3"/>
  <c r="J1576" i="3" s="1"/>
  <c r="M1576" i="3" s="1"/>
  <c r="I1575" i="3"/>
  <c r="J1575" i="3" s="1"/>
  <c r="M1575" i="3" s="1"/>
  <c r="I1573" i="3"/>
  <c r="J1573" i="3" s="1"/>
  <c r="M1573" i="3" s="1"/>
  <c r="I1572" i="3"/>
  <c r="J1572" i="3" s="1"/>
  <c r="M1572" i="3" s="1"/>
  <c r="I1571" i="3"/>
  <c r="J1571" i="3" s="1"/>
  <c r="M1571" i="3" s="1"/>
  <c r="I1569" i="3"/>
  <c r="J1569" i="3" s="1"/>
  <c r="M1569" i="3" s="1"/>
  <c r="I1568" i="3"/>
  <c r="J1568" i="3" s="1"/>
  <c r="M1568" i="3" s="1"/>
  <c r="I1567" i="3"/>
  <c r="J1567" i="3" s="1"/>
  <c r="M1567" i="3" s="1"/>
  <c r="I1565" i="3"/>
  <c r="J1565" i="3" s="1"/>
  <c r="M1565" i="3" s="1"/>
  <c r="I1564" i="3"/>
  <c r="J1564" i="3" s="1"/>
  <c r="M1564" i="3" s="1"/>
  <c r="I1563" i="3"/>
  <c r="J1563" i="3" s="1"/>
  <c r="M1563" i="3" s="1"/>
  <c r="I1559" i="3"/>
  <c r="J1559" i="3" s="1"/>
  <c r="M1559" i="3" s="1"/>
  <c r="I1557" i="3"/>
  <c r="J1557" i="3" s="1"/>
  <c r="M1557" i="3" s="1"/>
  <c r="I1555" i="3"/>
  <c r="J1555" i="3" s="1"/>
  <c r="M1555" i="3" s="1"/>
  <c r="I1552" i="3"/>
  <c r="J1552" i="3" s="1"/>
  <c r="M1552" i="3" s="1"/>
  <c r="I1551" i="3"/>
  <c r="J1551" i="3" s="1"/>
  <c r="M1551" i="3" s="1"/>
  <c r="I1550" i="3"/>
  <c r="J1550" i="3" s="1"/>
  <c r="M1550" i="3" s="1"/>
  <c r="I1549" i="3"/>
  <c r="J1549" i="3" s="1"/>
  <c r="M1549" i="3" s="1"/>
  <c r="I1547" i="3"/>
  <c r="J1547" i="3" s="1"/>
  <c r="M1547" i="3" s="1"/>
  <c r="I1545" i="3"/>
  <c r="J1545" i="3" s="1"/>
  <c r="M1545" i="3" s="1"/>
  <c r="I1544" i="3"/>
  <c r="J1544" i="3" s="1"/>
  <c r="M1544" i="3" s="1"/>
  <c r="I1543" i="3"/>
  <c r="J1543" i="3" s="1"/>
  <c r="M1543" i="3" s="1"/>
  <c r="I1540" i="3"/>
  <c r="J1540" i="3" s="1"/>
  <c r="M1540" i="3" s="1"/>
  <c r="I1539" i="3"/>
  <c r="J1539" i="3" s="1"/>
  <c r="M1539" i="3" s="1"/>
  <c r="I1537" i="3"/>
  <c r="J1537" i="3" s="1"/>
  <c r="M1537" i="3" s="1"/>
  <c r="I1536" i="3"/>
  <c r="J1536" i="3" s="1"/>
  <c r="M1536" i="3" s="1"/>
  <c r="I1535" i="3"/>
  <c r="J1535" i="3" s="1"/>
  <c r="M1535" i="3" s="1"/>
  <c r="I1625" i="3"/>
  <c r="J1625" i="3" s="1"/>
  <c r="K1625" i="3" s="1"/>
  <c r="I1607" i="3"/>
  <c r="J1607" i="3" s="1"/>
  <c r="K1607" i="3" s="1"/>
  <c r="I1606" i="3"/>
  <c r="J1606" i="3" s="1"/>
  <c r="K1606" i="3" s="1"/>
  <c r="I1596" i="3"/>
  <c r="J1596" i="3" s="1"/>
  <c r="K1596" i="3" s="1"/>
  <c r="I1587" i="3"/>
  <c r="J1587" i="3" s="1"/>
  <c r="K1587" i="3" s="1"/>
  <c r="I1586" i="3"/>
  <c r="J1586" i="3" s="1"/>
  <c r="K1586" i="3" s="1"/>
  <c r="I1583" i="3"/>
  <c r="J1583" i="3" s="1"/>
  <c r="K1583" i="3" s="1"/>
  <c r="I1659" i="3"/>
  <c r="J1659" i="3" s="1"/>
  <c r="K1659" i="3" s="1"/>
  <c r="I1653" i="3"/>
  <c r="J1653" i="3" s="1"/>
  <c r="K1653" i="3" s="1"/>
  <c r="I1643" i="3"/>
  <c r="J1643" i="3" s="1"/>
  <c r="K1643" i="3" s="1"/>
  <c r="I1635" i="3"/>
  <c r="J1635" i="3" s="1"/>
  <c r="K1635" i="3" s="1"/>
  <c r="I1633" i="3"/>
  <c r="J1633" i="3" s="1"/>
  <c r="K1633" i="3" s="1"/>
  <c r="I1604" i="3"/>
  <c r="J1604" i="3" s="1"/>
  <c r="L1604" i="3" s="1"/>
  <c r="I1640" i="3"/>
  <c r="J1640" i="3" s="1"/>
  <c r="L1640" i="3" s="1"/>
  <c r="I1624" i="3"/>
  <c r="J1624" i="3" s="1"/>
  <c r="M1624" i="3" s="1"/>
  <c r="I1623" i="3"/>
  <c r="J1623" i="3" s="1"/>
  <c r="M1623" i="3" s="1"/>
  <c r="I1619" i="3"/>
  <c r="J1619" i="3" s="1"/>
  <c r="M1619" i="3" s="1"/>
  <c r="I1616" i="3"/>
  <c r="J1616" i="3" s="1"/>
  <c r="M1616" i="3" s="1"/>
  <c r="I1615" i="3"/>
  <c r="J1615" i="3" s="1"/>
  <c r="M1615" i="3" s="1"/>
  <c r="I1613" i="3"/>
  <c r="J1613" i="3" s="1"/>
  <c r="M1613" i="3" s="1"/>
  <c r="I1612" i="3"/>
  <c r="J1612" i="3" s="1"/>
  <c r="M1612" i="3" s="1"/>
  <c r="I1611" i="3"/>
  <c r="J1611" i="3" s="1"/>
  <c r="M1611" i="3" s="1"/>
  <c r="I1609" i="3"/>
  <c r="J1609" i="3" s="1"/>
  <c r="M1609" i="3" s="1"/>
  <c r="I1605" i="3"/>
  <c r="J1605" i="3" s="1"/>
  <c r="M1605" i="3" s="1"/>
  <c r="I1603" i="3"/>
  <c r="J1603" i="3" s="1"/>
  <c r="M1603" i="3" s="1"/>
  <c r="I1601" i="3"/>
  <c r="J1601" i="3" s="1"/>
  <c r="M1601" i="3" s="1"/>
  <c r="I1600" i="3"/>
  <c r="J1600" i="3" s="1"/>
  <c r="M1600" i="3" s="1"/>
  <c r="I1597" i="3"/>
  <c r="J1597" i="3" s="1"/>
  <c r="M1597" i="3" s="1"/>
  <c r="I1593" i="3"/>
  <c r="J1593" i="3" s="1"/>
  <c r="M1593" i="3" s="1"/>
  <c r="I1589" i="3"/>
  <c r="J1589" i="3" s="1"/>
  <c r="M1589" i="3" s="1"/>
  <c r="I1588" i="3"/>
  <c r="J1588" i="3" s="1"/>
  <c r="M1588" i="3" s="1"/>
  <c r="I1585" i="3"/>
  <c r="J1585" i="3" s="1"/>
  <c r="M1585" i="3" s="1"/>
  <c r="I1584" i="3"/>
  <c r="J1584" i="3" s="1"/>
  <c r="M1584" i="3" s="1"/>
  <c r="I1658" i="3"/>
  <c r="J1658" i="3" s="1"/>
  <c r="M1658" i="3" s="1"/>
  <c r="M1582" i="3" s="1"/>
  <c r="I1657" i="3"/>
  <c r="J1657" i="3" s="1"/>
  <c r="M1657" i="3" s="1"/>
  <c r="I1656" i="3"/>
  <c r="J1656" i="3" s="1"/>
  <c r="M1656" i="3" s="1"/>
  <c r="I1655" i="3"/>
  <c r="J1655" i="3" s="1"/>
  <c r="M1655" i="3" s="1"/>
  <c r="I1654" i="3"/>
  <c r="J1654" i="3" s="1"/>
  <c r="M1654" i="3" s="1"/>
  <c r="I1652" i="3"/>
  <c r="J1652" i="3" s="1"/>
  <c r="M1652" i="3" s="1"/>
  <c r="I1651" i="3"/>
  <c r="J1651" i="3" s="1"/>
  <c r="M1651" i="3" s="1"/>
  <c r="I1649" i="3"/>
  <c r="J1649" i="3" s="1"/>
  <c r="M1649" i="3" s="1"/>
  <c r="I1648" i="3"/>
  <c r="J1648" i="3" s="1"/>
  <c r="M1648" i="3" s="1"/>
  <c r="I1647" i="3"/>
  <c r="J1647" i="3" s="1"/>
  <c r="M1647" i="3" s="1"/>
  <c r="I1645" i="3"/>
  <c r="J1645" i="3" s="1"/>
  <c r="M1645" i="3" s="1"/>
  <c r="I1644" i="3"/>
  <c r="J1644" i="3" s="1"/>
  <c r="M1644" i="3" s="1"/>
  <c r="I1641" i="3"/>
  <c r="J1641" i="3" s="1"/>
  <c r="M1641" i="3" s="1"/>
  <c r="I1639" i="3"/>
  <c r="J1639" i="3" s="1"/>
  <c r="M1639" i="3" s="1"/>
  <c r="I1637" i="3"/>
  <c r="J1637" i="3" s="1"/>
  <c r="M1637" i="3" s="1"/>
  <c r="I1636" i="3"/>
  <c r="J1636" i="3" s="1"/>
  <c r="M1636" i="3" s="1"/>
  <c r="I1632" i="3"/>
  <c r="J1632" i="3" s="1"/>
  <c r="M1632" i="3" s="1"/>
  <c r="I1631" i="3"/>
  <c r="J1631" i="3" s="1"/>
  <c r="M1631" i="3" s="1"/>
  <c r="I1629" i="3"/>
  <c r="J1629" i="3" s="1"/>
  <c r="M1629" i="3" s="1"/>
  <c r="I1628" i="3"/>
  <c r="J1628" i="3" s="1"/>
  <c r="M1628" i="3" s="1"/>
  <c r="I1627" i="3"/>
  <c r="J1627" i="3" s="1"/>
  <c r="M1627" i="3" s="1"/>
  <c r="I1676" i="3"/>
  <c r="J1676" i="3" s="1"/>
  <c r="K1676" i="3" s="1"/>
  <c r="I1660" i="3"/>
  <c r="J1660" i="3" s="1"/>
  <c r="K1660" i="3" s="1"/>
  <c r="I1720" i="3"/>
  <c r="J1720" i="3" s="1"/>
  <c r="K1720" i="3" s="1"/>
  <c r="I1705" i="3"/>
  <c r="J1705" i="3" s="1"/>
  <c r="K1705" i="3" s="1"/>
  <c r="I1716" i="3"/>
  <c r="J1716" i="3" s="1"/>
  <c r="L1716" i="3" s="1"/>
  <c r="I1703" i="3"/>
  <c r="J1703" i="3" s="1"/>
  <c r="L1703" i="3" s="1"/>
  <c r="I1693" i="3"/>
  <c r="J1693" i="3" s="1"/>
  <c r="M1693" i="3" s="1"/>
  <c r="I1692" i="3"/>
  <c r="J1692" i="3" s="1"/>
  <c r="M1692" i="3" s="1"/>
  <c r="I1691" i="3"/>
  <c r="J1691" i="3" s="1"/>
  <c r="M1691" i="3" s="1"/>
  <c r="I1689" i="3"/>
  <c r="J1689" i="3" s="1"/>
  <c r="M1689" i="3" s="1"/>
  <c r="I1688" i="3"/>
  <c r="J1688" i="3" s="1"/>
  <c r="M1688" i="3" s="1"/>
  <c r="I1687" i="3"/>
  <c r="J1687" i="3" s="1"/>
  <c r="M1687" i="3" s="1"/>
  <c r="I1686" i="3"/>
  <c r="J1686" i="3" s="1"/>
  <c r="M1686" i="3" s="1"/>
  <c r="I1685" i="3"/>
  <c r="J1685" i="3" s="1"/>
  <c r="M1685" i="3" s="1"/>
  <c r="I1684" i="3"/>
  <c r="J1684" i="3" s="1"/>
  <c r="M1684" i="3" s="1"/>
  <c r="I1683" i="3"/>
  <c r="J1683" i="3" s="1"/>
  <c r="M1683" i="3" s="1"/>
  <c r="I1682" i="3"/>
  <c r="J1682" i="3" s="1"/>
  <c r="M1682" i="3" s="1"/>
  <c r="I1681" i="3"/>
  <c r="J1681" i="3" s="1"/>
  <c r="M1681" i="3" s="1"/>
  <c r="I1680" i="3"/>
  <c r="J1680" i="3" s="1"/>
  <c r="M1680" i="3" s="1"/>
  <c r="I1679" i="3"/>
  <c r="J1679" i="3" s="1"/>
  <c r="M1679" i="3" s="1"/>
  <c r="I1677" i="3"/>
  <c r="J1677" i="3" s="1"/>
  <c r="M1677" i="3" s="1"/>
  <c r="I1673" i="3"/>
  <c r="J1673" i="3" s="1"/>
  <c r="M1673" i="3" s="1"/>
  <c r="I1671" i="3"/>
  <c r="J1671" i="3" s="1"/>
  <c r="M1671" i="3" s="1"/>
  <c r="I1670" i="3"/>
  <c r="J1670" i="3" s="1"/>
  <c r="M1670" i="3" s="1"/>
  <c r="I1668" i="3"/>
  <c r="J1668" i="3" s="1"/>
  <c r="M1668" i="3" s="1"/>
  <c r="I1667" i="3"/>
  <c r="J1667" i="3" s="1"/>
  <c r="M1667" i="3" s="1"/>
  <c r="I1665" i="3"/>
  <c r="J1665" i="3" s="1"/>
  <c r="M1665" i="3" s="1"/>
  <c r="I1663" i="3"/>
  <c r="J1663" i="3" s="1"/>
  <c r="M1663" i="3" s="1"/>
  <c r="I1661" i="3"/>
  <c r="J1661" i="3" s="1"/>
  <c r="M1661" i="3" s="1"/>
  <c r="I1723" i="3"/>
  <c r="J1723" i="3" s="1"/>
  <c r="M1723" i="3" s="1"/>
  <c r="M1660" i="3" s="1"/>
  <c r="I1721" i="3"/>
  <c r="J1721" i="3" s="1"/>
  <c r="M1721" i="3" s="1"/>
  <c r="I1719" i="3"/>
  <c r="J1719" i="3" s="1"/>
  <c r="M1719" i="3" s="1"/>
  <c r="I1718" i="3"/>
  <c r="J1718" i="3" s="1"/>
  <c r="M1718" i="3" s="1"/>
  <c r="I1717" i="3"/>
  <c r="J1717" i="3" s="1"/>
  <c r="M1717" i="3" s="1"/>
  <c r="I1715" i="3"/>
  <c r="J1715" i="3" s="1"/>
  <c r="M1715" i="3" s="1"/>
  <c r="I1713" i="3"/>
  <c r="J1713" i="3" s="1"/>
  <c r="M1713" i="3" s="1"/>
  <c r="I1712" i="3"/>
  <c r="J1712" i="3" s="1"/>
  <c r="M1712" i="3" s="1"/>
  <c r="I1711" i="3"/>
  <c r="J1711" i="3" s="1"/>
  <c r="M1711" i="3" s="1"/>
  <c r="I1709" i="3"/>
  <c r="J1709" i="3" s="1"/>
  <c r="M1709" i="3" s="1"/>
  <c r="I1708" i="3"/>
  <c r="J1708" i="3" s="1"/>
  <c r="M1708" i="3" s="1"/>
  <c r="I1707" i="3"/>
  <c r="J1707" i="3" s="1"/>
  <c r="M1707" i="3" s="1"/>
  <c r="I1704" i="3"/>
  <c r="J1704" i="3" s="1"/>
  <c r="M1704" i="3" s="1"/>
  <c r="I1701" i="3"/>
  <c r="J1701" i="3" s="1"/>
  <c r="M1701" i="3" s="1"/>
  <c r="I1700" i="3"/>
  <c r="J1700" i="3" s="1"/>
  <c r="M1700" i="3" s="1"/>
  <c r="I1699" i="3"/>
  <c r="J1699" i="3" s="1"/>
  <c r="M1699" i="3" s="1"/>
  <c r="I1697" i="3"/>
  <c r="J1697" i="3" s="1"/>
  <c r="M1697" i="3" s="1"/>
  <c r="I1696" i="3"/>
  <c r="J1696" i="3" s="1"/>
  <c r="M1696" i="3" s="1"/>
  <c r="I1695" i="3"/>
  <c r="J1695" i="3" s="1"/>
  <c r="M1695" i="3" s="1"/>
  <c r="I1749" i="3"/>
  <c r="J1749" i="3" s="1"/>
  <c r="K1749" i="3" s="1"/>
  <c r="I1742" i="3"/>
  <c r="J1742" i="3" s="1"/>
  <c r="K1742" i="3" s="1"/>
  <c r="I1731" i="3"/>
  <c r="J1731" i="3" s="1"/>
  <c r="K1731" i="3" s="1"/>
  <c r="I1727" i="3"/>
  <c r="J1727" i="3" s="1"/>
  <c r="K1727" i="3" s="1"/>
  <c r="I1726" i="3"/>
  <c r="J1726" i="3" s="1"/>
  <c r="K1726" i="3" s="1"/>
  <c r="I1725" i="3"/>
  <c r="J1725" i="3" s="1"/>
  <c r="K1725" i="3" s="1"/>
  <c r="I1724" i="3"/>
  <c r="J1724" i="3" s="1"/>
  <c r="K1724" i="3" s="1"/>
  <c r="I1804" i="3"/>
  <c r="J1804" i="3" s="1"/>
  <c r="K1804" i="3" s="1"/>
  <c r="I1796" i="3"/>
  <c r="J1796" i="3" s="1"/>
  <c r="K1796" i="3" s="1"/>
  <c r="I1791" i="3"/>
  <c r="J1791" i="3" s="1"/>
  <c r="K1791" i="3" s="1"/>
  <c r="I1785" i="3"/>
  <c r="J1785" i="3" s="1"/>
  <c r="K1785" i="3" s="1"/>
  <c r="I1779" i="3"/>
  <c r="J1779" i="3" s="1"/>
  <c r="K1779" i="3" s="1"/>
  <c r="I1776" i="3"/>
  <c r="J1776" i="3" s="1"/>
  <c r="K1776" i="3" s="1"/>
  <c r="I1747" i="3"/>
  <c r="J1747" i="3" s="1"/>
  <c r="L1747" i="3" s="1"/>
  <c r="I1741" i="3"/>
  <c r="J1741" i="3" s="1"/>
  <c r="L1741" i="3" s="1"/>
  <c r="I1808" i="3"/>
  <c r="J1808" i="3" s="1"/>
  <c r="L1808" i="3" s="1"/>
  <c r="I1789" i="3"/>
  <c r="J1789" i="3" s="1"/>
  <c r="L1789" i="3" s="1"/>
  <c r="I1784" i="3"/>
  <c r="J1784" i="3" s="1"/>
  <c r="L1784" i="3" s="1"/>
  <c r="I1773" i="3"/>
  <c r="J1773" i="3" s="1"/>
  <c r="M1773" i="3" s="1"/>
  <c r="I1772" i="3"/>
  <c r="J1772" i="3" s="1"/>
  <c r="M1772" i="3" s="1"/>
  <c r="I1771" i="3"/>
  <c r="J1771" i="3" s="1"/>
  <c r="M1771" i="3" s="1"/>
  <c r="I1769" i="3"/>
  <c r="J1769" i="3" s="1"/>
  <c r="M1769" i="3" s="1"/>
  <c r="I1768" i="3"/>
  <c r="J1768" i="3" s="1"/>
  <c r="M1768" i="3" s="1"/>
  <c r="I1767" i="3"/>
  <c r="J1767" i="3" s="1"/>
  <c r="M1767" i="3" s="1"/>
  <c r="I1765" i="3"/>
  <c r="J1765" i="3" s="1"/>
  <c r="M1765" i="3" s="1"/>
  <c r="I1764" i="3"/>
  <c r="J1764" i="3" s="1"/>
  <c r="M1764" i="3" s="1"/>
  <c r="I1763" i="3"/>
  <c r="J1763" i="3" s="1"/>
  <c r="M1763" i="3" s="1"/>
  <c r="I1761" i="3"/>
  <c r="J1761" i="3" s="1"/>
  <c r="M1761" i="3" s="1"/>
  <c r="I1760" i="3"/>
  <c r="J1760" i="3" s="1"/>
  <c r="M1760" i="3" s="1"/>
  <c r="I1759" i="3"/>
  <c r="J1759" i="3" s="1"/>
  <c r="M1759" i="3" s="1"/>
  <c r="I1757" i="3"/>
  <c r="J1757" i="3" s="1"/>
  <c r="M1757" i="3" s="1"/>
  <c r="I1756" i="3"/>
  <c r="J1756" i="3" s="1"/>
  <c r="M1756" i="3" s="1"/>
  <c r="I1755" i="3"/>
  <c r="J1755" i="3" s="1"/>
  <c r="M1755" i="3" s="1"/>
  <c r="I1753" i="3"/>
  <c r="J1753" i="3" s="1"/>
  <c r="M1753" i="3" s="1"/>
  <c r="I1752" i="3"/>
  <c r="J1752" i="3" s="1"/>
  <c r="M1752" i="3" s="1"/>
  <c r="I1751" i="3"/>
  <c r="J1751" i="3" s="1"/>
  <c r="M1751" i="3" s="1"/>
  <c r="I1750" i="3"/>
  <c r="J1750" i="3" s="1"/>
  <c r="M1750" i="3" s="1"/>
  <c r="I1748" i="3"/>
  <c r="J1748" i="3" s="1"/>
  <c r="M1748" i="3" s="1"/>
  <c r="I1744" i="3"/>
  <c r="J1744" i="3" s="1"/>
  <c r="M1744" i="3" s="1"/>
  <c r="I1743" i="3"/>
  <c r="J1743" i="3" s="1"/>
  <c r="M1743" i="3" s="1"/>
  <c r="I1739" i="3"/>
  <c r="J1739" i="3" s="1"/>
  <c r="M1739" i="3" s="1"/>
  <c r="I1737" i="3"/>
  <c r="J1737" i="3" s="1"/>
  <c r="M1737" i="3" s="1"/>
  <c r="I1735" i="3"/>
  <c r="J1735" i="3" s="1"/>
  <c r="M1735" i="3" s="1"/>
  <c r="I1733" i="3"/>
  <c r="J1733" i="3" s="1"/>
  <c r="M1733" i="3" s="1"/>
  <c r="I1732" i="3"/>
  <c r="J1732" i="3" s="1"/>
  <c r="M1732" i="3" s="1"/>
  <c r="I1729" i="3"/>
  <c r="J1729" i="3" s="1"/>
  <c r="M1729" i="3" s="1"/>
  <c r="I1728" i="3"/>
  <c r="J1728" i="3" s="1"/>
  <c r="M1728" i="3" s="1"/>
  <c r="I1819" i="3"/>
  <c r="J1819" i="3" s="1"/>
  <c r="M1819" i="3" s="1"/>
  <c r="M1724" i="3" s="1"/>
  <c r="M1725" i="3" s="1"/>
  <c r="M1726" i="3" s="1"/>
  <c r="M1727" i="3" s="1"/>
  <c r="I1817" i="3"/>
  <c r="J1817" i="3" s="1"/>
  <c r="M1817" i="3" s="1"/>
  <c r="I1816" i="3"/>
  <c r="J1816" i="3" s="1"/>
  <c r="M1816" i="3" s="1"/>
  <c r="I1815" i="3"/>
  <c r="J1815" i="3" s="1"/>
  <c r="M1815" i="3" s="1"/>
  <c r="I1813" i="3"/>
  <c r="J1813" i="3" s="1"/>
  <c r="M1813" i="3" s="1"/>
  <c r="I1812" i="3"/>
  <c r="J1812" i="3" s="1"/>
  <c r="M1812" i="3" s="1"/>
  <c r="I1811" i="3"/>
  <c r="J1811" i="3" s="1"/>
  <c r="M1811" i="3" s="1"/>
  <c r="I1809" i="3"/>
  <c r="J1809" i="3" s="1"/>
  <c r="M1809" i="3" s="1"/>
  <c r="I1807" i="3"/>
  <c r="J1807" i="3" s="1"/>
  <c r="M1807" i="3" s="1"/>
  <c r="I1805" i="3"/>
  <c r="J1805" i="3" s="1"/>
  <c r="M1805" i="3" s="1"/>
  <c r="I1803" i="3"/>
  <c r="J1803" i="3" s="1"/>
  <c r="M1803" i="3" s="1"/>
  <c r="I1801" i="3"/>
  <c r="J1801" i="3" s="1"/>
  <c r="M1801" i="3" s="1"/>
  <c r="I1800" i="3"/>
  <c r="J1800" i="3" s="1"/>
  <c r="M1800" i="3" s="1"/>
  <c r="I1799" i="3"/>
  <c r="J1799" i="3" s="1"/>
  <c r="M1799" i="3" s="1"/>
  <c r="I1797" i="3"/>
  <c r="J1797" i="3" s="1"/>
  <c r="M1797" i="3" s="1"/>
  <c r="I1795" i="3"/>
  <c r="J1795" i="3" s="1"/>
  <c r="M1795" i="3" s="1"/>
  <c r="I1794" i="3"/>
  <c r="J1794" i="3" s="1"/>
  <c r="M1794" i="3" s="1"/>
  <c r="I1793" i="3"/>
  <c r="J1793" i="3" s="1"/>
  <c r="M1793" i="3" s="1"/>
  <c r="I1792" i="3"/>
  <c r="J1792" i="3" s="1"/>
  <c r="M1792" i="3" s="1"/>
  <c r="I1788" i="3"/>
  <c r="J1788" i="3" s="1"/>
  <c r="M1788" i="3" s="1"/>
  <c r="I1787" i="3"/>
  <c r="J1787" i="3" s="1"/>
  <c r="M1787" i="3" s="1"/>
  <c r="I1783" i="3"/>
  <c r="J1783" i="3" s="1"/>
  <c r="M1783" i="3" s="1"/>
  <c r="I1782" i="3"/>
  <c r="J1782" i="3" s="1"/>
  <c r="M1782" i="3" s="1"/>
  <c r="I1781" i="3"/>
  <c r="J1781" i="3" s="1"/>
  <c r="M1781" i="3" s="1"/>
  <c r="I1780" i="3"/>
  <c r="J1780" i="3" s="1"/>
  <c r="M1780" i="3" s="1"/>
  <c r="I1777" i="3"/>
  <c r="J1777" i="3" s="1"/>
  <c r="M1777" i="3" s="1"/>
  <c r="I1775" i="3"/>
  <c r="J1775" i="3" s="1"/>
  <c r="M1775" i="3" s="1"/>
  <c r="I1845" i="3"/>
  <c r="J1845" i="3" s="1"/>
  <c r="K1845" i="3" s="1"/>
  <c r="I1839" i="3"/>
  <c r="J1839" i="3" s="1"/>
  <c r="K1839" i="3" s="1"/>
  <c r="I1834" i="3"/>
  <c r="J1834" i="3" s="1"/>
  <c r="K1834" i="3" s="1"/>
  <c r="I1823" i="3"/>
  <c r="J1823" i="3" s="1"/>
  <c r="K1823" i="3" s="1"/>
  <c r="I1820" i="3"/>
  <c r="J1820" i="3" s="1"/>
  <c r="K1820" i="3" s="1"/>
  <c r="I1894" i="3"/>
  <c r="J1894" i="3" s="1"/>
  <c r="K1894" i="3" s="1"/>
  <c r="I1891" i="3"/>
  <c r="J1891" i="3" s="1"/>
  <c r="K1891" i="3" s="1"/>
  <c r="I1889" i="3"/>
  <c r="J1889" i="3" s="1"/>
  <c r="K1889" i="3" s="1"/>
  <c r="I1886" i="3"/>
  <c r="J1886" i="3" s="1"/>
  <c r="K1886" i="3" s="1"/>
  <c r="I1885" i="3"/>
  <c r="J1885" i="3" s="1"/>
  <c r="K1885" i="3" s="1"/>
  <c r="I1881" i="3"/>
  <c r="J1881" i="3" s="1"/>
  <c r="K1881" i="3" s="1"/>
  <c r="I1879" i="3"/>
  <c r="J1879" i="3" s="1"/>
  <c r="K1879" i="3" s="1"/>
  <c r="I1875" i="3"/>
  <c r="J1875" i="3" s="1"/>
  <c r="K1875" i="3" s="1"/>
  <c r="I1840" i="3"/>
  <c r="J1840" i="3" s="1"/>
  <c r="L1840" i="3" s="1"/>
  <c r="I1892" i="3"/>
  <c r="J1892" i="3" s="1"/>
  <c r="L1892" i="3" s="1"/>
  <c r="I1873" i="3"/>
  <c r="J1873" i="3" s="1"/>
  <c r="M1873" i="3" s="1"/>
  <c r="I1872" i="3"/>
  <c r="J1872" i="3" s="1"/>
  <c r="M1872" i="3" s="1"/>
  <c r="I1871" i="3"/>
  <c r="J1871" i="3" s="1"/>
  <c r="M1871" i="3" s="1"/>
  <c r="I1869" i="3"/>
  <c r="J1869" i="3" s="1"/>
  <c r="M1869" i="3" s="1"/>
  <c r="I1868" i="3"/>
  <c r="J1868" i="3" s="1"/>
  <c r="M1868" i="3" s="1"/>
  <c r="I1867" i="3"/>
  <c r="J1867" i="3" s="1"/>
  <c r="M1867" i="3" s="1"/>
  <c r="I1865" i="3"/>
  <c r="J1865" i="3" s="1"/>
  <c r="M1865" i="3" s="1"/>
  <c r="I1864" i="3"/>
  <c r="J1864" i="3" s="1"/>
  <c r="M1864" i="3" s="1"/>
  <c r="I1863" i="3"/>
  <c r="J1863" i="3" s="1"/>
  <c r="M1863" i="3" s="1"/>
  <c r="I1861" i="3"/>
  <c r="J1861" i="3" s="1"/>
  <c r="M1861" i="3" s="1"/>
  <c r="I1860" i="3"/>
  <c r="J1860" i="3" s="1"/>
  <c r="M1860" i="3" s="1"/>
  <c r="I1859" i="3"/>
  <c r="J1859" i="3" s="1"/>
  <c r="M1859" i="3" s="1"/>
  <c r="I1857" i="3"/>
  <c r="J1857" i="3" s="1"/>
  <c r="M1857" i="3" s="1"/>
  <c r="I1856" i="3"/>
  <c r="J1856" i="3" s="1"/>
  <c r="M1856" i="3" s="1"/>
  <c r="I1855" i="3"/>
  <c r="J1855" i="3" s="1"/>
  <c r="M1855" i="3" s="1"/>
  <c r="I1853" i="3"/>
  <c r="J1853" i="3" s="1"/>
  <c r="M1853" i="3" s="1"/>
  <c r="I1852" i="3"/>
  <c r="J1852" i="3" s="1"/>
  <c r="M1852" i="3" s="1"/>
  <c r="I1851" i="3"/>
  <c r="J1851" i="3" s="1"/>
  <c r="M1851" i="3" s="1"/>
  <c r="I1849" i="3"/>
  <c r="J1849" i="3" s="1"/>
  <c r="M1849" i="3" s="1"/>
  <c r="I1848" i="3"/>
  <c r="J1848" i="3" s="1"/>
  <c r="M1848" i="3" s="1"/>
  <c r="I1847" i="3"/>
  <c r="J1847" i="3" s="1"/>
  <c r="M1847" i="3" s="1"/>
  <c r="I1843" i="3"/>
  <c r="J1843" i="3" s="1"/>
  <c r="M1843" i="3" s="1"/>
  <c r="I1835" i="3"/>
  <c r="J1835" i="3" s="1"/>
  <c r="M1835" i="3" s="1"/>
  <c r="I1832" i="3"/>
  <c r="J1832" i="3" s="1"/>
  <c r="M1832" i="3" s="1"/>
  <c r="I1831" i="3"/>
  <c r="J1831" i="3" s="1"/>
  <c r="M1831" i="3" s="1"/>
  <c r="I1830" i="3"/>
  <c r="J1830" i="3" s="1"/>
  <c r="M1830" i="3" s="1"/>
  <c r="I1829" i="3"/>
  <c r="J1829" i="3" s="1"/>
  <c r="M1829" i="3" s="1"/>
  <c r="I1828" i="3"/>
  <c r="J1828" i="3" s="1"/>
  <c r="M1828" i="3" s="1"/>
  <c r="I1825" i="3"/>
  <c r="J1825" i="3" s="1"/>
  <c r="M1825" i="3" s="1"/>
  <c r="I1824" i="3"/>
  <c r="J1824" i="3" s="1"/>
  <c r="M1824" i="3" s="1"/>
  <c r="I1821" i="3"/>
  <c r="J1821" i="3" s="1"/>
  <c r="M1821" i="3" s="1"/>
  <c r="I1925" i="3"/>
  <c r="J1925" i="3" s="1"/>
  <c r="M1925" i="3" s="1"/>
  <c r="M1820" i="3" s="1"/>
  <c r="I1924" i="3"/>
  <c r="J1924" i="3" s="1"/>
  <c r="M1924" i="3" s="1"/>
  <c r="I1923" i="3"/>
  <c r="J1923" i="3" s="1"/>
  <c r="M1923" i="3" s="1"/>
  <c r="I1921" i="3"/>
  <c r="J1921" i="3" s="1"/>
  <c r="M1921" i="3" s="1"/>
  <c r="I1920" i="3"/>
  <c r="J1920" i="3" s="1"/>
  <c r="M1920" i="3" s="1"/>
  <c r="I1919" i="3"/>
  <c r="J1919" i="3" s="1"/>
  <c r="M1919" i="3" s="1"/>
  <c r="I1917" i="3"/>
  <c r="J1917" i="3" s="1"/>
  <c r="M1917" i="3" s="1"/>
  <c r="I1916" i="3"/>
  <c r="J1916" i="3" s="1"/>
  <c r="M1916" i="3" s="1"/>
  <c r="I1915" i="3"/>
  <c r="J1915" i="3" s="1"/>
  <c r="M1915" i="3" s="1"/>
  <c r="I1913" i="3"/>
  <c r="J1913" i="3" s="1"/>
  <c r="M1913" i="3" s="1"/>
  <c r="I1912" i="3"/>
  <c r="J1912" i="3" s="1"/>
  <c r="M1912" i="3" s="1"/>
  <c r="I1911" i="3"/>
  <c r="J1911" i="3" s="1"/>
  <c r="M1911" i="3" s="1"/>
  <c r="I1909" i="3"/>
  <c r="J1909" i="3" s="1"/>
  <c r="M1909" i="3" s="1"/>
  <c r="I1908" i="3"/>
  <c r="J1908" i="3" s="1"/>
  <c r="M1908" i="3" s="1"/>
  <c r="I1907" i="3"/>
  <c r="J1907" i="3" s="1"/>
  <c r="M1907" i="3" s="1"/>
  <c r="I1905" i="3"/>
  <c r="J1905" i="3" s="1"/>
  <c r="M1905" i="3" s="1"/>
  <c r="I1904" i="3"/>
  <c r="J1904" i="3" s="1"/>
  <c r="M1904" i="3" s="1"/>
  <c r="I1903" i="3"/>
  <c r="J1903" i="3" s="1"/>
  <c r="M1903" i="3" s="1"/>
  <c r="I1901" i="3"/>
  <c r="J1901" i="3" s="1"/>
  <c r="M1901" i="3" s="1"/>
  <c r="I1900" i="3"/>
  <c r="J1900" i="3" s="1"/>
  <c r="M1900" i="3" s="1"/>
  <c r="I1899" i="3"/>
  <c r="J1899" i="3" s="1"/>
  <c r="M1899" i="3" s="1"/>
  <c r="I1897" i="3"/>
  <c r="J1897" i="3" s="1"/>
  <c r="M1897" i="3" s="1"/>
  <c r="I1896" i="3"/>
  <c r="J1896" i="3" s="1"/>
  <c r="M1896" i="3" s="1"/>
  <c r="I1895" i="3"/>
  <c r="J1895" i="3" s="1"/>
  <c r="M1895" i="3" s="1"/>
  <c r="I1893" i="3"/>
  <c r="J1893" i="3" s="1"/>
  <c r="M1893" i="3" s="1"/>
  <c r="I1888" i="3"/>
  <c r="J1888" i="3" s="1"/>
  <c r="M1888" i="3" s="1"/>
  <c r="I1887" i="3"/>
  <c r="J1887" i="3" s="1"/>
  <c r="M1887" i="3" s="1"/>
  <c r="I1884" i="3"/>
  <c r="J1884" i="3" s="1"/>
  <c r="M1884" i="3" s="1"/>
  <c r="I1883" i="3"/>
  <c r="J1883" i="3" s="1"/>
  <c r="M1883" i="3" s="1"/>
  <c r="I1880" i="3"/>
  <c r="J1880" i="3" s="1"/>
  <c r="M1880" i="3" s="1"/>
  <c r="I1877" i="3"/>
  <c r="J1877" i="3" s="1"/>
  <c r="M1877" i="3" s="1"/>
  <c r="I1876" i="3"/>
  <c r="J1876" i="3" s="1"/>
  <c r="M1876" i="3" s="1"/>
  <c r="I1926" i="3"/>
  <c r="J1926" i="3" s="1"/>
  <c r="K1926" i="3" s="1"/>
  <c r="I1943" i="3"/>
  <c r="J1943" i="3" s="1"/>
  <c r="K1943" i="3" s="1"/>
  <c r="I1927" i="3"/>
  <c r="J1927" i="3" s="1"/>
  <c r="L1927" i="3" s="1"/>
  <c r="I1945" i="3"/>
  <c r="J1945" i="3" s="1"/>
  <c r="L1945" i="3" s="1"/>
  <c r="I1941" i="3"/>
  <c r="J1941" i="3" s="1"/>
  <c r="L1941" i="3" s="1"/>
  <c r="I1940" i="3"/>
  <c r="J1940" i="3" s="1"/>
  <c r="M1940" i="3" s="1"/>
  <c r="I1939" i="3"/>
  <c r="J1939" i="3" s="1"/>
  <c r="M1939" i="3" s="1"/>
  <c r="I1937" i="3"/>
  <c r="J1937" i="3" s="1"/>
  <c r="M1937" i="3" s="1"/>
  <c r="I1933" i="3"/>
  <c r="J1933" i="3" s="1"/>
  <c r="M1933" i="3" s="1"/>
  <c r="I1931" i="3"/>
  <c r="J1931" i="3" s="1"/>
  <c r="M1931" i="3" s="1"/>
  <c r="I1929" i="3"/>
  <c r="J1929" i="3" s="1"/>
  <c r="M1929" i="3" s="1"/>
  <c r="I1928" i="3"/>
  <c r="J1928" i="3" s="1"/>
  <c r="M1928" i="3" s="1"/>
  <c r="I1949" i="3"/>
  <c r="J1949" i="3" s="1"/>
  <c r="M1949" i="3" s="1"/>
  <c r="M1926" i="3" s="1"/>
  <c r="I1948" i="3"/>
  <c r="J1948" i="3" s="1"/>
  <c r="M1948" i="3" s="1"/>
  <c r="I1947" i="3"/>
  <c r="J1947" i="3" s="1"/>
  <c r="M1947" i="3" s="1"/>
  <c r="I1944" i="3"/>
  <c r="J1944" i="3" s="1"/>
  <c r="M1944" i="3" s="1"/>
  <c r="I1975" i="3"/>
  <c r="J1975" i="3" s="1"/>
  <c r="K1975" i="3" s="1"/>
  <c r="I1963" i="3"/>
  <c r="J1963" i="3" s="1"/>
  <c r="K1963" i="3" s="1"/>
  <c r="I1955" i="3"/>
  <c r="J1955" i="3" s="1"/>
  <c r="K1955" i="3" s="1"/>
  <c r="I1953" i="3"/>
  <c r="J1953" i="3" s="1"/>
  <c r="K1953" i="3" s="1"/>
  <c r="I1952" i="3"/>
  <c r="J1952" i="3" s="1"/>
  <c r="K1952" i="3" s="1"/>
  <c r="I1951" i="3"/>
  <c r="J1951" i="3" s="1"/>
  <c r="K1951" i="3" s="1"/>
  <c r="I2049" i="3"/>
  <c r="J2049" i="3" s="1"/>
  <c r="K2049" i="3" s="1"/>
  <c r="I2008" i="3"/>
  <c r="J2008" i="3" s="1"/>
  <c r="K2008" i="3" s="1"/>
  <c r="I1968" i="3"/>
  <c r="J1968" i="3" s="1"/>
  <c r="L1968" i="3" s="1"/>
  <c r="I2031" i="3"/>
  <c r="J2031" i="3" s="1"/>
  <c r="L2031" i="3" s="1"/>
  <c r="I2023" i="3"/>
  <c r="J2023" i="3" s="1"/>
  <c r="L2023" i="3" s="1"/>
  <c r="I2005" i="3"/>
  <c r="J2005" i="3" s="1"/>
  <c r="M2005" i="3" s="1"/>
  <c r="I2004" i="3"/>
  <c r="J2004" i="3" s="1"/>
  <c r="M2004" i="3" s="1"/>
  <c r="I2003" i="3"/>
  <c r="J2003" i="3" s="1"/>
  <c r="M2003" i="3" s="1"/>
  <c r="I2001" i="3"/>
  <c r="J2001" i="3" s="1"/>
  <c r="M2001" i="3" s="1"/>
  <c r="I2000" i="3"/>
  <c r="J2000" i="3" s="1"/>
  <c r="M2000" i="3" s="1"/>
  <c r="I1999" i="3"/>
  <c r="J1999" i="3" s="1"/>
  <c r="M1999" i="3" s="1"/>
  <c r="I1998" i="3"/>
  <c r="J1998" i="3" s="1"/>
  <c r="M1998" i="3" s="1"/>
  <c r="I1997" i="3"/>
  <c r="J1997" i="3" s="1"/>
  <c r="M1997" i="3" s="1"/>
  <c r="I1996" i="3"/>
  <c r="J1996" i="3" s="1"/>
  <c r="M1996" i="3" s="1"/>
  <c r="I1995" i="3"/>
  <c r="J1995" i="3" s="1"/>
  <c r="M1995" i="3" s="1"/>
  <c r="I1994" i="3"/>
  <c r="J1994" i="3" s="1"/>
  <c r="M1994" i="3" s="1"/>
  <c r="I1993" i="3"/>
  <c r="J1993" i="3" s="1"/>
  <c r="M1993" i="3" s="1"/>
  <c r="I1992" i="3"/>
  <c r="J1992" i="3" s="1"/>
  <c r="M1992" i="3" s="1"/>
  <c r="I1991" i="3"/>
  <c r="J1991" i="3" s="1"/>
  <c r="M1991" i="3" s="1"/>
  <c r="I1990" i="3"/>
  <c r="J1990" i="3" s="1"/>
  <c r="M1990" i="3" s="1"/>
  <c r="I1989" i="3"/>
  <c r="J1989" i="3" s="1"/>
  <c r="M1989" i="3" s="1"/>
  <c r="I1988" i="3"/>
  <c r="J1988" i="3" s="1"/>
  <c r="M1988" i="3" s="1"/>
  <c r="I1987" i="3"/>
  <c r="J1987" i="3" s="1"/>
  <c r="M1987" i="3" s="1"/>
  <c r="I1986" i="3"/>
  <c r="J1986" i="3" s="1"/>
  <c r="M1986" i="3" s="1"/>
  <c r="I1985" i="3"/>
  <c r="J1985" i="3" s="1"/>
  <c r="M1985" i="3" s="1"/>
  <c r="I1984" i="3"/>
  <c r="J1984" i="3" s="1"/>
  <c r="M1984" i="3" s="1"/>
  <c r="I1983" i="3"/>
  <c r="J1983" i="3" s="1"/>
  <c r="M1983" i="3" s="1"/>
  <c r="I1982" i="3"/>
  <c r="J1982" i="3" s="1"/>
  <c r="M1982" i="3" s="1"/>
  <c r="I1981" i="3"/>
  <c r="J1981" i="3" s="1"/>
  <c r="M1981" i="3" s="1"/>
  <c r="I1980" i="3"/>
  <c r="J1980" i="3" s="1"/>
  <c r="M1980" i="3" s="1"/>
  <c r="I1979" i="3"/>
  <c r="J1979" i="3" s="1"/>
  <c r="M1979" i="3" s="1"/>
  <c r="I1978" i="3"/>
  <c r="J1978" i="3" s="1"/>
  <c r="M1978" i="3" s="1"/>
  <c r="I1976" i="3"/>
  <c r="J1976" i="3" s="1"/>
  <c r="M1976" i="3" s="1"/>
  <c r="I1973" i="3"/>
  <c r="J1973" i="3" s="1"/>
  <c r="M1973" i="3" s="1"/>
  <c r="I1971" i="3"/>
  <c r="J1971" i="3" s="1"/>
  <c r="M1971" i="3" s="1"/>
  <c r="I1966" i="3"/>
  <c r="J1966" i="3" s="1"/>
  <c r="M1966" i="3" s="1"/>
  <c r="I1965" i="3"/>
  <c r="J1965" i="3" s="1"/>
  <c r="M1965" i="3" s="1"/>
  <c r="I1964" i="3"/>
  <c r="J1964" i="3" s="1"/>
  <c r="M1964" i="3" s="1"/>
  <c r="I1961" i="3"/>
  <c r="J1961" i="3" s="1"/>
  <c r="M1961" i="3" s="1"/>
  <c r="I1960" i="3"/>
  <c r="J1960" i="3" s="1"/>
  <c r="M1960" i="3" s="1"/>
  <c r="I1959" i="3"/>
  <c r="J1959" i="3" s="1"/>
  <c r="M1959" i="3" s="1"/>
  <c r="I1957" i="3"/>
  <c r="J1957" i="3" s="1"/>
  <c r="M1957" i="3" s="1"/>
  <c r="I1956" i="3"/>
  <c r="J1956" i="3" s="1"/>
  <c r="M1956" i="3" s="1"/>
  <c r="I2053" i="3"/>
  <c r="J2053" i="3" s="1"/>
  <c r="M2053" i="3" s="1"/>
  <c r="M1950" i="3" s="1"/>
  <c r="M1951" i="3" s="1"/>
  <c r="M1952" i="3" s="1"/>
  <c r="M1953" i="3" s="1"/>
  <c r="M1954" i="3" s="1"/>
  <c r="M1955" i="3" s="1"/>
  <c r="I2052" i="3"/>
  <c r="J2052" i="3" s="1"/>
  <c r="M2052" i="3" s="1"/>
  <c r="I2051" i="3"/>
  <c r="J2051" i="3" s="1"/>
  <c r="M2051" i="3" s="1"/>
  <c r="I2050" i="3"/>
  <c r="J2050" i="3" s="1"/>
  <c r="M2050" i="3" s="1"/>
  <c r="I2048" i="3"/>
  <c r="J2048" i="3" s="1"/>
  <c r="M2048" i="3" s="1"/>
  <c r="I2047" i="3"/>
  <c r="J2047" i="3" s="1"/>
  <c r="M2047" i="3" s="1"/>
  <c r="I2045" i="3"/>
  <c r="J2045" i="3" s="1"/>
  <c r="M2045" i="3" s="1"/>
  <c r="I2044" i="3"/>
  <c r="J2044" i="3" s="1"/>
  <c r="M2044" i="3" s="1"/>
  <c r="I2043" i="3"/>
  <c r="J2043" i="3" s="1"/>
  <c r="M2043" i="3" s="1"/>
  <c r="I2041" i="3"/>
  <c r="J2041" i="3" s="1"/>
  <c r="M2041" i="3" s="1"/>
  <c r="I2040" i="3"/>
  <c r="J2040" i="3" s="1"/>
  <c r="M2040" i="3" s="1"/>
  <c r="I2039" i="3"/>
  <c r="J2039" i="3" s="1"/>
  <c r="M2039" i="3" s="1"/>
  <c r="I2037" i="3"/>
  <c r="J2037" i="3" s="1"/>
  <c r="M2037" i="3" s="1"/>
  <c r="I2036" i="3"/>
  <c r="J2036" i="3" s="1"/>
  <c r="M2036" i="3" s="1"/>
  <c r="I2035" i="3"/>
  <c r="J2035" i="3" s="1"/>
  <c r="M2035" i="3" s="1"/>
  <c r="I2033" i="3"/>
  <c r="J2033" i="3" s="1"/>
  <c r="M2033" i="3" s="1"/>
  <c r="I2032" i="3"/>
  <c r="J2032" i="3" s="1"/>
  <c r="M2032" i="3" s="1"/>
  <c r="I2029" i="3"/>
  <c r="J2029" i="3" s="1"/>
  <c r="M2029" i="3" s="1"/>
  <c r="I2028" i="3"/>
  <c r="J2028" i="3" s="1"/>
  <c r="M2028" i="3" s="1"/>
  <c r="I2027" i="3"/>
  <c r="J2027" i="3" s="1"/>
  <c r="M2027" i="3" s="1"/>
  <c r="I2025" i="3"/>
  <c r="J2025" i="3" s="1"/>
  <c r="M2025" i="3" s="1"/>
  <c r="I2024" i="3"/>
  <c r="J2024" i="3" s="1"/>
  <c r="M2024" i="3" s="1"/>
  <c r="I2021" i="3"/>
  <c r="J2021" i="3" s="1"/>
  <c r="M2021" i="3" s="1"/>
  <c r="I2020" i="3"/>
  <c r="J2020" i="3" s="1"/>
  <c r="M2020" i="3" s="1"/>
  <c r="I2019" i="3"/>
  <c r="J2019" i="3" s="1"/>
  <c r="M2019" i="3" s="1"/>
  <c r="I2017" i="3"/>
  <c r="J2017" i="3" s="1"/>
  <c r="M2017" i="3" s="1"/>
  <c r="I2016" i="3"/>
  <c r="J2016" i="3" s="1"/>
  <c r="M2016" i="3" s="1"/>
  <c r="I2015" i="3"/>
  <c r="J2015" i="3" s="1"/>
  <c r="M2015" i="3" s="1"/>
  <c r="I2013" i="3"/>
  <c r="J2013" i="3" s="1"/>
  <c r="M2013" i="3" s="1"/>
  <c r="I2012" i="3"/>
  <c r="J2012" i="3" s="1"/>
  <c r="M2012" i="3" s="1"/>
  <c r="I2011" i="3"/>
  <c r="J2011" i="3" s="1"/>
  <c r="M2011" i="3" s="1"/>
  <c r="I2009" i="3"/>
  <c r="J2009" i="3" s="1"/>
  <c r="M2009" i="3" s="1"/>
  <c r="I2007" i="3"/>
  <c r="J2007" i="3" s="1"/>
  <c r="M2007" i="3" s="1"/>
  <c r="I2067" i="3"/>
  <c r="J2067" i="3" s="1"/>
  <c r="K2067" i="3" s="1"/>
  <c r="I2061" i="3"/>
  <c r="J2061" i="3" s="1"/>
  <c r="K2061" i="3" s="1"/>
  <c r="I2060" i="3"/>
  <c r="J2060" i="3" s="1"/>
  <c r="K2060" i="3" s="1"/>
  <c r="I2056" i="3"/>
  <c r="J2056" i="3" s="1"/>
  <c r="K2056" i="3" s="1"/>
  <c r="I2055" i="3"/>
  <c r="J2055" i="3" s="1"/>
  <c r="K2055" i="3" s="1"/>
  <c r="I2099" i="3"/>
  <c r="J2099" i="3" s="1"/>
  <c r="K2099" i="3" s="1"/>
  <c r="I2097" i="3"/>
  <c r="J2097" i="3" s="1"/>
  <c r="K2097" i="3" s="1"/>
  <c r="I2096" i="3"/>
  <c r="J2096" i="3" s="1"/>
  <c r="K2096" i="3" s="1"/>
  <c r="I2095" i="3"/>
  <c r="J2095" i="3" s="1"/>
  <c r="K2095" i="3" s="1"/>
  <c r="I2092" i="3"/>
  <c r="J2092" i="3" s="1"/>
  <c r="L2092" i="3" s="1"/>
  <c r="I2128" i="3"/>
  <c r="J2128" i="3" s="1"/>
  <c r="L2128" i="3" s="1"/>
  <c r="I2110" i="3"/>
  <c r="J2110" i="3" s="1"/>
  <c r="L2110" i="3" s="1"/>
  <c r="I2093" i="3"/>
  <c r="J2093" i="3" s="1"/>
  <c r="M2093" i="3" s="1"/>
  <c r="I2091" i="3"/>
  <c r="J2091" i="3" s="1"/>
  <c r="M2091" i="3" s="1"/>
  <c r="I2090" i="3"/>
  <c r="J2090" i="3" s="1"/>
  <c r="M2090" i="3" s="1"/>
  <c r="I2089" i="3"/>
  <c r="J2089" i="3" s="1"/>
  <c r="M2089" i="3" s="1"/>
  <c r="I2088" i="3"/>
  <c r="J2088" i="3" s="1"/>
  <c r="M2088" i="3" s="1"/>
  <c r="I2087" i="3"/>
  <c r="J2087" i="3" s="1"/>
  <c r="M2087" i="3" s="1"/>
  <c r="I2086" i="3"/>
  <c r="J2086" i="3" s="1"/>
  <c r="M2086" i="3" s="1"/>
  <c r="I2085" i="3"/>
  <c r="J2085" i="3" s="1"/>
  <c r="M2085" i="3" s="1"/>
  <c r="I2084" i="3"/>
  <c r="J2084" i="3" s="1"/>
  <c r="M2084" i="3" s="1"/>
  <c r="I2083" i="3"/>
  <c r="J2083" i="3" s="1"/>
  <c r="M2083" i="3" s="1"/>
  <c r="I2082" i="3"/>
  <c r="J2082" i="3" s="1"/>
  <c r="M2082" i="3" s="1"/>
  <c r="I2081" i="3"/>
  <c r="J2081" i="3" s="1"/>
  <c r="M2081" i="3" s="1"/>
  <c r="I2079" i="3"/>
  <c r="J2079" i="3" s="1"/>
  <c r="M2079" i="3" s="1"/>
  <c r="I2077" i="3"/>
  <c r="J2077" i="3" s="1"/>
  <c r="M2077" i="3" s="1"/>
  <c r="I2076" i="3"/>
  <c r="J2076" i="3" s="1"/>
  <c r="M2076" i="3" s="1"/>
  <c r="I2075" i="3"/>
  <c r="J2075" i="3" s="1"/>
  <c r="M2075" i="3" s="1"/>
  <c r="I2072" i="3"/>
  <c r="J2072" i="3" s="1"/>
  <c r="M2072" i="3" s="1"/>
  <c r="I2071" i="3"/>
  <c r="J2071" i="3" s="1"/>
  <c r="M2071" i="3" s="1"/>
  <c r="I2069" i="3"/>
  <c r="J2069" i="3" s="1"/>
  <c r="M2069" i="3" s="1"/>
  <c r="I2068" i="3"/>
  <c r="J2068" i="3" s="1"/>
  <c r="M2068" i="3" s="1"/>
  <c r="I2065" i="3"/>
  <c r="J2065" i="3" s="1"/>
  <c r="M2065" i="3" s="1"/>
  <c r="I2064" i="3"/>
  <c r="J2064" i="3" s="1"/>
  <c r="M2064" i="3" s="1"/>
  <c r="I2063" i="3"/>
  <c r="J2063" i="3" s="1"/>
  <c r="M2063" i="3" s="1"/>
  <c r="I2062" i="3"/>
  <c r="J2062" i="3" s="1"/>
  <c r="M2062" i="3" s="1"/>
  <c r="I2059" i="3"/>
  <c r="J2059" i="3" s="1"/>
  <c r="M2059" i="3" s="1"/>
  <c r="I2057" i="3"/>
  <c r="J2057" i="3" s="1"/>
  <c r="M2057" i="3" s="1"/>
  <c r="I2130" i="3"/>
  <c r="J2130" i="3" s="1"/>
  <c r="M2130" i="3" s="1"/>
  <c r="M2054" i="3" s="1"/>
  <c r="I2129" i="3"/>
  <c r="J2129" i="3" s="1"/>
  <c r="M2129" i="3" s="1"/>
  <c r="I2127" i="3"/>
  <c r="J2127" i="3" s="1"/>
  <c r="M2127" i="3" s="1"/>
  <c r="I2125" i="3"/>
  <c r="J2125" i="3" s="1"/>
  <c r="M2125" i="3" s="1"/>
  <c r="I2124" i="3"/>
  <c r="J2124" i="3" s="1"/>
  <c r="M2124" i="3" s="1"/>
  <c r="I2123" i="3"/>
  <c r="J2123" i="3" s="1"/>
  <c r="M2123" i="3" s="1"/>
  <c r="I2121" i="3"/>
  <c r="J2121" i="3" s="1"/>
  <c r="M2121" i="3" s="1"/>
  <c r="I2120" i="3"/>
  <c r="J2120" i="3" s="1"/>
  <c r="M2120" i="3" s="1"/>
  <c r="I2119" i="3"/>
  <c r="J2119" i="3" s="1"/>
  <c r="M2119" i="3" s="1"/>
  <c r="I2117" i="3"/>
  <c r="J2117" i="3" s="1"/>
  <c r="M2117" i="3" s="1"/>
  <c r="I2116" i="3"/>
  <c r="J2116" i="3" s="1"/>
  <c r="M2116" i="3" s="1"/>
  <c r="I2115" i="3"/>
  <c r="J2115" i="3" s="1"/>
  <c r="M2115" i="3" s="1"/>
  <c r="I2113" i="3"/>
  <c r="J2113" i="3" s="1"/>
  <c r="M2113" i="3" s="1"/>
  <c r="I2112" i="3"/>
  <c r="J2112" i="3" s="1"/>
  <c r="M2112" i="3" s="1"/>
  <c r="I2111" i="3"/>
  <c r="J2111" i="3" s="1"/>
  <c r="M2111" i="3" s="1"/>
  <c r="I2109" i="3"/>
  <c r="J2109" i="3" s="1"/>
  <c r="M2109" i="3" s="1"/>
  <c r="I2108" i="3"/>
  <c r="J2108" i="3" s="1"/>
  <c r="M2108" i="3" s="1"/>
  <c r="I2107" i="3"/>
  <c r="J2107" i="3" s="1"/>
  <c r="M2107" i="3" s="1"/>
  <c r="I2105" i="3"/>
  <c r="J2105" i="3" s="1"/>
  <c r="M2105" i="3" s="1"/>
  <c r="I2104" i="3"/>
  <c r="J2104" i="3" s="1"/>
  <c r="M2104" i="3" s="1"/>
  <c r="I2103" i="3"/>
  <c r="J2103" i="3" s="1"/>
  <c r="M2103" i="3" s="1"/>
  <c r="I2101" i="3"/>
  <c r="J2101" i="3" s="1"/>
  <c r="M2101" i="3" s="1"/>
  <c r="I2100" i="3"/>
  <c r="J2100" i="3" s="1"/>
  <c r="M2100" i="3" s="1"/>
  <c r="I2131" i="3"/>
  <c r="J2131" i="3" s="1"/>
  <c r="K2131" i="3" s="1"/>
  <c r="I2161" i="3"/>
  <c r="J2161" i="3" s="1"/>
  <c r="K2161" i="3" s="1"/>
  <c r="I2157" i="3"/>
  <c r="J2157" i="3" s="1"/>
  <c r="L2157" i="3" s="1"/>
  <c r="I2185" i="3"/>
  <c r="J2185" i="3" s="1"/>
  <c r="L2185" i="3" s="1"/>
  <c r="I2164" i="3"/>
  <c r="J2164" i="3" s="1"/>
  <c r="L2164" i="3" s="1"/>
  <c r="I2159" i="3"/>
  <c r="J2159" i="3" s="1"/>
  <c r="L2159" i="3" s="1"/>
  <c r="I2156" i="3"/>
  <c r="J2156" i="3" s="1"/>
  <c r="M2156" i="3" s="1"/>
  <c r="I2155" i="3"/>
  <c r="J2155" i="3" s="1"/>
  <c r="M2155" i="3" s="1"/>
  <c r="I2154" i="3"/>
  <c r="J2154" i="3" s="1"/>
  <c r="M2154" i="3" s="1"/>
  <c r="I2153" i="3"/>
  <c r="J2153" i="3" s="1"/>
  <c r="M2153" i="3" s="1"/>
  <c r="I2152" i="3"/>
  <c r="J2152" i="3" s="1"/>
  <c r="M2152" i="3" s="1"/>
  <c r="I2151" i="3"/>
  <c r="J2151" i="3" s="1"/>
  <c r="M2151" i="3" s="1"/>
  <c r="I2150" i="3"/>
  <c r="J2150" i="3" s="1"/>
  <c r="M2150" i="3" s="1"/>
  <c r="I2149" i="3"/>
  <c r="J2149" i="3" s="1"/>
  <c r="M2149" i="3" s="1"/>
  <c r="I2148" i="3"/>
  <c r="J2148" i="3" s="1"/>
  <c r="M2148" i="3" s="1"/>
  <c r="I2145" i="3"/>
  <c r="J2145" i="3" s="1"/>
  <c r="M2145" i="3" s="1"/>
  <c r="I2144" i="3"/>
  <c r="J2144" i="3" s="1"/>
  <c r="M2144" i="3" s="1"/>
  <c r="I2140" i="3"/>
  <c r="J2140" i="3" s="1"/>
  <c r="M2140" i="3" s="1"/>
  <c r="I2139" i="3"/>
  <c r="J2139" i="3" s="1"/>
  <c r="M2139" i="3" s="1"/>
  <c r="I2137" i="3"/>
  <c r="J2137" i="3" s="1"/>
  <c r="M2137" i="3" s="1"/>
  <c r="I2135" i="3"/>
  <c r="J2135" i="3" s="1"/>
  <c r="M2135" i="3" s="1"/>
  <c r="I2186" i="3"/>
  <c r="J2186" i="3" s="1"/>
  <c r="M2186" i="3" s="1"/>
  <c r="M2131" i="3" s="1"/>
  <c r="I2184" i="3"/>
  <c r="J2184" i="3" s="1"/>
  <c r="M2184" i="3" s="1"/>
  <c r="I2183" i="3"/>
  <c r="J2183" i="3" s="1"/>
  <c r="M2183" i="3" s="1"/>
  <c r="I2181" i="3"/>
  <c r="J2181" i="3" s="1"/>
  <c r="M2181" i="3" s="1"/>
  <c r="I2180" i="3"/>
  <c r="J2180" i="3" s="1"/>
  <c r="M2180" i="3" s="1"/>
  <c r="I2179" i="3"/>
  <c r="J2179" i="3" s="1"/>
  <c r="M2179" i="3" s="1"/>
  <c r="I2177" i="3"/>
  <c r="J2177" i="3" s="1"/>
  <c r="M2177" i="3" s="1"/>
  <c r="I2176" i="3"/>
  <c r="J2176" i="3" s="1"/>
  <c r="M2176" i="3" s="1"/>
  <c r="I2175" i="3"/>
  <c r="J2175" i="3" s="1"/>
  <c r="M2175" i="3" s="1"/>
  <c r="I2173" i="3"/>
  <c r="J2173" i="3" s="1"/>
  <c r="M2173" i="3" s="1"/>
  <c r="I2172" i="3"/>
  <c r="J2172" i="3" s="1"/>
  <c r="M2172" i="3" s="1"/>
  <c r="I2171" i="3"/>
  <c r="J2171" i="3" s="1"/>
  <c r="M2171" i="3" s="1"/>
  <c r="I2169" i="3"/>
  <c r="J2169" i="3" s="1"/>
  <c r="M2169" i="3" s="1"/>
  <c r="I2168" i="3"/>
  <c r="J2168" i="3" s="1"/>
  <c r="M2168" i="3" s="1"/>
  <c r="I2167" i="3"/>
  <c r="J2167" i="3" s="1"/>
  <c r="M2167" i="3" s="1"/>
  <c r="I2165" i="3"/>
  <c r="J2165" i="3" s="1"/>
  <c r="M2165" i="3" s="1"/>
  <c r="I2163" i="3"/>
  <c r="J2163" i="3" s="1"/>
  <c r="M2163" i="3" s="1"/>
  <c r="I2160" i="3"/>
  <c r="J2160" i="3" s="1"/>
  <c r="M2160" i="3" s="1"/>
  <c r="I2192" i="3"/>
  <c r="J2192" i="3" s="1"/>
  <c r="K2192" i="3" s="1"/>
  <c r="I2191" i="3"/>
  <c r="J2191" i="3" s="1"/>
  <c r="K2191" i="3" s="1"/>
  <c r="I2189" i="3"/>
  <c r="J2189" i="3" s="1"/>
  <c r="K2189" i="3" s="1"/>
  <c r="I2188" i="3"/>
  <c r="J2188" i="3" s="1"/>
  <c r="K2188" i="3" s="1"/>
  <c r="I2187" i="3"/>
  <c r="J2187" i="3" s="1"/>
  <c r="K2187" i="3" s="1"/>
  <c r="I2217" i="3"/>
  <c r="J2217" i="3" s="1"/>
  <c r="K2217" i="3" s="1"/>
  <c r="I2222" i="3"/>
  <c r="J2222" i="3" s="1"/>
  <c r="L2222" i="3" s="1"/>
  <c r="I2216" i="3"/>
  <c r="J2216" i="3" s="1"/>
  <c r="M2216" i="3" s="1"/>
  <c r="I2215" i="3"/>
  <c r="J2215" i="3" s="1"/>
  <c r="M2215" i="3" s="1"/>
  <c r="I2213" i="3"/>
  <c r="J2213" i="3" s="1"/>
  <c r="M2213" i="3" s="1"/>
  <c r="I2212" i="3"/>
  <c r="J2212" i="3" s="1"/>
  <c r="M2212" i="3" s="1"/>
  <c r="I2211" i="3"/>
  <c r="J2211" i="3" s="1"/>
  <c r="M2211" i="3" s="1"/>
  <c r="I2209" i="3"/>
  <c r="J2209" i="3" s="1"/>
  <c r="M2209" i="3" s="1"/>
  <c r="I2208" i="3"/>
  <c r="J2208" i="3" s="1"/>
  <c r="M2208" i="3" s="1"/>
  <c r="I2207" i="3"/>
  <c r="J2207" i="3" s="1"/>
  <c r="M2207" i="3" s="1"/>
  <c r="I2205" i="3"/>
  <c r="J2205" i="3" s="1"/>
  <c r="M2205" i="3" s="1"/>
  <c r="I2204" i="3"/>
  <c r="J2204" i="3" s="1"/>
  <c r="M2204" i="3" s="1"/>
  <c r="I2203" i="3"/>
  <c r="J2203" i="3" s="1"/>
  <c r="M2203" i="3" s="1"/>
  <c r="I2201" i="3"/>
  <c r="J2201" i="3" s="1"/>
  <c r="M2201" i="3" s="1"/>
  <c r="I2200" i="3"/>
  <c r="J2200" i="3" s="1"/>
  <c r="M2200" i="3" s="1"/>
  <c r="I2198" i="3"/>
  <c r="J2198" i="3" s="1"/>
  <c r="M2198" i="3" s="1"/>
  <c r="I2197" i="3"/>
  <c r="J2197" i="3" s="1"/>
  <c r="M2197" i="3" s="1"/>
  <c r="I2195" i="3"/>
  <c r="J2195" i="3" s="1"/>
  <c r="M2195" i="3" s="1"/>
  <c r="I2193" i="3"/>
  <c r="J2193" i="3" s="1"/>
  <c r="M2193" i="3" s="1"/>
  <c r="I2244" i="3"/>
  <c r="J2244" i="3" s="1"/>
  <c r="M2244" i="3" s="1"/>
  <c r="M2187" i="3" s="1"/>
  <c r="M2188" i="3" s="1"/>
  <c r="M2189" i="3" s="1"/>
  <c r="I2243" i="3"/>
  <c r="J2243" i="3" s="1"/>
  <c r="M2243" i="3" s="1"/>
  <c r="I2241" i="3"/>
  <c r="J2241" i="3" s="1"/>
  <c r="M2241" i="3" s="1"/>
  <c r="I2240" i="3"/>
  <c r="J2240" i="3" s="1"/>
  <c r="M2240" i="3" s="1"/>
  <c r="I2239" i="3"/>
  <c r="J2239" i="3" s="1"/>
  <c r="M2239" i="3" s="1"/>
  <c r="I2237" i="3"/>
  <c r="J2237" i="3" s="1"/>
  <c r="M2237" i="3" s="1"/>
  <c r="I2236" i="3"/>
  <c r="J2236" i="3" s="1"/>
  <c r="M2236" i="3" s="1"/>
  <c r="I2235" i="3"/>
  <c r="J2235" i="3" s="1"/>
  <c r="M2235" i="3" s="1"/>
  <c r="I2233" i="3"/>
  <c r="J2233" i="3" s="1"/>
  <c r="M2233" i="3" s="1"/>
  <c r="I2232" i="3"/>
  <c r="J2232" i="3" s="1"/>
  <c r="M2232" i="3" s="1"/>
  <c r="I2231" i="3"/>
  <c r="J2231" i="3" s="1"/>
  <c r="M2231" i="3" s="1"/>
  <c r="I2229" i="3"/>
  <c r="J2229" i="3" s="1"/>
  <c r="M2229" i="3" s="1"/>
  <c r="I2228" i="3"/>
  <c r="J2228" i="3" s="1"/>
  <c r="M2228" i="3" s="1"/>
  <c r="I2227" i="3"/>
  <c r="J2227" i="3" s="1"/>
  <c r="M2227" i="3" s="1"/>
  <c r="I2225" i="3"/>
  <c r="J2225" i="3" s="1"/>
  <c r="M2225" i="3" s="1"/>
  <c r="I2224" i="3"/>
  <c r="J2224" i="3" s="1"/>
  <c r="M2224" i="3" s="1"/>
  <c r="I2223" i="3"/>
  <c r="J2223" i="3" s="1"/>
  <c r="M2223" i="3" s="1"/>
  <c r="I2220" i="3"/>
  <c r="J2220" i="3" s="1"/>
  <c r="M2220" i="3" s="1"/>
  <c r="I2219" i="3"/>
  <c r="J2219" i="3" s="1"/>
  <c r="M2219" i="3" s="1"/>
  <c r="I2251" i="3"/>
  <c r="J2251" i="3" s="1"/>
  <c r="K2251" i="3" s="1"/>
  <c r="I2247" i="3"/>
  <c r="J2247" i="3" s="1"/>
  <c r="K2247" i="3" s="1"/>
  <c r="I2263" i="3"/>
  <c r="J2263" i="3" s="1"/>
  <c r="K2263" i="3" s="1"/>
  <c r="I2266" i="3"/>
  <c r="J2266" i="3" s="1"/>
  <c r="L2266" i="3" s="1"/>
  <c r="I2261" i="3"/>
  <c r="J2261" i="3" s="1"/>
  <c r="L2261" i="3" s="1"/>
  <c r="I2260" i="3"/>
  <c r="J2260" i="3" s="1"/>
  <c r="M2260" i="3" s="1"/>
  <c r="I2259" i="3"/>
  <c r="J2259" i="3" s="1"/>
  <c r="M2259" i="3" s="1"/>
  <c r="I2258" i="3"/>
  <c r="J2258" i="3" s="1"/>
  <c r="M2258" i="3" s="1"/>
  <c r="I2257" i="3"/>
  <c r="J2257" i="3" s="1"/>
  <c r="M2257" i="3" s="1"/>
  <c r="I2256" i="3"/>
  <c r="J2256" i="3" s="1"/>
  <c r="M2256" i="3" s="1"/>
  <c r="I2255" i="3"/>
  <c r="J2255" i="3" s="1"/>
  <c r="M2255" i="3" s="1"/>
  <c r="I2254" i="3"/>
  <c r="J2254" i="3" s="1"/>
  <c r="M2254" i="3" s="1"/>
  <c r="I2252" i="3"/>
  <c r="J2252" i="3" s="1"/>
  <c r="M2252" i="3" s="1"/>
  <c r="I2249" i="3"/>
  <c r="J2249" i="3" s="1"/>
  <c r="M2249" i="3" s="1"/>
  <c r="I2274" i="3"/>
  <c r="J2274" i="3" s="1"/>
  <c r="M2274" i="3" s="1"/>
  <c r="I2273" i="3"/>
  <c r="J2273" i="3" s="1"/>
  <c r="M2273" i="3" s="1"/>
  <c r="I2272" i="3"/>
  <c r="J2272" i="3" s="1"/>
  <c r="M2272" i="3" s="1"/>
  <c r="I2271" i="3"/>
  <c r="J2271" i="3" s="1"/>
  <c r="M2271" i="3" s="1"/>
  <c r="I2270" i="3"/>
  <c r="J2270" i="3" s="1"/>
  <c r="M2270" i="3" s="1"/>
  <c r="I2269" i="3"/>
  <c r="J2269" i="3" s="1"/>
  <c r="M2269" i="3" s="1"/>
  <c r="I2268" i="3"/>
  <c r="J2268" i="3" s="1"/>
  <c r="M2268" i="3" s="1"/>
  <c r="I2267" i="3"/>
  <c r="J2267" i="3" s="1"/>
  <c r="M2267" i="3" s="1"/>
  <c r="I2265" i="3"/>
  <c r="J2265" i="3" s="1"/>
  <c r="M2265" i="3" s="1"/>
  <c r="I2264" i="3"/>
  <c r="J2264" i="3" s="1"/>
  <c r="M2264" i="3" s="1"/>
  <c r="I2293" i="3"/>
  <c r="J2293" i="3" s="1"/>
  <c r="K2293" i="3" s="1"/>
  <c r="I2289" i="3"/>
  <c r="J2289" i="3" s="1"/>
  <c r="K2289" i="3" s="1"/>
  <c r="I2285" i="3"/>
  <c r="J2285" i="3" s="1"/>
  <c r="K2285" i="3" s="1"/>
  <c r="I2281" i="3"/>
  <c r="J2281" i="3" s="1"/>
  <c r="K2281" i="3" s="1"/>
  <c r="I2280" i="3"/>
  <c r="J2280" i="3" s="1"/>
  <c r="K2280" i="3" s="1"/>
  <c r="I2279" i="3"/>
  <c r="J2279" i="3" s="1"/>
  <c r="K2279" i="3" s="1"/>
  <c r="I2278" i="3"/>
  <c r="J2278" i="3" s="1"/>
  <c r="K2278" i="3" s="1"/>
  <c r="I2277" i="3"/>
  <c r="J2277" i="3" s="1"/>
  <c r="K2277" i="3" s="1"/>
  <c r="I2276" i="3"/>
  <c r="J2276" i="3" s="1"/>
  <c r="K2276" i="3" s="1"/>
  <c r="I2275" i="3"/>
  <c r="J2275" i="3" s="1"/>
  <c r="K2275" i="3" s="1"/>
  <c r="I2302" i="3"/>
  <c r="J2302" i="3" s="1"/>
  <c r="K2302" i="3" s="1"/>
  <c r="I2300" i="3"/>
  <c r="J2300" i="3" s="1"/>
  <c r="K2300" i="3" s="1"/>
  <c r="I2299" i="3"/>
  <c r="J2299" i="3" s="1"/>
  <c r="K2299" i="3" s="1"/>
  <c r="I2297" i="3"/>
  <c r="J2297" i="3" s="1"/>
  <c r="K2297" i="3" s="1"/>
  <c r="I2296" i="3"/>
  <c r="J2296" i="3" s="1"/>
  <c r="K2296" i="3" s="1"/>
  <c r="I2295" i="3"/>
  <c r="J2295" i="3" s="1"/>
  <c r="K2295" i="3" s="1"/>
  <c r="I2292" i="3"/>
  <c r="J2292" i="3" s="1"/>
  <c r="L2292" i="3" s="1"/>
  <c r="I2301" i="3"/>
  <c r="J2301" i="3" s="1"/>
  <c r="L2301" i="3" s="1"/>
  <c r="I2319" i="3"/>
  <c r="J2319" i="3" s="1"/>
  <c r="L2319" i="3" s="1"/>
  <c r="I2310" i="3"/>
  <c r="J2310" i="3" s="1"/>
  <c r="M2310" i="3" s="1"/>
  <c r="I2308" i="3"/>
  <c r="J2308" i="3" s="1"/>
  <c r="M2308" i="3" s="1"/>
  <c r="I2305" i="3"/>
  <c r="J2305" i="3" s="1"/>
  <c r="M2305" i="3" s="1"/>
  <c r="I2304" i="3"/>
  <c r="J2304" i="3" s="1"/>
  <c r="M2304" i="3" s="1"/>
  <c r="I2317" i="3"/>
  <c r="J2317" i="3" s="1"/>
  <c r="M2317" i="3" s="1"/>
  <c r="I2316" i="3"/>
  <c r="J2316" i="3" s="1"/>
  <c r="M2316" i="3" s="1"/>
  <c r="I2315" i="3"/>
  <c r="J2315" i="3" s="1"/>
  <c r="M2315" i="3" s="1"/>
  <c r="I2313" i="3"/>
  <c r="J2313" i="3" s="1"/>
  <c r="M2313" i="3" s="1"/>
  <c r="I2329" i="3"/>
  <c r="J2329" i="3" s="1"/>
  <c r="K2329" i="3" s="1"/>
  <c r="I2321" i="3"/>
  <c r="J2321" i="3" s="1"/>
  <c r="K2321" i="3" s="1"/>
  <c r="I2320" i="3"/>
  <c r="J2320" i="3" s="1"/>
  <c r="K2320" i="3" s="1"/>
  <c r="I2336" i="3"/>
  <c r="J2336" i="3" s="1"/>
  <c r="K2336" i="3" s="1"/>
  <c r="I2333" i="3"/>
  <c r="J2333" i="3" s="1"/>
  <c r="K2333" i="3" s="1"/>
  <c r="I2332" i="3"/>
  <c r="J2332" i="3" s="1"/>
  <c r="K2332" i="3" s="1"/>
  <c r="I2331" i="3"/>
  <c r="J2331" i="3" s="1"/>
  <c r="K2331" i="3" s="1"/>
  <c r="I2327" i="3"/>
  <c r="J2327" i="3" s="1"/>
  <c r="L2327" i="3" s="1"/>
  <c r="I2335" i="3"/>
  <c r="J2335" i="3" s="1"/>
  <c r="L2335" i="3" s="1"/>
  <c r="I2337" i="3"/>
  <c r="J2337" i="3" s="1"/>
  <c r="M2337" i="3" s="1"/>
  <c r="M2320" i="3" s="1"/>
  <c r="I2357" i="3"/>
  <c r="J2357" i="3" s="1"/>
  <c r="K2357" i="3" s="1"/>
  <c r="I2355" i="3"/>
  <c r="J2355" i="3" s="1"/>
  <c r="K2355" i="3" s="1"/>
  <c r="I2370" i="3"/>
  <c r="J2370" i="3" s="1"/>
  <c r="K2370" i="3" s="1"/>
  <c r="I2368" i="3"/>
  <c r="J2368" i="3" s="1"/>
  <c r="L2368" i="3" s="1"/>
  <c r="I2391" i="3"/>
  <c r="J2391" i="3" s="1"/>
  <c r="L2391" i="3" s="1"/>
  <c r="I2387" i="3"/>
  <c r="J2387" i="3" s="1"/>
  <c r="L2387" i="3" s="1"/>
  <c r="I2384" i="3"/>
  <c r="J2384" i="3" s="1"/>
  <c r="L2384" i="3" s="1"/>
  <c r="I2367" i="3"/>
  <c r="J2367" i="3" s="1"/>
  <c r="M2367" i="3" s="1"/>
  <c r="I2364" i="3"/>
  <c r="J2364" i="3" s="1"/>
  <c r="M2364" i="3" s="1"/>
  <c r="I2362" i="3"/>
  <c r="J2362" i="3" s="1"/>
  <c r="M2362" i="3" s="1"/>
  <c r="I2356" i="3"/>
  <c r="J2356" i="3" s="1"/>
  <c r="M2356" i="3" s="1"/>
  <c r="I2353" i="3"/>
  <c r="J2353" i="3" s="1"/>
  <c r="M2353" i="3" s="1"/>
  <c r="I2351" i="3"/>
  <c r="J2351" i="3" s="1"/>
  <c r="M2351" i="3" s="1"/>
  <c r="I2349" i="3"/>
  <c r="J2349" i="3" s="1"/>
  <c r="M2349" i="3" s="1"/>
  <c r="I2348" i="3"/>
  <c r="J2348" i="3" s="1"/>
  <c r="M2348" i="3" s="1"/>
  <c r="I2346" i="3"/>
  <c r="J2346" i="3" s="1"/>
  <c r="M2346" i="3" s="1"/>
  <c r="I2345" i="3"/>
  <c r="J2345" i="3" s="1"/>
  <c r="M2345" i="3" s="1"/>
  <c r="I2344" i="3"/>
  <c r="J2344" i="3" s="1"/>
  <c r="M2344" i="3" s="1"/>
  <c r="I2343" i="3"/>
  <c r="J2343" i="3" s="1"/>
  <c r="M2343" i="3" s="1"/>
  <c r="I2342" i="3"/>
  <c r="J2342" i="3" s="1"/>
  <c r="M2342" i="3" s="1"/>
  <c r="I2341" i="3"/>
  <c r="J2341" i="3" s="1"/>
  <c r="M2341" i="3" s="1"/>
  <c r="I2340" i="3"/>
  <c r="J2340" i="3" s="1"/>
  <c r="M2340" i="3" s="1"/>
  <c r="I2392" i="3"/>
  <c r="J2392" i="3" s="1"/>
  <c r="M2392" i="3" s="1"/>
  <c r="M2338" i="3" s="1"/>
  <c r="M2339" i="3" s="1"/>
  <c r="I2390" i="3"/>
  <c r="J2390" i="3" s="1"/>
  <c r="M2390" i="3" s="1"/>
  <c r="I2388" i="3"/>
  <c r="J2388" i="3" s="1"/>
  <c r="M2388" i="3" s="1"/>
  <c r="I2383" i="3"/>
  <c r="J2383" i="3" s="1"/>
  <c r="M2383" i="3" s="1"/>
  <c r="I2380" i="3"/>
  <c r="J2380" i="3" s="1"/>
  <c r="M2380" i="3" s="1"/>
  <c r="I2379" i="3"/>
  <c r="J2379" i="3" s="1"/>
  <c r="M2379" i="3" s="1"/>
  <c r="I2377" i="3"/>
  <c r="J2377" i="3" s="1"/>
  <c r="M2377" i="3" s="1"/>
  <c r="I2376" i="3"/>
  <c r="J2376" i="3" s="1"/>
  <c r="M2376" i="3" s="1"/>
  <c r="I2375" i="3"/>
  <c r="J2375" i="3" s="1"/>
  <c r="M2375" i="3" s="1"/>
  <c r="I2372" i="3"/>
  <c r="J2372" i="3" s="1"/>
  <c r="M2372" i="3" s="1"/>
  <c r="I2371" i="3"/>
  <c r="J2371" i="3" s="1"/>
  <c r="M2371" i="3" s="1"/>
  <c r="I2433" i="3"/>
  <c r="J2433" i="3" s="1"/>
  <c r="K2433" i="3" s="1"/>
  <c r="I2407" i="3"/>
  <c r="J2407" i="3" s="1"/>
  <c r="K2407" i="3" s="1"/>
  <c r="I2464" i="3"/>
  <c r="J2464" i="3" s="1"/>
  <c r="K2464" i="3" s="1"/>
  <c r="I2452" i="3"/>
  <c r="J2452" i="3" s="1"/>
  <c r="K2452" i="3" s="1"/>
  <c r="I2445" i="3"/>
  <c r="J2445" i="3" s="1"/>
  <c r="K2445" i="3" s="1"/>
  <c r="I2431" i="3"/>
  <c r="J2431" i="3" s="1"/>
  <c r="L2431" i="3" s="1"/>
  <c r="I2415" i="3"/>
  <c r="J2415" i="3" s="1"/>
  <c r="L2415" i="3" s="1"/>
  <c r="I2448" i="3"/>
  <c r="J2448" i="3" s="1"/>
  <c r="L2448" i="3" s="1"/>
  <c r="I2444" i="3"/>
  <c r="J2444" i="3" s="1"/>
  <c r="L2444" i="3" s="1"/>
  <c r="I2429" i="3"/>
  <c r="J2429" i="3" s="1"/>
  <c r="M2429" i="3" s="1"/>
  <c r="I2425" i="3"/>
  <c r="J2425" i="3" s="1"/>
  <c r="M2425" i="3" s="1"/>
  <c r="I2420" i="3"/>
  <c r="J2420" i="3" s="1"/>
  <c r="M2420" i="3" s="1"/>
  <c r="I2419" i="3"/>
  <c r="J2419" i="3" s="1"/>
  <c r="M2419" i="3" s="1"/>
  <c r="I2418" i="3"/>
  <c r="J2418" i="3" s="1"/>
  <c r="M2418" i="3" s="1"/>
  <c r="I2409" i="3"/>
  <c r="J2409" i="3" s="1"/>
  <c r="M2409" i="3" s="1"/>
  <c r="I2406" i="3"/>
  <c r="J2406" i="3" s="1"/>
  <c r="M2406" i="3" s="1"/>
  <c r="I2399" i="3"/>
  <c r="J2399" i="3" s="1"/>
  <c r="M2399" i="3" s="1"/>
  <c r="I2398" i="3"/>
  <c r="J2398" i="3" s="1"/>
  <c r="M2398" i="3" s="1"/>
  <c r="I2396" i="3"/>
  <c r="J2396" i="3" s="1"/>
  <c r="M2396" i="3" s="1"/>
  <c r="I2465" i="3"/>
  <c r="J2465" i="3" s="1"/>
  <c r="M2465" i="3" s="1"/>
  <c r="M2393" i="3" s="1"/>
  <c r="M2394" i="3" s="1"/>
  <c r="M2395" i="3" s="1"/>
  <c r="I2462" i="3"/>
  <c r="J2462" i="3" s="1"/>
  <c r="M2462" i="3" s="1"/>
  <c r="I2461" i="3"/>
  <c r="J2461" i="3" s="1"/>
  <c r="M2461" i="3" s="1"/>
  <c r="I2460" i="3"/>
  <c r="J2460" i="3" s="1"/>
  <c r="M2460" i="3" s="1"/>
  <c r="I2457" i="3"/>
  <c r="J2457" i="3" s="1"/>
  <c r="M2457" i="3" s="1"/>
  <c r="I2456" i="3"/>
  <c r="J2456" i="3" s="1"/>
  <c r="M2456" i="3" s="1"/>
  <c r="I2453" i="3"/>
  <c r="J2453" i="3" s="1"/>
  <c r="M2453" i="3" s="1"/>
  <c r="I2449" i="3"/>
  <c r="J2449" i="3" s="1"/>
  <c r="M2449" i="3" s="1"/>
  <c r="I2447" i="3"/>
  <c r="J2447" i="3" s="1"/>
  <c r="M2447" i="3" s="1"/>
  <c r="I2443" i="3"/>
  <c r="J2443" i="3" s="1"/>
  <c r="M2443" i="3" s="1"/>
  <c r="I2441" i="3"/>
  <c r="J2441" i="3" s="1"/>
  <c r="M2441" i="3" s="1"/>
  <c r="I2440" i="3"/>
  <c r="J2440" i="3" s="1"/>
  <c r="M2440" i="3" s="1"/>
  <c r="I2439" i="3"/>
  <c r="J2439" i="3" s="1"/>
  <c r="M2439" i="3" s="1"/>
  <c r="I2438" i="3"/>
  <c r="J2438" i="3" s="1"/>
  <c r="M2438" i="3" s="1"/>
  <c r="I2437" i="3"/>
  <c r="J2437" i="3" s="1"/>
  <c r="M2437" i="3" s="1"/>
  <c r="I2436" i="3"/>
  <c r="J2436" i="3" s="1"/>
  <c r="M2436" i="3" s="1"/>
  <c r="I2473" i="3"/>
  <c r="J2473" i="3" s="1"/>
  <c r="K2473" i="3" s="1"/>
  <c r="I2471" i="3"/>
  <c r="J2471" i="3" s="1"/>
  <c r="K2471" i="3" s="1"/>
  <c r="I2493" i="3"/>
  <c r="J2493" i="3" s="1"/>
  <c r="M2493" i="3" s="1"/>
  <c r="I2491" i="3"/>
  <c r="J2491" i="3" s="1"/>
  <c r="M2491" i="3" s="1"/>
  <c r="I2489" i="3"/>
  <c r="J2489" i="3" s="1"/>
  <c r="M2489" i="3" s="1"/>
  <c r="I2487" i="3"/>
  <c r="J2487" i="3" s="1"/>
  <c r="M2487" i="3" s="1"/>
  <c r="I2485" i="3"/>
  <c r="J2485" i="3" s="1"/>
  <c r="M2485" i="3" s="1"/>
  <c r="I2481" i="3"/>
  <c r="J2481" i="3" s="1"/>
  <c r="M2481" i="3" s="1"/>
  <c r="I2477" i="3"/>
  <c r="J2477" i="3" s="1"/>
  <c r="M2477" i="3" s="1"/>
  <c r="I2472" i="3"/>
  <c r="J2472" i="3" s="1"/>
  <c r="M2472" i="3" s="1"/>
  <c r="I2469" i="3"/>
  <c r="J2469" i="3" s="1"/>
  <c r="M2469" i="3" s="1"/>
  <c r="I2468" i="3"/>
  <c r="J2468" i="3" s="1"/>
  <c r="M2468" i="3" s="1"/>
  <c r="I2519" i="3"/>
  <c r="J2519" i="3" s="1"/>
  <c r="M2519" i="3" s="1"/>
  <c r="I2518" i="3"/>
  <c r="J2518" i="3" s="1"/>
  <c r="M2518" i="3" s="1"/>
  <c r="I2517" i="3"/>
  <c r="J2517" i="3" s="1"/>
  <c r="M2517" i="3" s="1"/>
  <c r="I2515" i="3"/>
  <c r="J2515" i="3" s="1"/>
  <c r="M2515" i="3" s="1"/>
  <c r="I2514" i="3"/>
  <c r="J2514" i="3" s="1"/>
  <c r="M2514" i="3" s="1"/>
  <c r="I2513" i="3"/>
  <c r="J2513" i="3" s="1"/>
  <c r="M2513" i="3" s="1"/>
  <c r="I2511" i="3"/>
  <c r="J2511" i="3" s="1"/>
  <c r="M2511" i="3" s="1"/>
  <c r="I2510" i="3"/>
  <c r="J2510" i="3" s="1"/>
  <c r="M2510" i="3" s="1"/>
  <c r="I2509" i="3"/>
  <c r="J2509" i="3" s="1"/>
  <c r="M2509" i="3" s="1"/>
  <c r="I2507" i="3"/>
  <c r="J2507" i="3" s="1"/>
  <c r="M2507" i="3" s="1"/>
  <c r="I2506" i="3"/>
  <c r="J2506" i="3" s="1"/>
  <c r="M2506" i="3" s="1"/>
  <c r="I2505" i="3"/>
  <c r="J2505" i="3" s="1"/>
  <c r="M2505" i="3" s="1"/>
  <c r="I2503" i="3"/>
  <c r="J2503" i="3" s="1"/>
  <c r="M2503" i="3" s="1"/>
  <c r="I2501" i="3"/>
  <c r="J2501" i="3" s="1"/>
  <c r="M2501" i="3" s="1"/>
  <c r="I2499" i="3"/>
  <c r="J2499" i="3" s="1"/>
  <c r="M2499" i="3" s="1"/>
  <c r="I2497" i="3"/>
  <c r="J2497" i="3" s="1"/>
  <c r="M2497" i="3" s="1"/>
  <c r="I2551" i="3"/>
  <c r="J2551" i="3" s="1"/>
  <c r="K2551" i="3" s="1"/>
  <c r="I2546" i="3"/>
  <c r="J2546" i="3" s="1"/>
  <c r="K2546" i="3" s="1"/>
  <c r="I2540" i="3"/>
  <c r="J2540" i="3" s="1"/>
  <c r="K2540" i="3" s="1"/>
  <c r="I2533" i="3"/>
  <c r="J2533" i="3" s="1"/>
  <c r="K2533" i="3" s="1"/>
  <c r="I2525" i="3"/>
  <c r="J2525" i="3" s="1"/>
  <c r="K2525" i="3" s="1"/>
  <c r="I2521" i="3"/>
  <c r="J2521" i="3" s="1"/>
  <c r="K2521" i="3" s="1"/>
  <c r="I2581" i="3"/>
  <c r="J2581" i="3" s="1"/>
  <c r="K2581" i="3" s="1"/>
  <c r="I2577" i="3"/>
  <c r="J2577" i="3" s="1"/>
  <c r="K2577" i="3" s="1"/>
  <c r="I2572" i="3"/>
  <c r="J2572" i="3" s="1"/>
  <c r="K2572" i="3" s="1"/>
  <c r="I2567" i="3"/>
  <c r="J2567" i="3" s="1"/>
  <c r="K2567" i="3" s="1"/>
  <c r="I2565" i="3"/>
  <c r="J2565" i="3" s="1"/>
  <c r="K2565" i="3" s="1"/>
  <c r="I2557" i="3"/>
  <c r="J2557" i="3" s="1"/>
  <c r="K2557" i="3" s="1"/>
  <c r="I2537" i="3"/>
  <c r="J2537" i="3" s="1"/>
  <c r="L2537" i="3" s="1"/>
  <c r="I2576" i="3"/>
  <c r="J2576" i="3" s="1"/>
  <c r="L2576" i="3" s="1"/>
  <c r="I2569" i="3"/>
  <c r="J2569" i="3" s="1"/>
  <c r="L2569" i="3" s="1"/>
  <c r="I2547" i="3"/>
  <c r="J2547" i="3" s="1"/>
  <c r="M2547" i="3" s="1"/>
  <c r="I2542" i="3"/>
  <c r="J2542" i="3" s="1"/>
  <c r="M2542" i="3" s="1"/>
  <c r="I2541" i="3"/>
  <c r="J2541" i="3" s="1"/>
  <c r="M2541" i="3" s="1"/>
  <c r="I2534" i="3"/>
  <c r="J2534" i="3" s="1"/>
  <c r="M2534" i="3" s="1"/>
  <c r="I2531" i="3"/>
  <c r="J2531" i="3" s="1"/>
  <c r="M2531" i="3" s="1"/>
  <c r="I2529" i="3"/>
  <c r="J2529" i="3" s="1"/>
  <c r="M2529" i="3" s="1"/>
  <c r="I2523" i="3"/>
  <c r="J2523" i="3" s="1"/>
  <c r="M2523" i="3" s="1"/>
  <c r="I2583" i="3"/>
  <c r="J2583" i="3" s="1"/>
  <c r="M2583" i="3" s="1"/>
  <c r="M2521" i="3" s="1"/>
  <c r="I2580" i="3"/>
  <c r="J2580" i="3" s="1"/>
  <c r="M2580" i="3" s="1"/>
  <c r="I2575" i="3"/>
  <c r="J2575" i="3" s="1"/>
  <c r="M2575" i="3" s="1"/>
  <c r="I2574" i="3"/>
  <c r="J2574" i="3" s="1"/>
  <c r="M2574" i="3" s="1"/>
  <c r="I2573" i="3"/>
  <c r="J2573" i="3" s="1"/>
  <c r="M2573" i="3" s="1"/>
  <c r="I2568" i="3"/>
  <c r="J2568" i="3" s="1"/>
  <c r="M2568" i="3" s="1"/>
  <c r="I2566" i="3"/>
  <c r="J2566" i="3" s="1"/>
  <c r="M2566" i="3" s="1"/>
  <c r="I2564" i="3"/>
  <c r="J2564" i="3" s="1"/>
  <c r="M2564" i="3" s="1"/>
  <c r="I2561" i="3"/>
  <c r="J2561" i="3" s="1"/>
  <c r="M2561" i="3" s="1"/>
  <c r="I2560" i="3"/>
  <c r="J2560" i="3" s="1"/>
  <c r="M2560" i="3" s="1"/>
  <c r="I2559" i="3"/>
  <c r="J2559" i="3" s="1"/>
  <c r="M2559" i="3" s="1"/>
  <c r="I2556" i="3"/>
  <c r="J2556" i="3" s="1"/>
  <c r="M2556" i="3" s="1"/>
  <c r="I2585" i="3"/>
  <c r="J2585" i="3" s="1"/>
  <c r="K2585" i="3" s="1"/>
  <c r="I2584" i="3"/>
  <c r="J2584" i="3" s="1"/>
  <c r="K2584" i="3" s="1"/>
  <c r="I2617" i="3"/>
  <c r="J2617" i="3" s="1"/>
  <c r="L2617" i="3" s="1"/>
  <c r="I2616" i="3"/>
  <c r="J2616" i="3" s="1"/>
  <c r="M2616" i="3" s="1"/>
  <c r="I2613" i="3"/>
  <c r="J2613" i="3" s="1"/>
  <c r="M2613" i="3" s="1"/>
  <c r="I2612" i="3"/>
  <c r="J2612" i="3" s="1"/>
  <c r="M2612" i="3" s="1"/>
  <c r="I2611" i="3"/>
  <c r="J2611" i="3" s="1"/>
  <c r="M2611" i="3" s="1"/>
  <c r="I2609" i="3"/>
  <c r="J2609" i="3" s="1"/>
  <c r="M2609" i="3" s="1"/>
  <c r="I2608" i="3"/>
  <c r="J2608" i="3" s="1"/>
  <c r="M2608" i="3" s="1"/>
  <c r="I2607" i="3"/>
  <c r="J2607" i="3" s="1"/>
  <c r="M2607" i="3" s="1"/>
  <c r="I2605" i="3"/>
  <c r="J2605" i="3" s="1"/>
  <c r="M2605" i="3" s="1"/>
  <c r="I2604" i="3"/>
  <c r="J2604" i="3" s="1"/>
  <c r="M2604" i="3" s="1"/>
  <c r="I2601" i="3"/>
  <c r="J2601" i="3" s="1"/>
  <c r="M2601" i="3" s="1"/>
  <c r="I2600" i="3"/>
  <c r="J2600" i="3" s="1"/>
  <c r="M2600" i="3" s="1"/>
  <c r="I2597" i="3"/>
  <c r="J2597" i="3" s="1"/>
  <c r="M2597" i="3" s="1"/>
  <c r="I2596" i="3"/>
  <c r="J2596" i="3" s="1"/>
  <c r="M2596" i="3" s="1"/>
  <c r="I2595" i="3"/>
  <c r="J2595" i="3" s="1"/>
  <c r="M2595" i="3" s="1"/>
  <c r="I2593" i="3"/>
  <c r="J2593" i="3" s="1"/>
  <c r="M2593" i="3" s="1"/>
  <c r="I2589" i="3"/>
  <c r="J2589" i="3" s="1"/>
  <c r="M2589" i="3" s="1"/>
  <c r="I2588" i="3"/>
  <c r="J2588" i="3" s="1"/>
  <c r="M2588" i="3" s="1"/>
  <c r="I2649" i="3"/>
  <c r="J2649" i="3" s="1"/>
  <c r="M2649" i="3" s="1"/>
  <c r="I2648" i="3"/>
  <c r="J2648" i="3" s="1"/>
  <c r="M2648" i="3" s="1"/>
  <c r="I2647" i="3"/>
  <c r="J2647" i="3" s="1"/>
  <c r="M2647" i="3" s="1"/>
  <c r="I2645" i="3"/>
  <c r="J2645" i="3" s="1"/>
  <c r="M2645" i="3" s="1"/>
  <c r="I2644" i="3"/>
  <c r="J2644" i="3" s="1"/>
  <c r="M2644" i="3" s="1"/>
  <c r="I2643" i="3"/>
  <c r="J2643" i="3" s="1"/>
  <c r="M2643" i="3" s="1"/>
  <c r="I2641" i="3"/>
  <c r="J2641" i="3" s="1"/>
  <c r="M2641" i="3" s="1"/>
  <c r="I2640" i="3"/>
  <c r="J2640" i="3" s="1"/>
  <c r="M2640" i="3" s="1"/>
  <c r="I2639" i="3"/>
  <c r="J2639" i="3" s="1"/>
  <c r="M2639" i="3" s="1"/>
  <c r="I2637" i="3"/>
  <c r="J2637" i="3" s="1"/>
  <c r="M2637" i="3" s="1"/>
  <c r="I2636" i="3"/>
  <c r="J2636" i="3" s="1"/>
  <c r="M2636" i="3" s="1"/>
  <c r="I2635" i="3"/>
  <c r="J2635" i="3" s="1"/>
  <c r="M2635" i="3" s="1"/>
  <c r="I2633" i="3"/>
  <c r="J2633" i="3" s="1"/>
  <c r="M2633" i="3" s="1"/>
  <c r="I2632" i="3"/>
  <c r="J2632" i="3" s="1"/>
  <c r="M2632" i="3" s="1"/>
  <c r="I2631" i="3"/>
  <c r="J2631" i="3" s="1"/>
  <c r="M2631" i="3" s="1"/>
  <c r="I2629" i="3"/>
  <c r="J2629" i="3" s="1"/>
  <c r="M2629" i="3" s="1"/>
  <c r="I2628" i="3"/>
  <c r="J2628" i="3" s="1"/>
  <c r="M2628" i="3" s="1"/>
  <c r="I2627" i="3"/>
  <c r="J2627" i="3" s="1"/>
  <c r="M2627" i="3" s="1"/>
  <c r="I2625" i="3"/>
  <c r="J2625" i="3" s="1"/>
  <c r="M2625" i="3" s="1"/>
  <c r="I2624" i="3"/>
  <c r="J2624" i="3" s="1"/>
  <c r="M2624" i="3" s="1"/>
  <c r="I2621" i="3"/>
  <c r="J2621" i="3" s="1"/>
  <c r="M2621" i="3" s="1"/>
  <c r="I2620" i="3"/>
  <c r="J2620" i="3" s="1"/>
  <c r="M2620" i="3" s="1"/>
  <c r="I2685" i="3"/>
  <c r="J2685" i="3" s="1"/>
  <c r="K2685" i="3" s="1"/>
  <c r="I2677" i="3"/>
  <c r="J2677" i="3" s="1"/>
  <c r="K2677" i="3" s="1"/>
  <c r="I2653" i="3"/>
  <c r="J2653" i="3" s="1"/>
  <c r="K2653" i="3" s="1"/>
  <c r="I2651" i="3"/>
  <c r="J2651" i="3" s="1"/>
  <c r="K2651" i="3" s="1"/>
  <c r="I2711" i="3"/>
  <c r="J2711" i="3" s="1"/>
  <c r="K2711" i="3" s="1"/>
  <c r="I2709" i="3"/>
  <c r="J2709" i="3" s="1"/>
  <c r="K2709" i="3" s="1"/>
  <c r="I2676" i="3"/>
  <c r="J2676" i="3" s="1"/>
  <c r="L2676" i="3" s="1"/>
  <c r="I2715" i="3"/>
  <c r="J2715" i="3" s="1"/>
  <c r="L2715" i="3" s="1"/>
  <c r="I2693" i="3"/>
  <c r="J2693" i="3" s="1"/>
  <c r="M2693" i="3" s="1"/>
  <c r="I2688" i="3"/>
  <c r="J2688" i="3" s="1"/>
  <c r="M2688" i="3" s="1"/>
  <c r="I2687" i="3"/>
  <c r="J2687" i="3" s="1"/>
  <c r="M2687" i="3" s="1"/>
  <c r="I2679" i="3"/>
  <c r="J2679" i="3" s="1"/>
  <c r="M2679" i="3" s="1"/>
  <c r="I2673" i="3"/>
  <c r="J2673" i="3" s="1"/>
  <c r="M2673" i="3" s="1"/>
  <c r="I2664" i="3"/>
  <c r="J2664" i="3" s="1"/>
  <c r="M2664" i="3" s="1"/>
  <c r="I2661" i="3"/>
  <c r="J2661" i="3" s="1"/>
  <c r="M2661" i="3" s="1"/>
  <c r="I2657" i="3"/>
  <c r="J2657" i="3" s="1"/>
  <c r="M2657" i="3" s="1"/>
  <c r="I2656" i="3"/>
  <c r="J2656" i="3" s="1"/>
  <c r="M2656" i="3" s="1"/>
  <c r="I2655" i="3"/>
  <c r="J2655" i="3" s="1"/>
  <c r="M2655" i="3" s="1"/>
  <c r="I2652" i="3"/>
  <c r="J2652" i="3" s="1"/>
  <c r="M2652" i="3" s="1"/>
  <c r="I2732" i="3"/>
  <c r="J2732" i="3" s="1"/>
  <c r="M2732" i="3" s="1"/>
  <c r="I2729" i="3"/>
  <c r="J2729" i="3" s="1"/>
  <c r="M2729" i="3" s="1"/>
  <c r="I2725" i="3"/>
  <c r="J2725" i="3" s="1"/>
  <c r="M2725" i="3" s="1"/>
  <c r="I2719" i="3"/>
  <c r="J2719" i="3" s="1"/>
  <c r="M2719" i="3" s="1"/>
  <c r="I2717" i="3"/>
  <c r="J2717" i="3" s="1"/>
  <c r="M2717" i="3" s="1"/>
  <c r="I2712" i="3"/>
  <c r="J2712" i="3" s="1"/>
  <c r="M2712" i="3" s="1"/>
  <c r="I2705" i="3"/>
  <c r="J2705" i="3" s="1"/>
  <c r="M2705" i="3" s="1"/>
  <c r="I2704" i="3"/>
  <c r="J2704" i="3" s="1"/>
  <c r="M2704" i="3" s="1"/>
  <c r="I2699" i="3"/>
  <c r="J2699" i="3" s="1"/>
  <c r="M2699" i="3" s="1"/>
  <c r="I2697" i="3"/>
  <c r="J2697" i="3" s="1"/>
  <c r="M2697" i="3" s="1"/>
  <c r="I2760" i="3"/>
  <c r="J2760" i="3" s="1"/>
  <c r="K2760" i="3" s="1"/>
  <c r="I2757" i="3"/>
  <c r="J2757" i="3" s="1"/>
  <c r="K2757" i="3" s="1"/>
  <c r="I2803" i="3"/>
  <c r="J2803" i="3" s="1"/>
  <c r="K2803" i="3" s="1"/>
  <c r="I2799" i="3"/>
  <c r="J2799" i="3" s="1"/>
  <c r="K2799" i="3" s="1"/>
  <c r="I2791" i="3"/>
  <c r="J2791" i="3" s="1"/>
  <c r="K2791" i="3" s="1"/>
  <c r="I2783" i="3"/>
  <c r="J2783" i="3" s="1"/>
  <c r="K2783" i="3" s="1"/>
  <c r="I2809" i="3"/>
  <c r="J2809" i="3" s="1"/>
  <c r="L2809" i="3" s="1"/>
  <c r="I2781" i="3"/>
  <c r="J2781" i="3" s="1"/>
  <c r="L2781" i="3" s="1"/>
  <c r="I2777" i="3"/>
  <c r="J2777" i="3" s="1"/>
  <c r="M2777" i="3" s="1"/>
  <c r="I2773" i="3"/>
  <c r="J2773" i="3" s="1"/>
  <c r="M2773" i="3" s="1"/>
  <c r="I2761" i="3"/>
  <c r="J2761" i="3" s="1"/>
  <c r="M2761" i="3" s="1"/>
  <c r="I2759" i="3"/>
  <c r="J2759" i="3" s="1"/>
  <c r="M2759" i="3" s="1"/>
  <c r="I2748" i="3"/>
  <c r="J2748" i="3" s="1"/>
  <c r="M2748" i="3" s="1"/>
  <c r="I2744" i="3"/>
  <c r="J2744" i="3" s="1"/>
  <c r="M2744" i="3" s="1"/>
  <c r="I2737" i="3"/>
  <c r="J2737" i="3" s="1"/>
  <c r="M2737" i="3" s="1"/>
  <c r="I2820" i="3"/>
  <c r="J2820" i="3" s="1"/>
  <c r="M2820" i="3" s="1"/>
  <c r="I2819" i="3"/>
  <c r="J2819" i="3" s="1"/>
  <c r="M2819" i="3" s="1"/>
  <c r="I2815" i="3"/>
  <c r="J2815" i="3" s="1"/>
  <c r="M2815" i="3" s="1"/>
  <c r="I2813" i="3"/>
  <c r="J2813" i="3" s="1"/>
  <c r="M2813" i="3" s="1"/>
  <c r="I2807" i="3"/>
  <c r="J2807" i="3" s="1"/>
  <c r="M2807" i="3" s="1"/>
  <c r="I2805" i="3"/>
  <c r="J2805" i="3" s="1"/>
  <c r="M2805" i="3" s="1"/>
  <c r="I2795" i="3"/>
  <c r="J2795" i="3" s="1"/>
  <c r="M2795" i="3" s="1"/>
  <c r="I2793" i="3"/>
  <c r="J2793" i="3" s="1"/>
  <c r="M2793" i="3" s="1"/>
  <c r="I2787" i="3"/>
  <c r="J2787" i="3" s="1"/>
  <c r="M2787" i="3" s="1"/>
  <c r="I2785" i="3"/>
  <c r="J2785" i="3" s="1"/>
  <c r="M2785" i="3" s="1"/>
  <c r="I2855" i="3"/>
  <c r="J2855" i="3" s="1"/>
  <c r="K2855" i="3" s="1"/>
  <c r="I2845" i="3"/>
  <c r="J2845" i="3" s="1"/>
  <c r="K2845" i="3" s="1"/>
  <c r="I2832" i="3"/>
  <c r="J2832" i="3" s="1"/>
  <c r="K2832" i="3" s="1"/>
  <c r="I2829" i="3"/>
  <c r="J2829" i="3" s="1"/>
  <c r="K2829" i="3" s="1"/>
  <c r="I2823" i="3"/>
  <c r="J2823" i="3" s="1"/>
  <c r="K2823" i="3" s="1"/>
  <c r="I2888" i="3"/>
  <c r="J2888" i="3" s="1"/>
  <c r="K2888" i="3" s="1"/>
  <c r="I2867" i="3"/>
  <c r="J2867" i="3" s="1"/>
  <c r="L2867" i="3" s="1"/>
  <c r="I2877" i="3"/>
  <c r="J2877" i="3" s="1"/>
  <c r="M2877" i="3" s="1"/>
  <c r="I2872" i="3"/>
  <c r="J2872" i="3" s="1"/>
  <c r="M2872" i="3" s="1"/>
  <c r="I2871" i="3"/>
  <c r="J2871" i="3" s="1"/>
  <c r="M2871" i="3" s="1"/>
  <c r="I2865" i="3"/>
  <c r="J2865" i="3" s="1"/>
  <c r="M2865" i="3" s="1"/>
  <c r="I2860" i="3"/>
  <c r="J2860" i="3" s="1"/>
  <c r="M2860" i="3" s="1"/>
  <c r="I2859" i="3"/>
  <c r="J2859" i="3" s="1"/>
  <c r="M2859" i="3" s="1"/>
  <c r="I2852" i="3"/>
  <c r="J2852" i="3" s="1"/>
  <c r="M2852" i="3" s="1"/>
  <c r="I2851" i="3"/>
  <c r="J2851" i="3" s="1"/>
  <c r="M2851" i="3" s="1"/>
  <c r="I2844" i="3"/>
  <c r="J2844" i="3" s="1"/>
  <c r="M2844" i="3" s="1"/>
  <c r="I2843" i="3"/>
  <c r="J2843" i="3" s="1"/>
  <c r="M2843" i="3" s="1"/>
  <c r="I2837" i="3"/>
  <c r="J2837" i="3" s="1"/>
  <c r="M2837" i="3" s="1"/>
  <c r="I2831" i="3"/>
  <c r="J2831" i="3" s="1"/>
  <c r="M2831" i="3" s="1"/>
  <c r="I2830" i="3"/>
  <c r="J2830" i="3" s="1"/>
  <c r="M2830" i="3" s="1"/>
  <c r="I2925" i="3"/>
  <c r="J2925" i="3" s="1"/>
  <c r="M2925" i="3" s="1"/>
  <c r="M2822" i="3" s="1"/>
  <c r="M2823" i="3" s="1"/>
  <c r="I2920" i="3"/>
  <c r="J2920" i="3" s="1"/>
  <c r="M2920" i="3" s="1"/>
  <c r="I2919" i="3"/>
  <c r="J2919" i="3" s="1"/>
  <c r="M2919" i="3" s="1"/>
  <c r="I2915" i="3"/>
  <c r="J2915" i="3" s="1"/>
  <c r="M2915" i="3" s="1"/>
  <c r="I2913" i="3"/>
  <c r="J2913" i="3" s="1"/>
  <c r="M2913" i="3" s="1"/>
  <c r="I2908" i="3"/>
  <c r="J2908" i="3" s="1"/>
  <c r="M2908" i="3" s="1"/>
  <c r="I2907" i="3"/>
  <c r="J2907" i="3" s="1"/>
  <c r="M2907" i="3" s="1"/>
  <c r="I2900" i="3"/>
  <c r="J2900" i="3" s="1"/>
  <c r="M2900" i="3" s="1"/>
  <c r="I2899" i="3"/>
  <c r="J2899" i="3" s="1"/>
  <c r="M2899" i="3" s="1"/>
  <c r="I2893" i="3"/>
  <c r="J2893" i="3" s="1"/>
  <c r="M2893" i="3" s="1"/>
  <c r="I2889" i="3"/>
  <c r="J2889" i="3" s="1"/>
  <c r="M2889" i="3" s="1"/>
  <c r="I2887" i="3"/>
  <c r="J2887" i="3" s="1"/>
  <c r="M2887" i="3" s="1"/>
  <c r="I2883" i="3"/>
  <c r="J2883" i="3" s="1"/>
  <c r="M2883" i="3" s="1"/>
  <c r="I2881" i="3"/>
  <c r="J2881" i="3" s="1"/>
  <c r="M2881" i="3" s="1"/>
  <c r="I2968" i="3"/>
  <c r="J2968" i="3" s="1"/>
  <c r="K2968" i="3" s="1"/>
  <c r="I2958" i="3"/>
  <c r="J2958" i="3" s="1"/>
  <c r="K2958" i="3" s="1"/>
  <c r="I2945" i="3"/>
  <c r="J2945" i="3" s="1"/>
  <c r="K2945" i="3" s="1"/>
  <c r="I2938" i="3"/>
  <c r="J2938" i="3" s="1"/>
  <c r="K2938" i="3" s="1"/>
  <c r="I2993" i="3"/>
  <c r="J2993" i="3" s="1"/>
  <c r="K2993" i="3" s="1"/>
  <c r="I2989" i="3"/>
  <c r="J2989" i="3" s="1"/>
  <c r="K2989" i="3" s="1"/>
  <c r="I2979" i="3"/>
  <c r="J2979" i="3" s="1"/>
  <c r="K2979" i="3" s="1"/>
  <c r="I2975" i="3"/>
  <c r="J2975" i="3" s="1"/>
  <c r="K2975" i="3" s="1"/>
  <c r="I2949" i="3"/>
  <c r="J2949" i="3" s="1"/>
  <c r="L2949" i="3" s="1"/>
  <c r="I2935" i="3"/>
  <c r="J2935" i="3" s="1"/>
  <c r="L2935" i="3" s="1"/>
  <c r="I2987" i="3"/>
  <c r="J2987" i="3" s="1"/>
  <c r="L2987" i="3" s="1"/>
  <c r="I2983" i="3"/>
  <c r="J2983" i="3" s="1"/>
  <c r="L2983" i="3" s="1"/>
  <c r="I2966" i="3"/>
  <c r="J2966" i="3" s="1"/>
  <c r="M2966" i="3" s="1"/>
  <c r="I2965" i="3"/>
  <c r="J2965" i="3" s="1"/>
  <c r="M2965" i="3" s="1"/>
  <c r="I2962" i="3"/>
  <c r="J2962" i="3" s="1"/>
  <c r="M2962" i="3" s="1"/>
  <c r="I2961" i="3"/>
  <c r="J2961" i="3" s="1"/>
  <c r="M2961" i="3" s="1"/>
  <c r="I2956" i="3"/>
  <c r="J2956" i="3" s="1"/>
  <c r="M2956" i="3" s="1"/>
  <c r="I2940" i="3"/>
  <c r="J2940" i="3" s="1"/>
  <c r="M2940" i="3" s="1"/>
  <c r="I2928" i="3"/>
  <c r="J2928" i="3" s="1"/>
  <c r="M2928" i="3" s="1"/>
  <c r="I2927" i="3"/>
  <c r="J2927" i="3" s="1"/>
  <c r="M2927" i="3" s="1"/>
  <c r="I3005" i="3"/>
  <c r="J3005" i="3" s="1"/>
  <c r="M3005" i="3" s="1"/>
  <c r="I3000" i="3"/>
  <c r="J3000" i="3" s="1"/>
  <c r="M3000" i="3" s="1"/>
  <c r="I2999" i="3"/>
  <c r="J2999" i="3" s="1"/>
  <c r="M2999" i="3" s="1"/>
  <c r="I2988" i="3"/>
  <c r="J2988" i="3" s="1"/>
  <c r="M2988" i="3" s="1"/>
  <c r="I2985" i="3"/>
  <c r="J2985" i="3" s="1"/>
  <c r="M2985" i="3" s="1"/>
  <c r="I2973" i="3"/>
  <c r="J2973" i="3" s="1"/>
  <c r="M2973" i="3" s="1"/>
  <c r="I3052" i="3"/>
  <c r="J3052" i="3" s="1"/>
  <c r="L3052" i="3" s="1"/>
  <c r="I3043" i="3"/>
  <c r="J3043" i="3" s="1"/>
  <c r="M3043" i="3" s="1"/>
  <c r="I3041" i="3"/>
  <c r="J3041" i="3" s="1"/>
  <c r="M3041" i="3" s="1"/>
  <c r="I3037" i="3"/>
  <c r="J3037" i="3" s="1"/>
  <c r="M3037" i="3" s="1"/>
  <c r="I3032" i="3"/>
  <c r="J3032" i="3" s="1"/>
  <c r="M3032" i="3" s="1"/>
  <c r="I3031" i="3"/>
  <c r="J3031" i="3" s="1"/>
  <c r="M3031" i="3" s="1"/>
  <c r="I3028" i="3"/>
  <c r="J3028" i="3" s="1"/>
  <c r="M3028" i="3" s="1"/>
  <c r="I3027" i="3"/>
  <c r="J3027" i="3" s="1"/>
  <c r="M3027" i="3" s="1"/>
  <c r="I3023" i="3"/>
  <c r="J3023" i="3" s="1"/>
  <c r="M3023" i="3" s="1"/>
  <c r="I3013" i="3"/>
  <c r="J3013" i="3" s="1"/>
  <c r="M3013" i="3" s="1"/>
  <c r="I3011" i="3"/>
  <c r="J3011" i="3" s="1"/>
  <c r="M3011" i="3" s="1"/>
  <c r="I3076" i="3"/>
  <c r="J3076" i="3" s="1"/>
  <c r="M3076" i="3" s="1"/>
  <c r="I3075" i="3"/>
  <c r="J3075" i="3" s="1"/>
  <c r="M3075" i="3" s="1"/>
  <c r="I3073" i="3"/>
  <c r="J3073" i="3" s="1"/>
  <c r="M3073" i="3" s="1"/>
  <c r="I3071" i="3"/>
  <c r="J3071" i="3" s="1"/>
  <c r="M3071" i="3" s="1"/>
  <c r="I3069" i="3"/>
  <c r="J3069" i="3" s="1"/>
  <c r="M3069" i="3" s="1"/>
  <c r="I3068" i="3"/>
  <c r="J3068" i="3" s="1"/>
  <c r="M3068" i="3" s="1"/>
  <c r="I3067" i="3"/>
  <c r="J3067" i="3" s="1"/>
  <c r="M3067" i="3" s="1"/>
  <c r="I3065" i="3"/>
  <c r="J3065" i="3" s="1"/>
  <c r="M3065" i="3" s="1"/>
  <c r="I3063" i="3"/>
  <c r="J3063" i="3" s="1"/>
  <c r="M3063" i="3" s="1"/>
  <c r="I3061" i="3"/>
  <c r="J3061" i="3" s="1"/>
  <c r="M3061" i="3" s="1"/>
  <c r="I3060" i="3"/>
  <c r="J3060" i="3" s="1"/>
  <c r="M3060" i="3" s="1"/>
  <c r="I3059" i="3"/>
  <c r="J3059" i="3" s="1"/>
  <c r="M3059" i="3" s="1"/>
  <c r="I3057" i="3"/>
  <c r="J3057" i="3" s="1"/>
  <c r="M3057" i="3" s="1"/>
  <c r="I3055" i="3"/>
  <c r="J3055" i="3" s="1"/>
  <c r="M3055" i="3" s="1"/>
  <c r="I3053" i="3"/>
  <c r="J3053" i="3" s="1"/>
  <c r="M3053" i="3" s="1"/>
  <c r="I3051" i="3"/>
  <c r="J3051" i="3" s="1"/>
  <c r="M3051" i="3" s="1"/>
  <c r="I3049" i="3"/>
  <c r="J3049" i="3" s="1"/>
  <c r="M3049" i="3" s="1"/>
  <c r="I3047" i="3"/>
  <c r="J3047" i="3" s="1"/>
  <c r="M3047" i="3" s="1"/>
  <c r="I3046" i="3"/>
  <c r="J3046" i="3" s="1"/>
  <c r="M3046" i="3" s="1"/>
  <c r="I3089" i="3"/>
  <c r="J3089" i="3" s="1"/>
  <c r="K3089" i="3" s="1"/>
  <c r="I3087" i="3"/>
  <c r="J3087" i="3" s="1"/>
  <c r="K3087" i="3" s="1"/>
  <c r="I3085" i="3"/>
  <c r="J3085" i="3" s="1"/>
  <c r="K3085" i="3" s="1"/>
  <c r="I3082" i="3"/>
  <c r="J3082" i="3" s="1"/>
  <c r="K3082" i="3" s="1"/>
  <c r="I3081" i="3"/>
  <c r="J3081" i="3" s="1"/>
  <c r="K3081" i="3" s="1"/>
  <c r="I3115" i="3"/>
  <c r="J3115" i="3" s="1"/>
  <c r="K3115" i="3" s="1"/>
  <c r="I3095" i="3"/>
  <c r="J3095" i="3" s="1"/>
  <c r="L3095" i="3" s="1"/>
  <c r="I3123" i="3"/>
  <c r="J3123" i="3" s="1"/>
  <c r="L3123" i="3" s="1"/>
  <c r="I3113" i="3"/>
  <c r="J3113" i="3" s="1"/>
  <c r="M3113" i="3" s="1"/>
  <c r="I3112" i="3"/>
  <c r="J3112" i="3" s="1"/>
  <c r="M3112" i="3" s="1"/>
  <c r="I3111" i="3"/>
  <c r="J3111" i="3" s="1"/>
  <c r="M3111" i="3" s="1"/>
  <c r="I3109" i="3"/>
  <c r="J3109" i="3" s="1"/>
  <c r="M3109" i="3" s="1"/>
  <c r="I3107" i="3"/>
  <c r="J3107" i="3" s="1"/>
  <c r="M3107" i="3" s="1"/>
  <c r="I3105" i="3"/>
  <c r="J3105" i="3" s="1"/>
  <c r="M3105" i="3" s="1"/>
  <c r="I3104" i="3"/>
  <c r="J3104" i="3" s="1"/>
  <c r="M3104" i="3" s="1"/>
  <c r="I3103" i="3"/>
  <c r="J3103" i="3" s="1"/>
  <c r="M3103" i="3" s="1"/>
  <c r="I3101" i="3"/>
  <c r="J3101" i="3" s="1"/>
  <c r="M3101" i="3" s="1"/>
  <c r="I3099" i="3"/>
  <c r="J3099" i="3" s="1"/>
  <c r="M3099" i="3" s="1"/>
  <c r="I3097" i="3"/>
  <c r="J3097" i="3" s="1"/>
  <c r="M3097" i="3" s="1"/>
  <c r="I3096" i="3"/>
  <c r="J3096" i="3" s="1"/>
  <c r="M3096" i="3" s="1"/>
  <c r="I3091" i="3"/>
  <c r="J3091" i="3" s="1"/>
  <c r="M3091" i="3" s="1"/>
  <c r="I3090" i="3"/>
  <c r="J3090" i="3" s="1"/>
  <c r="M3090" i="3" s="1"/>
  <c r="I3088" i="3"/>
  <c r="J3088" i="3" s="1"/>
  <c r="M3088" i="3" s="1"/>
  <c r="I3083" i="3"/>
  <c r="J3083" i="3" s="1"/>
  <c r="M3083" i="3" s="1"/>
  <c r="I3143" i="3"/>
  <c r="J3143" i="3" s="1"/>
  <c r="M3143" i="3" s="1"/>
  <c r="M3080" i="3" s="1"/>
  <c r="M3081" i="3" s="1"/>
  <c r="M3082" i="3" s="1"/>
  <c r="I3141" i="3"/>
  <c r="J3141" i="3" s="1"/>
  <c r="M3141" i="3" s="1"/>
  <c r="I3139" i="3"/>
  <c r="J3139" i="3" s="1"/>
  <c r="M3139" i="3" s="1"/>
  <c r="I3137" i="3"/>
  <c r="J3137" i="3" s="1"/>
  <c r="M3137" i="3" s="1"/>
  <c r="I3136" i="3"/>
  <c r="J3136" i="3" s="1"/>
  <c r="M3136" i="3" s="1"/>
  <c r="I3135" i="3"/>
  <c r="J3135" i="3" s="1"/>
  <c r="M3135" i="3" s="1"/>
  <c r="I3133" i="3"/>
  <c r="J3133" i="3" s="1"/>
  <c r="M3133" i="3" s="1"/>
  <c r="I3131" i="3"/>
  <c r="J3131" i="3" s="1"/>
  <c r="M3131" i="3" s="1"/>
  <c r="I3129" i="3"/>
  <c r="J3129" i="3" s="1"/>
  <c r="M3129" i="3" s="1"/>
  <c r="I3128" i="3"/>
  <c r="J3128" i="3" s="1"/>
  <c r="M3128" i="3" s="1"/>
  <c r="I3127" i="3"/>
  <c r="J3127" i="3" s="1"/>
  <c r="M3127" i="3" s="1"/>
  <c r="I3125" i="3"/>
  <c r="J3125" i="3" s="1"/>
  <c r="M3125" i="3" s="1"/>
  <c r="I3121" i="3"/>
  <c r="J3121" i="3" s="1"/>
  <c r="M3121" i="3" s="1"/>
  <c r="I3119" i="3"/>
  <c r="J3119" i="3" s="1"/>
  <c r="M3119" i="3" s="1"/>
  <c r="I3117" i="3"/>
  <c r="J3117" i="3" s="1"/>
  <c r="M3117" i="3" s="1"/>
  <c r="I3116" i="3"/>
  <c r="J3116" i="3" s="1"/>
  <c r="M3116" i="3" s="1"/>
  <c r="I3163" i="3"/>
  <c r="J3163" i="3" s="1"/>
  <c r="K3163" i="3" s="1"/>
  <c r="I3144" i="3"/>
  <c r="J3144" i="3" s="1"/>
  <c r="K3144" i="3" s="1"/>
  <c r="I3183" i="3"/>
  <c r="J3183" i="3" s="1"/>
  <c r="K3183" i="3" s="1"/>
  <c r="I3145" i="3"/>
  <c r="J3145" i="3" s="1"/>
  <c r="L3145" i="3" s="1"/>
  <c r="I3185" i="3"/>
  <c r="J3185" i="3" s="1"/>
  <c r="L3185" i="3" s="1"/>
  <c r="I3181" i="3"/>
  <c r="J3181" i="3" s="1"/>
  <c r="L3181" i="3" s="1"/>
  <c r="I3179" i="3"/>
  <c r="J3179" i="3" s="1"/>
  <c r="M3179" i="3" s="1"/>
  <c r="I3178" i="3"/>
  <c r="J3178" i="3" s="1"/>
  <c r="M3178" i="3" s="1"/>
  <c r="I3177" i="3"/>
  <c r="J3177" i="3" s="1"/>
  <c r="M3177" i="3" s="1"/>
  <c r="I3175" i="3"/>
  <c r="J3175" i="3" s="1"/>
  <c r="M3175" i="3" s="1"/>
  <c r="I3174" i="3"/>
  <c r="J3174" i="3" s="1"/>
  <c r="M3174" i="3" s="1"/>
  <c r="I3173" i="3"/>
  <c r="J3173" i="3" s="1"/>
  <c r="M3173" i="3" s="1"/>
  <c r="I3171" i="3"/>
  <c r="J3171" i="3" s="1"/>
  <c r="M3171" i="3" s="1"/>
  <c r="I3170" i="3"/>
  <c r="J3170" i="3" s="1"/>
  <c r="M3170" i="3" s="1"/>
  <c r="I3169" i="3"/>
  <c r="J3169" i="3" s="1"/>
  <c r="M3169" i="3" s="1"/>
  <c r="I3167" i="3"/>
  <c r="J3167" i="3" s="1"/>
  <c r="M3167" i="3" s="1"/>
  <c r="I3166" i="3"/>
  <c r="J3166" i="3" s="1"/>
  <c r="M3166" i="3" s="1"/>
  <c r="I3165" i="3"/>
  <c r="J3165" i="3" s="1"/>
  <c r="M3165" i="3" s="1"/>
  <c r="I3161" i="3"/>
  <c r="J3161" i="3" s="1"/>
  <c r="M3161" i="3" s="1"/>
  <c r="I3159" i="3"/>
  <c r="J3159" i="3" s="1"/>
  <c r="M3159" i="3" s="1"/>
  <c r="I3157" i="3"/>
  <c r="J3157" i="3" s="1"/>
  <c r="M3157" i="3" s="1"/>
  <c r="I3156" i="3"/>
  <c r="J3156" i="3" s="1"/>
  <c r="M3156" i="3" s="1"/>
  <c r="I3155" i="3"/>
  <c r="J3155" i="3" s="1"/>
  <c r="M3155" i="3" s="1"/>
  <c r="I3153" i="3"/>
  <c r="J3153" i="3" s="1"/>
  <c r="M3153" i="3" s="1"/>
  <c r="I3151" i="3"/>
  <c r="J3151" i="3" s="1"/>
  <c r="M3151" i="3" s="1"/>
  <c r="I3149" i="3"/>
  <c r="J3149" i="3" s="1"/>
  <c r="M3149" i="3" s="1"/>
  <c r="I3148" i="3"/>
  <c r="J3148" i="3" s="1"/>
  <c r="M3148" i="3" s="1"/>
  <c r="I3147" i="3"/>
  <c r="J3147" i="3" s="1"/>
  <c r="M3147" i="3" s="1"/>
  <c r="I3219" i="3"/>
  <c r="J3219" i="3" s="1"/>
  <c r="M3219" i="3" s="1"/>
  <c r="M3144" i="3" s="1"/>
  <c r="I3217" i="3"/>
  <c r="J3217" i="3" s="1"/>
  <c r="M3217" i="3" s="1"/>
  <c r="I3216" i="3"/>
  <c r="J3216" i="3" s="1"/>
  <c r="M3216" i="3" s="1"/>
  <c r="I3215" i="3"/>
  <c r="J3215" i="3" s="1"/>
  <c r="M3215" i="3" s="1"/>
  <c r="I3213" i="3"/>
  <c r="J3213" i="3" s="1"/>
  <c r="M3213" i="3" s="1"/>
  <c r="I3211" i="3"/>
  <c r="J3211" i="3" s="1"/>
  <c r="M3211" i="3" s="1"/>
  <c r="I3209" i="3"/>
  <c r="J3209" i="3" s="1"/>
  <c r="M3209" i="3" s="1"/>
  <c r="I3208" i="3"/>
  <c r="J3208" i="3" s="1"/>
  <c r="M3208" i="3" s="1"/>
  <c r="I3207" i="3"/>
  <c r="J3207" i="3" s="1"/>
  <c r="M3207" i="3" s="1"/>
  <c r="I3206" i="3"/>
  <c r="J3206" i="3" s="1"/>
  <c r="M3206" i="3" s="1"/>
  <c r="I3205" i="3"/>
  <c r="J3205" i="3" s="1"/>
  <c r="M3205" i="3" s="1"/>
  <c r="I3204" i="3"/>
  <c r="J3204" i="3" s="1"/>
  <c r="M3204" i="3" s="1"/>
  <c r="I3203" i="3"/>
  <c r="J3203" i="3" s="1"/>
  <c r="M3203" i="3" s="1"/>
  <c r="I3201" i="3"/>
  <c r="J3201" i="3" s="1"/>
  <c r="M3201" i="3" s="1"/>
  <c r="I3199" i="3"/>
  <c r="J3199" i="3" s="1"/>
  <c r="M3199" i="3" s="1"/>
  <c r="I3197" i="3"/>
  <c r="J3197" i="3" s="1"/>
  <c r="M3197" i="3" s="1"/>
  <c r="I3196" i="3"/>
  <c r="J3196" i="3" s="1"/>
  <c r="M3196" i="3" s="1"/>
  <c r="I3195" i="3"/>
  <c r="J3195" i="3" s="1"/>
  <c r="M3195" i="3" s="1"/>
  <c r="I3193" i="3"/>
  <c r="J3193" i="3" s="1"/>
  <c r="M3193" i="3" s="1"/>
  <c r="I3191" i="3"/>
  <c r="J3191" i="3" s="1"/>
  <c r="M3191" i="3" s="1"/>
  <c r="I3189" i="3"/>
  <c r="J3189" i="3" s="1"/>
  <c r="M3189" i="3" s="1"/>
  <c r="I3188" i="3"/>
  <c r="J3188" i="3" s="1"/>
  <c r="M3188" i="3" s="1"/>
  <c r="I3187" i="3"/>
  <c r="J3187" i="3" s="1"/>
  <c r="M3187" i="3" s="1"/>
  <c r="I3184" i="3"/>
  <c r="J3184" i="3" s="1"/>
  <c r="M3184" i="3" s="1"/>
  <c r="I3182" i="3"/>
  <c r="J3182" i="3" s="1"/>
  <c r="M3182" i="3" s="1"/>
  <c r="I3220" i="3"/>
  <c r="J3220" i="3" s="1"/>
  <c r="K3220" i="3" s="1"/>
  <c r="I3262" i="3"/>
  <c r="J3262" i="3" s="1"/>
  <c r="K3262" i="3" s="1"/>
  <c r="I3240" i="3"/>
  <c r="J3240" i="3" s="1"/>
  <c r="K3240" i="3" s="1"/>
  <c r="I3243" i="3"/>
  <c r="J3243" i="3" s="1"/>
  <c r="L3243" i="3" s="1"/>
  <c r="I3242" i="3"/>
  <c r="J3242" i="3" s="1"/>
  <c r="L3242" i="3" s="1"/>
  <c r="I3239" i="3"/>
  <c r="J3239" i="3" s="1"/>
  <c r="M3239" i="3" s="1"/>
  <c r="I3237" i="3"/>
  <c r="J3237" i="3" s="1"/>
  <c r="M3237" i="3" s="1"/>
  <c r="I3235" i="3"/>
  <c r="J3235" i="3" s="1"/>
  <c r="M3235" i="3" s="1"/>
  <c r="I3233" i="3"/>
  <c r="J3233" i="3" s="1"/>
  <c r="M3233" i="3" s="1"/>
  <c r="I3232" i="3"/>
  <c r="J3232" i="3" s="1"/>
  <c r="M3232" i="3" s="1"/>
  <c r="I3231" i="3"/>
  <c r="J3231" i="3" s="1"/>
  <c r="M3231" i="3" s="1"/>
  <c r="I3229" i="3"/>
  <c r="J3229" i="3" s="1"/>
  <c r="M3229" i="3" s="1"/>
  <c r="I3227" i="3"/>
  <c r="J3227" i="3" s="1"/>
  <c r="M3227" i="3" s="1"/>
  <c r="I3221" i="3"/>
  <c r="J3221" i="3" s="1"/>
  <c r="M3221" i="3" s="1"/>
  <c r="I3263" i="3"/>
  <c r="J3263" i="3" s="1"/>
  <c r="M3263" i="3" s="1"/>
  <c r="M3220" i="3" s="1"/>
  <c r="I3261" i="3"/>
  <c r="J3261" i="3" s="1"/>
  <c r="M3261" i="3" s="1"/>
  <c r="I3259" i="3"/>
  <c r="J3259" i="3" s="1"/>
  <c r="M3259" i="3" s="1"/>
  <c r="I3258" i="3"/>
  <c r="J3258" i="3" s="1"/>
  <c r="M3258" i="3" s="1"/>
  <c r="I3257" i="3"/>
  <c r="J3257" i="3" s="1"/>
  <c r="M3257" i="3" s="1"/>
  <c r="I3255" i="3"/>
  <c r="J3255" i="3" s="1"/>
  <c r="M3255" i="3" s="1"/>
  <c r="I3254" i="3"/>
  <c r="J3254" i="3" s="1"/>
  <c r="M3254" i="3" s="1"/>
  <c r="I3253" i="3"/>
  <c r="J3253" i="3" s="1"/>
  <c r="M3253" i="3" s="1"/>
  <c r="I3251" i="3"/>
  <c r="J3251" i="3" s="1"/>
  <c r="M3251" i="3" s="1"/>
  <c r="I3250" i="3"/>
  <c r="J3250" i="3" s="1"/>
  <c r="M3250" i="3" s="1"/>
  <c r="I3249" i="3"/>
  <c r="J3249" i="3" s="1"/>
  <c r="M3249" i="3" s="1"/>
  <c r="I3247" i="3"/>
  <c r="J3247" i="3" s="1"/>
  <c r="M3247" i="3" s="1"/>
  <c r="I3245" i="3"/>
  <c r="J3245" i="3" s="1"/>
  <c r="M3245" i="3" s="1"/>
  <c r="I3244" i="3"/>
  <c r="J3244" i="3" s="1"/>
  <c r="M3244" i="3" s="1"/>
  <c r="I3241" i="3"/>
  <c r="J3241" i="3" s="1"/>
  <c r="M3241" i="3" s="1"/>
  <c r="I3277" i="3"/>
  <c r="J3277" i="3" s="1"/>
  <c r="K3277" i="3" s="1"/>
  <c r="I3267" i="3"/>
  <c r="J3267" i="3" s="1"/>
  <c r="K3267" i="3" s="1"/>
  <c r="I3265" i="3"/>
  <c r="J3265" i="3" s="1"/>
  <c r="K3265" i="3" s="1"/>
  <c r="I3264" i="3"/>
  <c r="J3264" i="3" s="1"/>
  <c r="K3264" i="3" s="1"/>
  <c r="I3307" i="3"/>
  <c r="J3307" i="3" s="1"/>
  <c r="K3307" i="3" s="1"/>
  <c r="I3321" i="3"/>
  <c r="J3321" i="3" s="1"/>
  <c r="L3321" i="3" s="1"/>
  <c r="I3318" i="3"/>
  <c r="J3318" i="3" s="1"/>
  <c r="L3318" i="3" s="1"/>
  <c r="I3305" i="3"/>
  <c r="J3305" i="3" s="1"/>
  <c r="M3305" i="3" s="1"/>
  <c r="I3303" i="3"/>
  <c r="J3303" i="3" s="1"/>
  <c r="M3303" i="3" s="1"/>
  <c r="I3302" i="3"/>
  <c r="J3302" i="3" s="1"/>
  <c r="M3302" i="3" s="1"/>
  <c r="I3301" i="3"/>
  <c r="J3301" i="3" s="1"/>
  <c r="M3301" i="3" s="1"/>
  <c r="I3299" i="3"/>
  <c r="J3299" i="3" s="1"/>
  <c r="M3299" i="3" s="1"/>
  <c r="I3298" i="3"/>
  <c r="J3298" i="3" s="1"/>
  <c r="M3298" i="3" s="1"/>
  <c r="I3297" i="3"/>
  <c r="J3297" i="3" s="1"/>
  <c r="M3297" i="3" s="1"/>
  <c r="I3295" i="3"/>
  <c r="J3295" i="3" s="1"/>
  <c r="M3295" i="3" s="1"/>
  <c r="I3294" i="3"/>
  <c r="J3294" i="3" s="1"/>
  <c r="M3294" i="3" s="1"/>
  <c r="I3293" i="3"/>
  <c r="J3293" i="3" s="1"/>
  <c r="M3293" i="3" s="1"/>
  <c r="I3291" i="3"/>
  <c r="J3291" i="3" s="1"/>
  <c r="M3291" i="3" s="1"/>
  <c r="I3290" i="3"/>
  <c r="J3290" i="3" s="1"/>
  <c r="M3290" i="3" s="1"/>
  <c r="I3289" i="3"/>
  <c r="J3289" i="3" s="1"/>
  <c r="M3289" i="3" s="1"/>
  <c r="I3285" i="3"/>
  <c r="J3285" i="3" s="1"/>
  <c r="M3285" i="3" s="1"/>
  <c r="I3283" i="3"/>
  <c r="J3283" i="3" s="1"/>
  <c r="M3283" i="3" s="1"/>
  <c r="I3282" i="3"/>
  <c r="J3282" i="3" s="1"/>
  <c r="M3282" i="3" s="1"/>
  <c r="I3281" i="3"/>
  <c r="J3281" i="3" s="1"/>
  <c r="M3281" i="3" s="1"/>
  <c r="I3278" i="3"/>
  <c r="J3278" i="3" s="1"/>
  <c r="M3278" i="3" s="1"/>
  <c r="I3275" i="3"/>
  <c r="J3275" i="3" s="1"/>
  <c r="M3275" i="3" s="1"/>
  <c r="I3273" i="3"/>
  <c r="J3273" i="3" s="1"/>
  <c r="M3273" i="3" s="1"/>
  <c r="I3271" i="3"/>
  <c r="J3271" i="3" s="1"/>
  <c r="M3271" i="3" s="1"/>
  <c r="I3270" i="3"/>
  <c r="J3270" i="3" s="1"/>
  <c r="M3270" i="3" s="1"/>
  <c r="I3269" i="3"/>
  <c r="J3269" i="3" s="1"/>
  <c r="M3269" i="3" s="1"/>
  <c r="I3339" i="3"/>
  <c r="J3339" i="3" s="1"/>
  <c r="M3339" i="3" s="1"/>
  <c r="M3264" i="3" s="1"/>
  <c r="M3265" i="3" s="1"/>
  <c r="M3266" i="3" s="1"/>
  <c r="M3267" i="3" s="1"/>
  <c r="M3268" i="3" s="1"/>
  <c r="I3338" i="3"/>
  <c r="J3338" i="3" s="1"/>
  <c r="M3338" i="3" s="1"/>
  <c r="I3337" i="3"/>
  <c r="J3337" i="3" s="1"/>
  <c r="M3337" i="3" s="1"/>
  <c r="I3335" i="3"/>
  <c r="J3335" i="3" s="1"/>
  <c r="M3335" i="3" s="1"/>
  <c r="I3334" i="3"/>
  <c r="J3334" i="3" s="1"/>
  <c r="M3334" i="3" s="1"/>
  <c r="I3333" i="3"/>
  <c r="J3333" i="3" s="1"/>
  <c r="M3333" i="3" s="1"/>
  <c r="I3331" i="3"/>
  <c r="J3331" i="3" s="1"/>
  <c r="M3331" i="3" s="1"/>
  <c r="I3330" i="3"/>
  <c r="J3330" i="3" s="1"/>
  <c r="M3330" i="3" s="1"/>
  <c r="I3329" i="3"/>
  <c r="J3329" i="3" s="1"/>
  <c r="M3329" i="3" s="1"/>
  <c r="I3327" i="3"/>
  <c r="J3327" i="3" s="1"/>
  <c r="M3327" i="3" s="1"/>
  <c r="I3326" i="3"/>
  <c r="J3326" i="3" s="1"/>
  <c r="M3326" i="3" s="1"/>
  <c r="I3325" i="3"/>
  <c r="J3325" i="3" s="1"/>
  <c r="M3325" i="3" s="1"/>
  <c r="I3323" i="3"/>
  <c r="J3323" i="3" s="1"/>
  <c r="M3323" i="3" s="1"/>
  <c r="I3322" i="3"/>
  <c r="J3322" i="3" s="1"/>
  <c r="M3322" i="3" s="1"/>
  <c r="I3320" i="3"/>
  <c r="J3320" i="3" s="1"/>
  <c r="M3320" i="3" s="1"/>
  <c r="I3319" i="3"/>
  <c r="J3319" i="3" s="1"/>
  <c r="M3319" i="3" s="1"/>
  <c r="I3317" i="3"/>
  <c r="J3317" i="3" s="1"/>
  <c r="M3317" i="3" s="1"/>
  <c r="I3316" i="3"/>
  <c r="J3316" i="3" s="1"/>
  <c r="M3316" i="3" s="1"/>
  <c r="I3315" i="3"/>
  <c r="J3315" i="3" s="1"/>
  <c r="M3315" i="3" s="1"/>
  <c r="I3314" i="3"/>
  <c r="J3314" i="3" s="1"/>
  <c r="M3314" i="3" s="1"/>
  <c r="I3313" i="3"/>
  <c r="J3313" i="3" s="1"/>
  <c r="M3313" i="3" s="1"/>
  <c r="I3312" i="3"/>
  <c r="J3312" i="3" s="1"/>
  <c r="M3312" i="3" s="1"/>
  <c r="I3311" i="3"/>
  <c r="J3311" i="3" s="1"/>
  <c r="M3311" i="3" s="1"/>
  <c r="I3310" i="3"/>
  <c r="J3310" i="3" s="1"/>
  <c r="M3310" i="3" s="1"/>
  <c r="I3309" i="3"/>
  <c r="J3309" i="3" s="1"/>
  <c r="M3309" i="3" s="1"/>
  <c r="I3308" i="3"/>
  <c r="J3308" i="3" s="1"/>
  <c r="M3308" i="3" s="1"/>
  <c r="I3306" i="3"/>
  <c r="J3306" i="3" s="1"/>
  <c r="M3306" i="3" s="1"/>
  <c r="I3390" i="3"/>
  <c r="J3390" i="3" s="1"/>
  <c r="K3390" i="3" s="1"/>
  <c r="I3384" i="3"/>
  <c r="J3384" i="3" s="1"/>
  <c r="K3384" i="3" s="1"/>
  <c r="I3373" i="3"/>
  <c r="J3373" i="3" s="1"/>
  <c r="K3373" i="3" s="1"/>
  <c r="I3348" i="3"/>
  <c r="J3348" i="3" s="1"/>
  <c r="K3348" i="3" s="1"/>
  <c r="I3342" i="3"/>
  <c r="J3342" i="3" s="1"/>
  <c r="K3342" i="3" s="1"/>
  <c r="I3341" i="3"/>
  <c r="J3341" i="3" s="1"/>
  <c r="K3341" i="3" s="1"/>
  <c r="I3340" i="3"/>
  <c r="J3340" i="3" s="1"/>
  <c r="K3340" i="3" s="1"/>
  <c r="I3436" i="3"/>
  <c r="J3436" i="3" s="1"/>
  <c r="K3436" i="3" s="1"/>
  <c r="I3419" i="3"/>
  <c r="J3419" i="3" s="1"/>
  <c r="K3419" i="3" s="1"/>
  <c r="I3414" i="3"/>
  <c r="J3414" i="3" s="1"/>
  <c r="K3414" i="3" s="1"/>
  <c r="I3412" i="3"/>
  <c r="J3412" i="3" s="1"/>
  <c r="K3412" i="3" s="1"/>
  <c r="I3410" i="3"/>
  <c r="J3410" i="3" s="1"/>
  <c r="K3410" i="3" s="1"/>
  <c r="I3402" i="3"/>
  <c r="J3402" i="3" s="1"/>
  <c r="K3402" i="3" s="1"/>
  <c r="I3388" i="3"/>
  <c r="J3388" i="3" s="1"/>
  <c r="L3388" i="3" s="1"/>
  <c r="I3374" i="3"/>
  <c r="J3374" i="3" s="1"/>
  <c r="L3374" i="3" s="1"/>
  <c r="I3434" i="3"/>
  <c r="J3434" i="3" s="1"/>
  <c r="L3434" i="3" s="1"/>
  <c r="I3422" i="3"/>
  <c r="J3422" i="3" s="1"/>
  <c r="L3422" i="3" s="1"/>
  <c r="I3397" i="3"/>
  <c r="J3397" i="3" s="1"/>
  <c r="M3397" i="3" s="1"/>
  <c r="I3396" i="3"/>
  <c r="J3396" i="3" s="1"/>
  <c r="M3396" i="3" s="1"/>
  <c r="I3395" i="3"/>
  <c r="J3395" i="3" s="1"/>
  <c r="M3395" i="3" s="1"/>
  <c r="I3394" i="3"/>
  <c r="J3394" i="3" s="1"/>
  <c r="M3394" i="3" s="1"/>
  <c r="I3393" i="3"/>
  <c r="J3393" i="3" s="1"/>
  <c r="M3393" i="3" s="1"/>
  <c r="I3392" i="3"/>
  <c r="J3392" i="3" s="1"/>
  <c r="M3392" i="3" s="1"/>
  <c r="I3391" i="3"/>
  <c r="J3391" i="3" s="1"/>
  <c r="M3391" i="3" s="1"/>
  <c r="I3389" i="3"/>
  <c r="J3389" i="3" s="1"/>
  <c r="M3389" i="3" s="1"/>
  <c r="I3387" i="3"/>
  <c r="J3387" i="3" s="1"/>
  <c r="M3387" i="3" s="1"/>
  <c r="I3386" i="3"/>
  <c r="J3386" i="3" s="1"/>
  <c r="M3386" i="3" s="1"/>
  <c r="I3385" i="3"/>
  <c r="J3385" i="3" s="1"/>
  <c r="M3385" i="3" s="1"/>
  <c r="I3382" i="3"/>
  <c r="J3382" i="3" s="1"/>
  <c r="M3382" i="3" s="1"/>
  <c r="I3381" i="3"/>
  <c r="J3381" i="3" s="1"/>
  <c r="M3381" i="3" s="1"/>
  <c r="I3380" i="3"/>
  <c r="J3380" i="3" s="1"/>
  <c r="M3380" i="3" s="1"/>
  <c r="I3379" i="3"/>
  <c r="J3379" i="3" s="1"/>
  <c r="M3379" i="3" s="1"/>
  <c r="I3378" i="3"/>
  <c r="J3378" i="3" s="1"/>
  <c r="M3378" i="3" s="1"/>
  <c r="I3377" i="3"/>
  <c r="J3377" i="3" s="1"/>
  <c r="M3377" i="3" s="1"/>
  <c r="I3376" i="3"/>
  <c r="J3376" i="3" s="1"/>
  <c r="M3376" i="3" s="1"/>
  <c r="I3371" i="3"/>
  <c r="J3371" i="3" s="1"/>
  <c r="M3371" i="3" s="1"/>
  <c r="I3369" i="3"/>
  <c r="J3369" i="3" s="1"/>
  <c r="M3369" i="3" s="1"/>
  <c r="I3368" i="3"/>
  <c r="J3368" i="3" s="1"/>
  <c r="M3368" i="3" s="1"/>
  <c r="I3366" i="3"/>
  <c r="J3366" i="3" s="1"/>
  <c r="M3366" i="3" s="1"/>
  <c r="I3364" i="3"/>
  <c r="J3364" i="3" s="1"/>
  <c r="M3364" i="3" s="1"/>
  <c r="I3362" i="3"/>
  <c r="J3362" i="3" s="1"/>
  <c r="M3362" i="3" s="1"/>
  <c r="I3361" i="3"/>
  <c r="J3361" i="3" s="1"/>
  <c r="M3361" i="3" s="1"/>
  <c r="I3359" i="3"/>
  <c r="J3359" i="3" s="1"/>
  <c r="M3359" i="3" s="1"/>
  <c r="I3358" i="3"/>
  <c r="J3358" i="3" s="1"/>
  <c r="M3358" i="3" s="1"/>
  <c r="I3357" i="3"/>
  <c r="J3357" i="3" s="1"/>
  <c r="M3357" i="3" s="1"/>
  <c r="I3356" i="3"/>
  <c r="J3356" i="3" s="1"/>
  <c r="M3356" i="3" s="1"/>
  <c r="I3355" i="3"/>
  <c r="J3355" i="3" s="1"/>
  <c r="M3355" i="3" s="1"/>
  <c r="I3354" i="3"/>
  <c r="J3354" i="3" s="1"/>
  <c r="M3354" i="3" s="1"/>
  <c r="I3353" i="3"/>
  <c r="J3353" i="3" s="1"/>
  <c r="M3353" i="3" s="1"/>
  <c r="I3351" i="3"/>
  <c r="J3351" i="3" s="1"/>
  <c r="M3351" i="3" s="1"/>
  <c r="I3350" i="3"/>
  <c r="J3350" i="3" s="1"/>
  <c r="M3350" i="3" s="1"/>
  <c r="I3349" i="3"/>
  <c r="J3349" i="3" s="1"/>
  <c r="M3349" i="3" s="1"/>
  <c r="I3347" i="3"/>
  <c r="J3347" i="3" s="1"/>
  <c r="M3347" i="3" s="1"/>
  <c r="I3346" i="3"/>
  <c r="J3346" i="3" s="1"/>
  <c r="M3346" i="3" s="1"/>
  <c r="I3345" i="3"/>
  <c r="J3345" i="3" s="1"/>
  <c r="M3345" i="3" s="1"/>
  <c r="I3344" i="3"/>
  <c r="J3344" i="3" s="1"/>
  <c r="M3344" i="3" s="1"/>
  <c r="I3343" i="3"/>
  <c r="J3343" i="3" s="1"/>
  <c r="M3343" i="3" s="1"/>
  <c r="I3443" i="3"/>
  <c r="J3443" i="3" s="1"/>
  <c r="M3443" i="3" s="1"/>
  <c r="M3340" i="3" s="1"/>
  <c r="M3341" i="3" s="1"/>
  <c r="M3342" i="3" s="1"/>
  <c r="I3442" i="3"/>
  <c r="J3442" i="3" s="1"/>
  <c r="M3442" i="3" s="1"/>
  <c r="I3441" i="3"/>
  <c r="J3441" i="3" s="1"/>
  <c r="M3441" i="3" s="1"/>
  <c r="I3440" i="3"/>
  <c r="J3440" i="3" s="1"/>
  <c r="M3440" i="3" s="1"/>
  <c r="I3439" i="3"/>
  <c r="J3439" i="3" s="1"/>
  <c r="M3439" i="3" s="1"/>
  <c r="I3438" i="3"/>
  <c r="J3438" i="3" s="1"/>
  <c r="M3438" i="3" s="1"/>
  <c r="I3437" i="3"/>
  <c r="J3437" i="3" s="1"/>
  <c r="M3437" i="3" s="1"/>
  <c r="I3435" i="3"/>
  <c r="J3435" i="3" s="1"/>
  <c r="M3435" i="3" s="1"/>
  <c r="I3433" i="3"/>
  <c r="J3433" i="3" s="1"/>
  <c r="M3433" i="3" s="1"/>
  <c r="I3431" i="3"/>
  <c r="J3431" i="3" s="1"/>
  <c r="M3431" i="3" s="1"/>
  <c r="I3430" i="3"/>
  <c r="J3430" i="3" s="1"/>
  <c r="M3430" i="3" s="1"/>
  <c r="I3429" i="3"/>
  <c r="J3429" i="3" s="1"/>
  <c r="M3429" i="3" s="1"/>
  <c r="I3427" i="3"/>
  <c r="J3427" i="3" s="1"/>
  <c r="M3427" i="3" s="1"/>
  <c r="I3426" i="3"/>
  <c r="J3426" i="3" s="1"/>
  <c r="M3426" i="3" s="1"/>
  <c r="I3425" i="3"/>
  <c r="J3425" i="3" s="1"/>
  <c r="M3425" i="3" s="1"/>
  <c r="I3424" i="3"/>
  <c r="J3424" i="3" s="1"/>
  <c r="M3424" i="3" s="1"/>
  <c r="I3423" i="3"/>
  <c r="J3423" i="3" s="1"/>
  <c r="M3423" i="3" s="1"/>
  <c r="I3421" i="3"/>
  <c r="J3421" i="3" s="1"/>
  <c r="M3421" i="3" s="1"/>
  <c r="I3420" i="3"/>
  <c r="J3420" i="3" s="1"/>
  <c r="M3420" i="3" s="1"/>
  <c r="I3418" i="3"/>
  <c r="J3418" i="3" s="1"/>
  <c r="M3418" i="3" s="1"/>
  <c r="I3417" i="3"/>
  <c r="J3417" i="3" s="1"/>
  <c r="M3417" i="3" s="1"/>
  <c r="I3416" i="3"/>
  <c r="J3416" i="3" s="1"/>
  <c r="M3416" i="3" s="1"/>
  <c r="I3415" i="3"/>
  <c r="J3415" i="3" s="1"/>
  <c r="M3415" i="3" s="1"/>
  <c r="I3413" i="3"/>
  <c r="J3413" i="3" s="1"/>
  <c r="M3413" i="3" s="1"/>
  <c r="I3411" i="3"/>
  <c r="J3411" i="3" s="1"/>
  <c r="M3411" i="3" s="1"/>
  <c r="I3409" i="3"/>
  <c r="J3409" i="3" s="1"/>
  <c r="M3409" i="3" s="1"/>
  <c r="I3408" i="3"/>
  <c r="J3408" i="3" s="1"/>
  <c r="M3408" i="3" s="1"/>
  <c r="I3407" i="3"/>
  <c r="J3407" i="3" s="1"/>
  <c r="M3407" i="3" s="1"/>
  <c r="I3406" i="3"/>
  <c r="J3406" i="3" s="1"/>
  <c r="M3406" i="3" s="1"/>
  <c r="I3405" i="3"/>
  <c r="J3405" i="3" s="1"/>
  <c r="M3405" i="3" s="1"/>
  <c r="I3404" i="3"/>
  <c r="J3404" i="3" s="1"/>
  <c r="M3404" i="3" s="1"/>
  <c r="I3403" i="3"/>
  <c r="J3403" i="3" s="1"/>
  <c r="M3403" i="3" s="1"/>
  <c r="I3401" i="3"/>
  <c r="J3401" i="3" s="1"/>
  <c r="M3401" i="3" s="1"/>
  <c r="I3400" i="3"/>
  <c r="J3400" i="3" s="1"/>
  <c r="M3400" i="3" s="1"/>
  <c r="I3399" i="3"/>
  <c r="J3399" i="3" s="1"/>
  <c r="M3399" i="3" s="1"/>
  <c r="I3398" i="3"/>
  <c r="J3398" i="3" s="1"/>
  <c r="M3398" i="3" s="1"/>
  <c r="I3462" i="3"/>
  <c r="J3462" i="3" s="1"/>
  <c r="K3462" i="3" s="1"/>
  <c r="I3444" i="3"/>
  <c r="J3444" i="3" s="1"/>
  <c r="K3444" i="3" s="1"/>
  <c r="I3496" i="3"/>
  <c r="J3496" i="3" s="1"/>
  <c r="K3496" i="3" s="1"/>
  <c r="I3479" i="3"/>
  <c r="J3479" i="3" s="1"/>
  <c r="K3479" i="3" s="1"/>
  <c r="I3483" i="3"/>
  <c r="J3483" i="3" s="1"/>
  <c r="L3483" i="3" s="1"/>
  <c r="I3480" i="3"/>
  <c r="J3480" i="3" s="1"/>
  <c r="L3480" i="3" s="1"/>
  <c r="I3478" i="3"/>
  <c r="J3478" i="3" s="1"/>
  <c r="M3478" i="3" s="1"/>
  <c r="I3477" i="3"/>
  <c r="J3477" i="3" s="1"/>
  <c r="M3477" i="3" s="1"/>
  <c r="I3475" i="3"/>
  <c r="J3475" i="3" s="1"/>
  <c r="M3475" i="3" s="1"/>
  <c r="I3474" i="3"/>
  <c r="J3474" i="3" s="1"/>
  <c r="M3474" i="3" s="1"/>
  <c r="I3473" i="3"/>
  <c r="J3473" i="3" s="1"/>
  <c r="M3473" i="3" s="1"/>
  <c r="I3471" i="3"/>
  <c r="J3471" i="3" s="1"/>
  <c r="M3471" i="3" s="1"/>
  <c r="I3470" i="3"/>
  <c r="J3470" i="3" s="1"/>
  <c r="M3470" i="3" s="1"/>
  <c r="I3469" i="3"/>
  <c r="J3469" i="3" s="1"/>
  <c r="M3469" i="3" s="1"/>
  <c r="I3467" i="3"/>
  <c r="J3467" i="3" s="1"/>
  <c r="M3467" i="3" s="1"/>
  <c r="I3466" i="3"/>
  <c r="J3466" i="3" s="1"/>
  <c r="M3466" i="3" s="1"/>
  <c r="I3465" i="3"/>
  <c r="J3465" i="3" s="1"/>
  <c r="M3465" i="3" s="1"/>
  <c r="I3463" i="3"/>
  <c r="J3463" i="3" s="1"/>
  <c r="M3463" i="3" s="1"/>
  <c r="I3460" i="3"/>
  <c r="J3460" i="3" s="1"/>
  <c r="M3460" i="3" s="1"/>
  <c r="I3459" i="3"/>
  <c r="J3459" i="3" s="1"/>
  <c r="M3459" i="3" s="1"/>
  <c r="I3458" i="3"/>
  <c r="J3458" i="3" s="1"/>
  <c r="M3458" i="3" s="1"/>
  <c r="I3457" i="3"/>
  <c r="J3457" i="3" s="1"/>
  <c r="M3457" i="3" s="1"/>
  <c r="I3456" i="3"/>
  <c r="J3456" i="3" s="1"/>
  <c r="M3456" i="3" s="1"/>
  <c r="I3454" i="3"/>
  <c r="J3454" i="3" s="1"/>
  <c r="M3454" i="3" s="1"/>
  <c r="I3453" i="3"/>
  <c r="J3453" i="3" s="1"/>
  <c r="M3453" i="3" s="1"/>
  <c r="I3452" i="3"/>
  <c r="J3452" i="3" s="1"/>
  <c r="M3452" i="3" s="1"/>
  <c r="I3451" i="3"/>
  <c r="J3451" i="3" s="1"/>
  <c r="M3451" i="3" s="1"/>
  <c r="I3448" i="3"/>
  <c r="J3448" i="3" s="1"/>
  <c r="M3448" i="3" s="1"/>
  <c r="I3447" i="3"/>
  <c r="J3447" i="3" s="1"/>
  <c r="M3447" i="3" s="1"/>
  <c r="I3446" i="3"/>
  <c r="J3446" i="3" s="1"/>
  <c r="M3446" i="3" s="1"/>
  <c r="I3512" i="3"/>
  <c r="J3512" i="3" s="1"/>
  <c r="M3512" i="3" s="1"/>
  <c r="M3444" i="3" s="1"/>
  <c r="I3511" i="3"/>
  <c r="J3511" i="3" s="1"/>
  <c r="M3511" i="3" s="1"/>
  <c r="I3510" i="3"/>
  <c r="J3510" i="3" s="1"/>
  <c r="M3510" i="3" s="1"/>
  <c r="I3509" i="3"/>
  <c r="J3509" i="3" s="1"/>
  <c r="M3509" i="3" s="1"/>
  <c r="I3508" i="3"/>
  <c r="J3508" i="3" s="1"/>
  <c r="M3508" i="3" s="1"/>
  <c r="I3507" i="3"/>
  <c r="J3507" i="3" s="1"/>
  <c r="M3507" i="3" s="1"/>
  <c r="I3506" i="3"/>
  <c r="J3506" i="3" s="1"/>
  <c r="M3506" i="3" s="1"/>
  <c r="I3505" i="3"/>
  <c r="J3505" i="3" s="1"/>
  <c r="M3505" i="3" s="1"/>
  <c r="I3504" i="3"/>
  <c r="J3504" i="3" s="1"/>
  <c r="M3504" i="3" s="1"/>
  <c r="I3503" i="3"/>
  <c r="J3503" i="3" s="1"/>
  <c r="M3503" i="3" s="1"/>
  <c r="I3502" i="3"/>
  <c r="J3502" i="3" s="1"/>
  <c r="M3502" i="3" s="1"/>
  <c r="I3501" i="3"/>
  <c r="J3501" i="3" s="1"/>
  <c r="M3501" i="3" s="1"/>
  <c r="I3500" i="3"/>
  <c r="J3500" i="3" s="1"/>
  <c r="M3500" i="3" s="1"/>
  <c r="I3499" i="3"/>
  <c r="J3499" i="3" s="1"/>
  <c r="M3499" i="3" s="1"/>
  <c r="I3498" i="3"/>
  <c r="J3498" i="3" s="1"/>
  <c r="M3498" i="3" s="1"/>
  <c r="I3497" i="3"/>
  <c r="J3497" i="3" s="1"/>
  <c r="M3497" i="3" s="1"/>
  <c r="I3495" i="3"/>
  <c r="J3495" i="3" s="1"/>
  <c r="M3495" i="3" s="1"/>
  <c r="I3494" i="3"/>
  <c r="J3494" i="3" s="1"/>
  <c r="M3494" i="3" s="1"/>
  <c r="I3493" i="3"/>
  <c r="J3493" i="3" s="1"/>
  <c r="M3493" i="3" s="1"/>
  <c r="I3492" i="3"/>
  <c r="J3492" i="3" s="1"/>
  <c r="M3492" i="3" s="1"/>
  <c r="I3491" i="3"/>
  <c r="J3491" i="3" s="1"/>
  <c r="M3491" i="3" s="1"/>
  <c r="I3490" i="3"/>
  <c r="J3490" i="3" s="1"/>
  <c r="M3490" i="3" s="1"/>
  <c r="I3489" i="3"/>
  <c r="J3489" i="3" s="1"/>
  <c r="M3489" i="3" s="1"/>
  <c r="I3488" i="3"/>
  <c r="J3488" i="3" s="1"/>
  <c r="M3488" i="3" s="1"/>
  <c r="I3487" i="3"/>
  <c r="J3487" i="3" s="1"/>
  <c r="M3487" i="3" s="1"/>
  <c r="I3486" i="3"/>
  <c r="J3486" i="3" s="1"/>
  <c r="M3486" i="3" s="1"/>
  <c r="I3485" i="3"/>
  <c r="J3485" i="3" s="1"/>
  <c r="M3485" i="3" s="1"/>
  <c r="I3484" i="3"/>
  <c r="J3484" i="3" s="1"/>
  <c r="M3484" i="3" s="1"/>
  <c r="I3482" i="3"/>
  <c r="J3482" i="3" s="1"/>
  <c r="M3482" i="3" s="1"/>
  <c r="I3481" i="3"/>
  <c r="J3481" i="3" s="1"/>
  <c r="M3481" i="3" s="1"/>
  <c r="I3534" i="3"/>
  <c r="J3534" i="3" s="1"/>
  <c r="K3534" i="3" s="1"/>
  <c r="I3520" i="3"/>
  <c r="J3520" i="3" s="1"/>
  <c r="K3520" i="3" s="1"/>
  <c r="I3544" i="3"/>
  <c r="J3544" i="3" s="1"/>
  <c r="K3544" i="3" s="1"/>
  <c r="I3543" i="3"/>
  <c r="J3543" i="3" s="1"/>
  <c r="K3543" i="3" s="1"/>
  <c r="I3545" i="3"/>
  <c r="J3545" i="3" s="1"/>
  <c r="L3545" i="3" s="1"/>
  <c r="I3538" i="3"/>
  <c r="J3538" i="3" s="1"/>
  <c r="M3538" i="3" s="1"/>
  <c r="I3537" i="3"/>
  <c r="J3537" i="3" s="1"/>
  <c r="M3537" i="3" s="1"/>
  <c r="I3536" i="3"/>
  <c r="J3536" i="3" s="1"/>
  <c r="M3536" i="3" s="1"/>
  <c r="I3535" i="3"/>
  <c r="J3535" i="3" s="1"/>
  <c r="M3535" i="3" s="1"/>
  <c r="I3533" i="3"/>
  <c r="J3533" i="3" s="1"/>
  <c r="M3533" i="3" s="1"/>
  <c r="I3532" i="3"/>
  <c r="J3532" i="3" s="1"/>
  <c r="M3532" i="3" s="1"/>
  <c r="I3530" i="3"/>
  <c r="J3530" i="3" s="1"/>
  <c r="M3530" i="3" s="1"/>
  <c r="I3529" i="3"/>
  <c r="J3529" i="3" s="1"/>
  <c r="M3529" i="3" s="1"/>
  <c r="I3528" i="3"/>
  <c r="J3528" i="3" s="1"/>
  <c r="M3528" i="3" s="1"/>
  <c r="I3527" i="3"/>
  <c r="J3527" i="3" s="1"/>
  <c r="M3527" i="3" s="1"/>
  <c r="I3526" i="3"/>
  <c r="J3526" i="3" s="1"/>
  <c r="M3526" i="3" s="1"/>
  <c r="I3525" i="3"/>
  <c r="J3525" i="3" s="1"/>
  <c r="M3525" i="3" s="1"/>
  <c r="I3524" i="3"/>
  <c r="J3524" i="3" s="1"/>
  <c r="M3524" i="3" s="1"/>
  <c r="I3523" i="3"/>
  <c r="J3523" i="3" s="1"/>
  <c r="M3523" i="3" s="1"/>
  <c r="I3522" i="3"/>
  <c r="J3522" i="3" s="1"/>
  <c r="M3522" i="3" s="1"/>
  <c r="I3517" i="3"/>
  <c r="J3517" i="3" s="1"/>
  <c r="M3517" i="3" s="1"/>
  <c r="I3516" i="3"/>
  <c r="J3516" i="3" s="1"/>
  <c r="M3516" i="3" s="1"/>
  <c r="I3515" i="3"/>
  <c r="J3515" i="3" s="1"/>
  <c r="M3515" i="3" s="1"/>
  <c r="I3514" i="3"/>
  <c r="J3514" i="3" s="1"/>
  <c r="M3514" i="3" s="1"/>
  <c r="I3513" i="3"/>
  <c r="J3513" i="3" s="1"/>
  <c r="M3513" i="3" s="1"/>
  <c r="I3562" i="3"/>
  <c r="J3562" i="3" s="1"/>
  <c r="M3562" i="3" s="1"/>
  <c r="I3561" i="3"/>
  <c r="J3561" i="3" s="1"/>
  <c r="M3561" i="3" s="1"/>
  <c r="I3560" i="3"/>
  <c r="J3560" i="3" s="1"/>
  <c r="M3560" i="3" s="1"/>
  <c r="I3559" i="3"/>
  <c r="J3559" i="3" s="1"/>
  <c r="M3559" i="3" s="1"/>
  <c r="I3557" i="3"/>
  <c r="J3557" i="3" s="1"/>
  <c r="M3557" i="3" s="1"/>
  <c r="I3556" i="3"/>
  <c r="J3556" i="3" s="1"/>
  <c r="M3556" i="3" s="1"/>
  <c r="I3555" i="3"/>
  <c r="J3555" i="3" s="1"/>
  <c r="M3555" i="3" s="1"/>
  <c r="I3554" i="3"/>
  <c r="J3554" i="3" s="1"/>
  <c r="M3554" i="3" s="1"/>
  <c r="I3553" i="3"/>
  <c r="J3553" i="3" s="1"/>
  <c r="M3553" i="3" s="1"/>
  <c r="I3552" i="3"/>
  <c r="J3552" i="3" s="1"/>
  <c r="M3552" i="3" s="1"/>
  <c r="I3551" i="3"/>
  <c r="J3551" i="3" s="1"/>
  <c r="M3551" i="3" s="1"/>
  <c r="I3550" i="3"/>
  <c r="J3550" i="3" s="1"/>
  <c r="M3550" i="3" s="1"/>
  <c r="I3549" i="3"/>
  <c r="J3549" i="3" s="1"/>
  <c r="M3549" i="3" s="1"/>
  <c r="I3548" i="3"/>
  <c r="J3548" i="3" s="1"/>
  <c r="M3548" i="3" s="1"/>
  <c r="I3547" i="3"/>
  <c r="J3547" i="3" s="1"/>
  <c r="M3547" i="3" s="1"/>
  <c r="I3546" i="3"/>
  <c r="J3546" i="3" s="1"/>
  <c r="M3546" i="3" s="1"/>
  <c r="I3542" i="3"/>
  <c r="J3542" i="3" s="1"/>
  <c r="M3542" i="3" s="1"/>
  <c r="I3541" i="3"/>
  <c r="J3541" i="3" s="1"/>
  <c r="M3541" i="3" s="1"/>
  <c r="I3540" i="3"/>
  <c r="J3540" i="3" s="1"/>
  <c r="M3540" i="3" s="1"/>
  <c r="I3539" i="3"/>
  <c r="J3539" i="3" s="1"/>
  <c r="M3539" i="3" s="1"/>
  <c r="I3577" i="3"/>
  <c r="J3577" i="3" s="1"/>
  <c r="K3577" i="3" s="1"/>
  <c r="I3575" i="3"/>
  <c r="J3575" i="3" s="1"/>
  <c r="K3575" i="3" s="1"/>
  <c r="I3573" i="3"/>
  <c r="J3573" i="3" s="1"/>
  <c r="K3573" i="3" s="1"/>
  <c r="I3563" i="3"/>
  <c r="J3563" i="3" s="1"/>
  <c r="K3563" i="3" s="1"/>
  <c r="I3636" i="3"/>
  <c r="J3636" i="3" s="1"/>
  <c r="K3636" i="3" s="1"/>
  <c r="I3630" i="3"/>
  <c r="J3630" i="3" s="1"/>
  <c r="K3630" i="3" s="1"/>
  <c r="I3606" i="3"/>
  <c r="J3606" i="3" s="1"/>
  <c r="K3606" i="3" s="1"/>
  <c r="I3598" i="3"/>
  <c r="J3598" i="3" s="1"/>
  <c r="L3598" i="3" s="1"/>
  <c r="I3634" i="3"/>
  <c r="J3634" i="3" s="1"/>
  <c r="L3634" i="3" s="1"/>
  <c r="I3632" i="3"/>
  <c r="J3632" i="3" s="1"/>
  <c r="L3632" i="3" s="1"/>
  <c r="I3602" i="3"/>
  <c r="J3602" i="3" s="1"/>
  <c r="M3602" i="3" s="1"/>
  <c r="I3594" i="3"/>
  <c r="J3594" i="3" s="1"/>
  <c r="M3594" i="3" s="1"/>
  <c r="I3588" i="3"/>
  <c r="J3588" i="3" s="1"/>
  <c r="M3588" i="3" s="1"/>
  <c r="I3585" i="3"/>
  <c r="J3585" i="3" s="1"/>
  <c r="M3585" i="3" s="1"/>
  <c r="I3583" i="3"/>
  <c r="J3583" i="3" s="1"/>
  <c r="M3583" i="3" s="1"/>
  <c r="I3582" i="3"/>
  <c r="J3582" i="3" s="1"/>
  <c r="M3582" i="3" s="1"/>
  <c r="I3580" i="3"/>
  <c r="J3580" i="3" s="1"/>
  <c r="M3580" i="3" s="1"/>
  <c r="I3579" i="3"/>
  <c r="J3579" i="3" s="1"/>
  <c r="M3579" i="3" s="1"/>
  <c r="I3578" i="3"/>
  <c r="J3578" i="3" s="1"/>
  <c r="M3578" i="3" s="1"/>
  <c r="I3576" i="3"/>
  <c r="J3576" i="3" s="1"/>
  <c r="M3576" i="3" s="1"/>
  <c r="I3574" i="3"/>
  <c r="J3574" i="3" s="1"/>
  <c r="M3574" i="3" s="1"/>
  <c r="I3571" i="3"/>
  <c r="J3571" i="3" s="1"/>
  <c r="M3571" i="3" s="1"/>
  <c r="I3570" i="3"/>
  <c r="J3570" i="3" s="1"/>
  <c r="M3570" i="3" s="1"/>
  <c r="I3569" i="3"/>
  <c r="J3569" i="3" s="1"/>
  <c r="M3569" i="3" s="1"/>
  <c r="I3567" i="3"/>
  <c r="J3567" i="3" s="1"/>
  <c r="M3567" i="3" s="1"/>
  <c r="I3566" i="3"/>
  <c r="J3566" i="3" s="1"/>
  <c r="M3566" i="3" s="1"/>
  <c r="I3565" i="3"/>
  <c r="J3565" i="3" s="1"/>
  <c r="M3565" i="3" s="1"/>
  <c r="I3564" i="3"/>
  <c r="J3564" i="3" s="1"/>
  <c r="M3564" i="3" s="1"/>
  <c r="I3638" i="3"/>
  <c r="J3638" i="3" s="1"/>
  <c r="M3638" i="3" s="1"/>
  <c r="M3563" i="3" s="1"/>
  <c r="I3628" i="3"/>
  <c r="J3628" i="3" s="1"/>
  <c r="M3628" i="3" s="1"/>
  <c r="I3626" i="3"/>
  <c r="J3626" i="3" s="1"/>
  <c r="M3626" i="3" s="1"/>
  <c r="I3624" i="3"/>
  <c r="J3624" i="3" s="1"/>
  <c r="M3624" i="3" s="1"/>
  <c r="I3622" i="3"/>
  <c r="J3622" i="3" s="1"/>
  <c r="M3622" i="3" s="1"/>
  <c r="I3620" i="3"/>
  <c r="J3620" i="3" s="1"/>
  <c r="M3620" i="3" s="1"/>
  <c r="I3618" i="3"/>
  <c r="J3618" i="3" s="1"/>
  <c r="M3618" i="3" s="1"/>
  <c r="I3616" i="3"/>
  <c r="J3616" i="3" s="1"/>
  <c r="M3616" i="3" s="1"/>
  <c r="I3614" i="3"/>
  <c r="J3614" i="3" s="1"/>
  <c r="M3614" i="3" s="1"/>
  <c r="I3612" i="3"/>
  <c r="J3612" i="3" s="1"/>
  <c r="M3612" i="3" s="1"/>
  <c r="I3610" i="3"/>
  <c r="J3610" i="3" s="1"/>
  <c r="M3610" i="3" s="1"/>
  <c r="I3608" i="3"/>
  <c r="J3608" i="3" s="1"/>
  <c r="M3608" i="3" s="1"/>
  <c r="I3664" i="3"/>
  <c r="J3664" i="3" s="1"/>
  <c r="K3664" i="3" s="1"/>
  <c r="I3660" i="3"/>
  <c r="J3660" i="3" s="1"/>
  <c r="K3660" i="3" s="1"/>
  <c r="I3648" i="3"/>
  <c r="J3648" i="3" s="1"/>
  <c r="K3648" i="3" s="1"/>
  <c r="I3642" i="3"/>
  <c r="J3642" i="3" s="1"/>
  <c r="K3642" i="3" s="1"/>
  <c r="I3640" i="3"/>
  <c r="J3640" i="3" s="1"/>
  <c r="K3640" i="3" s="1"/>
  <c r="I3700" i="3"/>
  <c r="J3700" i="3" s="1"/>
  <c r="K3700" i="3" s="1"/>
  <c r="I3688" i="3"/>
  <c r="J3688" i="3" s="1"/>
  <c r="K3688" i="3" s="1"/>
  <c r="I3678" i="3"/>
  <c r="J3678" i="3" s="1"/>
  <c r="K3678" i="3" s="1"/>
  <c r="I3674" i="3"/>
  <c r="J3674" i="3" s="1"/>
  <c r="L3674" i="3" s="1"/>
  <c r="I3698" i="3"/>
  <c r="J3698" i="3" s="1"/>
  <c r="L3698" i="3" s="1"/>
  <c r="I3672" i="3"/>
  <c r="J3672" i="3" s="1"/>
  <c r="M3672" i="3" s="1"/>
  <c r="I3670" i="3"/>
  <c r="J3670" i="3" s="1"/>
  <c r="M3670" i="3" s="1"/>
  <c r="I3666" i="3"/>
  <c r="J3666" i="3" s="1"/>
  <c r="M3666" i="3" s="1"/>
  <c r="I3662" i="3"/>
  <c r="J3662" i="3" s="1"/>
  <c r="M3662" i="3" s="1"/>
  <c r="I3658" i="3"/>
  <c r="J3658" i="3" s="1"/>
  <c r="M3658" i="3" s="1"/>
  <c r="I3656" i="3"/>
  <c r="J3656" i="3" s="1"/>
  <c r="M3656" i="3" s="1"/>
  <c r="I3654" i="3"/>
  <c r="J3654" i="3" s="1"/>
  <c r="M3654" i="3" s="1"/>
  <c r="I3652" i="3"/>
  <c r="J3652" i="3" s="1"/>
  <c r="M3652" i="3" s="1"/>
  <c r="I3650" i="3"/>
  <c r="J3650" i="3" s="1"/>
  <c r="M3650" i="3" s="1"/>
  <c r="I3646" i="3"/>
  <c r="J3646" i="3" s="1"/>
  <c r="M3646" i="3" s="1"/>
  <c r="I3694" i="3"/>
  <c r="J3694" i="3" s="1"/>
  <c r="M3694" i="3" s="1"/>
  <c r="I3692" i="3"/>
  <c r="J3692" i="3" s="1"/>
  <c r="M3692" i="3" s="1"/>
  <c r="I3690" i="3"/>
  <c r="J3690" i="3" s="1"/>
  <c r="M3690" i="3" s="1"/>
  <c r="I3686" i="3"/>
  <c r="J3686" i="3" s="1"/>
  <c r="M3686" i="3" s="1"/>
  <c r="I3684" i="3"/>
  <c r="J3684" i="3" s="1"/>
  <c r="M3684" i="3" s="1"/>
  <c r="I3682" i="3"/>
  <c r="J3682" i="3" s="1"/>
  <c r="M3682" i="3" s="1"/>
  <c r="I3680" i="3"/>
  <c r="J3680" i="3" s="1"/>
  <c r="M3680" i="3" s="1"/>
  <c r="I6" i="3"/>
  <c r="J6" i="3" s="1"/>
  <c r="M6" i="3" s="1"/>
  <c r="Q2275" i="3" l="1"/>
  <c r="Q2276" i="3"/>
  <c r="Q2277" i="3"/>
  <c r="Q2278" i="3"/>
  <c r="Q2279" i="3"/>
  <c r="Q3010" i="3"/>
  <c r="Q3513" i="3"/>
  <c r="Q759" i="3"/>
  <c r="K2245" i="3"/>
  <c r="K949" i="3"/>
  <c r="K874" i="3"/>
  <c r="L2293" i="3"/>
  <c r="L2294" i="3" s="1"/>
  <c r="L2280" i="3" s="1"/>
  <c r="K760" i="3"/>
  <c r="L1928" i="3"/>
  <c r="L1929" i="3" s="1"/>
  <c r="L2302" i="3"/>
  <c r="M1361" i="3"/>
  <c r="I49" i="3"/>
  <c r="J49" i="3" s="1"/>
  <c r="M49" i="3" s="1"/>
  <c r="I192" i="3"/>
  <c r="J192" i="3" s="1"/>
  <c r="M192" i="3" s="1"/>
  <c r="I184" i="3"/>
  <c r="J184" i="3" s="1"/>
  <c r="M184" i="3" s="1"/>
  <c r="I180" i="3"/>
  <c r="J180" i="3" s="1"/>
  <c r="M180" i="3" s="1"/>
  <c r="I168" i="3"/>
  <c r="J168" i="3" s="1"/>
  <c r="M168" i="3" s="1"/>
  <c r="I156" i="3"/>
  <c r="J156" i="3" s="1"/>
  <c r="M156" i="3" s="1"/>
  <c r="I152" i="3"/>
  <c r="J152" i="3" s="1"/>
  <c r="M152" i="3" s="1"/>
  <c r="I148" i="3"/>
  <c r="J148" i="3" s="1"/>
  <c r="M148" i="3" s="1"/>
  <c r="I144" i="3"/>
  <c r="J144" i="3" s="1"/>
  <c r="M144" i="3" s="1"/>
  <c r="I52" i="3"/>
  <c r="J52" i="3" s="1"/>
  <c r="L52" i="3" s="1"/>
  <c r="I96" i="3"/>
  <c r="J96" i="3" s="1"/>
  <c r="M96" i="3" s="1"/>
  <c r="I67" i="3"/>
  <c r="J67" i="3" s="1"/>
  <c r="M67" i="3" s="1"/>
  <c r="I74" i="3"/>
  <c r="J74" i="3" s="1"/>
  <c r="M74" i="3" s="1"/>
  <c r="I107" i="3"/>
  <c r="J107" i="3" s="1"/>
  <c r="K107" i="3" s="1"/>
  <c r="I139" i="3"/>
  <c r="J139" i="3" s="1"/>
  <c r="M139" i="3" s="1"/>
  <c r="I163" i="3"/>
  <c r="J163" i="3" s="1"/>
  <c r="M163" i="3" s="1"/>
  <c r="I175" i="3"/>
  <c r="J175" i="3" s="1"/>
  <c r="M175" i="3" s="1"/>
  <c r="I187" i="3"/>
  <c r="J187" i="3" s="1"/>
  <c r="L187" i="3" s="1"/>
  <c r="I176" i="3"/>
  <c r="J176" i="3" s="1"/>
  <c r="M176" i="3" s="1"/>
  <c r="I164" i="3"/>
  <c r="J164" i="3" s="1"/>
  <c r="M164" i="3" s="1"/>
  <c r="I108" i="3"/>
  <c r="J108" i="3" s="1"/>
  <c r="K108" i="3" s="1"/>
  <c r="I135" i="3"/>
  <c r="J135" i="3" s="1"/>
  <c r="M135" i="3" s="1"/>
  <c r="I111" i="3"/>
  <c r="J111" i="3" s="1"/>
  <c r="M111" i="3" s="1"/>
  <c r="I56" i="3"/>
  <c r="J56" i="3" s="1"/>
  <c r="L56" i="3" s="1"/>
  <c r="I100" i="3"/>
  <c r="J100" i="3" s="1"/>
  <c r="K100" i="3" s="1"/>
  <c r="I43" i="3"/>
  <c r="J43" i="3" s="1"/>
  <c r="M43" i="3" s="1"/>
  <c r="I24" i="3"/>
  <c r="J24" i="3" s="1"/>
  <c r="M24" i="3" s="1"/>
  <c r="I10" i="3"/>
  <c r="J10" i="3" s="1"/>
  <c r="M10" i="3" s="1"/>
  <c r="I17" i="3"/>
  <c r="J17" i="3" s="1"/>
  <c r="M17" i="3" s="1"/>
  <c r="I30" i="3"/>
  <c r="J30" i="3" s="1"/>
  <c r="M30" i="3" s="1"/>
  <c r="I38" i="3"/>
  <c r="J38" i="3" s="1"/>
  <c r="M38" i="3" s="1"/>
  <c r="I54" i="3"/>
  <c r="J54" i="3" s="1"/>
  <c r="K54" i="3" s="1"/>
  <c r="I62" i="3"/>
  <c r="J62" i="3" s="1"/>
  <c r="K62" i="3" s="1"/>
  <c r="I71" i="3"/>
  <c r="J71" i="3" s="1"/>
  <c r="K71" i="3" s="1"/>
  <c r="I75" i="3"/>
  <c r="J75" i="3" s="1"/>
  <c r="K75" i="3" s="1"/>
  <c r="I86" i="3"/>
  <c r="J86" i="3" s="1"/>
  <c r="M86" i="3" s="1"/>
  <c r="I90" i="3"/>
  <c r="J90" i="3" s="1"/>
  <c r="M90" i="3" s="1"/>
  <c r="I98" i="3"/>
  <c r="J98" i="3" s="1"/>
  <c r="L98" i="3" s="1"/>
  <c r="I110" i="3"/>
  <c r="J110" i="3" s="1"/>
  <c r="M110" i="3" s="1"/>
  <c r="I118" i="3"/>
  <c r="J118" i="3" s="1"/>
  <c r="M118" i="3" s="1"/>
  <c r="I126" i="3"/>
  <c r="J126" i="3" s="1"/>
  <c r="M126" i="3" s="1"/>
  <c r="I130" i="3"/>
  <c r="J130" i="3" s="1"/>
  <c r="M130" i="3" s="1"/>
  <c r="I134" i="3"/>
  <c r="J134" i="3" s="1"/>
  <c r="M134" i="3" s="1"/>
  <c r="I198" i="3"/>
  <c r="J198" i="3" s="1"/>
  <c r="M198" i="3" s="1"/>
  <c r="I202" i="3"/>
  <c r="J202" i="3" s="1"/>
  <c r="M202" i="3" s="1"/>
  <c r="I206" i="3"/>
  <c r="J206" i="3" s="1"/>
  <c r="M206" i="3" s="1"/>
  <c r="I210" i="3"/>
  <c r="J210" i="3" s="1"/>
  <c r="M210" i="3" s="1"/>
  <c r="I191" i="3"/>
  <c r="J191" i="3" s="1"/>
  <c r="L191" i="3" s="1"/>
  <c r="I207" i="3"/>
  <c r="J207" i="3" s="1"/>
  <c r="M207" i="3" s="1"/>
  <c r="I203" i="3"/>
  <c r="J203" i="3" s="1"/>
  <c r="M203" i="3" s="1"/>
  <c r="I199" i="3"/>
  <c r="J199" i="3" s="1"/>
  <c r="M199" i="3" s="1"/>
  <c r="I194" i="3"/>
  <c r="J194" i="3" s="1"/>
  <c r="M194" i="3" s="1"/>
  <c r="I188" i="3"/>
  <c r="J188" i="3" s="1"/>
  <c r="M188" i="3" s="1"/>
  <c r="I182" i="3"/>
  <c r="J182" i="3" s="1"/>
  <c r="M182" i="3" s="1"/>
  <c r="I140" i="3"/>
  <c r="J140" i="3" s="1"/>
  <c r="L140" i="3" s="1"/>
  <c r="I158" i="3"/>
  <c r="J158" i="3" s="1"/>
  <c r="M158" i="3" s="1"/>
  <c r="M106" i="3" s="1"/>
  <c r="M107" i="3" s="1"/>
  <c r="M108" i="3" s="1"/>
  <c r="M113" i="3" s="1"/>
  <c r="I150" i="3"/>
  <c r="J150" i="3" s="1"/>
  <c r="M150" i="3" s="1"/>
  <c r="I146" i="3"/>
  <c r="J146" i="3" s="1"/>
  <c r="M146" i="3" s="1"/>
  <c r="I142" i="3"/>
  <c r="J142" i="3" s="1"/>
  <c r="M142" i="3" s="1"/>
  <c r="I136" i="3"/>
  <c r="J136" i="3" s="1"/>
  <c r="M136" i="3" s="1"/>
  <c r="I131" i="3"/>
  <c r="J131" i="3" s="1"/>
  <c r="M131" i="3" s="1"/>
  <c r="I127" i="3"/>
  <c r="J127" i="3" s="1"/>
  <c r="M127" i="3" s="1"/>
  <c r="I123" i="3"/>
  <c r="J123" i="3" s="1"/>
  <c r="M123" i="3" s="1"/>
  <c r="I119" i="3"/>
  <c r="J119" i="3" s="1"/>
  <c r="M119" i="3" s="1"/>
  <c r="I3" i="3"/>
  <c r="J3" i="3" s="1"/>
  <c r="K3" i="3" s="1"/>
  <c r="I32" i="3"/>
  <c r="J32" i="3" s="1"/>
  <c r="M32" i="3" s="1"/>
  <c r="I27" i="3"/>
  <c r="J27" i="3" s="1"/>
  <c r="M27" i="3" s="1"/>
  <c r="I19" i="3"/>
  <c r="J19" i="3" s="1"/>
  <c r="M19" i="3" s="1"/>
  <c r="I11" i="3"/>
  <c r="J11" i="3" s="1"/>
  <c r="M11" i="3" s="1"/>
  <c r="I9" i="3"/>
  <c r="J9" i="3" s="1"/>
  <c r="K9" i="3" s="1"/>
  <c r="I18" i="3"/>
  <c r="J18" i="3" s="1"/>
  <c r="K18" i="3" s="1"/>
  <c r="I45" i="3"/>
  <c r="J45" i="3" s="1"/>
  <c r="M45" i="3" s="1"/>
  <c r="I53" i="3"/>
  <c r="J53" i="3" s="1"/>
  <c r="M53" i="3" s="1"/>
  <c r="I57" i="3"/>
  <c r="J57" i="3" s="1"/>
  <c r="M57" i="3" s="1"/>
  <c r="I61" i="3"/>
  <c r="J61" i="3" s="1"/>
  <c r="M61" i="3" s="1"/>
  <c r="I66" i="3"/>
  <c r="J66" i="3" s="1"/>
  <c r="K66" i="3" s="1"/>
  <c r="I81" i="3"/>
  <c r="J81" i="3" s="1"/>
  <c r="M81" i="3" s="1"/>
  <c r="I85" i="3"/>
  <c r="J85" i="3" s="1"/>
  <c r="K85" i="3" s="1"/>
  <c r="I105" i="3"/>
  <c r="J105" i="3" s="1"/>
  <c r="M105" i="3" s="1"/>
  <c r="M2" i="3" s="1"/>
  <c r="M3" i="3" s="1"/>
  <c r="M4" i="3" s="1"/>
  <c r="M5" i="3" s="1"/>
  <c r="M7" i="3" s="1"/>
  <c r="M9" i="3" s="1"/>
  <c r="I113" i="3"/>
  <c r="J113" i="3" s="1"/>
  <c r="K113" i="3" s="1"/>
  <c r="I121" i="3"/>
  <c r="J121" i="3" s="1"/>
  <c r="M121" i="3" s="1"/>
  <c r="I125" i="3"/>
  <c r="J125" i="3" s="1"/>
  <c r="M125" i="3" s="1"/>
  <c r="I129" i="3"/>
  <c r="J129" i="3" s="1"/>
  <c r="M129" i="3" s="1"/>
  <c r="I133" i="3"/>
  <c r="J133" i="3" s="1"/>
  <c r="L133" i="3" s="1"/>
  <c r="I141" i="3"/>
  <c r="J141" i="3" s="1"/>
  <c r="M141" i="3" s="1"/>
  <c r="I145" i="3"/>
  <c r="J145" i="3" s="1"/>
  <c r="M145" i="3" s="1"/>
  <c r="I149" i="3"/>
  <c r="J149" i="3" s="1"/>
  <c r="M149" i="3" s="1"/>
  <c r="I153" i="3"/>
  <c r="J153" i="3" s="1"/>
  <c r="M153" i="3" s="1"/>
  <c r="I157" i="3"/>
  <c r="J157" i="3" s="1"/>
  <c r="M157" i="3" s="1"/>
  <c r="I173" i="3"/>
  <c r="J173" i="3" s="1"/>
  <c r="M173" i="3" s="1"/>
  <c r="I181" i="3"/>
  <c r="J181" i="3" s="1"/>
  <c r="M181" i="3" s="1"/>
  <c r="I185" i="3"/>
  <c r="J185" i="3" s="1"/>
  <c r="M185" i="3" s="1"/>
  <c r="I189" i="3"/>
  <c r="J189" i="3" s="1"/>
  <c r="K189" i="3" s="1"/>
  <c r="I193" i="3"/>
  <c r="J193" i="3" s="1"/>
  <c r="M193" i="3" s="1"/>
  <c r="I197" i="3"/>
  <c r="J197" i="3" s="1"/>
  <c r="M197" i="3" s="1"/>
  <c r="I201" i="3"/>
  <c r="J201" i="3" s="1"/>
  <c r="M201" i="3" s="1"/>
  <c r="I205" i="3"/>
  <c r="J205" i="3" s="1"/>
  <c r="M205" i="3" s="1"/>
  <c r="I209" i="3"/>
  <c r="J209" i="3" s="1"/>
  <c r="M209" i="3" s="1"/>
  <c r="I195" i="3"/>
  <c r="J195" i="3" s="1"/>
  <c r="L195" i="3" s="1"/>
  <c r="I212" i="3"/>
  <c r="J212" i="3" s="1"/>
  <c r="M212" i="3" s="1"/>
  <c r="I208" i="3"/>
  <c r="J208" i="3" s="1"/>
  <c r="M208" i="3" s="1"/>
  <c r="I200" i="3"/>
  <c r="J200" i="3" s="1"/>
  <c r="M200" i="3" s="1"/>
  <c r="I190" i="3"/>
  <c r="J190" i="3" s="1"/>
  <c r="M190" i="3" s="1"/>
  <c r="I183" i="3"/>
  <c r="J183" i="3" s="1"/>
  <c r="M183" i="3" s="1"/>
  <c r="I174" i="3"/>
  <c r="J174" i="3" s="1"/>
  <c r="M174" i="3" s="1"/>
  <c r="I167" i="3"/>
  <c r="J167" i="3" s="1"/>
  <c r="M167" i="3" s="1"/>
  <c r="I162" i="3"/>
  <c r="J162" i="3" s="1"/>
  <c r="M162" i="3" s="1"/>
  <c r="I106" i="3"/>
  <c r="J106" i="3" s="1"/>
  <c r="K106" i="3" s="1"/>
  <c r="I155" i="3"/>
  <c r="J155" i="3" s="1"/>
  <c r="M155" i="3" s="1"/>
  <c r="I151" i="3"/>
  <c r="J151" i="3" s="1"/>
  <c r="M151" i="3" s="1"/>
  <c r="I147" i="3"/>
  <c r="J147" i="3" s="1"/>
  <c r="M147" i="3" s="1"/>
  <c r="I143" i="3"/>
  <c r="J143" i="3" s="1"/>
  <c r="M143" i="3" s="1"/>
  <c r="I132" i="3"/>
  <c r="J132" i="3" s="1"/>
  <c r="M132" i="3" s="1"/>
  <c r="I124" i="3"/>
  <c r="J124" i="3" s="1"/>
  <c r="M124" i="3" s="1"/>
  <c r="I120" i="3"/>
  <c r="J120" i="3" s="1"/>
  <c r="M120" i="3" s="1"/>
  <c r="I114" i="3"/>
  <c r="J114" i="3" s="1"/>
  <c r="M114" i="3" s="1"/>
  <c r="I109" i="3"/>
  <c r="J109" i="3" s="1"/>
  <c r="M109" i="3" s="1"/>
  <c r="I93" i="3"/>
  <c r="J93" i="3" s="1"/>
  <c r="L93" i="3" s="1"/>
  <c r="I22" i="3"/>
  <c r="J22" i="3" s="1"/>
  <c r="K22" i="3" s="1"/>
  <c r="I13" i="3"/>
  <c r="J13" i="3" s="1"/>
  <c r="K13" i="3" s="1"/>
  <c r="I104" i="3"/>
  <c r="J104" i="3" s="1"/>
  <c r="M104" i="3" s="1"/>
  <c r="I95" i="3"/>
  <c r="J95" i="3" s="1"/>
  <c r="M95" i="3" s="1"/>
  <c r="I89" i="3"/>
  <c r="J89" i="3" s="1"/>
  <c r="M89" i="3" s="1"/>
  <c r="I84" i="3"/>
  <c r="J84" i="3" s="1"/>
  <c r="M84" i="3" s="1"/>
  <c r="I80" i="3"/>
  <c r="J80" i="3" s="1"/>
  <c r="M80" i="3" s="1"/>
  <c r="I73" i="3"/>
  <c r="J73" i="3" s="1"/>
  <c r="M73" i="3" s="1"/>
  <c r="I65" i="3"/>
  <c r="J65" i="3" s="1"/>
  <c r="M65" i="3" s="1"/>
  <c r="M3568" i="3"/>
  <c r="M3272" i="3"/>
  <c r="M3150" i="3"/>
  <c r="M2524" i="3"/>
  <c r="M1664" i="3"/>
  <c r="M766" i="3"/>
  <c r="M2825" i="3"/>
  <c r="M1141" i="3"/>
  <c r="M1142" i="3" s="1"/>
  <c r="M1144" i="3" s="1"/>
  <c r="M1146" i="3" s="1"/>
  <c r="M1147" i="3" s="1"/>
  <c r="M280" i="3"/>
  <c r="M1435" i="3"/>
  <c r="M1436" i="3" s="1"/>
  <c r="M3449" i="3"/>
  <c r="M3348" i="3"/>
  <c r="M3276" i="3"/>
  <c r="M3277" i="3" s="1"/>
  <c r="M2738" i="3"/>
  <c r="M2194" i="3"/>
  <c r="M2196" i="3" s="1"/>
  <c r="M2217" i="3" s="1"/>
  <c r="M2199" i="3" s="1"/>
  <c r="M2222" i="3" s="1"/>
  <c r="M1586" i="3"/>
  <c r="M1587" i="3" s="1"/>
  <c r="M1591" i="3" s="1"/>
  <c r="M1592" i="3" s="1"/>
  <c r="M1595" i="3" s="1"/>
  <c r="M1596" i="3" s="1"/>
  <c r="M1598" i="3" s="1"/>
  <c r="M224" i="3"/>
  <c r="M3085" i="3"/>
  <c r="M2402" i="3"/>
  <c r="M2403" i="3" s="1"/>
  <c r="M2404" i="3" s="1"/>
  <c r="M1233" i="3"/>
  <c r="M1236" i="3" s="1"/>
  <c r="M1238" i="3" s="1"/>
  <c r="M1241" i="3" s="1"/>
  <c r="M1243" i="3" s="1"/>
  <c r="M1245" i="3" s="1"/>
  <c r="M1248" i="3" s="1"/>
  <c r="M1250" i="3" s="1"/>
  <c r="M1251" i="3" s="1"/>
  <c r="M1254" i="3" s="1"/>
  <c r="M2653" i="3"/>
  <c r="M818" i="3"/>
  <c r="M820" i="3" s="1"/>
  <c r="M823" i="3" s="1"/>
  <c r="M3352" i="3"/>
  <c r="M2060" i="3"/>
  <c r="M2061" i="3" s="1"/>
  <c r="M1930" i="3"/>
  <c r="M1932" i="3" s="1"/>
  <c r="M1438" i="3"/>
  <c r="M1439" i="3" s="1"/>
  <c r="M1443" i="3" s="1"/>
  <c r="M1016" i="3"/>
  <c r="M768" i="3"/>
  <c r="M514" i="3"/>
  <c r="M515" i="3" s="1"/>
  <c r="M322" i="3"/>
  <c r="M326" i="3" s="1"/>
  <c r="M331" i="3" s="1"/>
  <c r="M332" i="3" s="1"/>
  <c r="M334" i="3" s="1"/>
  <c r="M336" i="3" s="1"/>
  <c r="M338" i="3" s="1"/>
  <c r="M339" i="3" s="1"/>
  <c r="M342" i="3" s="1"/>
  <c r="M343" i="3" s="1"/>
  <c r="I39" i="3"/>
  <c r="J39" i="3" s="1"/>
  <c r="M39" i="3" s="1"/>
  <c r="I115" i="3"/>
  <c r="J115" i="3" s="1"/>
  <c r="L115" i="3" s="1"/>
  <c r="I171" i="3"/>
  <c r="J171" i="3" s="1"/>
  <c r="M171" i="3" s="1"/>
  <c r="M2352" i="3"/>
  <c r="M2354" i="3" s="1"/>
  <c r="M2355" i="3" s="1"/>
  <c r="M2066" i="3"/>
  <c r="M2067" i="3" s="1"/>
  <c r="I178" i="3"/>
  <c r="J178" i="3" s="1"/>
  <c r="M178" i="3" s="1"/>
  <c r="M3284" i="3"/>
  <c r="M2658" i="3"/>
  <c r="M2660" i="3" s="1"/>
  <c r="M2663" i="3" s="1"/>
  <c r="M2665" i="3" s="1"/>
  <c r="M2347" i="3"/>
  <c r="M1018" i="3"/>
  <c r="M1026" i="3" s="1"/>
  <c r="M1028" i="3" s="1"/>
  <c r="M1031" i="3" s="1"/>
  <c r="M1034" i="3" s="1"/>
  <c r="M770" i="3"/>
  <c r="M418" i="3"/>
  <c r="M3573" i="3"/>
  <c r="M3575" i="3" s="1"/>
  <c r="M3577" i="3" s="1"/>
  <c r="M3581" i="3" s="1"/>
  <c r="M2932" i="3"/>
  <c r="M2471" i="3"/>
  <c r="M2473" i="3" s="1"/>
  <c r="M2475" i="3" s="1"/>
  <c r="M2495" i="3" s="1"/>
  <c r="M2479" i="3" s="1"/>
  <c r="M1731" i="3"/>
  <c r="M459" i="3"/>
  <c r="M2740" i="3"/>
  <c r="M2743" i="3" s="1"/>
  <c r="M2745" i="3" s="1"/>
  <c r="M3360" i="3"/>
  <c r="M3363" i="3" s="1"/>
  <c r="M3365" i="3" s="1"/>
  <c r="M3367" i="3" s="1"/>
  <c r="M3370" i="3" s="1"/>
  <c r="M3373" i="3" s="1"/>
  <c r="M1958" i="3"/>
  <c r="M1963" i="3" s="1"/>
  <c r="M1967" i="3" s="1"/>
  <c r="M1734" i="3"/>
  <c r="M1736" i="3" s="1"/>
  <c r="M1740" i="3" s="1"/>
  <c r="M3163" i="3"/>
  <c r="M3183" i="3" s="1"/>
  <c r="M3202" i="3" s="1"/>
  <c r="M3145" i="3" s="1"/>
  <c r="M3146" i="3" s="1"/>
  <c r="M3181" i="3" s="1"/>
  <c r="M3185" i="3" s="1"/>
  <c r="M3087" i="3"/>
  <c r="M1823" i="3"/>
  <c r="M1826" i="3" s="1"/>
  <c r="M1363" i="3"/>
  <c r="M1366" i="3" s="1"/>
  <c r="M1368" i="3" s="1"/>
  <c r="M2095" i="3"/>
  <c r="M3534" i="3"/>
  <c r="M3543" i="3" s="1"/>
  <c r="M3089" i="3"/>
  <c r="M3093" i="3" s="1"/>
  <c r="M3094" i="3" s="1"/>
  <c r="M1669" i="3"/>
  <c r="M1672" i="3" s="1"/>
  <c r="M1675" i="3" s="1"/>
  <c r="M1676" i="3" s="1"/>
  <c r="M1690" i="3" s="1"/>
  <c r="M1694" i="3" s="1"/>
  <c r="M1705" i="3" s="1"/>
  <c r="M1720" i="3" s="1"/>
  <c r="M1678" i="3" s="1"/>
  <c r="M1703" i="3" s="1"/>
  <c r="M1716" i="3" s="1"/>
  <c r="M561" i="3"/>
  <c r="M466" i="3"/>
  <c r="M468" i="3" s="1"/>
  <c r="M420" i="3"/>
  <c r="M423" i="3" s="1"/>
  <c r="M3287" i="3"/>
  <c r="M2307" i="3"/>
  <c r="M2314" i="3" s="1"/>
  <c r="M2309" i="3" s="1"/>
  <c r="M2828" i="3"/>
  <c r="M2829" i="3" s="1"/>
  <c r="M2832" i="3" s="1"/>
  <c r="M2839" i="3" s="1"/>
  <c r="M2842" i="3" s="1"/>
  <c r="M3018" i="3"/>
  <c r="M1483" i="3"/>
  <c r="M1486" i="3" s="1"/>
  <c r="M1489" i="3" s="1"/>
  <c r="M1496" i="3" s="1"/>
  <c r="L413" i="3"/>
  <c r="K2824" i="3"/>
  <c r="K3343" i="3"/>
  <c r="K3269" i="3"/>
  <c r="K3564" i="3"/>
  <c r="K3374" i="3"/>
  <c r="K3145" i="3"/>
  <c r="K2586" i="3"/>
  <c r="K2330" i="3"/>
  <c r="O2277" i="3"/>
  <c r="N2277" i="3"/>
  <c r="P2277" i="3" s="1"/>
  <c r="K1927" i="3"/>
  <c r="K1584" i="3"/>
  <c r="K1052" i="3"/>
  <c r="K314" i="3"/>
  <c r="K1431" i="3"/>
  <c r="K951" i="3"/>
  <c r="K2652" i="3"/>
  <c r="O2276" i="3"/>
  <c r="N2276" i="3"/>
  <c r="P2276" i="3" s="1"/>
  <c r="K2057" i="3"/>
  <c r="K1661" i="3"/>
  <c r="K1358" i="3"/>
  <c r="K509" i="3"/>
  <c r="K458" i="3"/>
  <c r="K424" i="3"/>
  <c r="K284" i="3"/>
  <c r="K2826" i="3"/>
  <c r="K2588" i="3"/>
  <c r="K1015" i="3"/>
  <c r="K6" i="3"/>
  <c r="O2275" i="3"/>
  <c r="N2275" i="3"/>
  <c r="P2275" i="3" s="1"/>
  <c r="O2279" i="3"/>
  <c r="N2279" i="3"/>
  <c r="P2279" i="3" s="1"/>
  <c r="K2248" i="3"/>
  <c r="K2193" i="3"/>
  <c r="K1956" i="3"/>
  <c r="K1821" i="3"/>
  <c r="K1481" i="3"/>
  <c r="K876" i="3"/>
  <c r="K417" i="3"/>
  <c r="K219" i="3"/>
  <c r="K2927" i="3"/>
  <c r="K1017" i="3"/>
  <c r="K3445" i="3"/>
  <c r="K2522" i="3"/>
  <c r="O2278" i="3"/>
  <c r="N2278" i="3"/>
  <c r="P2278" i="3" s="1"/>
  <c r="K2132" i="3"/>
  <c r="K1840" i="3"/>
  <c r="K1728" i="3"/>
  <c r="K1232" i="3"/>
  <c r="K1133" i="3"/>
  <c r="K560" i="3"/>
  <c r="K2467" i="3"/>
  <c r="K815" i="3"/>
  <c r="K743" i="3"/>
  <c r="K3221" i="3"/>
  <c r="K3514" i="3"/>
  <c r="Q3514" i="3" s="1"/>
  <c r="O3513" i="3"/>
  <c r="N3513" i="3"/>
  <c r="P3513" i="3" s="1"/>
  <c r="O3010" i="3"/>
  <c r="N3010" i="3"/>
  <c r="P3010" i="3" s="1"/>
  <c r="O759" i="3"/>
  <c r="N759" i="3"/>
  <c r="P759" i="3" s="1"/>
  <c r="I3592" i="3"/>
  <c r="J3592" i="3" s="1"/>
  <c r="K3592" i="3" s="1"/>
  <c r="I2416" i="3"/>
  <c r="J2416" i="3" s="1"/>
  <c r="K2416" i="3" s="1"/>
  <c r="I1844" i="3"/>
  <c r="J1844" i="3" s="1"/>
  <c r="K1844" i="3" s="1"/>
  <c r="I1062" i="3"/>
  <c r="J1062" i="3" s="1"/>
  <c r="L1062" i="3" s="1"/>
  <c r="I475" i="3"/>
  <c r="J475" i="3" s="1"/>
  <c r="K475" i="3" s="1"/>
  <c r="I3019" i="3"/>
  <c r="J3019" i="3" s="1"/>
  <c r="M3019" i="3" s="1"/>
  <c r="I2948" i="3"/>
  <c r="J2948" i="3" s="1"/>
  <c r="M2948" i="3" s="1"/>
  <c r="I2768" i="3"/>
  <c r="J2768" i="3" s="1"/>
  <c r="L2768" i="3" s="1"/>
  <c r="I2756" i="3"/>
  <c r="J2756" i="3" s="1"/>
  <c r="M2756" i="3" s="1"/>
  <c r="I2752" i="3"/>
  <c r="J2752" i="3" s="1"/>
  <c r="K2752" i="3" s="1"/>
  <c r="I2668" i="3"/>
  <c r="J2668" i="3" s="1"/>
  <c r="K2668" i="3" s="1"/>
  <c r="I2544" i="3"/>
  <c r="J2544" i="3" s="1"/>
  <c r="M2544" i="3" s="1"/>
  <c r="I2476" i="3"/>
  <c r="J2476" i="3" s="1"/>
  <c r="M2476" i="3" s="1"/>
  <c r="I2862" i="3"/>
  <c r="J2862" i="3" s="1"/>
  <c r="K2862" i="3" s="1"/>
  <c r="I2291" i="3"/>
  <c r="J2291" i="3" s="1"/>
  <c r="K2291" i="3" s="1"/>
  <c r="I1599" i="3"/>
  <c r="J1599" i="3" s="1"/>
  <c r="K1599" i="3" s="1"/>
  <c r="I1527" i="3"/>
  <c r="J1527" i="3" s="1"/>
  <c r="L1527" i="3" s="1"/>
  <c r="I1043" i="3"/>
  <c r="J1043" i="3" s="1"/>
  <c r="K1043" i="3" s="1"/>
  <c r="I751" i="3"/>
  <c r="J751" i="3" s="1"/>
  <c r="L751" i="3" s="1"/>
  <c r="I346" i="3"/>
  <c r="J346" i="3" s="1"/>
  <c r="K346" i="3" s="1"/>
  <c r="I117" i="3"/>
  <c r="J117" i="3" s="1"/>
  <c r="M117" i="3" s="1"/>
  <c r="I1048" i="3"/>
  <c r="J1048" i="3" s="1"/>
  <c r="M1048" i="3" s="1"/>
  <c r="I3661" i="3"/>
  <c r="J3661" i="3" s="1"/>
  <c r="M3661" i="3" s="1"/>
  <c r="I286" i="3"/>
  <c r="J286" i="3" s="1"/>
  <c r="L286" i="3" s="1"/>
  <c r="I426" i="3"/>
  <c r="J426" i="3" s="1"/>
  <c r="M426" i="3" s="1"/>
  <c r="I788" i="3"/>
  <c r="J788" i="3" s="1"/>
  <c r="M788" i="3" s="1"/>
  <c r="I3657" i="3"/>
  <c r="J3657" i="3" s="1"/>
  <c r="K3657" i="3" s="1"/>
  <c r="I3653" i="3"/>
  <c r="J3653" i="3" s="1"/>
  <c r="M3653" i="3" s="1"/>
  <c r="I3649" i="3"/>
  <c r="J3649" i="3" s="1"/>
  <c r="M3649" i="3" s="1"/>
  <c r="I3645" i="3"/>
  <c r="J3645" i="3" s="1"/>
  <c r="K3645" i="3" s="1"/>
  <c r="I3641" i="3"/>
  <c r="J3641" i="3" s="1"/>
  <c r="K3641" i="3" s="1"/>
  <c r="I3637" i="3"/>
  <c r="J3637" i="3" s="1"/>
  <c r="M3637" i="3" s="1"/>
  <c r="I3633" i="3"/>
  <c r="J3633" i="3" s="1"/>
  <c r="M3633" i="3" s="1"/>
  <c r="I3629" i="3"/>
  <c r="J3629" i="3" s="1"/>
  <c r="M3629" i="3" s="1"/>
  <c r="I3625" i="3"/>
  <c r="J3625" i="3" s="1"/>
  <c r="K3625" i="3" s="1"/>
  <c r="I3621" i="3"/>
  <c r="J3621" i="3" s="1"/>
  <c r="M3621" i="3" s="1"/>
  <c r="I3617" i="3"/>
  <c r="J3617" i="3" s="1"/>
  <c r="M3617" i="3" s="1"/>
  <c r="I3613" i="3"/>
  <c r="J3613" i="3" s="1"/>
  <c r="K3613" i="3" s="1"/>
  <c r="I3609" i="3"/>
  <c r="J3609" i="3" s="1"/>
  <c r="M3609" i="3" s="1"/>
  <c r="I3605" i="3"/>
  <c r="J3605" i="3" s="1"/>
  <c r="M3605" i="3" s="1"/>
  <c r="I3597" i="3"/>
  <c r="J3597" i="3" s="1"/>
  <c r="M3597" i="3" s="1"/>
  <c r="I2410" i="3"/>
  <c r="J2410" i="3" s="1"/>
  <c r="K2410" i="3" s="1"/>
  <c r="I2361" i="3"/>
  <c r="J2361" i="3" s="1"/>
  <c r="K2361" i="3" s="1"/>
  <c r="I2358" i="3"/>
  <c r="J2358" i="3" s="1"/>
  <c r="K2358" i="3" s="1"/>
  <c r="I746" i="3"/>
  <c r="J746" i="3" s="1"/>
  <c r="L746" i="3" s="1"/>
  <c r="I179" i="3"/>
  <c r="J179" i="3" s="1"/>
  <c r="L179" i="3" s="1"/>
  <c r="I282" i="3"/>
  <c r="J282" i="3" s="1"/>
  <c r="M282" i="3" s="1"/>
  <c r="M283" i="3" s="1"/>
  <c r="I752" i="3"/>
  <c r="J752" i="3" s="1"/>
  <c r="M752" i="3" s="1"/>
  <c r="M721" i="3" s="1"/>
  <c r="M722" i="3" s="1"/>
  <c r="I780" i="3"/>
  <c r="J780" i="3" s="1"/>
  <c r="M780" i="3" s="1"/>
  <c r="I952" i="3"/>
  <c r="J952" i="3" s="1"/>
  <c r="M952" i="3" s="1"/>
  <c r="I1032" i="3"/>
  <c r="J1032" i="3" s="1"/>
  <c r="M1032" i="3" s="1"/>
  <c r="I1152" i="3"/>
  <c r="J1152" i="3" s="1"/>
  <c r="K1152" i="3" s="1"/>
  <c r="I3697" i="3"/>
  <c r="J3697" i="3" s="1"/>
  <c r="M3697" i="3" s="1"/>
  <c r="M3639" i="3" s="1"/>
  <c r="M3640" i="3" s="1"/>
  <c r="M3641" i="3" s="1"/>
  <c r="M3642" i="3" s="1"/>
  <c r="M3643" i="3" s="1"/>
  <c r="M3644" i="3" s="1"/>
  <c r="M3645" i="3" s="1"/>
  <c r="M3647" i="3" s="1"/>
  <c r="I3693" i="3"/>
  <c r="J3693" i="3" s="1"/>
  <c r="L3693" i="3" s="1"/>
  <c r="I3689" i="3"/>
  <c r="J3689" i="3" s="1"/>
  <c r="M3689" i="3" s="1"/>
  <c r="I3685" i="3"/>
  <c r="J3685" i="3" s="1"/>
  <c r="K3685" i="3" s="1"/>
  <c r="I3681" i="3"/>
  <c r="J3681" i="3" s="1"/>
  <c r="M3681" i="3" s="1"/>
  <c r="I3677" i="3"/>
  <c r="J3677" i="3" s="1"/>
  <c r="K3677" i="3" s="1"/>
  <c r="I3699" i="3"/>
  <c r="J3699" i="3" s="1"/>
  <c r="L3699" i="3" s="1"/>
  <c r="I3695" i="3"/>
  <c r="J3695" i="3" s="1"/>
  <c r="M3695" i="3" s="1"/>
  <c r="I3691" i="3"/>
  <c r="J3691" i="3" s="1"/>
  <c r="M3691" i="3" s="1"/>
  <c r="I3687" i="3"/>
  <c r="J3687" i="3" s="1"/>
  <c r="M3687" i="3" s="1"/>
  <c r="I3683" i="3"/>
  <c r="J3683" i="3" s="1"/>
  <c r="M3683" i="3" s="1"/>
  <c r="I3679" i="3"/>
  <c r="J3679" i="3" s="1"/>
  <c r="K3679" i="3" s="1"/>
  <c r="I3675" i="3"/>
  <c r="J3675" i="3" s="1"/>
  <c r="L3675" i="3" s="1"/>
  <c r="I3671" i="3"/>
  <c r="J3671" i="3" s="1"/>
  <c r="K3671" i="3" s="1"/>
  <c r="I3667" i="3"/>
  <c r="J3667" i="3" s="1"/>
  <c r="K3667" i="3" s="1"/>
  <c r="I3663" i="3"/>
  <c r="J3663" i="3" s="1"/>
  <c r="M3663" i="3" s="1"/>
  <c r="I234" i="3"/>
  <c r="J234" i="3" s="1"/>
  <c r="K234" i="3" s="1"/>
  <c r="I1148" i="3"/>
  <c r="J1148" i="3" s="1"/>
  <c r="M1148" i="3" s="1"/>
  <c r="M1149" i="3" s="1"/>
  <c r="I3669" i="3"/>
  <c r="J3669" i="3" s="1"/>
  <c r="M3669" i="3" s="1"/>
  <c r="I3655" i="3"/>
  <c r="J3655" i="3" s="1"/>
  <c r="K3655" i="3" s="1"/>
  <c r="I3651" i="3"/>
  <c r="J3651" i="3" s="1"/>
  <c r="M3651" i="3" s="1"/>
  <c r="I3647" i="3"/>
  <c r="J3647" i="3" s="1"/>
  <c r="K3647" i="3" s="1"/>
  <c r="I3643" i="3"/>
  <c r="J3643" i="3" s="1"/>
  <c r="K3643" i="3" s="1"/>
  <c r="I3639" i="3"/>
  <c r="J3639" i="3" s="1"/>
  <c r="K3639" i="3" s="1"/>
  <c r="I3635" i="3"/>
  <c r="J3635" i="3" s="1"/>
  <c r="M3635" i="3" s="1"/>
  <c r="I3631" i="3"/>
  <c r="J3631" i="3" s="1"/>
  <c r="M3631" i="3" s="1"/>
  <c r="I3627" i="3"/>
  <c r="J3627" i="3" s="1"/>
  <c r="K3627" i="3" s="1"/>
  <c r="I3623" i="3"/>
  <c r="J3623" i="3" s="1"/>
  <c r="M3623" i="3" s="1"/>
  <c r="I3619" i="3"/>
  <c r="J3619" i="3" s="1"/>
  <c r="K3619" i="3" s="1"/>
  <c r="I3615" i="3"/>
  <c r="J3615" i="3" s="1"/>
  <c r="K3615" i="3" s="1"/>
  <c r="I3611" i="3"/>
  <c r="J3611" i="3" s="1"/>
  <c r="K3611" i="3" s="1"/>
  <c r="I3607" i="3"/>
  <c r="J3607" i="3" s="1"/>
  <c r="M3607" i="3" s="1"/>
  <c r="I3603" i="3"/>
  <c r="J3603" i="3" s="1"/>
  <c r="K3603" i="3" s="1"/>
  <c r="I3599" i="3"/>
  <c r="J3599" i="3" s="1"/>
  <c r="M3599" i="3" s="1"/>
  <c r="I1259" i="3"/>
  <c r="J1259" i="3" s="1"/>
  <c r="K1259" i="3" s="1"/>
  <c r="I3591" i="3"/>
  <c r="J3591" i="3" s="1"/>
  <c r="M3591" i="3" s="1"/>
  <c r="M3592" i="3" s="1"/>
  <c r="M3593" i="3" s="1"/>
  <c r="I2554" i="3"/>
  <c r="J2554" i="3" s="1"/>
  <c r="M2554" i="3" s="1"/>
  <c r="I2414" i="3"/>
  <c r="J2414" i="3" s="1"/>
  <c r="K2414" i="3" s="1"/>
  <c r="I2134" i="3"/>
  <c r="J2134" i="3" s="1"/>
  <c r="M2134" i="3" s="1"/>
  <c r="I1746" i="3"/>
  <c r="J1746" i="3" s="1"/>
  <c r="M1746" i="3" s="1"/>
  <c r="I1381" i="3"/>
  <c r="J1381" i="3" s="1"/>
  <c r="M1381" i="3" s="1"/>
  <c r="I882" i="3"/>
  <c r="J882" i="3" s="1"/>
  <c r="M882" i="3" s="1"/>
  <c r="I332" i="3"/>
  <c r="J332" i="3" s="1"/>
  <c r="K332" i="3" s="1"/>
  <c r="I3225" i="3"/>
  <c r="J3225" i="3" s="1"/>
  <c r="L3225" i="3" s="1"/>
  <c r="I3226" i="3"/>
  <c r="J3226" i="3" s="1"/>
  <c r="M3226" i="3" s="1"/>
  <c r="I2934" i="3"/>
  <c r="J2934" i="3" s="1"/>
  <c r="M2934" i="3" s="1"/>
  <c r="I2666" i="3"/>
  <c r="J2666" i="3" s="1"/>
  <c r="M2666" i="3" s="1"/>
  <c r="M2667" i="3" s="1"/>
  <c r="M2668" i="3" s="1"/>
  <c r="I1498" i="3"/>
  <c r="J1498" i="3" s="1"/>
  <c r="M1498" i="3" s="1"/>
  <c r="I962" i="3"/>
  <c r="J962" i="3" s="1"/>
  <c r="M962" i="3" s="1"/>
  <c r="I2326" i="3"/>
  <c r="J2326" i="3" s="1"/>
  <c r="K2326" i="3" s="1"/>
  <c r="I1450" i="3"/>
  <c r="J1450" i="3" s="1"/>
  <c r="M1450" i="3" s="1"/>
  <c r="I1394" i="3"/>
  <c r="J1394" i="3" s="1"/>
  <c r="M1394" i="3" s="1"/>
  <c r="I2850" i="3"/>
  <c r="J2850" i="3" s="1"/>
  <c r="L2850" i="3" s="1"/>
  <c r="I2421" i="3"/>
  <c r="J2421" i="3" s="1"/>
  <c r="L2421" i="3" s="1"/>
  <c r="I2422" i="3"/>
  <c r="J2422" i="3" s="1"/>
  <c r="M2422" i="3" s="1"/>
  <c r="I2142" i="3"/>
  <c r="J2142" i="3" s="1"/>
  <c r="M2142" i="3" s="1"/>
  <c r="M2143" i="3" s="1"/>
  <c r="M2157" i="3" s="1"/>
  <c r="I1621" i="3"/>
  <c r="J1621" i="3" s="1"/>
  <c r="K1621" i="3" s="1"/>
  <c r="I1622" i="3"/>
  <c r="J1622" i="3" s="1"/>
  <c r="M1622" i="3" s="1"/>
  <c r="I1369" i="3"/>
  <c r="J1369" i="3" s="1"/>
  <c r="M1369" i="3" s="1"/>
  <c r="I1038" i="3"/>
  <c r="J1038" i="3" s="1"/>
  <c r="M1038" i="3" s="1"/>
  <c r="I786" i="3"/>
  <c r="J786" i="3" s="1"/>
  <c r="M786" i="3" s="1"/>
  <c r="I524" i="3"/>
  <c r="J524" i="3" s="1"/>
  <c r="K524" i="3" s="1"/>
  <c r="I516" i="3"/>
  <c r="J516" i="3" s="1"/>
  <c r="M516" i="3" s="1"/>
  <c r="M517" i="3" s="1"/>
  <c r="I880" i="3"/>
  <c r="J880" i="3" s="1"/>
  <c r="M880" i="3" s="1"/>
  <c r="I772" i="3"/>
  <c r="J772" i="3" s="1"/>
  <c r="M772" i="3" s="1"/>
  <c r="M773" i="3" s="1"/>
  <c r="M774" i="3" s="1"/>
  <c r="M776" i="3" s="1"/>
  <c r="M779" i="3" s="1"/>
  <c r="I518" i="3"/>
  <c r="J518" i="3" s="1"/>
  <c r="M518" i="3" s="1"/>
  <c r="I474" i="3"/>
  <c r="J474" i="3" s="1"/>
  <c r="M474" i="3" s="1"/>
  <c r="M475" i="3" s="1"/>
  <c r="M476" i="3" s="1"/>
  <c r="M477" i="3" s="1"/>
  <c r="M485" i="3" s="1"/>
  <c r="I358" i="3"/>
  <c r="J358" i="3" s="1"/>
  <c r="M358" i="3" s="1"/>
  <c r="I1036" i="3"/>
  <c r="J1036" i="3" s="1"/>
  <c r="M1036" i="3" s="1"/>
  <c r="M1037" i="3" s="1"/>
  <c r="I3601" i="3"/>
  <c r="J3601" i="3" s="1"/>
  <c r="L3601" i="3" s="1"/>
  <c r="I3593" i="3"/>
  <c r="J3593" i="3" s="1"/>
  <c r="K3593" i="3" s="1"/>
  <c r="I3587" i="3"/>
  <c r="J3587" i="3" s="1"/>
  <c r="M3587" i="3" s="1"/>
  <c r="I1977" i="3"/>
  <c r="J1977" i="3" s="1"/>
  <c r="L1977" i="3" s="1"/>
  <c r="I3673" i="3"/>
  <c r="J3673" i="3" s="1"/>
  <c r="L3673" i="3" s="1"/>
  <c r="I3383" i="3"/>
  <c r="J3383" i="3" s="1"/>
  <c r="L3383" i="3" s="1"/>
  <c r="I3375" i="3"/>
  <c r="J3375" i="3" s="1"/>
  <c r="K3375" i="3" s="1"/>
  <c r="I2680" i="3"/>
  <c r="J2680" i="3" s="1"/>
  <c r="L2680" i="3" s="1"/>
  <c r="I2432" i="3"/>
  <c r="J2432" i="3" s="1"/>
  <c r="K2432" i="3" s="1"/>
  <c r="I1842" i="3"/>
  <c r="J1842" i="3" s="1"/>
  <c r="L1842" i="3" s="1"/>
  <c r="I359" i="3"/>
  <c r="J359" i="3" s="1"/>
  <c r="L359" i="3" s="1"/>
  <c r="I578" i="3"/>
  <c r="J578" i="3" s="1"/>
  <c r="K578" i="3" s="1"/>
  <c r="I409" i="3"/>
  <c r="J409" i="3" s="1"/>
  <c r="K409" i="3" s="1"/>
  <c r="I338" i="3"/>
  <c r="J338" i="3" s="1"/>
  <c r="K338" i="3" s="1"/>
  <c r="I3600" i="3"/>
  <c r="J3600" i="3" s="1"/>
  <c r="K3600" i="3" s="1"/>
  <c r="I3596" i="3"/>
  <c r="J3596" i="3" s="1"/>
  <c r="K3596" i="3" s="1"/>
  <c r="I3531" i="3"/>
  <c r="J3531" i="3" s="1"/>
  <c r="L3531" i="3" s="1"/>
  <c r="I3521" i="3"/>
  <c r="J3521" i="3" s="1"/>
  <c r="L3521" i="3" s="1"/>
  <c r="L3522" i="3" s="1"/>
  <c r="I3558" i="3"/>
  <c r="J3558" i="3" s="1"/>
  <c r="K3558" i="3" s="1"/>
  <c r="I3352" i="3"/>
  <c r="J3352" i="3" s="1"/>
  <c r="K3352" i="3" s="1"/>
  <c r="I3370" i="3"/>
  <c r="J3370" i="3" s="1"/>
  <c r="K3370" i="3" s="1"/>
  <c r="I3367" i="3"/>
  <c r="J3367" i="3" s="1"/>
  <c r="K3367" i="3" s="1"/>
  <c r="I3093" i="3"/>
  <c r="J3093" i="3" s="1"/>
  <c r="K3093" i="3" s="1"/>
  <c r="I2947" i="3"/>
  <c r="J2947" i="3" s="1"/>
  <c r="L2947" i="3" s="1"/>
  <c r="I2944" i="3"/>
  <c r="J2944" i="3" s="1"/>
  <c r="L2944" i="3" s="1"/>
  <c r="I2967" i="3"/>
  <c r="J2967" i="3" s="1"/>
  <c r="L2967" i="3" s="1"/>
  <c r="I2957" i="3"/>
  <c r="J2957" i="3" s="1"/>
  <c r="L2957" i="3" s="1"/>
  <c r="I2932" i="3"/>
  <c r="J2932" i="3" s="1"/>
  <c r="K2932" i="3" s="1"/>
  <c r="I2751" i="3"/>
  <c r="J2751" i="3" s="1"/>
  <c r="L2751" i="3" s="1"/>
  <c r="I2746" i="3"/>
  <c r="J2746" i="3" s="1"/>
  <c r="L2746" i="3" s="1"/>
  <c r="I2590" i="3"/>
  <c r="J2590" i="3" s="1"/>
  <c r="K2590" i="3" s="1"/>
  <c r="I2404" i="3"/>
  <c r="J2404" i="3" s="1"/>
  <c r="K2404" i="3" s="1"/>
  <c r="I2424" i="3"/>
  <c r="J2424" i="3" s="1"/>
  <c r="K2424" i="3" s="1"/>
  <c r="I2417" i="3"/>
  <c r="J2417" i="3" s="1"/>
  <c r="K2417" i="3" s="1"/>
  <c r="I2363" i="3"/>
  <c r="J2363" i="3" s="1"/>
  <c r="L2363" i="3" s="1"/>
  <c r="I2290" i="3"/>
  <c r="J2290" i="3" s="1"/>
  <c r="K2290" i="3" s="1"/>
  <c r="I2132" i="3"/>
  <c r="J2132" i="3" s="1"/>
  <c r="L2132" i="3" s="1"/>
  <c r="I2136" i="3"/>
  <c r="J2136" i="3" s="1"/>
  <c r="K2136" i="3" s="1"/>
  <c r="I3659" i="3"/>
  <c r="J3659" i="3" s="1"/>
  <c r="K3659" i="3" s="1"/>
  <c r="I3146" i="3"/>
  <c r="J3146" i="3" s="1"/>
  <c r="L3146" i="3" s="1"/>
  <c r="L3147" i="3" s="1"/>
  <c r="L3148" i="3" s="1"/>
  <c r="I2678" i="3"/>
  <c r="J2678" i="3" s="1"/>
  <c r="K2678" i="3" s="1"/>
  <c r="I2555" i="3"/>
  <c r="J2555" i="3" s="1"/>
  <c r="K2555" i="3" s="1"/>
  <c r="I2328" i="3"/>
  <c r="J2328" i="3" s="1"/>
  <c r="L2328" i="3" s="1"/>
  <c r="I2286" i="3"/>
  <c r="J2286" i="3" s="1"/>
  <c r="K2286" i="3" s="1"/>
  <c r="I2339" i="3"/>
  <c r="J2339" i="3" s="1"/>
  <c r="K2339" i="3" s="1"/>
  <c r="I2324" i="3"/>
  <c r="J2324" i="3" s="1"/>
  <c r="K2324" i="3" s="1"/>
  <c r="I2080" i="3"/>
  <c r="J2080" i="3" s="1"/>
  <c r="L2080" i="3" s="1"/>
  <c r="I2073" i="3"/>
  <c r="J2073" i="3" s="1"/>
  <c r="L2073" i="3" s="1"/>
  <c r="I3581" i="3"/>
  <c r="J3581" i="3" s="1"/>
  <c r="K3581" i="3" s="1"/>
  <c r="I3590" i="3"/>
  <c r="J3590" i="3" s="1"/>
  <c r="K3590" i="3" s="1"/>
  <c r="I3445" i="3"/>
  <c r="J3445" i="3" s="1"/>
  <c r="L3445" i="3" s="1"/>
  <c r="L3446" i="3" s="1"/>
  <c r="L3447" i="3" s="1"/>
  <c r="I3279" i="3"/>
  <c r="J3279" i="3" s="1"/>
  <c r="L3279" i="3" s="1"/>
  <c r="I3272" i="3"/>
  <c r="J3272" i="3" s="1"/>
  <c r="K3272" i="3" s="1"/>
  <c r="I3016" i="3"/>
  <c r="J3016" i="3" s="1"/>
  <c r="L3016" i="3" s="1"/>
  <c r="L3017" i="3" s="1"/>
  <c r="I3020" i="3"/>
  <c r="J3020" i="3" s="1"/>
  <c r="K3020" i="3" s="1"/>
  <c r="I3018" i="3"/>
  <c r="J3018" i="3" s="1"/>
  <c r="K3018" i="3" s="1"/>
  <c r="I2942" i="3"/>
  <c r="J2942" i="3" s="1"/>
  <c r="K2942" i="3" s="1"/>
  <c r="I2941" i="3"/>
  <c r="J2941" i="3" s="1"/>
  <c r="K2941" i="3" s="1"/>
  <c r="I2858" i="3"/>
  <c r="J2858" i="3" s="1"/>
  <c r="K2858" i="3" s="1"/>
  <c r="I2767" i="3"/>
  <c r="J2767" i="3" s="1"/>
  <c r="L2767" i="3" s="1"/>
  <c r="I2765" i="3"/>
  <c r="J2765" i="3" s="1"/>
  <c r="L2765" i="3" s="1"/>
  <c r="I2740" i="3"/>
  <c r="J2740" i="3" s="1"/>
  <c r="K2740" i="3" s="1"/>
  <c r="I2750" i="3"/>
  <c r="J2750" i="3" s="1"/>
  <c r="K2750" i="3" s="1"/>
  <c r="I2749" i="3"/>
  <c r="J2749" i="3" s="1"/>
  <c r="K2749" i="3" s="1"/>
  <c r="I2671" i="3"/>
  <c r="J2671" i="3" s="1"/>
  <c r="K2671" i="3" s="1"/>
  <c r="I2545" i="3"/>
  <c r="J2545" i="3" s="1"/>
  <c r="L2545" i="3" s="1"/>
  <c r="I2480" i="3"/>
  <c r="J2480" i="3" s="1"/>
  <c r="L2480" i="3" s="1"/>
  <c r="I2479" i="3"/>
  <c r="J2479" i="3" s="1"/>
  <c r="L2479" i="3" s="1"/>
  <c r="I2428" i="3"/>
  <c r="J2428" i="3" s="1"/>
  <c r="L2428" i="3" s="1"/>
  <c r="I2426" i="3"/>
  <c r="J2426" i="3" s="1"/>
  <c r="L2426" i="3" s="1"/>
  <c r="I2395" i="3"/>
  <c r="J2395" i="3" s="1"/>
  <c r="K2395" i="3" s="1"/>
  <c r="I2359" i="3"/>
  <c r="J2359" i="3" s="1"/>
  <c r="K2359" i="3" s="1"/>
  <c r="I2309" i="3"/>
  <c r="J2309" i="3" s="1"/>
  <c r="L2309" i="3" s="1"/>
  <c r="I2303" i="3"/>
  <c r="J2303" i="3" s="1"/>
  <c r="K2303" i="3" s="1"/>
  <c r="I2287" i="3"/>
  <c r="J2287" i="3" s="1"/>
  <c r="K2287" i="3" s="1"/>
  <c r="I2248" i="3"/>
  <c r="J2248" i="3" s="1"/>
  <c r="L2248" i="3" s="1"/>
  <c r="L2249" i="3" s="1"/>
  <c r="I2245" i="3"/>
  <c r="J2245" i="3" s="1"/>
  <c r="L2245" i="3" s="1"/>
  <c r="I2194" i="3"/>
  <c r="J2194" i="3" s="1"/>
  <c r="K2194" i="3" s="1"/>
  <c r="I1967" i="3"/>
  <c r="J1967" i="3" s="1"/>
  <c r="K1967" i="3" s="1"/>
  <c r="I1827" i="3"/>
  <c r="J1827" i="3" s="1"/>
  <c r="K1827" i="3" s="1"/>
  <c r="I1664" i="3"/>
  <c r="J1664" i="3" s="1"/>
  <c r="K1664" i="3" s="1"/>
  <c r="I1598" i="3"/>
  <c r="J1598" i="3" s="1"/>
  <c r="K1598" i="3" s="1"/>
  <c r="I1496" i="3"/>
  <c r="J1496" i="3" s="1"/>
  <c r="K1496" i="3" s="1"/>
  <c r="I1504" i="3"/>
  <c r="J1504" i="3" s="1"/>
  <c r="K1504" i="3" s="1"/>
  <c r="I1147" i="3"/>
  <c r="J1147" i="3" s="1"/>
  <c r="K1147" i="3" s="1"/>
  <c r="I1146" i="3"/>
  <c r="J1146" i="3" s="1"/>
  <c r="K1146" i="3" s="1"/>
  <c r="I1060" i="3"/>
  <c r="J1060" i="3" s="1"/>
  <c r="L1060" i="3" s="1"/>
  <c r="I874" i="3"/>
  <c r="J874" i="3" s="1"/>
  <c r="L874" i="3" s="1"/>
  <c r="I879" i="3"/>
  <c r="J879" i="3" s="1"/>
  <c r="K879" i="3" s="1"/>
  <c r="I783" i="3"/>
  <c r="J783" i="3" s="1"/>
  <c r="L783" i="3" s="1"/>
  <c r="I776" i="3"/>
  <c r="J776" i="3" s="1"/>
  <c r="K776" i="3" s="1"/>
  <c r="I1510" i="3"/>
  <c r="J1510" i="3" s="1"/>
  <c r="K1510" i="3" s="1"/>
  <c r="I1047" i="3"/>
  <c r="J1047" i="3" s="1"/>
  <c r="K1047" i="3" s="1"/>
  <c r="I585" i="3"/>
  <c r="J585" i="3" s="1"/>
  <c r="L585" i="3" s="1"/>
  <c r="I350" i="3"/>
  <c r="J350" i="3" s="1"/>
  <c r="L350" i="3" s="1"/>
  <c r="I334" i="3"/>
  <c r="J334" i="3" s="1"/>
  <c r="K334" i="3" s="1"/>
  <c r="I34" i="3"/>
  <c r="J34" i="3" s="1"/>
  <c r="K34" i="3" s="1"/>
  <c r="I1373" i="3"/>
  <c r="J1373" i="3" s="1"/>
  <c r="L1373" i="3" s="1"/>
  <c r="I1370" i="3"/>
  <c r="J1370" i="3" s="1"/>
  <c r="K1370" i="3" s="1"/>
  <c r="I1368" i="3"/>
  <c r="J1368" i="3" s="1"/>
  <c r="K1368" i="3" s="1"/>
  <c r="I1375" i="3"/>
  <c r="J1375" i="3" s="1"/>
  <c r="K1375" i="3" s="1"/>
  <c r="I1257" i="3"/>
  <c r="J1257" i="3" s="1"/>
  <c r="L1257" i="3" s="1"/>
  <c r="I1278" i="3"/>
  <c r="J1278" i="3" s="1"/>
  <c r="L1278" i="3" s="1"/>
  <c r="I1275" i="3"/>
  <c r="J1275" i="3" s="1"/>
  <c r="L1275" i="3" s="1"/>
  <c r="I1149" i="3"/>
  <c r="J1149" i="3" s="1"/>
  <c r="K1149" i="3" s="1"/>
  <c r="I954" i="3"/>
  <c r="J954" i="3" s="1"/>
  <c r="K954" i="3" s="1"/>
  <c r="I1930" i="3"/>
  <c r="J1930" i="3" s="1"/>
  <c r="K1930" i="3" s="1"/>
  <c r="I1617" i="3"/>
  <c r="J1617" i="3" s="1"/>
  <c r="K1617" i="3" s="1"/>
  <c r="I1511" i="3"/>
  <c r="J1511" i="3" s="1"/>
  <c r="K1511" i="3" s="1"/>
  <c r="I1438" i="3"/>
  <c r="J1438" i="3" s="1"/>
  <c r="K1438" i="3" s="1"/>
  <c r="I1243" i="3"/>
  <c r="J1243" i="3" s="1"/>
  <c r="K1243" i="3" s="1"/>
  <c r="I1141" i="3"/>
  <c r="J1141" i="3" s="1"/>
  <c r="K1141" i="3" s="1"/>
  <c r="I1042" i="3"/>
  <c r="J1042" i="3" s="1"/>
  <c r="K1042" i="3" s="1"/>
  <c r="I825" i="3"/>
  <c r="J825" i="3" s="1"/>
  <c r="L825" i="3" s="1"/>
  <c r="I823" i="3"/>
  <c r="J823" i="3" s="1"/>
  <c r="K823" i="3" s="1"/>
  <c r="I748" i="3"/>
  <c r="J748" i="3" s="1"/>
  <c r="L748" i="3" s="1"/>
  <c r="I723" i="3"/>
  <c r="J723" i="3" s="1"/>
  <c r="K723" i="3" s="1"/>
  <c r="I44" i="3"/>
  <c r="J44" i="3" s="1"/>
  <c r="L44" i="3" s="1"/>
  <c r="I160" i="3"/>
  <c r="J160" i="3" s="1"/>
  <c r="K160" i="3" s="1"/>
  <c r="I170" i="3"/>
  <c r="J170" i="3" s="1"/>
  <c r="L170" i="3" s="1"/>
  <c r="I274" i="3"/>
  <c r="J274" i="3" s="1"/>
  <c r="K274" i="3" s="1"/>
  <c r="I343" i="3"/>
  <c r="J343" i="3" s="1"/>
  <c r="K343" i="3" s="1"/>
  <c r="I336" i="3"/>
  <c r="J336" i="3" s="1"/>
  <c r="K336" i="3" s="1"/>
  <c r="I326" i="3"/>
  <c r="J326" i="3" s="1"/>
  <c r="K326" i="3" s="1"/>
  <c r="I413" i="3"/>
  <c r="J413" i="3" s="1"/>
  <c r="K413" i="3" s="1"/>
  <c r="I520" i="3"/>
  <c r="J520" i="3" s="1"/>
  <c r="K520" i="3" s="1"/>
  <c r="I514" i="3"/>
  <c r="J514" i="3" s="1"/>
  <c r="K514" i="3" s="1"/>
  <c r="I577" i="3"/>
  <c r="J577" i="3" s="1"/>
  <c r="K577" i="3" s="1"/>
  <c r="I35" i="3"/>
  <c r="J35" i="3" s="1"/>
  <c r="K35" i="3" s="1"/>
  <c r="I25" i="3"/>
  <c r="J25" i="3" s="1"/>
  <c r="K25" i="3" s="1"/>
  <c r="I159" i="3"/>
  <c r="J159" i="3" s="1"/>
  <c r="L159" i="3" s="1"/>
  <c r="I31" i="3"/>
  <c r="J31" i="3" s="1"/>
  <c r="K31" i="3" s="1"/>
  <c r="I219" i="3"/>
  <c r="J219" i="3" s="1"/>
  <c r="L219" i="3" s="1"/>
  <c r="L220" i="3" s="1"/>
  <c r="L221" i="3" s="1"/>
  <c r="L222" i="3" s="1"/>
  <c r="I285" i="3"/>
  <c r="J285" i="3" s="1"/>
  <c r="L285" i="3" s="1"/>
  <c r="I344" i="3"/>
  <c r="J344" i="3" s="1"/>
  <c r="L344" i="3" s="1"/>
  <c r="I563" i="3"/>
  <c r="J563" i="3" s="1"/>
  <c r="K563" i="3" s="1"/>
  <c r="I580" i="3"/>
  <c r="J580" i="3" s="1"/>
  <c r="L580" i="3" s="1"/>
  <c r="I683" i="3"/>
  <c r="J683" i="3" s="1"/>
  <c r="K683" i="3" s="1"/>
  <c r="Q3145" i="3" l="1"/>
  <c r="K1234" i="3"/>
  <c r="K1019" i="3"/>
  <c r="K460" i="3"/>
  <c r="K461" i="3" s="1"/>
  <c r="K2337" i="3"/>
  <c r="K746" i="3"/>
  <c r="K419" i="3"/>
  <c r="K2654" i="3"/>
  <c r="K562" i="3"/>
  <c r="K8" i="3"/>
  <c r="K3521" i="3"/>
  <c r="K159" i="3"/>
  <c r="K408" i="3"/>
  <c r="L2295" i="3"/>
  <c r="M2190" i="3"/>
  <c r="M2191" i="3" s="1"/>
  <c r="M2192" i="3" s="1"/>
  <c r="M3584" i="3"/>
  <c r="M3586" i="3" s="1"/>
  <c r="M3589" i="3" s="1"/>
  <c r="M3590" i="3" s="1"/>
  <c r="M3518" i="3"/>
  <c r="M3519" i="3" s="1"/>
  <c r="M3520" i="3" s="1"/>
  <c r="M3544" i="3" s="1"/>
  <c r="M2055" i="3"/>
  <c r="M2096" i="3" s="1"/>
  <c r="M2099" i="3"/>
  <c r="M2073" i="3" s="1"/>
  <c r="M2080" i="3" s="1"/>
  <c r="M2092" i="3" s="1"/>
  <c r="M2110" i="3" s="1"/>
  <c r="M2128" i="3" s="1"/>
  <c r="M1039" i="3"/>
  <c r="M1041" i="3" s="1"/>
  <c r="M3664" i="3"/>
  <c r="M3665" i="3" s="1"/>
  <c r="M3667" i="3" s="1"/>
  <c r="M13" i="3"/>
  <c r="M15" i="3" s="1"/>
  <c r="M3020" i="3"/>
  <c r="M3034" i="3" s="1"/>
  <c r="M3012" i="3" s="1"/>
  <c r="M3016" i="3" s="1"/>
  <c r="M1370" i="3"/>
  <c r="M1372" i="3" s="1"/>
  <c r="I4" i="3"/>
  <c r="J4" i="3" s="1"/>
  <c r="K4" i="3" s="1"/>
  <c r="M519" i="3"/>
  <c r="M520" i="3" s="1"/>
  <c r="M522" i="3" s="1"/>
  <c r="M523" i="3" s="1"/>
  <c r="M524" i="3" s="1"/>
  <c r="M1448" i="3"/>
  <c r="M3455" i="3"/>
  <c r="I51" i="3"/>
  <c r="J51" i="3" s="1"/>
  <c r="M51" i="3" s="1"/>
  <c r="M3671" i="3"/>
  <c r="M781" i="3"/>
  <c r="M791" i="3" s="1"/>
  <c r="M802" i="3" s="1"/>
  <c r="M783" i="3" s="1"/>
  <c r="K10" i="3"/>
  <c r="M1049" i="3"/>
  <c r="M1051" i="3" s="1"/>
  <c r="M533" i="3"/>
  <c r="M489" i="3"/>
  <c r="M2670" i="3"/>
  <c r="M2671" i="3" s="1"/>
  <c r="M2675" i="3" s="1"/>
  <c r="M3558" i="3"/>
  <c r="M1606" i="3"/>
  <c r="M745" i="3"/>
  <c r="M2370" i="3"/>
  <c r="M346" i="3"/>
  <c r="M347" i="3" s="1"/>
  <c r="M3307" i="3"/>
  <c r="M3279" i="3" s="1"/>
  <c r="M3288" i="3" s="1"/>
  <c r="M3318" i="3" s="1"/>
  <c r="M3321" i="3" s="1"/>
  <c r="M40" i="3"/>
  <c r="M47" i="3" s="1"/>
  <c r="M1458" i="3"/>
  <c r="M1468" i="3" s="1"/>
  <c r="M1471" i="3" s="1"/>
  <c r="M1441" i="3" s="1"/>
  <c r="M1444" i="3" s="1"/>
  <c r="M497" i="3"/>
  <c r="M505" i="3" s="1"/>
  <c r="M473" i="3" s="1"/>
  <c r="M478" i="3" s="1"/>
  <c r="M482" i="3" s="1"/>
  <c r="M486" i="3" s="1"/>
  <c r="K161" i="3"/>
  <c r="O3514" i="3"/>
  <c r="N3514" i="3"/>
  <c r="P3514" i="3" s="1"/>
  <c r="K816" i="3"/>
  <c r="K2523" i="3"/>
  <c r="K220" i="3"/>
  <c r="Q220" i="3" s="1"/>
  <c r="K510" i="3"/>
  <c r="K1662" i="3"/>
  <c r="K3565" i="3"/>
  <c r="K3270" i="3"/>
  <c r="K564" i="3"/>
  <c r="K724" i="3"/>
  <c r="K2340" i="3"/>
  <c r="K525" i="3"/>
  <c r="K2327" i="3"/>
  <c r="K3646" i="3"/>
  <c r="K2468" i="3"/>
  <c r="K1134" i="3"/>
  <c r="K1373" i="3"/>
  <c r="K1729" i="3"/>
  <c r="K2133" i="3"/>
  <c r="K2928" i="3"/>
  <c r="K2058" i="3"/>
  <c r="K952" i="3"/>
  <c r="K1585" i="3"/>
  <c r="K3146" i="3"/>
  <c r="Q3146" i="3" s="1"/>
  <c r="O3145" i="3"/>
  <c r="N3145" i="3"/>
  <c r="P3145" i="3" s="1"/>
  <c r="K3344" i="3"/>
  <c r="K414" i="3"/>
  <c r="K2195" i="3"/>
  <c r="K2304" i="3"/>
  <c r="K3668" i="3"/>
  <c r="K2292" i="3"/>
  <c r="K1822" i="3"/>
  <c r="K1020" i="3"/>
  <c r="K315" i="3"/>
  <c r="K684" i="3"/>
  <c r="K344" i="3"/>
  <c r="K1968" i="3"/>
  <c r="K2396" i="3"/>
  <c r="K2591" i="3"/>
  <c r="K1957" i="3"/>
  <c r="I48" i="3"/>
  <c r="J48" i="3" s="1"/>
  <c r="L48" i="3" s="1"/>
  <c r="I478" i="3"/>
  <c r="J478" i="3" s="1"/>
  <c r="L478" i="3" s="1"/>
  <c r="I40" i="3"/>
  <c r="J40" i="3" s="1"/>
  <c r="K40" i="3" s="1"/>
  <c r="I3455" i="3"/>
  <c r="J3455" i="3" s="1"/>
  <c r="K3455" i="3" s="1"/>
  <c r="I2325" i="3"/>
  <c r="J2325" i="3" s="1"/>
  <c r="K2325" i="3" s="1"/>
  <c r="I281" i="3"/>
  <c r="J281" i="3" s="1"/>
  <c r="K281" i="3" s="1"/>
  <c r="I3595" i="3"/>
  <c r="J3595" i="3" s="1"/>
  <c r="M3595" i="3" s="1"/>
  <c r="M3596" i="3" s="1"/>
  <c r="I1841" i="3"/>
  <c r="J1841" i="3" s="1"/>
  <c r="K1841" i="3" s="1"/>
  <c r="I50" i="3"/>
  <c r="J50" i="3" s="1"/>
  <c r="K50" i="3" s="1"/>
  <c r="I37" i="3"/>
  <c r="J37" i="3" s="1"/>
  <c r="K37" i="3" s="1"/>
  <c r="I47" i="3"/>
  <c r="J47" i="3" s="1"/>
  <c r="K47" i="3" s="1"/>
  <c r="I161" i="3"/>
  <c r="J161" i="3" s="1"/>
  <c r="L161" i="3" s="1"/>
  <c r="L162" i="3" s="1"/>
  <c r="L163" i="3" s="1"/>
  <c r="I2366" i="3"/>
  <c r="J2366" i="3" s="1"/>
  <c r="L2366" i="3" s="1"/>
  <c r="I2675" i="3"/>
  <c r="J2675" i="3" s="1"/>
  <c r="K2675" i="3" s="1"/>
  <c r="I1382" i="3"/>
  <c r="J1382" i="3" s="1"/>
  <c r="L1382" i="3" s="1"/>
  <c r="I951" i="3"/>
  <c r="J951" i="3" s="1"/>
  <c r="L951" i="3" s="1"/>
  <c r="I3284" i="3"/>
  <c r="J3284" i="3" s="1"/>
  <c r="K3284" i="3" s="1"/>
  <c r="I2937" i="3"/>
  <c r="J2937" i="3" s="1"/>
  <c r="K2937" i="3" s="1"/>
  <c r="I3519" i="3"/>
  <c r="J3519" i="3" s="1"/>
  <c r="K3519" i="3" s="1"/>
  <c r="I2553" i="3"/>
  <c r="J2553" i="3" s="1"/>
  <c r="L2553" i="3" s="1"/>
  <c r="I2550" i="3"/>
  <c r="J2550" i="3" s="1"/>
  <c r="L2550" i="3" s="1"/>
  <c r="I1264" i="3"/>
  <c r="J1264" i="3" s="1"/>
  <c r="L1264" i="3" s="1"/>
  <c r="I1260" i="3"/>
  <c r="J1260" i="3" s="1"/>
  <c r="L1260" i="3" s="1"/>
  <c r="I1449" i="3"/>
  <c r="J1449" i="3" s="1"/>
  <c r="L1449" i="3" s="1"/>
  <c r="I1444" i="3"/>
  <c r="J1444" i="3" s="1"/>
  <c r="L1444" i="3" s="1"/>
  <c r="I2413" i="3"/>
  <c r="J2413" i="3" s="1"/>
  <c r="K2413" i="3" s="1"/>
  <c r="I2133" i="3"/>
  <c r="J2133" i="3" s="1"/>
  <c r="L2133" i="3" s="1"/>
  <c r="L2134" i="3" s="1"/>
  <c r="L2135" i="3" s="1"/>
  <c r="I3360" i="3"/>
  <c r="J3360" i="3" s="1"/>
  <c r="K3360" i="3" s="1"/>
  <c r="I1514" i="3"/>
  <c r="J1514" i="3" s="1"/>
  <c r="K1514" i="3" s="1"/>
  <c r="I876" i="3"/>
  <c r="J876" i="3" s="1"/>
  <c r="L876" i="3" s="1"/>
  <c r="I3461" i="3"/>
  <c r="J3461" i="3" s="1"/>
  <c r="L3461" i="3" s="1"/>
  <c r="I2405" i="3"/>
  <c r="J2405" i="3" s="1"/>
  <c r="K2405" i="3" s="1"/>
  <c r="I3584" i="3"/>
  <c r="J3584" i="3" s="1"/>
  <c r="K3584" i="3" s="1"/>
  <c r="L877" i="3" l="1"/>
  <c r="L878" i="3" s="1"/>
  <c r="K2301" i="3"/>
  <c r="K2526" i="3"/>
  <c r="K3649" i="3"/>
  <c r="K411" i="3"/>
  <c r="K421" i="3"/>
  <c r="L2281" i="3"/>
  <c r="M3521" i="3"/>
  <c r="M3531" i="3" s="1"/>
  <c r="M3545" i="3" s="1"/>
  <c r="M494" i="3"/>
  <c r="M457" i="3"/>
  <c r="M2056" i="3"/>
  <c r="M2097" i="3" s="1"/>
  <c r="L2296" i="3"/>
  <c r="M3021" i="3"/>
  <c r="M3022" i="3" s="1"/>
  <c r="M3026" i="3" s="1"/>
  <c r="M3048" i="3" s="1"/>
  <c r="M3052" i="3" s="1"/>
  <c r="M3058" i="3" s="1"/>
  <c r="M1449" i="3"/>
  <c r="M1465" i="3" s="1"/>
  <c r="M3600" i="3"/>
  <c r="K3088" i="3"/>
  <c r="K1824" i="3"/>
  <c r="K1588" i="3"/>
  <c r="K1959" i="3"/>
  <c r="K1244" i="3"/>
  <c r="M2888" i="3"/>
  <c r="M1184" i="3"/>
  <c r="M50" i="3"/>
  <c r="M54" i="3" s="1"/>
  <c r="M542" i="3"/>
  <c r="K3345" i="3"/>
  <c r="K953" i="3"/>
  <c r="K462" i="3"/>
  <c r="K2676" i="3"/>
  <c r="O3146" i="3"/>
  <c r="N3146" i="3"/>
  <c r="P3146" i="3" s="1"/>
  <c r="K2059" i="3"/>
  <c r="K1135" i="3"/>
  <c r="K725" i="3"/>
  <c r="K221" i="3"/>
  <c r="Q221" i="3" s="1"/>
  <c r="O220" i="3"/>
  <c r="N220" i="3"/>
  <c r="P220" i="3" s="1"/>
  <c r="K316" i="3"/>
  <c r="K1730" i="3"/>
  <c r="K1663" i="3"/>
  <c r="K511" i="3"/>
  <c r="K1842" i="3"/>
  <c r="K2305" i="3"/>
  <c r="K2929" i="3"/>
  <c r="K2469" i="3"/>
  <c r="K3566" i="3"/>
  <c r="I2403" i="3"/>
  <c r="J2403" i="3" s="1"/>
  <c r="K2403" i="3" s="1"/>
  <c r="I1513" i="3"/>
  <c r="J1513" i="3" s="1"/>
  <c r="K1513" i="3" s="1"/>
  <c r="I1507" i="3"/>
  <c r="J1507" i="3" s="1"/>
  <c r="K1507" i="3" s="1"/>
  <c r="I1506" i="3"/>
  <c r="J1506" i="3" s="1"/>
  <c r="K1506" i="3" s="1"/>
  <c r="I3450" i="3"/>
  <c r="J3450" i="3" s="1"/>
  <c r="L3450" i="3" s="1"/>
  <c r="L3451" i="3" s="1"/>
  <c r="I2939" i="3"/>
  <c r="J2939" i="3" s="1"/>
  <c r="K2939" i="3" s="1"/>
  <c r="I3276" i="3"/>
  <c r="J3276" i="3" s="1"/>
  <c r="K3276" i="3" s="1"/>
  <c r="I2755" i="3"/>
  <c r="J2755" i="3" s="1"/>
  <c r="L2755" i="3" s="1"/>
  <c r="I2288" i="3"/>
  <c r="J2288" i="3" s="1"/>
  <c r="K2288" i="3" s="1"/>
  <c r="I3665" i="3"/>
  <c r="J3665" i="3" s="1"/>
  <c r="K3665" i="3" s="1"/>
  <c r="I3589" i="3"/>
  <c r="J3589" i="3" s="1"/>
  <c r="K3589" i="3" s="1"/>
  <c r="I3586" i="3"/>
  <c r="J3586" i="3" s="1"/>
  <c r="K3586" i="3" s="1"/>
  <c r="I1610" i="3"/>
  <c r="J1610" i="3" s="1"/>
  <c r="L1610" i="3" s="1"/>
  <c r="I1393" i="3"/>
  <c r="J1393" i="3" s="1"/>
  <c r="L1393" i="3" s="1"/>
  <c r="I1383" i="3"/>
  <c r="J1383" i="3" s="1"/>
  <c r="L1383" i="3" s="1"/>
  <c r="I1938" i="3"/>
  <c r="J1938" i="3" s="1"/>
  <c r="L1938" i="3" s="1"/>
  <c r="I3363" i="3"/>
  <c r="J3363" i="3" s="1"/>
  <c r="K3363" i="3" s="1"/>
  <c r="I2849" i="3"/>
  <c r="J2849" i="3" s="1"/>
  <c r="K2849" i="3" s="1"/>
  <c r="K3650" i="3" l="1"/>
  <c r="K1892" i="3"/>
  <c r="K318" i="3"/>
  <c r="K319" i="3" s="1"/>
  <c r="K412" i="3"/>
  <c r="Q3521" i="3"/>
  <c r="L2282" i="3"/>
  <c r="L2283" i="3" s="1"/>
  <c r="L2284" i="3" s="1"/>
  <c r="L2285" i="3" s="1"/>
  <c r="L2286" i="3" s="1"/>
  <c r="O3521" i="3"/>
  <c r="M502" i="3"/>
  <c r="M470" i="3"/>
  <c r="M471" i="3" s="1"/>
  <c r="L2297" i="3"/>
  <c r="N3521" i="3"/>
  <c r="P3521" i="3" s="1"/>
  <c r="M592" i="3"/>
  <c r="K2062" i="3"/>
  <c r="K2252" i="3"/>
  <c r="K3273" i="3"/>
  <c r="K880" i="3"/>
  <c r="M59" i="3"/>
  <c r="M60" i="3" s="1"/>
  <c r="M62" i="3" s="1"/>
  <c r="M66" i="3" s="1"/>
  <c r="M68" i="3" s="1"/>
  <c r="M1185" i="3"/>
  <c r="K955" i="3"/>
  <c r="M1617" i="3"/>
  <c r="K3090" i="3"/>
  <c r="K821" i="3"/>
  <c r="K1665" i="3"/>
  <c r="K1732" i="3"/>
  <c r="M3603" i="3"/>
  <c r="M3606" i="3" s="1"/>
  <c r="M3611" i="3" s="1"/>
  <c r="M3613" i="3" s="1"/>
  <c r="M3615" i="3" s="1"/>
  <c r="M3619" i="3" s="1"/>
  <c r="M3625" i="3" s="1"/>
  <c r="M3627" i="3" s="1"/>
  <c r="M3630" i="3" s="1"/>
  <c r="M3636" i="3" s="1"/>
  <c r="M3598" i="3" s="1"/>
  <c r="M3601" i="3" s="1"/>
  <c r="M3632" i="3" s="1"/>
  <c r="M3634" i="3" s="1"/>
  <c r="K2850" i="3"/>
  <c r="K2470" i="3"/>
  <c r="K512" i="3"/>
  <c r="K3567" i="3"/>
  <c r="K1136" i="3"/>
  <c r="K3346" i="3"/>
  <c r="O221" i="3"/>
  <c r="N221" i="3"/>
  <c r="P221" i="3" s="1"/>
  <c r="K726" i="3"/>
  <c r="I961" i="3"/>
  <c r="J961" i="3" s="1"/>
  <c r="L961" i="3" s="1"/>
  <c r="I2354" i="3"/>
  <c r="J2354" i="3" s="1"/>
  <c r="K2354" i="3" s="1"/>
  <c r="I3449" i="3"/>
  <c r="J3449" i="3" s="1"/>
  <c r="K3449" i="3" s="1"/>
  <c r="I3518" i="3"/>
  <c r="J3518" i="3" s="1"/>
  <c r="K3518" i="3" s="1"/>
  <c r="I228" i="3"/>
  <c r="J228" i="3" s="1"/>
  <c r="L228" i="3" s="1"/>
  <c r="I2143" i="3"/>
  <c r="J2143" i="3" s="1"/>
  <c r="L2143" i="3" s="1"/>
  <c r="I1935" i="3"/>
  <c r="J1935" i="3" s="1"/>
  <c r="L1935" i="3" s="1"/>
  <c r="I2682" i="3"/>
  <c r="J2682" i="3" s="1"/>
  <c r="L2682" i="3" s="1"/>
  <c r="I3223" i="3"/>
  <c r="J3223" i="3" s="1"/>
  <c r="K3223" i="3" s="1"/>
  <c r="I1620" i="3"/>
  <c r="J1620" i="3" s="1"/>
  <c r="L1620" i="3" s="1"/>
  <c r="I1614" i="3"/>
  <c r="J1614" i="3" s="1"/>
  <c r="L1614" i="3" s="1"/>
  <c r="K3569" i="3" l="1"/>
  <c r="K729" i="3"/>
  <c r="K730" i="3" s="1"/>
  <c r="M16" i="3"/>
  <c r="M18" i="3" s="1"/>
  <c r="M22" i="3" s="1"/>
  <c r="M563" i="3"/>
  <c r="M570" i="3" s="1"/>
  <c r="M572" i="3" s="1"/>
  <c r="M574" i="3" s="1"/>
  <c r="M576" i="3" s="1"/>
  <c r="M577" i="3" s="1"/>
  <c r="M578" i="3" s="1"/>
  <c r="L2287" i="3"/>
  <c r="M585" i="3"/>
  <c r="M587" i="3" s="1"/>
  <c r="K2659" i="3"/>
  <c r="K114" i="3"/>
  <c r="M1192" i="3"/>
  <c r="M1150" i="3" s="1"/>
  <c r="M1151" i="3" s="1"/>
  <c r="M1152" i="3" s="1"/>
  <c r="M1166" i="3" s="1"/>
  <c r="K1828" i="3"/>
  <c r="K2472" i="3"/>
  <c r="K1137" i="3"/>
  <c r="K3347" i="3"/>
  <c r="I2667" i="3"/>
  <c r="J2667" i="3" s="1"/>
  <c r="K2667" i="3" s="1"/>
  <c r="I2665" i="3"/>
  <c r="J2665" i="3" s="1"/>
  <c r="K2665" i="3" s="1"/>
  <c r="I2323" i="3"/>
  <c r="J2323" i="3" s="1"/>
  <c r="K2323" i="3" s="1"/>
  <c r="I2854" i="3"/>
  <c r="J2854" i="3" s="1"/>
  <c r="K2854" i="3" s="1"/>
  <c r="I3288" i="3"/>
  <c r="J3288" i="3" s="1"/>
  <c r="L3288" i="3" s="1"/>
  <c r="I3287" i="3"/>
  <c r="J3287" i="3" s="1"/>
  <c r="K3287" i="3" s="1"/>
  <c r="I2543" i="3"/>
  <c r="J2543" i="3" s="1"/>
  <c r="L2543" i="3" s="1"/>
  <c r="I3150" i="3"/>
  <c r="J3150" i="3" s="1"/>
  <c r="K3150" i="3" s="1"/>
  <c r="I2412" i="3"/>
  <c r="J2412" i="3" s="1"/>
  <c r="K2412" i="3" s="1"/>
  <c r="I2352" i="3"/>
  <c r="J2352" i="3" s="1"/>
  <c r="K2352" i="3" s="1"/>
  <c r="K3349" i="3" l="1"/>
  <c r="K3350" i="3" s="1"/>
  <c r="M69" i="3"/>
  <c r="M71" i="3" s="1"/>
  <c r="M75" i="3" s="1"/>
  <c r="L2298" i="3"/>
  <c r="M601" i="3"/>
  <c r="M602" i="3" s="1"/>
  <c r="M588" i="3"/>
  <c r="M611" i="3" s="1"/>
  <c r="M580" i="3" s="1"/>
  <c r="K1735" i="3"/>
  <c r="K2661" i="3"/>
  <c r="K824" i="3"/>
  <c r="K2474" i="3"/>
  <c r="K225" i="3"/>
  <c r="K1829" i="3"/>
  <c r="M1193" i="3"/>
  <c r="K1138" i="3"/>
  <c r="I2147" i="3"/>
  <c r="J2147" i="3" s="1"/>
  <c r="K2147" i="3" s="1"/>
  <c r="I830" i="3"/>
  <c r="J830" i="3" s="1"/>
  <c r="L830" i="3" s="1"/>
  <c r="I836" i="3"/>
  <c r="J836" i="3" s="1"/>
  <c r="L836" i="3" s="1"/>
  <c r="I2853" i="3"/>
  <c r="J2853" i="3" s="1"/>
  <c r="K2853" i="3" s="1"/>
  <c r="I3094" i="3"/>
  <c r="J3094" i="3" s="1"/>
  <c r="K3094" i="3" s="1"/>
  <c r="I2141" i="3"/>
  <c r="J2141" i="3" s="1"/>
  <c r="L2141" i="3" s="1"/>
  <c r="L2288" i="3" l="1"/>
  <c r="M23" i="3"/>
  <c r="M25" i="3" s="1"/>
  <c r="M605" i="3"/>
  <c r="M581" i="3" s="1"/>
  <c r="M1213" i="3"/>
  <c r="M1154" i="3" s="1"/>
  <c r="K1964" i="3"/>
  <c r="K3278" i="3"/>
  <c r="K3658" i="3"/>
  <c r="K323" i="3"/>
  <c r="K3095" i="3"/>
  <c r="I236" i="3"/>
  <c r="J236" i="3" s="1"/>
  <c r="L236" i="3" s="1"/>
  <c r="I787" i="3"/>
  <c r="J787" i="3" s="1"/>
  <c r="L787" i="3" s="1"/>
  <c r="I785" i="3"/>
  <c r="J785" i="3" s="1"/>
  <c r="L785" i="3" s="1"/>
  <c r="I2933" i="3"/>
  <c r="J2933" i="3" s="1"/>
  <c r="K2933" i="3" s="1"/>
  <c r="I1934" i="3"/>
  <c r="J1934" i="3" s="1"/>
  <c r="L1934" i="3" s="1"/>
  <c r="L2289" i="3" l="1"/>
  <c r="M76" i="3"/>
  <c r="M78" i="3" s="1"/>
  <c r="L2299" i="3"/>
  <c r="M1195" i="3"/>
  <c r="K1027" i="3"/>
  <c r="K2536" i="3"/>
  <c r="K3661" i="3"/>
  <c r="K3574" i="3"/>
  <c r="K3353" i="3"/>
  <c r="K2406" i="3"/>
  <c r="K2068" i="3"/>
  <c r="K2934" i="3"/>
  <c r="K3096" i="3"/>
  <c r="I1936" i="3"/>
  <c r="J1936" i="3" s="1"/>
  <c r="K1936" i="3" s="1"/>
  <c r="I1970" i="3"/>
  <c r="J1970" i="3" s="1"/>
  <c r="K1970" i="3" s="1"/>
  <c r="I2848" i="3"/>
  <c r="J2848" i="3" s="1"/>
  <c r="K2848" i="3" s="1"/>
  <c r="I1745" i="3"/>
  <c r="J1745" i="3" s="1"/>
  <c r="L1745" i="3" s="1"/>
  <c r="L2290" i="3" l="1"/>
  <c r="M26" i="3"/>
  <c r="M31" i="3" s="1"/>
  <c r="M34" i="3" s="1"/>
  <c r="M35" i="3" s="1"/>
  <c r="M37" i="3" s="1"/>
  <c r="L2300" i="3"/>
  <c r="M1196" i="3"/>
  <c r="K2408" i="3"/>
  <c r="K3576" i="3"/>
  <c r="K1971" i="3"/>
  <c r="I1740" i="3"/>
  <c r="J1740" i="3" s="1"/>
  <c r="K1740" i="3" s="1"/>
  <c r="I1974" i="3"/>
  <c r="J1974" i="3" s="1"/>
  <c r="K1974" i="3" s="1"/>
  <c r="I1972" i="3"/>
  <c r="J1972" i="3" s="1"/>
  <c r="K1972" i="3" s="1"/>
  <c r="I2743" i="3"/>
  <c r="J2743" i="3" s="1"/>
  <c r="K2743" i="3" s="1"/>
  <c r="I1608" i="3"/>
  <c r="J1608" i="3" s="1"/>
  <c r="L1608" i="3" s="1"/>
  <c r="L2291" i="3" l="1"/>
  <c r="M85" i="3"/>
  <c r="M100" i="3" s="1"/>
  <c r="K3456" i="3"/>
  <c r="K1835" i="3"/>
  <c r="K327" i="3"/>
  <c r="K2541" i="3"/>
  <c r="K3578" i="3"/>
  <c r="K1741" i="3"/>
  <c r="K1973" i="3"/>
  <c r="I2663" i="3"/>
  <c r="J2663" i="3" s="1"/>
  <c r="K2663" i="3" s="1"/>
  <c r="I959" i="3"/>
  <c r="J959" i="3" s="1"/>
  <c r="L959" i="3" s="1"/>
  <c r="M55" i="3" l="1"/>
  <c r="M101" i="3" s="1"/>
  <c r="M44" i="3" s="1"/>
  <c r="M48" i="3" s="1"/>
  <c r="M52" i="3" s="1"/>
  <c r="M56" i="3" s="1"/>
  <c r="L188" i="3"/>
  <c r="K1976" i="3"/>
  <c r="K1843" i="3"/>
  <c r="K3666" i="3"/>
  <c r="K2664" i="3"/>
  <c r="I1672" i="3"/>
  <c r="J1672" i="3" s="1"/>
  <c r="K1672" i="3" s="1"/>
  <c r="I2592" i="3"/>
  <c r="J2592" i="3" s="1"/>
  <c r="K2592" i="3" s="1"/>
  <c r="I884" i="3"/>
  <c r="J884" i="3" s="1"/>
  <c r="L884" i="3" s="1"/>
  <c r="M92" i="3" l="1"/>
  <c r="M93" i="3" s="1"/>
  <c r="M98" i="3" s="1"/>
  <c r="M102" i="3"/>
  <c r="M103" i="3" s="1"/>
  <c r="K2666" i="3"/>
  <c r="K2418" i="3"/>
  <c r="K235" i="3"/>
  <c r="K1846" i="3"/>
  <c r="I1501" i="3"/>
  <c r="J1501" i="3" s="1"/>
  <c r="K1501" i="3" s="1"/>
  <c r="I1595" i="3"/>
  <c r="J1595" i="3" s="1"/>
  <c r="K1595" i="3" s="1"/>
  <c r="I1592" i="3"/>
  <c r="J1592" i="3" s="1"/>
  <c r="K1592" i="3" s="1"/>
  <c r="I1439" i="3"/>
  <c r="J1439" i="3" s="1"/>
  <c r="K1439" i="3" s="1"/>
  <c r="I1366" i="3"/>
  <c r="J1366" i="3" s="1"/>
  <c r="K1366" i="3" s="1"/>
  <c r="I1675" i="3"/>
  <c r="J1675" i="3" s="1"/>
  <c r="K1675" i="3" s="1"/>
  <c r="I2475" i="3"/>
  <c r="J2475" i="3" s="1"/>
  <c r="K2475" i="3" s="1"/>
  <c r="I829" i="3"/>
  <c r="J829" i="3" s="1"/>
  <c r="L829" i="3" s="1"/>
  <c r="K2547" i="3" l="1"/>
  <c r="K2669" i="3"/>
  <c r="K3582" i="3"/>
  <c r="K3535" i="3"/>
  <c r="K2476" i="3"/>
  <c r="K1593" i="3"/>
  <c r="I1144" i="3"/>
  <c r="J1144" i="3" s="1"/>
  <c r="K1144" i="3" s="1"/>
  <c r="I1448" i="3"/>
  <c r="J1448" i="3" s="1"/>
  <c r="K1448" i="3" s="1"/>
  <c r="I1443" i="3"/>
  <c r="J1443" i="3" s="1"/>
  <c r="K1443" i="3" s="1"/>
  <c r="I2402" i="3"/>
  <c r="J2402" i="3" s="1"/>
  <c r="K2402" i="3" s="1"/>
  <c r="I784" i="3"/>
  <c r="J784" i="3" s="1"/>
  <c r="L784" i="3" s="1"/>
  <c r="K333" i="3" l="1"/>
  <c r="K3672" i="3"/>
  <c r="K2672" i="3"/>
  <c r="I2347" i="3"/>
  <c r="J2347" i="3" s="1"/>
  <c r="K2347" i="3" s="1"/>
  <c r="I169" i="3"/>
  <c r="J169" i="3" s="1"/>
  <c r="L169" i="3" s="1"/>
  <c r="I233" i="3"/>
  <c r="J233" i="3" s="1"/>
  <c r="L233" i="3" s="1"/>
  <c r="K335" i="3" l="1"/>
  <c r="K1597" i="3"/>
  <c r="K3680" i="3"/>
  <c r="K3463" i="3"/>
  <c r="K3361" i="3"/>
  <c r="K3585" i="3"/>
  <c r="K2348" i="3"/>
  <c r="I966" i="3"/>
  <c r="J966" i="3" s="1"/>
  <c r="K966" i="3" s="1"/>
  <c r="I1031" i="3"/>
  <c r="J1031" i="3" s="1"/>
  <c r="K1031" i="3" s="1"/>
  <c r="I2322" i="3"/>
  <c r="J2322" i="3" s="1"/>
  <c r="K2322" i="3" s="1"/>
  <c r="K3651" i="3" l="1"/>
  <c r="K3681" i="3"/>
  <c r="K2552" i="3"/>
  <c r="K3587" i="3"/>
  <c r="K1600" i="3"/>
  <c r="K337" i="3"/>
  <c r="I888" i="3"/>
  <c r="J888" i="3" s="1"/>
  <c r="K888" i="3" s="1"/>
  <c r="I1037" i="3"/>
  <c r="J1037" i="3" s="1"/>
  <c r="K1037" i="3" s="1"/>
  <c r="I1034" i="3"/>
  <c r="J1034" i="3" s="1"/>
  <c r="K1034" i="3" s="1"/>
  <c r="I2307" i="3"/>
  <c r="J2307" i="3" s="1"/>
  <c r="K2307" i="3" s="1"/>
  <c r="K3652" i="3" l="1"/>
  <c r="K2425" i="3"/>
  <c r="K340" i="3"/>
  <c r="K2679" i="3"/>
  <c r="K3364" i="3"/>
  <c r="K3682" i="3"/>
  <c r="K2308" i="3"/>
  <c r="I2282" i="3"/>
  <c r="J2282" i="3" s="1"/>
  <c r="K2282" i="3" s="1"/>
  <c r="K3653" i="3" l="1"/>
  <c r="K3683" i="3"/>
  <c r="K2556" i="3"/>
  <c r="K3591" i="3"/>
  <c r="K1603" i="3"/>
  <c r="I2253" i="3"/>
  <c r="J2253" i="3" s="1"/>
  <c r="K2253" i="3" s="1"/>
  <c r="K3654" i="3" l="1"/>
  <c r="K3594" i="3"/>
  <c r="K2558" i="3"/>
  <c r="K3241" i="3"/>
  <c r="K3684" i="3"/>
  <c r="K2353" i="3"/>
  <c r="I3365" i="3"/>
  <c r="J3365" i="3" s="1"/>
  <c r="K3365" i="3" s="1"/>
  <c r="I468" i="3"/>
  <c r="J468" i="3" s="1"/>
  <c r="K468" i="3" s="1"/>
  <c r="I2196" i="3"/>
  <c r="J2196" i="3" s="1"/>
  <c r="K2196" i="3" s="1"/>
  <c r="K2527" i="3" l="1"/>
  <c r="K3656" i="3"/>
  <c r="K3222" i="3"/>
  <c r="K2434" i="3"/>
  <c r="K2686" i="3"/>
  <c r="K2356" i="3"/>
  <c r="K348" i="3"/>
  <c r="K2559" i="3"/>
  <c r="K3686" i="3"/>
  <c r="K2197" i="3"/>
  <c r="K3366" i="3"/>
  <c r="I470" i="3"/>
  <c r="J470" i="3" s="1"/>
  <c r="K470" i="3" s="1"/>
  <c r="I2138" i="3"/>
  <c r="J2138" i="3" s="1"/>
  <c r="K2138" i="3" s="1"/>
  <c r="K2528" i="3" l="1"/>
  <c r="K3242" i="3"/>
  <c r="K3368" i="3"/>
  <c r="K3604" i="3"/>
  <c r="K3687" i="3"/>
  <c r="K2560" i="3"/>
  <c r="K2360" i="3"/>
  <c r="K2436" i="3"/>
  <c r="I2747" i="3"/>
  <c r="J2747" i="3" s="1"/>
  <c r="K2747" i="3" s="1"/>
  <c r="I2745" i="3"/>
  <c r="J2745" i="3" s="1"/>
  <c r="K2745" i="3" s="1"/>
  <c r="I2066" i="3"/>
  <c r="J2066" i="3" s="1"/>
  <c r="K2066" i="3" s="1"/>
  <c r="K2397" i="3" l="1"/>
  <c r="K3243" i="3"/>
  <c r="K2529" i="3"/>
  <c r="K352" i="3"/>
  <c r="K2437" i="3"/>
  <c r="K2561" i="3"/>
  <c r="K2362" i="3"/>
  <c r="K3689" i="3"/>
  <c r="K2746" i="3"/>
  <c r="I2670" i="3"/>
  <c r="J2670" i="3" s="1"/>
  <c r="K2670" i="3" s="1"/>
  <c r="I1969" i="3"/>
  <c r="J1969" i="3" s="1"/>
  <c r="K1969" i="3" s="1"/>
  <c r="K2751" i="3" l="1"/>
  <c r="K2530" i="3"/>
  <c r="K3224" i="3"/>
  <c r="K3662" i="3"/>
  <c r="K2398" i="3"/>
  <c r="K2306" i="3"/>
  <c r="K2366" i="3"/>
  <c r="K3371" i="3"/>
  <c r="K3607" i="3"/>
  <c r="K2438" i="3"/>
  <c r="K2562" i="3"/>
  <c r="K3690" i="3"/>
  <c r="I770" i="3"/>
  <c r="J770" i="3" s="1"/>
  <c r="K770" i="3" s="1"/>
  <c r="I768" i="3"/>
  <c r="J768" i="3" s="1"/>
  <c r="K768" i="3" s="1"/>
  <c r="I1932" i="3"/>
  <c r="J1932" i="3" s="1"/>
  <c r="K1932" i="3" s="1"/>
  <c r="K3663" i="3" l="1"/>
  <c r="K3570" i="3"/>
  <c r="K2399" i="3"/>
  <c r="K3244" i="3"/>
  <c r="K2531" i="3"/>
  <c r="K2309" i="3"/>
  <c r="Q2309" i="3" s="1"/>
  <c r="K2563" i="3"/>
  <c r="K2439" i="3"/>
  <c r="K3691" i="3"/>
  <c r="K3608" i="3"/>
  <c r="K2367" i="3"/>
  <c r="I1250" i="3"/>
  <c r="J1250" i="3" s="1"/>
  <c r="K1250" i="3" s="1"/>
  <c r="I1833" i="3"/>
  <c r="J1833" i="3" s="1"/>
  <c r="K1833" i="3" s="1"/>
  <c r="K2400" i="3" l="1"/>
  <c r="K3571" i="3"/>
  <c r="K3225" i="3"/>
  <c r="K3245" i="3"/>
  <c r="K2532" i="3"/>
  <c r="N2309" i="3"/>
  <c r="P2309" i="3" s="1"/>
  <c r="O2309" i="3"/>
  <c r="K2310" i="3"/>
  <c r="K2564" i="3"/>
  <c r="K1937" i="3"/>
  <c r="K3609" i="3"/>
  <c r="K2440" i="3"/>
  <c r="K3376" i="3"/>
  <c r="K3692" i="3"/>
  <c r="I1736" i="3"/>
  <c r="J1736" i="3" s="1"/>
  <c r="K1736" i="3" s="1"/>
  <c r="K3572" i="3" l="1"/>
  <c r="K3246" i="3"/>
  <c r="K3693" i="3"/>
  <c r="K2401" i="3"/>
  <c r="K2534" i="3"/>
  <c r="K3226" i="3"/>
  <c r="K2311" i="3"/>
  <c r="K3694" i="3"/>
  <c r="K3610" i="3"/>
  <c r="K2264" i="3"/>
  <c r="K2441" i="3"/>
  <c r="K2371" i="3"/>
  <c r="K2566" i="3"/>
  <c r="K1737" i="3"/>
  <c r="I1669" i="3"/>
  <c r="J1669" i="3" s="1"/>
  <c r="K1669" i="3" s="1"/>
  <c r="K2312" i="3" l="1"/>
  <c r="K2341" i="3"/>
  <c r="K3669" i="3"/>
  <c r="K3227" i="3"/>
  <c r="K3247" i="3"/>
  <c r="K2568" i="3"/>
  <c r="K3612" i="3"/>
  <c r="K3695" i="3"/>
  <c r="K2372" i="3"/>
  <c r="K2443" i="3"/>
  <c r="K2265" i="3"/>
  <c r="K1670" i="3"/>
  <c r="I1591" i="3"/>
  <c r="J1591" i="3" s="1"/>
  <c r="K1591" i="3" s="1"/>
  <c r="K3228" i="3" l="1"/>
  <c r="K2313" i="3"/>
  <c r="K3248" i="3"/>
  <c r="K3670" i="3"/>
  <c r="K2342" i="3"/>
  <c r="K2266" i="3"/>
  <c r="K2267" i="3" s="1"/>
  <c r="K2537" i="3"/>
  <c r="K390" i="3"/>
  <c r="K2444" i="3"/>
  <c r="K2446" i="3"/>
  <c r="K3119" i="3"/>
  <c r="K2373" i="3"/>
  <c r="K3697" i="3"/>
  <c r="K3614" i="3"/>
  <c r="K2695" i="3"/>
  <c r="I1497" i="3"/>
  <c r="J1497" i="3" s="1"/>
  <c r="K1497" i="3" s="1"/>
  <c r="K345" i="3" l="1"/>
  <c r="K2343" i="3"/>
  <c r="K3249" i="3"/>
  <c r="K3229" i="3"/>
  <c r="K2409" i="3"/>
  <c r="K2315" i="3"/>
  <c r="K3091" i="3"/>
  <c r="K2569" i="3"/>
  <c r="K2254" i="3"/>
  <c r="K2255" i="3" s="1"/>
  <c r="K3673" i="3"/>
  <c r="K362" i="3"/>
  <c r="K1743" i="3"/>
  <c r="K2148" i="3"/>
  <c r="K1673" i="3"/>
  <c r="K2573" i="3"/>
  <c r="K3616" i="3"/>
  <c r="K2374" i="3"/>
  <c r="K2268" i="3"/>
  <c r="K2447" i="3"/>
  <c r="K3120" i="3"/>
  <c r="K1498" i="3"/>
  <c r="I1436" i="3"/>
  <c r="J1436" i="3" s="1"/>
  <c r="K1436" i="3" s="1"/>
  <c r="K2256" i="3" l="1"/>
  <c r="K2542" i="3"/>
  <c r="K2538" i="3"/>
  <c r="K3230" i="3"/>
  <c r="K2448" i="3"/>
  <c r="K2449" i="3" s="1"/>
  <c r="K3092" i="3"/>
  <c r="K3579" i="3"/>
  <c r="K2344" i="3"/>
  <c r="K3674" i="3"/>
  <c r="K2316" i="3"/>
  <c r="K3250" i="3"/>
  <c r="K2375" i="3"/>
  <c r="K3121" i="3"/>
  <c r="K2269" i="3"/>
  <c r="K2451" i="3"/>
  <c r="K2574" i="3"/>
  <c r="K3617" i="3"/>
  <c r="K1437" i="3"/>
  <c r="I1363" i="3"/>
  <c r="J1363" i="3" s="1"/>
  <c r="K1363" i="3" s="1"/>
  <c r="K3698" i="3" l="1"/>
  <c r="K3580" i="3"/>
  <c r="K3251" i="3"/>
  <c r="K2415" i="3"/>
  <c r="K2317" i="3"/>
  <c r="K2411" i="3"/>
  <c r="K3231" i="3"/>
  <c r="K2543" i="3"/>
  <c r="K2345" i="3"/>
  <c r="K2570" i="3"/>
  <c r="K2699" i="3"/>
  <c r="K3618" i="3"/>
  <c r="K2575" i="3"/>
  <c r="K2376" i="3"/>
  <c r="K2453" i="3"/>
  <c r="K1440" i="3"/>
  <c r="K1677" i="3"/>
  <c r="K3122" i="3"/>
  <c r="K260" i="3"/>
  <c r="K2270" i="3"/>
  <c r="K1364" i="3"/>
  <c r="I1245" i="3"/>
  <c r="J1245" i="3" s="1"/>
  <c r="K1245" i="3" s="1"/>
  <c r="K2257" i="3" l="1"/>
  <c r="K3675" i="3"/>
  <c r="K2346" i="3"/>
  <c r="K2318" i="3"/>
  <c r="K236" i="3"/>
  <c r="K237" i="3" s="1"/>
  <c r="K2419" i="3"/>
  <c r="K2655" i="3"/>
  <c r="K2544" i="3"/>
  <c r="K3252" i="3"/>
  <c r="K2576" i="3"/>
  <c r="K248" i="3"/>
  <c r="K1444" i="3"/>
  <c r="Q1444" i="3" s="1"/>
  <c r="K2271" i="3"/>
  <c r="K3123" i="3"/>
  <c r="K2098" i="3"/>
  <c r="K2377" i="3"/>
  <c r="K2578" i="3"/>
  <c r="K1502" i="3"/>
  <c r="K261" i="3"/>
  <c r="K3620" i="3"/>
  <c r="K3385" i="3"/>
  <c r="K2454" i="3"/>
  <c r="K2700" i="3"/>
  <c r="K1246" i="3"/>
  <c r="I1142" i="3"/>
  <c r="J1142" i="3" s="1"/>
  <c r="K1142" i="3" s="1"/>
  <c r="K2548" i="3" l="1"/>
  <c r="K2258" i="3"/>
  <c r="K3699" i="3"/>
  <c r="K222" i="3"/>
  <c r="Q222" i="3" s="1"/>
  <c r="K2420" i="3"/>
  <c r="K238" i="3"/>
  <c r="K2545" i="3"/>
  <c r="K2656" i="3"/>
  <c r="K3583" i="3"/>
  <c r="K3253" i="3"/>
  <c r="K2319" i="3"/>
  <c r="N222" i="3"/>
  <c r="P222" i="3" s="1"/>
  <c r="K249" i="3"/>
  <c r="K3124" i="3"/>
  <c r="K3097" i="3"/>
  <c r="K1449" i="3"/>
  <c r="Q1449" i="3" s="1"/>
  <c r="O1444" i="3"/>
  <c r="N1444" i="3"/>
  <c r="P1444" i="3" s="1"/>
  <c r="K3621" i="3"/>
  <c r="K1750" i="3"/>
  <c r="K2378" i="3"/>
  <c r="K3125" i="3"/>
  <c r="K2701" i="3"/>
  <c r="K2272" i="3"/>
  <c r="K3559" i="3"/>
  <c r="K2455" i="3"/>
  <c r="K262" i="3"/>
  <c r="K2579" i="3"/>
  <c r="K1367" i="3"/>
  <c r="K1445" i="3"/>
  <c r="K368" i="3"/>
  <c r="K2100" i="3"/>
  <c r="K1143" i="3"/>
  <c r="I1028" i="3"/>
  <c r="J1028" i="3" s="1"/>
  <c r="K1028" i="3" s="1"/>
  <c r="O222" i="3" l="1"/>
  <c r="K2063" i="3"/>
  <c r="K2549" i="3"/>
  <c r="K3536" i="3"/>
  <c r="K2349" i="3"/>
  <c r="K223" i="3"/>
  <c r="K3254" i="3"/>
  <c r="K2421" i="3"/>
  <c r="K2657" i="3"/>
  <c r="K239" i="3"/>
  <c r="K2259" i="3"/>
  <c r="K3098" i="3"/>
  <c r="K250" i="3"/>
  <c r="N1449" i="3"/>
  <c r="P1449" i="3" s="1"/>
  <c r="O1449" i="3"/>
  <c r="K263" i="3"/>
  <c r="K2702" i="3"/>
  <c r="K3126" i="3"/>
  <c r="K370" i="3"/>
  <c r="K2580" i="3"/>
  <c r="K1509" i="3"/>
  <c r="K2379" i="3"/>
  <c r="K3622" i="3"/>
  <c r="K2101" i="3"/>
  <c r="K1446" i="3"/>
  <c r="K1369" i="3"/>
  <c r="K3560" i="3"/>
  <c r="K2273" i="3"/>
  <c r="K1145" i="3"/>
  <c r="K2456" i="3"/>
  <c r="K1029" i="3"/>
  <c r="I956" i="3"/>
  <c r="J956" i="3" s="1"/>
  <c r="K956" i="3" s="1"/>
  <c r="K2260" i="3" l="1"/>
  <c r="K2064" i="3"/>
  <c r="K2550" i="3"/>
  <c r="K251" i="3"/>
  <c r="K2422" i="3"/>
  <c r="K2423" i="3" s="1"/>
  <c r="K2350" i="3"/>
  <c r="K3537" i="3"/>
  <c r="K320" i="3"/>
  <c r="K240" i="3"/>
  <c r="K3099" i="3"/>
  <c r="K3255" i="3"/>
  <c r="K3100" i="3"/>
  <c r="K226" i="3"/>
  <c r="K252" i="3"/>
  <c r="K2457" i="3"/>
  <c r="K2274" i="3"/>
  <c r="K3561" i="3"/>
  <c r="K2102" i="3"/>
  <c r="K3127" i="3"/>
  <c r="K1148" i="3"/>
  <c r="K2704" i="3"/>
  <c r="K3623" i="3"/>
  <c r="K1512" i="3"/>
  <c r="K2380" i="3"/>
  <c r="K3184" i="3"/>
  <c r="K2582" i="3"/>
  <c r="K371" i="3"/>
  <c r="K264" i="3"/>
  <c r="I881" i="3"/>
  <c r="J881" i="3" s="1"/>
  <c r="K881" i="3" s="1"/>
  <c r="K241" i="3" l="1"/>
  <c r="K321" i="3"/>
  <c r="K2351" i="3"/>
  <c r="K3232" i="3"/>
  <c r="K3256" i="3"/>
  <c r="K2261" i="3"/>
  <c r="K3538" i="3"/>
  <c r="K2553" i="3"/>
  <c r="K3588" i="3"/>
  <c r="K2065" i="3"/>
  <c r="K253" i="3"/>
  <c r="K3101" i="3"/>
  <c r="K3515" i="3"/>
  <c r="K227" i="3"/>
  <c r="K254" i="3"/>
  <c r="K265" i="3"/>
  <c r="K372" i="3"/>
  <c r="K3185" i="3"/>
  <c r="K2705" i="3"/>
  <c r="K1153" i="3"/>
  <c r="K3128" i="3"/>
  <c r="K2583" i="3"/>
  <c r="K1516" i="3"/>
  <c r="K3562" i="3"/>
  <c r="K2619" i="3"/>
  <c r="K2003" i="3"/>
  <c r="K3624" i="3"/>
  <c r="K2103" i="3"/>
  <c r="K2458" i="3"/>
  <c r="K1032" i="3"/>
  <c r="K3391" i="3"/>
  <c r="K2381" i="3"/>
  <c r="K1450" i="3"/>
  <c r="K1376" i="3"/>
  <c r="I826" i="3"/>
  <c r="J826" i="3" s="1"/>
  <c r="K826" i="3" s="1"/>
  <c r="K2426" i="3" l="1"/>
  <c r="K2589" i="3"/>
  <c r="K3233" i="3"/>
  <c r="K3257" i="3"/>
  <c r="K3151" i="3"/>
  <c r="Q3185" i="3"/>
  <c r="K2249" i="3"/>
  <c r="K2662" i="3"/>
  <c r="K3539" i="3"/>
  <c r="K2554" i="3"/>
  <c r="K3102" i="3"/>
  <c r="K3516" i="3"/>
  <c r="K228" i="3"/>
  <c r="K255" i="3"/>
  <c r="K3186" i="3"/>
  <c r="K2382" i="3"/>
  <c r="K2104" i="3"/>
  <c r="K2620" i="3"/>
  <c r="K3129" i="3"/>
  <c r="K374" i="3"/>
  <c r="K266" i="3"/>
  <c r="K2460" i="3"/>
  <c r="O3185" i="3"/>
  <c r="N3185" i="3"/>
  <c r="P3185" i="3" s="1"/>
  <c r="K3263" i="3"/>
  <c r="K3626" i="3"/>
  <c r="K2706" i="3"/>
  <c r="K1755" i="3"/>
  <c r="I766" i="3"/>
  <c r="J766" i="3" s="1"/>
  <c r="K766" i="3" s="1"/>
  <c r="K2428" i="3" l="1"/>
  <c r="Q2249" i="3"/>
  <c r="O2249" i="3"/>
  <c r="K2250" i="3"/>
  <c r="N2249" i="3"/>
  <c r="P2249" i="3" s="1"/>
  <c r="K3152" i="3"/>
  <c r="K324" i="3"/>
  <c r="K3234" i="3"/>
  <c r="K3258" i="3"/>
  <c r="K2069" i="3"/>
  <c r="K229" i="3"/>
  <c r="K3540" i="3"/>
  <c r="K3103" i="3"/>
  <c r="K3517" i="3"/>
  <c r="K3187" i="3"/>
  <c r="K230" i="3"/>
  <c r="K256" i="3"/>
  <c r="K2707" i="3"/>
  <c r="K267" i="3"/>
  <c r="K1035" i="3"/>
  <c r="K3130" i="3"/>
  <c r="K2105" i="3"/>
  <c r="K2383" i="3"/>
  <c r="K2461" i="3"/>
  <c r="K3628" i="3"/>
  <c r="K375" i="3"/>
  <c r="K2621" i="3"/>
  <c r="K767" i="3"/>
  <c r="I727" i="3"/>
  <c r="J727" i="3" s="1"/>
  <c r="K727" i="3" s="1"/>
  <c r="K2622" i="3" l="1"/>
  <c r="K2384" i="3"/>
  <c r="K3153" i="3"/>
  <c r="K2429" i="3"/>
  <c r="K2430" i="3"/>
  <c r="K3541" i="3"/>
  <c r="K3595" i="3"/>
  <c r="K325" i="3"/>
  <c r="K2070" i="3"/>
  <c r="K3235" i="3"/>
  <c r="K3259" i="3"/>
  <c r="K3188" i="3"/>
  <c r="K231" i="3"/>
  <c r="K257" i="3"/>
  <c r="K376" i="3"/>
  <c r="K2385" i="3"/>
  <c r="K769" i="3"/>
  <c r="K2462" i="3"/>
  <c r="K2106" i="3"/>
  <c r="K2708" i="3"/>
  <c r="K3629" i="3"/>
  <c r="K3131" i="3"/>
  <c r="K268" i="3"/>
  <c r="I688" i="3"/>
  <c r="J688" i="3" s="1"/>
  <c r="K688" i="3" s="1"/>
  <c r="K242" i="3" l="1"/>
  <c r="K2071" i="3"/>
  <c r="K3154" i="3"/>
  <c r="K3542" i="3"/>
  <c r="K2623" i="3"/>
  <c r="K3236" i="3"/>
  <c r="K3260" i="3"/>
  <c r="K3597" i="3"/>
  <c r="K2431" i="3"/>
  <c r="K3189" i="3"/>
  <c r="K232" i="3"/>
  <c r="K258" i="3"/>
  <c r="K2463" i="3"/>
  <c r="K3631" i="3"/>
  <c r="K1759" i="3"/>
  <c r="K378" i="3"/>
  <c r="K269" i="3"/>
  <c r="K3132" i="3"/>
  <c r="K1522" i="3"/>
  <c r="K771" i="3"/>
  <c r="K1038" i="3"/>
  <c r="K2710" i="3"/>
  <c r="K2107" i="3"/>
  <c r="K2465" i="3"/>
  <c r="K2386" i="3"/>
  <c r="I570" i="3"/>
  <c r="J570" i="3" s="1"/>
  <c r="K570" i="3" s="1"/>
  <c r="K328" i="3" l="1"/>
  <c r="K2593" i="3"/>
  <c r="K2624" i="3"/>
  <c r="K243" i="3"/>
  <c r="K3155" i="3"/>
  <c r="K233" i="3"/>
  <c r="K3237" i="3"/>
  <c r="K3261" i="3"/>
  <c r="K2072" i="3"/>
  <c r="K3190" i="3"/>
  <c r="K3632" i="3"/>
  <c r="K3598" i="3"/>
  <c r="Q3598" i="3" s="1"/>
  <c r="K2363" i="3"/>
  <c r="K889" i="3"/>
  <c r="K2108" i="3"/>
  <c r="K3133" i="3"/>
  <c r="K270" i="3"/>
  <c r="K379" i="3"/>
  <c r="K2009" i="3"/>
  <c r="K1876" i="3"/>
  <c r="K2712" i="3"/>
  <c r="K1040" i="3"/>
  <c r="K571" i="3"/>
  <c r="I572" i="3"/>
  <c r="J572" i="3" s="1"/>
  <c r="K572" i="3" s="1"/>
  <c r="I515" i="3"/>
  <c r="J515" i="3" s="1"/>
  <c r="K515" i="3" s="1"/>
  <c r="K329" i="3" l="1"/>
  <c r="N3632" i="3"/>
  <c r="P3632" i="3" s="1"/>
  <c r="Q3632" i="3"/>
  <c r="K3239" i="3"/>
  <c r="K2594" i="3"/>
  <c r="K2625" i="3"/>
  <c r="K2073" i="3"/>
  <c r="Q2073" i="3" s="1"/>
  <c r="K3104" i="3"/>
  <c r="K2673" i="3"/>
  <c r="K244" i="3"/>
  <c r="K3156" i="3"/>
  <c r="O3632" i="3"/>
  <c r="K3633" i="3"/>
  <c r="K3191" i="3"/>
  <c r="K3599" i="3"/>
  <c r="O2073" i="3"/>
  <c r="K3601" i="3"/>
  <c r="Q3601" i="3" s="1"/>
  <c r="N3598" i="3"/>
  <c r="P3598" i="3" s="1"/>
  <c r="O3598" i="3"/>
  <c r="K2387" i="3"/>
  <c r="K1044" i="3"/>
  <c r="K271" i="3"/>
  <c r="K2109" i="3"/>
  <c r="K2010" i="3"/>
  <c r="K3134" i="3"/>
  <c r="K2390" i="3"/>
  <c r="K2713" i="3"/>
  <c r="K1877" i="3"/>
  <c r="K380" i="3"/>
  <c r="K573" i="3"/>
  <c r="K516" i="3"/>
  <c r="I576" i="3"/>
  <c r="J576" i="3" s="1"/>
  <c r="K576" i="3" s="1"/>
  <c r="I574" i="3"/>
  <c r="J574" i="3" s="1"/>
  <c r="K574" i="3" s="1"/>
  <c r="I1503" i="3"/>
  <c r="J1503" i="3" s="1"/>
  <c r="K1503" i="3" s="1"/>
  <c r="I1248" i="3"/>
  <c r="J1248" i="3" s="1"/>
  <c r="K1248" i="3" s="1"/>
  <c r="I466" i="3"/>
  <c r="J466" i="3" s="1"/>
  <c r="K466" i="3" s="1"/>
  <c r="I517" i="3"/>
  <c r="J517" i="3" s="1"/>
  <c r="K517" i="3" s="1"/>
  <c r="N2073" i="3" l="1"/>
  <c r="P2073" i="3" s="1"/>
  <c r="K2074" i="3"/>
  <c r="K2674" i="3"/>
  <c r="K1960" i="3"/>
  <c r="K3157" i="3"/>
  <c r="K2595" i="3"/>
  <c r="K2626" i="3"/>
  <c r="K1825" i="3"/>
  <c r="K3105" i="3"/>
  <c r="K330" i="3"/>
  <c r="K245" i="3"/>
  <c r="K2110" i="3"/>
  <c r="Q2110" i="3" s="1"/>
  <c r="K3634" i="3"/>
  <c r="K3192" i="3"/>
  <c r="K2075" i="3"/>
  <c r="K3602" i="3"/>
  <c r="K2364" i="3"/>
  <c r="N3601" i="3"/>
  <c r="P3601" i="3" s="1"/>
  <c r="O3601" i="3"/>
  <c r="K2391" i="3"/>
  <c r="K2368" i="3"/>
  <c r="N2110" i="3"/>
  <c r="P2110" i="3" s="1"/>
  <c r="O2110" i="3"/>
  <c r="K381" i="3"/>
  <c r="K1878" i="3"/>
  <c r="K2714" i="3"/>
  <c r="K3135" i="3"/>
  <c r="K2111" i="3"/>
  <c r="K3637" i="3"/>
  <c r="K1691" i="3"/>
  <c r="K2011" i="3"/>
  <c r="K272" i="3"/>
  <c r="K1249" i="3"/>
  <c r="K467" i="3"/>
  <c r="K518" i="3"/>
  <c r="I425" i="3"/>
  <c r="J425" i="3" s="1"/>
  <c r="K425" i="3" s="1"/>
  <c r="I519" i="3"/>
  <c r="J519" i="3" s="1"/>
  <c r="K519" i="3" s="1"/>
  <c r="I342" i="3"/>
  <c r="J342" i="3" s="1"/>
  <c r="K342" i="3" s="1"/>
  <c r="K1961" i="3" l="1"/>
  <c r="K3106" i="3"/>
  <c r="K2596" i="3"/>
  <c r="K2627" i="3"/>
  <c r="K2388" i="3"/>
  <c r="N3634" i="3"/>
  <c r="P3634" i="3" s="1"/>
  <c r="Q3634" i="3"/>
  <c r="K3605" i="3"/>
  <c r="K3158" i="3"/>
  <c r="K246" i="3"/>
  <c r="K2715" i="3"/>
  <c r="O3634" i="3"/>
  <c r="K3635" i="3"/>
  <c r="K3193" i="3"/>
  <c r="K2076" i="3"/>
  <c r="K2369" i="3"/>
  <c r="K1622" i="3"/>
  <c r="K2012" i="3"/>
  <c r="K3638" i="3"/>
  <c r="K3136" i="3"/>
  <c r="K1048" i="3"/>
  <c r="K383" i="3"/>
  <c r="K521" i="3"/>
  <c r="K469" i="3"/>
  <c r="K1252" i="3"/>
  <c r="K2716" i="3"/>
  <c r="K1459" i="3"/>
  <c r="K967" i="3"/>
  <c r="K579" i="3"/>
  <c r="K2112" i="3"/>
  <c r="K1880" i="3"/>
  <c r="K426" i="3"/>
  <c r="I331" i="3"/>
  <c r="J331" i="3" s="1"/>
  <c r="K331" i="3" s="1"/>
  <c r="K1432" i="3" l="1"/>
  <c r="K3107" i="3"/>
  <c r="K2392" i="3"/>
  <c r="K2597" i="3"/>
  <c r="K2628" i="3"/>
  <c r="K2680" i="3"/>
  <c r="K1962" i="3"/>
  <c r="K3159" i="3"/>
  <c r="K3194" i="3"/>
  <c r="K2077" i="3"/>
  <c r="K1554" i="3"/>
  <c r="K3497" i="3"/>
  <c r="K3137" i="3"/>
  <c r="K2113" i="3"/>
  <c r="K384" i="3"/>
  <c r="K1050" i="3"/>
  <c r="K1882" i="3"/>
  <c r="K582" i="3"/>
  <c r="K472" i="3"/>
  <c r="K1460" i="3"/>
  <c r="K2717" i="3"/>
  <c r="K2013" i="3"/>
  <c r="I275" i="3"/>
  <c r="J275" i="3" s="1"/>
  <c r="K275" i="3" s="1"/>
  <c r="K1505" i="3" l="1"/>
  <c r="K3464" i="3"/>
  <c r="K1433" i="3"/>
  <c r="K3108" i="3"/>
  <c r="K3160" i="3"/>
  <c r="K1830" i="3"/>
  <c r="K2681" i="3"/>
  <c r="K2682" i="3" s="1"/>
  <c r="K2598" i="3"/>
  <c r="K2629" i="3"/>
  <c r="K2078" i="3"/>
  <c r="K3195" i="3"/>
  <c r="K2718" i="3"/>
  <c r="K478" i="3"/>
  <c r="Q478" i="3" s="1"/>
  <c r="K1883" i="3"/>
  <c r="K1255" i="3"/>
  <c r="K1461" i="3"/>
  <c r="K2114" i="3"/>
  <c r="K2014" i="3"/>
  <c r="K1695" i="3"/>
  <c r="K385" i="3"/>
  <c r="K3138" i="3"/>
  <c r="K3498" i="3"/>
  <c r="K276" i="3"/>
  <c r="I172" i="3"/>
  <c r="J172" i="3" s="1"/>
  <c r="K172" i="3" s="1"/>
  <c r="I165" i="3"/>
  <c r="J165" i="3" s="1"/>
  <c r="K165" i="3" s="1"/>
  <c r="K2683" i="3" l="1"/>
  <c r="K2684" i="3" s="1"/>
  <c r="K3109" i="3"/>
  <c r="K1965" i="3"/>
  <c r="K1831" i="3"/>
  <c r="K3465" i="3"/>
  <c r="K3196" i="3"/>
  <c r="K1434" i="3"/>
  <c r="K2599" i="3"/>
  <c r="K2630" i="3"/>
  <c r="K2079" i="3"/>
  <c r="O478" i="3"/>
  <c r="N478" i="3"/>
  <c r="P478" i="3" s="1"/>
  <c r="K2721" i="3"/>
  <c r="K3139" i="3"/>
  <c r="K479" i="3"/>
  <c r="K1462" i="3"/>
  <c r="K3403" i="3"/>
  <c r="K3499" i="3"/>
  <c r="K1696" i="3"/>
  <c r="K3197" i="3"/>
  <c r="K387" i="3"/>
  <c r="K2015" i="3"/>
  <c r="K2115" i="3"/>
  <c r="K1884" i="3"/>
  <c r="I116" i="3"/>
  <c r="J116" i="3" s="1"/>
  <c r="K116" i="3" s="1"/>
  <c r="I26" i="3"/>
  <c r="J26" i="3" s="1"/>
  <c r="K26" i="3" s="1"/>
  <c r="I779" i="3"/>
  <c r="J779" i="3" s="1"/>
  <c r="K779" i="3" s="1"/>
  <c r="I1378" i="3"/>
  <c r="J1378" i="3" s="1"/>
  <c r="K1378" i="3" s="1"/>
  <c r="I773" i="3"/>
  <c r="J773" i="3" s="1"/>
  <c r="K773" i="3" s="1"/>
  <c r="I774" i="3"/>
  <c r="J774" i="3" s="1"/>
  <c r="K774" i="3" s="1"/>
  <c r="I2284" i="3"/>
  <c r="J2284" i="3" s="1"/>
  <c r="K2284" i="3" s="1"/>
  <c r="I1380" i="3"/>
  <c r="J1380" i="3" s="1"/>
  <c r="K1380" i="3" s="1"/>
  <c r="I3026" i="3"/>
  <c r="J3026" i="3" s="1"/>
  <c r="L3026" i="3" s="1"/>
  <c r="I523" i="3"/>
  <c r="J523" i="3" s="1"/>
  <c r="K523" i="3" s="1"/>
  <c r="I2312" i="3"/>
  <c r="J2312" i="3" s="1"/>
  <c r="L2312" i="3" s="1"/>
  <c r="I1151" i="3"/>
  <c r="J1151" i="3" s="1"/>
  <c r="K1151" i="3" s="1"/>
  <c r="I1836" i="3"/>
  <c r="J1836" i="3" s="1"/>
  <c r="K1836" i="3" s="1"/>
  <c r="I732" i="3"/>
  <c r="J732" i="3" s="1"/>
  <c r="K732" i="3" s="1"/>
  <c r="I1379" i="3"/>
  <c r="J1379" i="3" s="1"/>
  <c r="K1379" i="3" s="1"/>
  <c r="I522" i="3"/>
  <c r="J522" i="3" s="1"/>
  <c r="K522" i="3" s="1"/>
  <c r="I1838" i="3"/>
  <c r="J1838" i="3" s="1"/>
  <c r="K1838" i="3" s="1"/>
  <c r="I731" i="3"/>
  <c r="J731" i="3" s="1"/>
  <c r="K731" i="3" s="1"/>
  <c r="I2311" i="3"/>
  <c r="J2311" i="3" s="1"/>
  <c r="L2311" i="3" s="1"/>
  <c r="I2283" i="3"/>
  <c r="J2283" i="3" s="1"/>
  <c r="K2283" i="3" s="1"/>
  <c r="I1837" i="3"/>
  <c r="J1837" i="3" s="1"/>
  <c r="K1837" i="3" s="1"/>
  <c r="I1150" i="3"/>
  <c r="J1150" i="3" s="1"/>
  <c r="K1150" i="3" s="1"/>
  <c r="I3022" i="3"/>
  <c r="J3022" i="3" s="1"/>
  <c r="L3022" i="3" s="1"/>
  <c r="I3021" i="3"/>
  <c r="J3021" i="3" s="1"/>
  <c r="L3021" i="3" s="1"/>
  <c r="K341" i="3" l="1"/>
  <c r="K3466" i="3"/>
  <c r="K3110" i="3"/>
  <c r="K1966" i="3"/>
  <c r="K1666" i="3"/>
  <c r="K1832" i="3"/>
  <c r="K2600" i="3"/>
  <c r="K2631" i="3"/>
  <c r="K2719" i="3"/>
  <c r="K2687" i="3"/>
  <c r="K1887" i="3"/>
  <c r="K388" i="3"/>
  <c r="K1697" i="3"/>
  <c r="K3500" i="3"/>
  <c r="K1463" i="3"/>
  <c r="K3140" i="3"/>
  <c r="K2722" i="3"/>
  <c r="K2116" i="3"/>
  <c r="K2016" i="3"/>
  <c r="K1262" i="3"/>
  <c r="K3198" i="3"/>
  <c r="K3404" i="3"/>
  <c r="K1167" i="3"/>
  <c r="K733" i="3"/>
  <c r="K775" i="3"/>
  <c r="K735" i="3" l="1"/>
  <c r="K3111" i="3"/>
  <c r="K2688" i="3"/>
  <c r="K1667" i="3"/>
  <c r="K2601" i="3"/>
  <c r="K2632" i="3"/>
  <c r="K2080" i="3"/>
  <c r="Q2080" i="3" s="1"/>
  <c r="K3467" i="3"/>
  <c r="K602" i="3"/>
  <c r="K738" i="3"/>
  <c r="K3405" i="3"/>
  <c r="K589" i="3"/>
  <c r="K3199" i="3"/>
  <c r="K391" i="3"/>
  <c r="K777" i="3"/>
  <c r="K2117" i="3"/>
  <c r="K2723" i="3"/>
  <c r="K3501" i="3"/>
  <c r="K3141" i="3"/>
  <c r="K1698" i="3"/>
  <c r="K1888" i="3"/>
  <c r="K1058" i="3"/>
  <c r="K2017" i="3"/>
  <c r="K1464" i="3"/>
  <c r="N2080" i="3" l="1"/>
  <c r="P2080" i="3" s="1"/>
  <c r="O2080" i="3"/>
  <c r="K2081" i="3"/>
  <c r="K1668" i="3"/>
  <c r="K2689" i="3"/>
  <c r="K3161" i="3"/>
  <c r="K575" i="3"/>
  <c r="Q602" i="3"/>
  <c r="K2633" i="3"/>
  <c r="K3468" i="3"/>
  <c r="K3112" i="3"/>
  <c r="K2082" i="3"/>
  <c r="K1465" i="3"/>
  <c r="Q1465" i="3" s="1"/>
  <c r="K1441" i="3"/>
  <c r="Q1441" i="3" s="1"/>
  <c r="N602" i="3"/>
  <c r="P602" i="3" s="1"/>
  <c r="O602" i="3"/>
  <c r="K2724" i="3"/>
  <c r="K3406" i="3"/>
  <c r="K739" i="3"/>
  <c r="K2018" i="3"/>
  <c r="K2118" i="3"/>
  <c r="K3200" i="3"/>
  <c r="K1699" i="3"/>
  <c r="K3502" i="3"/>
  <c r="K393" i="3"/>
  <c r="K282" i="3"/>
  <c r="K1893" i="3"/>
  <c r="K3142" i="3"/>
  <c r="O1465" i="3" l="1"/>
  <c r="K349" i="3"/>
  <c r="K3162" i="3"/>
  <c r="K2634" i="3"/>
  <c r="K3113" i="3"/>
  <c r="K3469" i="3"/>
  <c r="K2083" i="3"/>
  <c r="K1442" i="3"/>
  <c r="N1441" i="3"/>
  <c r="P1441" i="3" s="1"/>
  <c r="O1441" i="3"/>
  <c r="N1465" i="3"/>
  <c r="P1465" i="3" s="1"/>
  <c r="K394" i="3"/>
  <c r="K2725" i="3"/>
  <c r="K3503" i="3"/>
  <c r="K3201" i="3"/>
  <c r="K2119" i="3"/>
  <c r="K3143" i="3"/>
  <c r="K780" i="3"/>
  <c r="K2019" i="3"/>
  <c r="K3407" i="3"/>
  <c r="K1895" i="3"/>
  <c r="K1700" i="3"/>
  <c r="K741" i="3"/>
  <c r="K350" i="3" l="1"/>
  <c r="K1977" i="3"/>
  <c r="K1847" i="3"/>
  <c r="K3470" i="3"/>
  <c r="K3114" i="3"/>
  <c r="K1671" i="3"/>
  <c r="K1466" i="3"/>
  <c r="K2635" i="3"/>
  <c r="K3164" i="3"/>
  <c r="K2084" i="3"/>
  <c r="K1701" i="3"/>
  <c r="K593" i="3"/>
  <c r="K1896" i="3"/>
  <c r="K3203" i="3"/>
  <c r="K290" i="3"/>
  <c r="K782" i="3"/>
  <c r="K1469" i="3"/>
  <c r="K3504" i="3"/>
  <c r="K396" i="3"/>
  <c r="K2020" i="3"/>
  <c r="K2726" i="3"/>
  <c r="K3408" i="3"/>
  <c r="K534" i="3"/>
  <c r="K2120" i="3"/>
  <c r="K2690" i="3" l="1"/>
  <c r="K1447" i="3"/>
  <c r="K3165" i="3"/>
  <c r="K3362" i="3"/>
  <c r="K3471" i="3"/>
  <c r="K2602" i="3"/>
  <c r="K2636" i="3"/>
  <c r="K565" i="3"/>
  <c r="K1467" i="3"/>
  <c r="K3083" i="3"/>
  <c r="K1848" i="3"/>
  <c r="K1978" i="3"/>
  <c r="K2085" i="3"/>
  <c r="K397" i="3"/>
  <c r="K353" i="3"/>
  <c r="K747" i="3"/>
  <c r="K2021" i="3"/>
  <c r="K594" i="3"/>
  <c r="K2121" i="3"/>
  <c r="K2727" i="3"/>
  <c r="K3505" i="3"/>
  <c r="K173" i="3"/>
  <c r="K3409" i="3"/>
  <c r="K1470" i="3"/>
  <c r="K3204" i="3"/>
  <c r="K1897" i="3"/>
  <c r="K1702" i="3"/>
  <c r="K1703" i="3" l="1"/>
  <c r="K748" i="3"/>
  <c r="K1979" i="3"/>
  <c r="K2691" i="3"/>
  <c r="K3166" i="3"/>
  <c r="K3472" i="3"/>
  <c r="K566" i="3"/>
  <c r="K398" i="3"/>
  <c r="K399" i="3" s="1"/>
  <c r="K1849" i="3"/>
  <c r="K3084" i="3"/>
  <c r="K2603" i="3"/>
  <c r="K2637" i="3"/>
  <c r="K2086" i="3"/>
  <c r="K354" i="3"/>
  <c r="K703" i="3"/>
  <c r="O1703" i="3"/>
  <c r="N1703" i="3"/>
  <c r="P1703" i="3" s="1"/>
  <c r="K1704" i="3"/>
  <c r="K1775" i="3"/>
  <c r="K3411" i="3"/>
  <c r="K2122" i="3"/>
  <c r="K490" i="3"/>
  <c r="K595" i="3"/>
  <c r="K750" i="3"/>
  <c r="K3205" i="3"/>
  <c r="K1472" i="3"/>
  <c r="K2728" i="3"/>
  <c r="K2022" i="3"/>
  <c r="K1898" i="3"/>
  <c r="K3506" i="3"/>
  <c r="K1451" i="3" l="1"/>
  <c r="K2023" i="3"/>
  <c r="K3167" i="3"/>
  <c r="K2087" i="3"/>
  <c r="K1674" i="3"/>
  <c r="Q1703" i="3"/>
  <c r="K355" i="3"/>
  <c r="K356" i="3" s="1"/>
  <c r="K1850" i="3"/>
  <c r="K3473" i="3"/>
  <c r="K2692" i="3"/>
  <c r="K567" i="3"/>
  <c r="K681" i="3"/>
  <c r="K751" i="3"/>
  <c r="K2604" i="3"/>
  <c r="K2638" i="3"/>
  <c r="K3086" i="3"/>
  <c r="K1980" i="3"/>
  <c r="K685" i="3"/>
  <c r="K400" i="3"/>
  <c r="K3507" i="3"/>
  <c r="K1899" i="3"/>
  <c r="K752" i="3"/>
  <c r="K596" i="3"/>
  <c r="K1777" i="3"/>
  <c r="K440" i="3"/>
  <c r="K2024" i="3"/>
  <c r="K1473" i="3"/>
  <c r="K3206" i="3"/>
  <c r="K3413" i="3"/>
  <c r="K2729" i="3"/>
  <c r="K491" i="3"/>
  <c r="K2123" i="3"/>
  <c r="K295" i="3"/>
  <c r="K1706" i="3"/>
  <c r="K682" i="3" l="1"/>
  <c r="K1678" i="3"/>
  <c r="Q1678" i="3" s="1"/>
  <c r="K2693" i="3"/>
  <c r="K568" i="3"/>
  <c r="K357" i="3"/>
  <c r="K2605" i="3"/>
  <c r="K2639" i="3"/>
  <c r="K757" i="3"/>
  <c r="K1452" i="3"/>
  <c r="K1733" i="3"/>
  <c r="K3474" i="3"/>
  <c r="K3116" i="3"/>
  <c r="K1981" i="3"/>
  <c r="K277" i="3"/>
  <c r="K1982" i="3"/>
  <c r="K2088" i="3"/>
  <c r="K3168" i="3"/>
  <c r="K1851" i="3"/>
  <c r="K686" i="3"/>
  <c r="N1678" i="3"/>
  <c r="P1678" i="3" s="1"/>
  <c r="O1678" i="3"/>
  <c r="K1679" i="3"/>
  <c r="K296" i="3"/>
  <c r="K2124" i="3"/>
  <c r="K3207" i="3"/>
  <c r="K1707" i="3"/>
  <c r="K492" i="3"/>
  <c r="K2730" i="3"/>
  <c r="K3415" i="3"/>
  <c r="K1474" i="3"/>
  <c r="K2025" i="3"/>
  <c r="K1900" i="3"/>
  <c r="K3508" i="3"/>
  <c r="K1778" i="3"/>
  <c r="K401" i="3"/>
  <c r="K441" i="3"/>
  <c r="K597" i="3"/>
  <c r="K1453" i="3" l="1"/>
  <c r="K1680" i="3"/>
  <c r="K687" i="3"/>
  <c r="K744" i="3"/>
  <c r="K758" i="3"/>
  <c r="K704" i="3"/>
  <c r="K278" i="3"/>
  <c r="K569" i="3"/>
  <c r="K1983" i="3"/>
  <c r="K358" i="3"/>
  <c r="K1852" i="3"/>
  <c r="K2089" i="3"/>
  <c r="K3117" i="3"/>
  <c r="K422" i="3"/>
  <c r="K3475" i="3"/>
  <c r="K3369" i="3"/>
  <c r="K3169" i="3"/>
  <c r="K2606" i="3"/>
  <c r="K2640" i="3"/>
  <c r="K689" i="3"/>
  <c r="K792" i="3"/>
  <c r="K1475" i="3"/>
  <c r="K297" i="3"/>
  <c r="K442" i="3"/>
  <c r="K2732" i="3"/>
  <c r="K493" i="3"/>
  <c r="K598" i="3"/>
  <c r="K3509" i="3"/>
  <c r="K1901" i="3"/>
  <c r="K3416" i="3"/>
  <c r="K1708" i="3"/>
  <c r="K402" i="3"/>
  <c r="K1780" i="3"/>
  <c r="K2026" i="3"/>
  <c r="K3208" i="3"/>
  <c r="K2125" i="3"/>
  <c r="K1853" i="3" l="1"/>
  <c r="K494" i="3"/>
  <c r="Q494" i="3" s="1"/>
  <c r="K1984" i="3"/>
  <c r="K279" i="3"/>
  <c r="K3170" i="3"/>
  <c r="K1681" i="3"/>
  <c r="K2607" i="3"/>
  <c r="K2641" i="3"/>
  <c r="K705" i="3"/>
  <c r="K2090" i="3"/>
  <c r="K359" i="3"/>
  <c r="K3476" i="3"/>
  <c r="K2696" i="3"/>
  <c r="K761" i="3"/>
  <c r="K1454" i="3"/>
  <c r="K690" i="3"/>
  <c r="N494" i="3"/>
  <c r="P494" i="3" s="1"/>
  <c r="O494" i="3"/>
  <c r="K3209" i="3"/>
  <c r="K2027" i="3"/>
  <c r="K1781" i="3"/>
  <c r="K3417" i="3"/>
  <c r="K495" i="3"/>
  <c r="K298" i="3"/>
  <c r="K793" i="3"/>
  <c r="K599" i="3"/>
  <c r="K1476" i="3"/>
  <c r="K2126" i="3"/>
  <c r="K403" i="3"/>
  <c r="K3510" i="3"/>
  <c r="K1277" i="3"/>
  <c r="K1709" i="3"/>
  <c r="K1902" i="3"/>
  <c r="K2733" i="3"/>
  <c r="K444" i="3"/>
  <c r="K1542" i="3"/>
  <c r="K2091" i="3" l="1"/>
  <c r="K1985" i="3"/>
  <c r="K2697" i="3"/>
  <c r="K360" i="3"/>
  <c r="K1682" i="3"/>
  <c r="K762" i="3"/>
  <c r="K1738" i="3"/>
  <c r="K1854" i="3"/>
  <c r="K2608" i="3"/>
  <c r="K2642" i="3"/>
  <c r="K3477" i="3"/>
  <c r="K3372" i="3"/>
  <c r="K1455" i="3"/>
  <c r="K473" i="3"/>
  <c r="Q473" i="3" s="1"/>
  <c r="K3171" i="3"/>
  <c r="K706" i="3"/>
  <c r="K691" i="3"/>
  <c r="K1477" i="3"/>
  <c r="K3418" i="3"/>
  <c r="K1782" i="3"/>
  <c r="K3210" i="3"/>
  <c r="K445" i="3"/>
  <c r="K1903" i="3"/>
  <c r="K852" i="3"/>
  <c r="K2127" i="3"/>
  <c r="K496" i="3"/>
  <c r="K2028" i="3"/>
  <c r="K1543" i="3"/>
  <c r="K984" i="3"/>
  <c r="K3511" i="3"/>
  <c r="K600" i="3"/>
  <c r="K1710" i="3"/>
  <c r="K405" i="3"/>
  <c r="K794" i="3"/>
  <c r="K300" i="3"/>
  <c r="O473" i="3" l="1"/>
  <c r="K474" i="3"/>
  <c r="N473" i="3"/>
  <c r="P473" i="3" s="1"/>
  <c r="K1986" i="3"/>
  <c r="K1739" i="3"/>
  <c r="K1683" i="3"/>
  <c r="K3172" i="3"/>
  <c r="K363" i="3"/>
  <c r="K1456" i="3"/>
  <c r="K707" i="3"/>
  <c r="K763" i="3"/>
  <c r="K3478" i="3"/>
  <c r="K1855" i="3"/>
  <c r="K2609" i="3"/>
  <c r="K2643" i="3"/>
  <c r="K692" i="3"/>
  <c r="K853" i="3"/>
  <c r="K825" i="3"/>
  <c r="K427" i="3"/>
  <c r="K765" i="3"/>
  <c r="K2092" i="3"/>
  <c r="K1544" i="3"/>
  <c r="K498" i="3"/>
  <c r="K3420" i="3"/>
  <c r="K795" i="3"/>
  <c r="K603" i="3"/>
  <c r="K1711" i="3"/>
  <c r="K3211" i="3"/>
  <c r="K1478" i="3"/>
  <c r="K406" i="3"/>
  <c r="K3512" i="3"/>
  <c r="K986" i="3"/>
  <c r="K2029" i="3"/>
  <c r="K1904" i="3"/>
  <c r="K1783" i="3"/>
  <c r="K854" i="3" l="1"/>
  <c r="K1987" i="3"/>
  <c r="K1457" i="3"/>
  <c r="K364" i="3"/>
  <c r="K480" i="3"/>
  <c r="K446" i="3"/>
  <c r="K1684" i="3"/>
  <c r="K3377" i="3"/>
  <c r="K2610" i="3"/>
  <c r="K2644" i="3"/>
  <c r="K708" i="3"/>
  <c r="K3173" i="3"/>
  <c r="K2128" i="3"/>
  <c r="Q2128" i="3" s="1"/>
  <c r="Q2092" i="3"/>
  <c r="K855" i="3"/>
  <c r="K693" i="3"/>
  <c r="K2093" i="3"/>
  <c r="N2092" i="3"/>
  <c r="P2092" i="3" s="1"/>
  <c r="O2092" i="3"/>
  <c r="K1784" i="3"/>
  <c r="K1786" i="3"/>
  <c r="K3212" i="3"/>
  <c r="K3421" i="3"/>
  <c r="K987" i="3"/>
  <c r="K1712" i="3"/>
  <c r="K1479" i="3"/>
  <c r="K307" i="3"/>
  <c r="K1905" i="3"/>
  <c r="K2030" i="3"/>
  <c r="K407" i="3"/>
  <c r="K604" i="3"/>
  <c r="K796" i="3"/>
  <c r="K499" i="3"/>
  <c r="K1545" i="3"/>
  <c r="N2128" i="3" l="1"/>
  <c r="P2128" i="3" s="1"/>
  <c r="O2128" i="3"/>
  <c r="K1685" i="3"/>
  <c r="K2129" i="3"/>
  <c r="K827" i="3"/>
  <c r="K828" i="3" s="1"/>
  <c r="K481" i="3"/>
  <c r="K2031" i="3"/>
  <c r="K2032" i="3" s="1"/>
  <c r="K3422" i="3"/>
  <c r="K3423" i="3" s="1"/>
  <c r="K2611" i="3"/>
  <c r="K2645" i="3"/>
  <c r="K1744" i="3"/>
  <c r="K709" i="3"/>
  <c r="K428" i="3"/>
  <c r="K365" i="3"/>
  <c r="K291" i="3"/>
  <c r="K3174" i="3"/>
  <c r="K856" i="3"/>
  <c r="K694" i="3"/>
  <c r="K605" i="3"/>
  <c r="K580" i="3"/>
  <c r="Q580" i="3" s="1"/>
  <c r="K957" i="3"/>
  <c r="K2134" i="3"/>
  <c r="Q2134" i="3" s="1"/>
  <c r="K3213" i="3"/>
  <c r="K1906" i="3"/>
  <c r="K797" i="3"/>
  <c r="K500" i="3"/>
  <c r="K308" i="3"/>
  <c r="K1546" i="3"/>
  <c r="K1713" i="3"/>
  <c r="K1787" i="3"/>
  <c r="K1856" i="3" l="1"/>
  <c r="K292" i="3"/>
  <c r="K988" i="3"/>
  <c r="K1745" i="3"/>
  <c r="K710" i="3"/>
  <c r="K2612" i="3"/>
  <c r="K2646" i="3"/>
  <c r="K1988" i="3"/>
  <c r="K3175" i="3"/>
  <c r="N605" i="3"/>
  <c r="P605" i="3" s="1"/>
  <c r="Q605" i="3"/>
  <c r="K447" i="3"/>
  <c r="K2094" i="3"/>
  <c r="K2130" i="3"/>
  <c r="K829" i="3"/>
  <c r="K3378" i="3"/>
  <c r="K857" i="3"/>
  <c r="O605" i="3"/>
  <c r="K606" i="3"/>
  <c r="K695" i="3"/>
  <c r="O2134" i="3"/>
  <c r="K2135" i="3"/>
  <c r="Q2135" i="3" s="1"/>
  <c r="N2134" i="3"/>
  <c r="P2134" i="3" s="1"/>
  <c r="N580" i="3"/>
  <c r="P580" i="3" s="1"/>
  <c r="O580" i="3"/>
  <c r="K3424" i="3"/>
  <c r="K309" i="3"/>
  <c r="K501" i="3"/>
  <c r="K2033" i="3"/>
  <c r="K1714" i="3"/>
  <c r="K1547" i="3"/>
  <c r="K1907" i="3"/>
  <c r="K3214" i="3"/>
  <c r="K1788" i="3"/>
  <c r="K798" i="3"/>
  <c r="K1857" i="3" l="1"/>
  <c r="K448" i="3"/>
  <c r="K2613" i="3"/>
  <c r="K2647" i="3"/>
  <c r="K3176" i="3"/>
  <c r="K1686" i="3"/>
  <c r="K583" i="3"/>
  <c r="K584" i="3" s="1"/>
  <c r="K830" i="3"/>
  <c r="K711" i="3"/>
  <c r="K958" i="3"/>
  <c r="K3379" i="3"/>
  <c r="K1746" i="3"/>
  <c r="K1747" i="3" s="1"/>
  <c r="K1989" i="3"/>
  <c r="K858" i="3"/>
  <c r="K607" i="3"/>
  <c r="K482" i="3"/>
  <c r="K2137" i="3"/>
  <c r="O2135" i="3"/>
  <c r="N2135" i="3"/>
  <c r="P2135" i="3" s="1"/>
  <c r="K1789" i="3"/>
  <c r="K2034" i="3"/>
  <c r="K1908" i="3"/>
  <c r="K859" i="3"/>
  <c r="K799" i="3"/>
  <c r="K3425" i="3"/>
  <c r="K3215" i="3"/>
  <c r="K1549" i="3"/>
  <c r="K1715" i="3"/>
  <c r="K2163" i="3" l="1"/>
  <c r="K3177" i="3"/>
  <c r="K608" i="3"/>
  <c r="K989" i="3"/>
  <c r="K831" i="3"/>
  <c r="K2614" i="3"/>
  <c r="K2648" i="3"/>
  <c r="K772" i="3"/>
  <c r="K1858" i="3"/>
  <c r="K429" i="3"/>
  <c r="K449" i="3"/>
  <c r="K3380" i="3"/>
  <c r="K3381" i="3" s="1"/>
  <c r="K1499" i="3"/>
  <c r="K1716" i="3"/>
  <c r="O1716" i="3" s="1"/>
  <c r="K1748" i="3"/>
  <c r="K502" i="3"/>
  <c r="Q502" i="3" s="1"/>
  <c r="Q482" i="3"/>
  <c r="K712" i="3"/>
  <c r="K585" i="3"/>
  <c r="K483" i="3"/>
  <c r="K486" i="3"/>
  <c r="O482" i="3"/>
  <c r="N482" i="3"/>
  <c r="P482" i="3" s="1"/>
  <c r="K2139" i="3"/>
  <c r="K1550" i="3"/>
  <c r="K3216" i="3"/>
  <c r="K3426" i="3"/>
  <c r="K800" i="3"/>
  <c r="K1186" i="3"/>
  <c r="K2035" i="3"/>
  <c r="K609" i="3"/>
  <c r="K860" i="3"/>
  <c r="K1909" i="3"/>
  <c r="K1792" i="3"/>
  <c r="K1717" i="3" l="1"/>
  <c r="N502" i="3"/>
  <c r="P502" i="3" s="1"/>
  <c r="N1716" i="3"/>
  <c r="P1716" i="3" s="1"/>
  <c r="K1751" i="3"/>
  <c r="K1139" i="3"/>
  <c r="K3382" i="3"/>
  <c r="K487" i="3"/>
  <c r="K488" i="3" s="1"/>
  <c r="Q486" i="3"/>
  <c r="O585" i="3"/>
  <c r="Q585" i="3"/>
  <c r="K503" i="3"/>
  <c r="K1687" i="3"/>
  <c r="Q1716" i="3"/>
  <c r="K430" i="3"/>
  <c r="K450" i="3"/>
  <c r="K959" i="3"/>
  <c r="K990" i="3"/>
  <c r="K1500" i="3"/>
  <c r="K713" i="3"/>
  <c r="O502" i="3"/>
  <c r="K1859" i="3"/>
  <c r="K3178" i="3"/>
  <c r="K2165" i="3"/>
  <c r="K1790" i="3"/>
  <c r="K2615" i="3"/>
  <c r="K2649" i="3"/>
  <c r="K832" i="3"/>
  <c r="K2164" i="3"/>
  <c r="N585" i="3"/>
  <c r="P585" i="3" s="1"/>
  <c r="K586" i="3"/>
  <c r="K504" i="3"/>
  <c r="K463" i="3"/>
  <c r="O486" i="3"/>
  <c r="N486" i="3"/>
  <c r="P486" i="3" s="1"/>
  <c r="K1910" i="3"/>
  <c r="K610" i="3"/>
  <c r="K2036" i="3"/>
  <c r="K1718" i="3"/>
  <c r="K190" i="3"/>
  <c r="K801" i="3"/>
  <c r="K3427" i="3"/>
  <c r="K1551" i="3"/>
  <c r="K1793" i="3"/>
  <c r="K861" i="3"/>
  <c r="K1187" i="3"/>
  <c r="K3217" i="3"/>
  <c r="K3179" i="3" l="1"/>
  <c r="K1140" i="3"/>
  <c r="K1860" i="3"/>
  <c r="K714" i="3"/>
  <c r="K991" i="3"/>
  <c r="K2616" i="3"/>
  <c r="K2650" i="3"/>
  <c r="K431" i="3"/>
  <c r="K451" i="3"/>
  <c r="K1688" i="3"/>
  <c r="K1689" i="3" s="1"/>
  <c r="K1990" i="3"/>
  <c r="K464" i="3"/>
  <c r="K960" i="3"/>
  <c r="K961" i="3" s="1"/>
  <c r="K1752" i="3"/>
  <c r="K3383" i="3"/>
  <c r="K833" i="3"/>
  <c r="K2140" i="3"/>
  <c r="K484" i="3"/>
  <c r="K587" i="3"/>
  <c r="K1794" i="3"/>
  <c r="K803" i="3"/>
  <c r="K1188" i="3"/>
  <c r="K191" i="3"/>
  <c r="K1719" i="3"/>
  <c r="K3218" i="3"/>
  <c r="K1552" i="3"/>
  <c r="K612" i="3"/>
  <c r="K862" i="3"/>
  <c r="K3429" i="3"/>
  <c r="K2037" i="3"/>
  <c r="K1911" i="3"/>
  <c r="K962" i="3" l="1"/>
  <c r="K2617" i="3"/>
  <c r="K963" i="3"/>
  <c r="K992" i="3"/>
  <c r="K590" i="3"/>
  <c r="K1753" i="3"/>
  <c r="O587" i="3"/>
  <c r="Q587" i="3"/>
  <c r="K834" i="3"/>
  <c r="K465" i="3"/>
  <c r="K432" i="3"/>
  <c r="K452" i="3"/>
  <c r="K715" i="3"/>
  <c r="K778" i="3"/>
  <c r="K2166" i="3"/>
  <c r="K1991" i="3"/>
  <c r="K1861" i="3"/>
  <c r="K3180" i="3"/>
  <c r="N587" i="3"/>
  <c r="P587" i="3" s="1"/>
  <c r="K2149" i="3"/>
  <c r="K192" i="3"/>
  <c r="K166" i="3"/>
  <c r="K3147" i="3"/>
  <c r="Q3147" i="3" s="1"/>
  <c r="K1189" i="3"/>
  <c r="K1912" i="3"/>
  <c r="K3430" i="3"/>
  <c r="K613" i="3"/>
  <c r="K1555" i="3"/>
  <c r="K863" i="3"/>
  <c r="K3219" i="3"/>
  <c r="K1795" i="3"/>
  <c r="K2038" i="3"/>
  <c r="K1721" i="3"/>
  <c r="K804" i="3"/>
  <c r="K835" i="3" l="1"/>
  <c r="K1692" i="3"/>
  <c r="K193" i="3"/>
  <c r="K433" i="3"/>
  <c r="K453" i="3"/>
  <c r="K591" i="3"/>
  <c r="K1992" i="3"/>
  <c r="K1862" i="3"/>
  <c r="K3181" i="3"/>
  <c r="K2141" i="3"/>
  <c r="K716" i="3"/>
  <c r="K964" i="3"/>
  <c r="K993" i="3"/>
  <c r="K2150" i="3"/>
  <c r="K167" i="3"/>
  <c r="N3147" i="3"/>
  <c r="P3147" i="3" s="1"/>
  <c r="O3147" i="3"/>
  <c r="K3148" i="3"/>
  <c r="K115" i="3"/>
  <c r="K1722" i="3"/>
  <c r="K2039" i="3"/>
  <c r="K194" i="3"/>
  <c r="K1557" i="3"/>
  <c r="K3431" i="3"/>
  <c r="K805" i="3"/>
  <c r="K1797" i="3"/>
  <c r="K864" i="3"/>
  <c r="K1913" i="3"/>
  <c r="K1190" i="3"/>
  <c r="K1863" i="3" l="1"/>
  <c r="K1993" i="3"/>
  <c r="K2142" i="3"/>
  <c r="K434" i="3"/>
  <c r="K454" i="3"/>
  <c r="K3149" i="3"/>
  <c r="Q3148" i="3"/>
  <c r="K1756" i="3"/>
  <c r="K168" i="3"/>
  <c r="K965" i="3"/>
  <c r="K994" i="3"/>
  <c r="K696" i="3"/>
  <c r="K717" i="3"/>
  <c r="Q3181" i="3"/>
  <c r="N3181" i="3"/>
  <c r="P3181" i="3" s="1"/>
  <c r="O3181" i="3"/>
  <c r="K836" i="3"/>
  <c r="K3386" i="3"/>
  <c r="K1693" i="3"/>
  <c r="K2151" i="3"/>
  <c r="O3148" i="3"/>
  <c r="N3148" i="3"/>
  <c r="P3148" i="3" s="1"/>
  <c r="K3182" i="3"/>
  <c r="K169" i="3"/>
  <c r="K1914" i="3"/>
  <c r="K1559" i="3"/>
  <c r="K1798" i="3"/>
  <c r="K2040" i="3"/>
  <c r="K1191" i="3"/>
  <c r="K865" i="3"/>
  <c r="K806" i="3"/>
  <c r="K1723" i="3"/>
  <c r="K3432" i="3"/>
  <c r="K837" i="3" l="1"/>
  <c r="K697" i="3"/>
  <c r="K718" i="3"/>
  <c r="K435" i="3"/>
  <c r="K455" i="3"/>
  <c r="K170" i="3"/>
  <c r="K995" i="3"/>
  <c r="K2167" i="3"/>
  <c r="K1994" i="3"/>
  <c r="K3387" i="3"/>
  <c r="K1864" i="3"/>
  <c r="K2152" i="3"/>
  <c r="K807" i="3"/>
  <c r="K783" i="3"/>
  <c r="Q783" i="3" s="1"/>
  <c r="K3433" i="3"/>
  <c r="K1194" i="3"/>
  <c r="K1560" i="3"/>
  <c r="K1562" i="3"/>
  <c r="K866" i="3"/>
  <c r="K1915" i="3"/>
  <c r="K1799" i="3"/>
  <c r="K2041" i="3"/>
  <c r="K968" i="3" l="1"/>
  <c r="K996" i="3"/>
  <c r="K698" i="3"/>
  <c r="K719" i="3"/>
  <c r="K2143" i="3"/>
  <c r="K195" i="3"/>
  <c r="K1995" i="3"/>
  <c r="K838" i="3"/>
  <c r="K1517" i="3"/>
  <c r="K1865" i="3"/>
  <c r="K436" i="3"/>
  <c r="K456" i="3"/>
  <c r="K784" i="3"/>
  <c r="K2153" i="3"/>
  <c r="O783" i="3"/>
  <c r="N783" i="3"/>
  <c r="P783" i="3" s="1"/>
  <c r="K1195" i="3"/>
  <c r="K1154" i="3"/>
  <c r="Q1154" i="3" s="1"/>
  <c r="K3388" i="3"/>
  <c r="K867" i="3"/>
  <c r="K1563" i="3"/>
  <c r="K1800" i="3"/>
  <c r="K1916" i="3"/>
  <c r="K2042" i="3"/>
  <c r="K1996" i="3" l="1"/>
  <c r="K839" i="3"/>
  <c r="K3434" i="3"/>
  <c r="K437" i="3"/>
  <c r="K1518" i="3"/>
  <c r="K1519" i="3" s="1"/>
  <c r="K171" i="3"/>
  <c r="K785" i="3"/>
  <c r="K786" i="3" s="1"/>
  <c r="K699" i="3"/>
  <c r="K720" i="3"/>
  <c r="K1866" i="3"/>
  <c r="N1195" i="3"/>
  <c r="P1195" i="3" s="1"/>
  <c r="Q1195" i="3"/>
  <c r="Q2143" i="3"/>
  <c r="N2143" i="3"/>
  <c r="P2143" i="3" s="1"/>
  <c r="K2144" i="3"/>
  <c r="O2143" i="3"/>
  <c r="K997" i="3"/>
  <c r="O1195" i="3"/>
  <c r="K1196" i="3"/>
  <c r="K2154" i="3"/>
  <c r="O1154" i="3"/>
  <c r="N1154" i="3"/>
  <c r="P1154" i="3" s="1"/>
  <c r="L3023" i="3"/>
  <c r="K3437" i="3"/>
  <c r="K868" i="3"/>
  <c r="K2043" i="3"/>
  <c r="K1801" i="3"/>
  <c r="K1917" i="3"/>
  <c r="K1564" i="3"/>
  <c r="K3392" i="3" l="1"/>
  <c r="K2168" i="3"/>
  <c r="K196" i="3"/>
  <c r="K1520" i="3"/>
  <c r="K840" i="3"/>
  <c r="N1196" i="3"/>
  <c r="P1196" i="3" s="1"/>
  <c r="Q1196" i="3"/>
  <c r="K1867" i="3"/>
  <c r="K1997" i="3"/>
  <c r="K3389" i="3"/>
  <c r="K998" i="3"/>
  <c r="K1155" i="3"/>
  <c r="K1197" i="3"/>
  <c r="O1196" i="3"/>
  <c r="K2155" i="3"/>
  <c r="K787" i="3"/>
  <c r="K808" i="3"/>
  <c r="K1565" i="3"/>
  <c r="K3438" i="3"/>
  <c r="K1918" i="3"/>
  <c r="K869" i="3"/>
  <c r="K1802" i="3"/>
  <c r="K2044" i="3"/>
  <c r="K197" i="3" l="1"/>
  <c r="K1868" i="3"/>
  <c r="K841" i="3"/>
  <c r="K1757" i="3"/>
  <c r="K3435" i="3"/>
  <c r="K1998" i="3"/>
  <c r="K3393" i="3"/>
  <c r="K999" i="3"/>
  <c r="K2145" i="3"/>
  <c r="K1156" i="3"/>
  <c r="K1198" i="3"/>
  <c r="K2156" i="3"/>
  <c r="K788" i="3"/>
  <c r="K2045" i="3"/>
  <c r="K1803" i="3"/>
  <c r="K3439" i="3"/>
  <c r="K1567" i="3"/>
  <c r="K870" i="3"/>
  <c r="K1919" i="3"/>
  <c r="K842" i="3" l="1"/>
  <c r="K2169" i="3"/>
  <c r="K174" i="3"/>
  <c r="K198" i="3"/>
  <c r="K3394" i="3"/>
  <c r="K1869" i="3"/>
  <c r="K1999" i="3"/>
  <c r="K1523" i="3"/>
  <c r="K969" i="3"/>
  <c r="K1000" i="3"/>
  <c r="K1157" i="3"/>
  <c r="K1199" i="3"/>
  <c r="K2157" i="3"/>
  <c r="Q2157" i="3" s="1"/>
  <c r="K789" i="3"/>
  <c r="K809" i="3"/>
  <c r="K1568" i="3"/>
  <c r="K2046" i="3"/>
  <c r="K3440" i="3"/>
  <c r="K1805" i="3"/>
  <c r="K871" i="3"/>
  <c r="K1920" i="3"/>
  <c r="K931" i="3"/>
  <c r="K2000" i="3" l="1"/>
  <c r="K970" i="3"/>
  <c r="K1001" i="3"/>
  <c r="K1870" i="3"/>
  <c r="K3395" i="3"/>
  <c r="K843" i="3"/>
  <c r="K1760" i="3"/>
  <c r="K175" i="3"/>
  <c r="K199" i="3"/>
  <c r="K2146" i="3"/>
  <c r="K895" i="3"/>
  <c r="K1524" i="3"/>
  <c r="K1158" i="3"/>
  <c r="K1200" i="3"/>
  <c r="K810" i="3"/>
  <c r="K790" i="3"/>
  <c r="N2157" i="3"/>
  <c r="P2157" i="3" s="1"/>
  <c r="O2157" i="3"/>
  <c r="K2158" i="3"/>
  <c r="K932" i="3"/>
  <c r="K2047" i="3"/>
  <c r="K872" i="3"/>
  <c r="K1806" i="3"/>
  <c r="K1569" i="3"/>
  <c r="K1921" i="3"/>
  <c r="K3441" i="3"/>
  <c r="K896" i="3" l="1"/>
  <c r="K971" i="3"/>
  <c r="K1002" i="3"/>
  <c r="K3396" i="3"/>
  <c r="K1761" i="3"/>
  <c r="K1525" i="3"/>
  <c r="K2001" i="3"/>
  <c r="K2159" i="3"/>
  <c r="K176" i="3"/>
  <c r="K200" i="3"/>
  <c r="K1871" i="3"/>
  <c r="K844" i="3"/>
  <c r="K2170" i="3"/>
  <c r="K1159" i="3"/>
  <c r="K1201" i="3"/>
  <c r="K817" i="3"/>
  <c r="K1922" i="3"/>
  <c r="K873" i="3"/>
  <c r="K2048" i="3"/>
  <c r="K3442" i="3"/>
  <c r="K1570" i="3"/>
  <c r="K1807" i="3"/>
  <c r="K933" i="3"/>
  <c r="K177" i="3" l="1"/>
  <c r="K201" i="3"/>
  <c r="K2160" i="3"/>
  <c r="K972" i="3"/>
  <c r="K1003" i="3"/>
  <c r="K1762" i="3"/>
  <c r="K897" i="3"/>
  <c r="K1872" i="3"/>
  <c r="K2171" i="3"/>
  <c r="K3397" i="3"/>
  <c r="K819" i="3"/>
  <c r="K845" i="3"/>
  <c r="K1160" i="3"/>
  <c r="K1202" i="3"/>
  <c r="K822" i="3"/>
  <c r="K3351" i="3"/>
  <c r="K1808" i="3"/>
  <c r="K3443" i="3"/>
  <c r="K1923" i="3"/>
  <c r="K2050" i="3"/>
  <c r="K934" i="3"/>
  <c r="K1571" i="3"/>
  <c r="K1763" i="3" l="1"/>
  <c r="K3398" i="3"/>
  <c r="K2172" i="3"/>
  <c r="K2004" i="3"/>
  <c r="K898" i="3"/>
  <c r="K846" i="3"/>
  <c r="K202" i="3"/>
  <c r="K1873" i="3"/>
  <c r="K973" i="3"/>
  <c r="K1004" i="3"/>
  <c r="K1161" i="3"/>
  <c r="K1203" i="3"/>
  <c r="K3354" i="3"/>
  <c r="K1572" i="3"/>
  <c r="K1924" i="3"/>
  <c r="K935" i="3"/>
  <c r="K1301" i="3"/>
  <c r="K2051" i="3"/>
  <c r="K1874" i="3" l="1"/>
  <c r="K974" i="3"/>
  <c r="K1005" i="3"/>
  <c r="K848" i="3"/>
  <c r="K3399" i="3"/>
  <c r="K3355" i="3"/>
  <c r="K2005" i="3"/>
  <c r="K899" i="3"/>
  <c r="K178" i="3"/>
  <c r="K203" i="3"/>
  <c r="K2173" i="3"/>
  <c r="K1809" i="3"/>
  <c r="K1162" i="3"/>
  <c r="K1204" i="3"/>
  <c r="K1925" i="3"/>
  <c r="K1573" i="3"/>
  <c r="K1302" i="3"/>
  <c r="K2052" i="3"/>
  <c r="K936" i="3"/>
  <c r="K2174" i="3" l="1"/>
  <c r="K849" i="3"/>
  <c r="K2006" i="3"/>
  <c r="K1526" i="3"/>
  <c r="K900" i="3"/>
  <c r="K1764" i="3"/>
  <c r="K1810" i="3"/>
  <c r="K3356" i="3"/>
  <c r="K204" i="3"/>
  <c r="K3400" i="3"/>
  <c r="K975" i="3"/>
  <c r="K1006" i="3"/>
  <c r="K1163" i="3"/>
  <c r="K1205" i="3"/>
  <c r="K2053" i="3"/>
  <c r="K1574" i="3"/>
  <c r="K1303" i="3"/>
  <c r="K937" i="3"/>
  <c r="K1206" i="3" l="1"/>
  <c r="K976" i="3"/>
  <c r="K1007" i="3"/>
  <c r="K3401" i="3"/>
  <c r="K2175" i="3"/>
  <c r="K901" i="3"/>
  <c r="K1765" i="3"/>
  <c r="K1811" i="3"/>
  <c r="K1527" i="3"/>
  <c r="K3357" i="3"/>
  <c r="K2007" i="3"/>
  <c r="K850" i="3"/>
  <c r="K205" i="3"/>
  <c r="K1575" i="3"/>
  <c r="K938" i="3"/>
  <c r="K1304" i="3"/>
  <c r="K977" i="3" l="1"/>
  <c r="K1008" i="3"/>
  <c r="K1207" i="3"/>
  <c r="K902" i="3"/>
  <c r="K1528" i="3"/>
  <c r="K1529" i="3" s="1"/>
  <c r="K179" i="3"/>
  <c r="K206" i="3"/>
  <c r="K3358" i="3"/>
  <c r="K1766" i="3"/>
  <c r="K1812" i="3"/>
  <c r="K2176" i="3"/>
  <c r="K1305" i="3"/>
  <c r="K1576" i="3"/>
  <c r="K939" i="3"/>
  <c r="K1530" i="3" l="1"/>
  <c r="K1767" i="3"/>
  <c r="K1813" i="3"/>
  <c r="K3359" i="3"/>
  <c r="K978" i="3"/>
  <c r="K1009" i="3"/>
  <c r="K2177" i="3"/>
  <c r="K187" i="3"/>
  <c r="K903" i="3"/>
  <c r="K1208" i="3"/>
  <c r="K180" i="3"/>
  <c r="K207" i="3"/>
  <c r="K1577" i="3"/>
  <c r="K1306" i="3"/>
  <c r="K940" i="3"/>
  <c r="K904" i="3" l="1"/>
  <c r="K1531" i="3"/>
  <c r="K181" i="3"/>
  <c r="K208" i="3"/>
  <c r="K2178" i="3"/>
  <c r="K1768" i="3"/>
  <c r="K1814" i="3"/>
  <c r="K162" i="3"/>
  <c r="K188" i="3"/>
  <c r="K979" i="3"/>
  <c r="K1010" i="3"/>
  <c r="K1247" i="3"/>
  <c r="K1209" i="3"/>
  <c r="K1307" i="3"/>
  <c r="K1578" i="3"/>
  <c r="K941" i="3"/>
  <c r="K980" i="3" l="1"/>
  <c r="K1011" i="3"/>
  <c r="K182" i="3"/>
  <c r="K209" i="3"/>
  <c r="K905" i="3"/>
  <c r="K1210" i="3"/>
  <c r="Q188" i="3"/>
  <c r="O188" i="3"/>
  <c r="N188" i="3"/>
  <c r="P188" i="3" s="1"/>
  <c r="K1769" i="3"/>
  <c r="K1815" i="3"/>
  <c r="K2179" i="3"/>
  <c r="K1532" i="3"/>
  <c r="Q162" i="3"/>
  <c r="N162" i="3"/>
  <c r="P162" i="3" s="1"/>
  <c r="K163" i="3"/>
  <c r="O162" i="3"/>
  <c r="K942" i="3"/>
  <c r="K1579" i="3"/>
  <c r="K1308" i="3"/>
  <c r="K164" i="3" l="1"/>
  <c r="Q163" i="3"/>
  <c r="N163" i="3"/>
  <c r="P163" i="3" s="1"/>
  <c r="O163" i="3"/>
  <c r="K1770" i="3"/>
  <c r="K1816" i="3"/>
  <c r="K183" i="3"/>
  <c r="K210" i="3"/>
  <c r="K906" i="3"/>
  <c r="K1164" i="3"/>
  <c r="K1211" i="3"/>
  <c r="K981" i="3"/>
  <c r="K1012" i="3"/>
  <c r="K1533" i="3"/>
  <c r="K2180" i="3"/>
  <c r="K913" i="3"/>
  <c r="K914" i="3" s="1"/>
  <c r="K943" i="3"/>
  <c r="K1580" i="3"/>
  <c r="K1214" i="3"/>
  <c r="K1310" i="3"/>
  <c r="K1253" i="3" l="1"/>
  <c r="K915" i="3"/>
  <c r="K907" i="3"/>
  <c r="K2181" i="3"/>
  <c r="K1165" i="3"/>
  <c r="K1212" i="3"/>
  <c r="K1534" i="3"/>
  <c r="K877" i="3"/>
  <c r="K982" i="3"/>
  <c r="K1771" i="3"/>
  <c r="K1817" i="3"/>
  <c r="K1168" i="3"/>
  <c r="K184" i="3"/>
  <c r="K211" i="3"/>
  <c r="K944" i="3"/>
  <c r="K1482" i="3"/>
  <c r="K882" i="3"/>
  <c r="K1215" i="3"/>
  <c r="K1311" i="3"/>
  <c r="K1581" i="3"/>
  <c r="K908" i="3" l="1"/>
  <c r="K1772" i="3"/>
  <c r="K1818" i="3"/>
  <c r="K1535" i="3"/>
  <c r="K1169" i="3"/>
  <c r="K1484" i="3"/>
  <c r="K1485" i="3" s="1"/>
  <c r="K185" i="3"/>
  <c r="K212" i="3"/>
  <c r="Q877" i="3"/>
  <c r="N877" i="3"/>
  <c r="P877" i="3" s="1"/>
  <c r="K878" i="3"/>
  <c r="O877" i="3"/>
  <c r="K2182" i="3"/>
  <c r="K916" i="3"/>
  <c r="K945" i="3"/>
  <c r="K883" i="3"/>
  <c r="K1313" i="3"/>
  <c r="K1216" i="3"/>
  <c r="K1773" i="3" l="1"/>
  <c r="K1819" i="3"/>
  <c r="K2183" i="3"/>
  <c r="K1536" i="3"/>
  <c r="K1256" i="3"/>
  <c r="K917" i="3"/>
  <c r="Q878" i="3"/>
  <c r="N878" i="3"/>
  <c r="P878" i="3" s="1"/>
  <c r="O878" i="3"/>
  <c r="K909" i="3"/>
  <c r="K1487" i="3"/>
  <c r="K1488" i="3" s="1"/>
  <c r="K1170" i="3"/>
  <c r="K946" i="3"/>
  <c r="K947" i="3" s="1"/>
  <c r="K884" i="3"/>
  <c r="K1257" i="3"/>
  <c r="K1217" i="3"/>
  <c r="K1314" i="3"/>
  <c r="K1260" i="3" l="1"/>
  <c r="K1490" i="3"/>
  <c r="K1171" i="3"/>
  <c r="K1537" i="3"/>
  <c r="K885" i="3"/>
  <c r="K886" i="3" s="1"/>
  <c r="K918" i="3"/>
  <c r="K910" i="3"/>
  <c r="K2184" i="3"/>
  <c r="K1315" i="3"/>
  <c r="K1318" i="3"/>
  <c r="K1218" i="3"/>
  <c r="K948" i="3"/>
  <c r="K1172" i="3" l="1"/>
  <c r="K919" i="3"/>
  <c r="K1491" i="3"/>
  <c r="K911" i="3"/>
  <c r="K887" i="3"/>
  <c r="K2185" i="3"/>
  <c r="K1263" i="3"/>
  <c r="K1538" i="3"/>
  <c r="K890" i="3"/>
  <c r="K1319" i="3"/>
  <c r="K1219" i="3"/>
  <c r="K1492" i="3" l="1"/>
  <c r="K1539" i="3"/>
  <c r="K1173" i="3"/>
  <c r="K2186" i="3"/>
  <c r="K920" i="3"/>
  <c r="K1264" i="3"/>
  <c r="K1265" i="3" s="1"/>
  <c r="K891" i="3"/>
  <c r="K1267" i="3"/>
  <c r="K1220" i="3"/>
  <c r="K1493" i="3" l="1"/>
  <c r="K1320" i="3"/>
  <c r="K921" i="3"/>
  <c r="K1540" i="3"/>
  <c r="K1174" i="3"/>
  <c r="K1322" i="3"/>
  <c r="K892" i="3"/>
  <c r="K1221" i="3"/>
  <c r="K1494" i="3" l="1"/>
  <c r="K922" i="3"/>
  <c r="K1175" i="3"/>
  <c r="K1268" i="3"/>
  <c r="K1323" i="3"/>
  <c r="K1324" i="3" s="1"/>
  <c r="K893" i="3"/>
  <c r="K1222" i="3"/>
  <c r="K923" i="3" l="1"/>
  <c r="K1495" i="3"/>
  <c r="K1176" i="3"/>
  <c r="K1269" i="3"/>
  <c r="K1270" i="3" s="1"/>
  <c r="K1223" i="3"/>
  <c r="K1325" i="3"/>
  <c r="K924" i="3" l="1"/>
  <c r="K1271" i="3"/>
  <c r="K1177" i="3"/>
  <c r="K1224" i="3"/>
  <c r="K1326" i="3"/>
  <c r="K925" i="3" l="1"/>
  <c r="K1178" i="3"/>
  <c r="K1272" i="3"/>
  <c r="K1327" i="3"/>
  <c r="K1225" i="3"/>
  <c r="K1179" i="3" l="1"/>
  <c r="K926" i="3"/>
  <c r="K1273" i="3"/>
  <c r="K1328" i="3"/>
  <c r="K1226" i="3"/>
  <c r="K1274" i="3" l="1"/>
  <c r="K1180" i="3"/>
  <c r="K927" i="3"/>
  <c r="K1227" i="3"/>
  <c r="K1329" i="3"/>
  <c r="K1181" i="3" l="1"/>
  <c r="K928" i="3"/>
  <c r="K1228" i="3"/>
  <c r="K1330" i="3"/>
  <c r="K929" i="3" l="1"/>
  <c r="K1182" i="3"/>
  <c r="K1229" i="3"/>
  <c r="K1331" i="3"/>
  <c r="K1183" i="3" l="1"/>
  <c r="K1332" i="3"/>
  <c r="K1275" i="3" l="1"/>
  <c r="K1333" i="3" l="1"/>
  <c r="K1336" i="3"/>
  <c r="K1334" i="3" l="1"/>
  <c r="K1278" i="3"/>
  <c r="K1337" i="3"/>
  <c r="K1279" i="3" l="1"/>
  <c r="K1280" i="3" s="1"/>
  <c r="K1338" i="3"/>
  <c r="K1281" i="3" l="1"/>
  <c r="K1339" i="3"/>
  <c r="K1282" i="3" l="1"/>
  <c r="K1340" i="3"/>
  <c r="K1283" i="3" l="1"/>
  <c r="K1341" i="3"/>
  <c r="K1284" i="3" l="1"/>
  <c r="K1342" i="3"/>
  <c r="K1285" i="3" l="1"/>
  <c r="K1343" i="3"/>
  <c r="K1286" i="3" l="1"/>
  <c r="K1344" i="3"/>
  <c r="K1287" i="3" l="1"/>
  <c r="K1345" i="3"/>
  <c r="K1288" i="3" l="1"/>
  <c r="K1346" i="3"/>
  <c r="K1289" i="3" l="1"/>
  <c r="K1347" i="3"/>
  <c r="K1290" i="3" l="1"/>
  <c r="K1348" i="3"/>
  <c r="K1291" i="3" l="1"/>
  <c r="K1349" i="3"/>
  <c r="K1292" i="3" l="1"/>
  <c r="K1350" i="3"/>
  <c r="K1293" i="3" l="1"/>
  <c r="K1351" i="3"/>
  <c r="K1294" i="3" l="1"/>
  <c r="K1352" i="3"/>
  <c r="K1295" i="3" l="1"/>
  <c r="K1353" i="3"/>
  <c r="K1296" i="3" l="1"/>
  <c r="K1235" i="3"/>
  <c r="K1354" i="3"/>
  <c r="K1297" i="3" l="1"/>
  <c r="K1237" i="3"/>
  <c r="K3019" i="3"/>
  <c r="K1239" i="3" l="1"/>
  <c r="K1298" i="3"/>
  <c r="K3035" i="3"/>
  <c r="K1240" i="3" l="1"/>
  <c r="K1299" i="3"/>
  <c r="M954" i="3"/>
  <c r="M956" i="3"/>
  <c r="M966" i="3"/>
  <c r="K1242" i="3" l="1"/>
  <c r="M2251" i="3"/>
  <c r="M2253" i="3" s="1"/>
  <c r="M293" i="3" l="1"/>
  <c r="M3225" i="3"/>
  <c r="Q3225" i="3" s="1"/>
  <c r="M274" i="3" l="1"/>
  <c r="M294" i="3" s="1"/>
  <c r="M299" i="3" s="1"/>
  <c r="O3225" i="3"/>
  <c r="N3225" i="3"/>
  <c r="P3225" i="3" s="1"/>
  <c r="M301" i="3" l="1"/>
  <c r="M284" i="3" s="1"/>
  <c r="M281" i="3"/>
  <c r="M275" i="3"/>
  <c r="M3246" i="3"/>
  <c r="Q3246" i="3" s="1"/>
  <c r="N284" i="3" l="1"/>
  <c r="P284" i="3" s="1"/>
  <c r="Q284" i="3"/>
  <c r="O284" i="3"/>
  <c r="N3246" i="3"/>
  <c r="P3246" i="3" s="1"/>
  <c r="O3246" i="3"/>
  <c r="M288" i="3" l="1"/>
  <c r="M302" i="3" l="1"/>
  <c r="M285" i="3" s="1"/>
  <c r="M303" i="3" l="1"/>
  <c r="M286" i="3" s="1"/>
  <c r="M305" i="3" l="1"/>
  <c r="K3036" i="3" l="1"/>
  <c r="M289" i="3"/>
  <c r="M306" i="3" s="1"/>
  <c r="K3037" i="3" l="1"/>
  <c r="L3289" i="3"/>
  <c r="K3038" i="3" l="1"/>
  <c r="L2081" i="3"/>
  <c r="Q2081" i="3" s="1"/>
  <c r="K3039" i="3" l="1"/>
  <c r="O2081" i="3"/>
  <c r="N2081" i="3"/>
  <c r="P2081" i="3" s="1"/>
  <c r="K3040" i="3" l="1"/>
  <c r="L2093" i="3"/>
  <c r="Q2093" i="3" s="1"/>
  <c r="K3041" i="3" l="1"/>
  <c r="O2093" i="3"/>
  <c r="N2093" i="3"/>
  <c r="P2093" i="3" s="1"/>
  <c r="K3042" i="3" l="1"/>
  <c r="L3322" i="3"/>
  <c r="L3290" i="3" s="1"/>
  <c r="K3043" i="3" l="1"/>
  <c r="L3323" i="3"/>
  <c r="L3291" i="3" s="1"/>
  <c r="K3044" i="3" l="1"/>
  <c r="L3324" i="3"/>
  <c r="L3292" i="3" s="1"/>
  <c r="K3045" i="3" l="1"/>
  <c r="L3325" i="3"/>
  <c r="L3293" i="3" s="1"/>
  <c r="K3046" i="3" l="1"/>
  <c r="K3011" i="3"/>
  <c r="L3326" i="3"/>
  <c r="L3294" i="3" s="1"/>
  <c r="K3047" i="3" l="1"/>
  <c r="K3012" i="3"/>
  <c r="Q3012" i="3" s="1"/>
  <c r="K3048" i="3"/>
  <c r="Q3048" i="3" s="1"/>
  <c r="L3327" i="3"/>
  <c r="L3295" i="3" s="1"/>
  <c r="O3048" i="3" l="1"/>
  <c r="N3048" i="3"/>
  <c r="P3048" i="3" s="1"/>
  <c r="O3012" i="3"/>
  <c r="N3012" i="3"/>
  <c r="P3012" i="3" s="1"/>
  <c r="K3013" i="3"/>
  <c r="Q3013" i="3" s="1"/>
  <c r="L3328" i="3"/>
  <c r="K3049" i="3" l="1"/>
  <c r="O3013" i="3"/>
  <c r="N3013" i="3"/>
  <c r="P3013" i="3" s="1"/>
  <c r="K3014" i="3"/>
  <c r="L3329" i="3"/>
  <c r="L3296" i="3" s="1"/>
  <c r="K3050" i="3" l="1"/>
  <c r="K3015" i="3"/>
  <c r="L3330" i="3"/>
  <c r="L3297" i="3" s="1"/>
  <c r="K3051" i="3" l="1"/>
  <c r="K3016" i="3"/>
  <c r="Q3016" i="3" s="1"/>
  <c r="L3331" i="3"/>
  <c r="L3298" i="3" s="1"/>
  <c r="K3052" i="3" l="1"/>
  <c r="Q3052" i="3" s="1"/>
  <c r="O3052" i="3"/>
  <c r="K3053" i="3"/>
  <c r="N3016" i="3"/>
  <c r="P3016" i="3" s="1"/>
  <c r="O3016" i="3"/>
  <c r="K3017" i="3"/>
  <c r="Q3017" i="3" s="1"/>
  <c r="L3332" i="3"/>
  <c r="L3299" i="3" s="1"/>
  <c r="N3052" i="3" l="1"/>
  <c r="P3052" i="3" s="1"/>
  <c r="K3054" i="3"/>
  <c r="N3017" i="3"/>
  <c r="P3017" i="3" s="1"/>
  <c r="O3017" i="3"/>
  <c r="K3021" i="3"/>
  <c r="Q3021" i="3" s="1"/>
  <c r="K3055" i="3"/>
  <c r="L3333" i="3"/>
  <c r="L3300" i="3" s="1"/>
  <c r="K3056" i="3" l="1"/>
  <c r="N3021" i="3"/>
  <c r="P3021" i="3" s="1"/>
  <c r="O3021" i="3"/>
  <c r="K3022" i="3"/>
  <c r="Q3022" i="3" s="1"/>
  <c r="L3334" i="3"/>
  <c r="L3301" i="3" s="1"/>
  <c r="N3022" i="3" l="1"/>
  <c r="P3022" i="3" s="1"/>
  <c r="O3022" i="3"/>
  <c r="K3023" i="3"/>
  <c r="Q3023" i="3" s="1"/>
  <c r="L3335" i="3"/>
  <c r="L3302" i="3" s="1"/>
  <c r="O3023" i="3" l="1"/>
  <c r="N3023" i="3"/>
  <c r="P3023" i="3" s="1"/>
  <c r="K3024" i="3"/>
  <c r="L3336" i="3"/>
  <c r="L3303" i="3" s="1"/>
  <c r="K3025" i="3" l="1"/>
  <c r="K3057" i="3"/>
  <c r="L3337" i="3"/>
  <c r="L3304" i="3" s="1"/>
  <c r="K3026" i="3" l="1"/>
  <c r="Q3026" i="3" s="1"/>
  <c r="K3058" i="3"/>
  <c r="Q3058" i="3" s="1"/>
  <c r="N3026" i="3"/>
  <c r="P3026" i="3" s="1"/>
  <c r="O3026" i="3"/>
  <c r="K3027" i="3"/>
  <c r="L3338" i="3"/>
  <c r="L3305" i="3" s="1"/>
  <c r="O3058" i="3" l="1"/>
  <c r="N3058" i="3"/>
  <c r="P3058" i="3" s="1"/>
  <c r="K3059" i="3"/>
  <c r="K3028" i="3"/>
  <c r="L3339" i="3"/>
  <c r="K3060" i="3" l="1"/>
  <c r="L2129" i="3"/>
  <c r="L3264" i="3"/>
  <c r="Q3264" i="3" s="1"/>
  <c r="L2094" i="3" l="1"/>
  <c r="Q2094" i="3" s="1"/>
  <c r="Q2129" i="3"/>
  <c r="K3029" i="3"/>
  <c r="K3061" i="3"/>
  <c r="O2094" i="3"/>
  <c r="N2094" i="3"/>
  <c r="P2094" i="3" s="1"/>
  <c r="N2129" i="3"/>
  <c r="P2129" i="3" s="1"/>
  <c r="O2129" i="3"/>
  <c r="L2130" i="3"/>
  <c r="Q2130" i="3" s="1"/>
  <c r="L3265" i="3"/>
  <c r="Q3265" i="3" s="1"/>
  <c r="O3264" i="3"/>
  <c r="N3264" i="3"/>
  <c r="P3264" i="3" s="1"/>
  <c r="K3030" i="3" l="1"/>
  <c r="K3062" i="3"/>
  <c r="L2054" i="3"/>
  <c r="Q2054" i="3" s="1"/>
  <c r="O2130" i="3"/>
  <c r="N2130" i="3"/>
  <c r="P2130" i="3" s="1"/>
  <c r="L3266" i="3"/>
  <c r="Q3266" i="3" s="1"/>
  <c r="O3265" i="3"/>
  <c r="N3265" i="3"/>
  <c r="P3265" i="3" s="1"/>
  <c r="K3063" i="3" l="1"/>
  <c r="K3031" i="3"/>
  <c r="N2054" i="3"/>
  <c r="P2054" i="3" s="1"/>
  <c r="O2054" i="3"/>
  <c r="L3267" i="3"/>
  <c r="Q3267" i="3" s="1"/>
  <c r="O3266" i="3"/>
  <c r="N3266" i="3"/>
  <c r="P3266" i="3" s="1"/>
  <c r="K3064" i="3" l="1"/>
  <c r="K3032" i="3"/>
  <c r="L3268" i="3"/>
  <c r="Q3268" i="3" s="1"/>
  <c r="O3267" i="3"/>
  <c r="N3267" i="3"/>
  <c r="P3267" i="3" s="1"/>
  <c r="K3065" i="3" l="1"/>
  <c r="L3269" i="3"/>
  <c r="K3033" i="3"/>
  <c r="N3268" i="3"/>
  <c r="P3268" i="3" s="1"/>
  <c r="O3268" i="3"/>
  <c r="K3066" i="3" l="1"/>
  <c r="L3306" i="3"/>
  <c r="Q3269" i="3"/>
  <c r="O3269" i="3"/>
  <c r="N3269" i="3"/>
  <c r="P3269" i="3" s="1"/>
  <c r="L2095" i="3"/>
  <c r="Q2095" i="3" s="1"/>
  <c r="K3067" i="3" l="1"/>
  <c r="L2055" i="3"/>
  <c r="Q2055" i="3" s="1"/>
  <c r="N2095" i="3"/>
  <c r="P2095" i="3" s="1"/>
  <c r="O2095" i="3"/>
  <c r="L2096" i="3"/>
  <c r="Q2096" i="3" s="1"/>
  <c r="L3307" i="3"/>
  <c r="Q3307" i="3" s="1"/>
  <c r="K3068" i="3" l="1"/>
  <c r="N2055" i="3"/>
  <c r="P2055" i="3" s="1"/>
  <c r="L2056" i="3"/>
  <c r="Q2056" i="3" s="1"/>
  <c r="O2055" i="3"/>
  <c r="L3270" i="3"/>
  <c r="Q3270" i="3" s="1"/>
  <c r="O3307" i="3"/>
  <c r="N3307" i="3"/>
  <c r="P3307" i="3" s="1"/>
  <c r="O2096" i="3"/>
  <c r="N2096" i="3"/>
  <c r="P2096" i="3" s="1"/>
  <c r="L2097" i="3"/>
  <c r="Q2097" i="3" s="1"/>
  <c r="N2056" i="3" l="1"/>
  <c r="P2056" i="3" s="1"/>
  <c r="K3069" i="3"/>
  <c r="O2056" i="3"/>
  <c r="L2057" i="3"/>
  <c r="N3270" i="3"/>
  <c r="P3270" i="3" s="1"/>
  <c r="O3270" i="3"/>
  <c r="L3308" i="3"/>
  <c r="N2097" i="3"/>
  <c r="P2097" i="3" s="1"/>
  <c r="O2097" i="3"/>
  <c r="K3070" i="3" l="1"/>
  <c r="L2058" i="3"/>
  <c r="Q2058" i="3" s="1"/>
  <c r="Q2057" i="3"/>
  <c r="N2057" i="3"/>
  <c r="P2057" i="3" s="1"/>
  <c r="O2057" i="3"/>
  <c r="N2058" i="3"/>
  <c r="P2058" i="3" s="1"/>
  <c r="L2059" i="3"/>
  <c r="Q2059" i="3" s="1"/>
  <c r="O2058" i="3"/>
  <c r="L3271" i="3"/>
  <c r="L3309" i="3" s="1"/>
  <c r="K3071" i="3" l="1"/>
  <c r="L3272" i="3"/>
  <c r="Q3272" i="3" s="1"/>
  <c r="O2059" i="3"/>
  <c r="N2059" i="3"/>
  <c r="P2059" i="3" s="1"/>
  <c r="L2098" i="3"/>
  <c r="Q2098" i="3" s="1"/>
  <c r="L3280" i="3"/>
  <c r="K3072" i="3" l="1"/>
  <c r="L2060" i="3"/>
  <c r="Q2060" i="3" s="1"/>
  <c r="O2098" i="3"/>
  <c r="N2098" i="3"/>
  <c r="P2098" i="3" s="1"/>
  <c r="O3272" i="3"/>
  <c r="N3272" i="3"/>
  <c r="P3272" i="3" s="1"/>
  <c r="L3273" i="3"/>
  <c r="Q3273" i="3" s="1"/>
  <c r="L3281" i="3"/>
  <c r="M1943" i="3"/>
  <c r="K3073" i="3" l="1"/>
  <c r="L2061" i="3"/>
  <c r="Q2061" i="3" s="1"/>
  <c r="N2060" i="3"/>
  <c r="P2060" i="3" s="1"/>
  <c r="O2060" i="3"/>
  <c r="O3273" i="3"/>
  <c r="N3273" i="3"/>
  <c r="P3273" i="3" s="1"/>
  <c r="L3310" i="3"/>
  <c r="L3282" i="3"/>
  <c r="M525" i="3"/>
  <c r="Q525" i="3" s="1"/>
  <c r="M851" i="3"/>
  <c r="M115" i="3"/>
  <c r="M1749" i="3"/>
  <c r="M1754" i="3" s="1"/>
  <c r="M1758" i="3" s="1"/>
  <c r="M1774" i="3" s="1"/>
  <c r="M1776" i="3" s="1"/>
  <c r="M1779" i="3" s="1"/>
  <c r="M1927" i="3"/>
  <c r="Q1927" i="3" s="1"/>
  <c r="M116" i="3" l="1"/>
  <c r="M137" i="3" s="1"/>
  <c r="Q115" i="3"/>
  <c r="K3074" i="3"/>
  <c r="N2061" i="3"/>
  <c r="P2061" i="3" s="1"/>
  <c r="O2061" i="3"/>
  <c r="L2099" i="3"/>
  <c r="Q2099" i="3" s="1"/>
  <c r="L3274" i="3"/>
  <c r="L3311" i="3" s="1"/>
  <c r="L3283" i="3"/>
  <c r="M2555" i="3"/>
  <c r="M2557" i="3" s="1"/>
  <c r="M2525" i="3" s="1"/>
  <c r="M2533" i="3" s="1"/>
  <c r="M2535" i="3" s="1"/>
  <c r="M2539" i="3" s="1"/>
  <c r="O115" i="3"/>
  <c r="M133" i="3"/>
  <c r="N115" i="3"/>
  <c r="P115" i="3" s="1"/>
  <c r="M544" i="3"/>
  <c r="N525" i="3"/>
  <c r="P525" i="3" s="1"/>
  <c r="O525" i="3"/>
  <c r="O1927" i="3"/>
  <c r="M1934" i="3"/>
  <c r="N1927" i="3"/>
  <c r="P1927" i="3" s="1"/>
  <c r="M1527" i="3"/>
  <c r="Q1527" i="3" s="1"/>
  <c r="M1791" i="3"/>
  <c r="M825" i="3"/>
  <c r="Q825" i="3" s="1"/>
  <c r="K3075" i="3" l="1"/>
  <c r="L3275" i="3"/>
  <c r="L3312" i="3" s="1"/>
  <c r="L3276" i="3" s="1"/>
  <c r="Q3276" i="3" s="1"/>
  <c r="L2062" i="3"/>
  <c r="O2099" i="3"/>
  <c r="N2099" i="3"/>
  <c r="P2099" i="3" s="1"/>
  <c r="L3284" i="3"/>
  <c r="Q3284" i="3" s="1"/>
  <c r="M1796" i="3"/>
  <c r="M140" i="3"/>
  <c r="O1527" i="3"/>
  <c r="N1527" i="3"/>
  <c r="P1527" i="3" s="1"/>
  <c r="K1608" i="3"/>
  <c r="M829" i="3"/>
  <c r="Q829" i="3" s="1"/>
  <c r="O825" i="3"/>
  <c r="N825" i="3"/>
  <c r="P825" i="3" s="1"/>
  <c r="M1935" i="3"/>
  <c r="M1936" i="3" s="1"/>
  <c r="M546" i="3"/>
  <c r="M547" i="3" s="1"/>
  <c r="M554" i="3" s="1"/>
  <c r="M2565" i="3"/>
  <c r="K1609" i="3" l="1"/>
  <c r="L2100" i="3"/>
  <c r="Q2100" i="3" s="1"/>
  <c r="Q2062" i="3"/>
  <c r="K3076" i="3"/>
  <c r="L3277" i="3"/>
  <c r="Q3277" i="3" s="1"/>
  <c r="O3276" i="3"/>
  <c r="N3276" i="3"/>
  <c r="P3276" i="3" s="1"/>
  <c r="L2063" i="3"/>
  <c r="Q2063" i="3" s="1"/>
  <c r="O2100" i="3"/>
  <c r="N2062" i="3"/>
  <c r="P2062" i="3" s="1"/>
  <c r="O2062" i="3"/>
  <c r="L3285" i="3"/>
  <c r="O3284" i="3"/>
  <c r="N3284" i="3"/>
  <c r="P3284" i="3" s="1"/>
  <c r="M1938" i="3"/>
  <c r="O829" i="3"/>
  <c r="M830" i="3"/>
  <c r="Q830" i="3" s="1"/>
  <c r="N829" i="3"/>
  <c r="P829" i="3" s="1"/>
  <c r="M1804" i="3"/>
  <c r="M1560" i="3"/>
  <c r="Q1560" i="3" s="1"/>
  <c r="M2567" i="3"/>
  <c r="K1644" i="3"/>
  <c r="N2100" i="3" l="1"/>
  <c r="P2100" i="3" s="1"/>
  <c r="K3077" i="3"/>
  <c r="K1610" i="3"/>
  <c r="O3277" i="3"/>
  <c r="L3278" i="3"/>
  <c r="Q3278" i="3" s="1"/>
  <c r="N3277" i="3"/>
  <c r="P3277" i="3" s="1"/>
  <c r="O2063" i="3"/>
  <c r="N2063" i="3"/>
  <c r="P2063" i="3" s="1"/>
  <c r="L2101" i="3"/>
  <c r="Q2101" i="3" s="1"/>
  <c r="L3286" i="3"/>
  <c r="L3319" i="3"/>
  <c r="L2074" i="3"/>
  <c r="Q2074" i="3" s="1"/>
  <c r="M1388" i="3"/>
  <c r="M1396" i="3" s="1"/>
  <c r="M1404" i="3" s="1"/>
  <c r="M1407" i="3" s="1"/>
  <c r="M1941" i="3"/>
  <c r="K1645" i="3"/>
  <c r="M2571" i="3"/>
  <c r="M2895" i="3"/>
  <c r="M2845" i="3" s="1"/>
  <c r="M2848" i="3" s="1"/>
  <c r="M2849" i="3" s="1"/>
  <c r="M2850" i="3" s="1"/>
  <c r="Q2850" i="3" s="1"/>
  <c r="N1560" i="3"/>
  <c r="P1560" i="3" s="1"/>
  <c r="O1560" i="3"/>
  <c r="M1741" i="3"/>
  <c r="Q1741" i="3" s="1"/>
  <c r="O830" i="3"/>
  <c r="N830" i="3"/>
  <c r="P830" i="3" s="1"/>
  <c r="M836" i="3"/>
  <c r="Q836" i="3" s="1"/>
  <c r="K3078" i="3" l="1"/>
  <c r="K1611" i="3"/>
  <c r="N2850" i="3"/>
  <c r="P2850" i="3" s="1"/>
  <c r="O2850" i="3"/>
  <c r="M2540" i="3"/>
  <c r="M2572" i="3" s="1"/>
  <c r="L3313" i="3"/>
  <c r="L3314" i="3" s="1"/>
  <c r="L3315" i="3" s="1"/>
  <c r="L3316" i="3" s="1"/>
  <c r="L3317" i="3" s="1"/>
  <c r="N3278" i="3"/>
  <c r="P3278" i="3" s="1"/>
  <c r="O3278" i="3"/>
  <c r="L2064" i="3"/>
  <c r="Q2064" i="3" s="1"/>
  <c r="N2101" i="3"/>
  <c r="P2101" i="3" s="1"/>
  <c r="O2101" i="3"/>
  <c r="L3287" i="3"/>
  <c r="Q3287" i="3" s="1"/>
  <c r="L3320" i="3"/>
  <c r="M2901" i="3"/>
  <c r="M2853" i="3" s="1"/>
  <c r="M2854" i="3" s="1"/>
  <c r="M2855" i="3" s="1"/>
  <c r="M2858" i="3" s="1"/>
  <c r="M2896" i="3"/>
  <c r="N2074" i="3"/>
  <c r="P2074" i="3" s="1"/>
  <c r="O2074" i="3"/>
  <c r="L2075" i="3"/>
  <c r="O1741" i="3"/>
  <c r="M1745" i="3"/>
  <c r="Q1745" i="3" s="1"/>
  <c r="N1741" i="3"/>
  <c r="P1741" i="3" s="1"/>
  <c r="K1646" i="3"/>
  <c r="O836" i="3"/>
  <c r="N836" i="3"/>
  <c r="P836" i="3" s="1"/>
  <c r="M853" i="3"/>
  <c r="M1945" i="3"/>
  <c r="L2111" i="3" l="1"/>
  <c r="Q2111" i="3" s="1"/>
  <c r="Q2075" i="3"/>
  <c r="K3079" i="3"/>
  <c r="M826" i="3"/>
  <c r="M847" i="3" s="1"/>
  <c r="Q853" i="3"/>
  <c r="K1612" i="3"/>
  <c r="K1613" i="3" s="1"/>
  <c r="O2064" i="3"/>
  <c r="N2064" i="3"/>
  <c r="P2064" i="3" s="1"/>
  <c r="L2102" i="3"/>
  <c r="Q2102" i="3" s="1"/>
  <c r="M2862" i="3"/>
  <c r="M2866" i="3" s="1"/>
  <c r="M2905" i="3"/>
  <c r="N3287" i="3"/>
  <c r="P3287" i="3" s="1"/>
  <c r="O3287" i="3"/>
  <c r="N2111" i="3"/>
  <c r="P2111" i="3" s="1"/>
  <c r="O2111" i="3"/>
  <c r="N2075" i="3"/>
  <c r="P2075" i="3" s="1"/>
  <c r="O2075" i="3"/>
  <c r="L2076" i="3"/>
  <c r="M2914" i="3"/>
  <c r="M2902" i="3"/>
  <c r="O1745" i="3"/>
  <c r="M1747" i="3"/>
  <c r="Q1747" i="3" s="1"/>
  <c r="N1745" i="3"/>
  <c r="P1745" i="3" s="1"/>
  <c r="K1647" i="3"/>
  <c r="M1418" i="3"/>
  <c r="N853" i="3"/>
  <c r="P853" i="3" s="1"/>
  <c r="M854" i="3"/>
  <c r="Q854" i="3" s="1"/>
  <c r="O853" i="3"/>
  <c r="L2112" i="3" l="1"/>
  <c r="Q2112" i="3" s="1"/>
  <c r="Q2076" i="3"/>
  <c r="M2912" i="3"/>
  <c r="M2867" i="3"/>
  <c r="L2065" i="3"/>
  <c r="Q2065" i="3" s="1"/>
  <c r="N2102" i="3"/>
  <c r="P2102" i="3" s="1"/>
  <c r="O2102" i="3"/>
  <c r="N2112" i="3"/>
  <c r="P2112" i="3" s="1"/>
  <c r="O2112" i="3"/>
  <c r="L2077" i="3"/>
  <c r="N2076" i="3"/>
  <c r="P2076" i="3" s="1"/>
  <c r="O2076" i="3"/>
  <c r="K1648" i="3"/>
  <c r="M2543" i="3"/>
  <c r="Q2543" i="3" s="1"/>
  <c r="O1747" i="3"/>
  <c r="M1762" i="3"/>
  <c r="Q1762" i="3" s="1"/>
  <c r="N1747" i="3"/>
  <c r="P1747" i="3" s="1"/>
  <c r="M1373" i="3"/>
  <c r="O854" i="3"/>
  <c r="N854" i="3"/>
  <c r="P854" i="3" s="1"/>
  <c r="M1374" i="3" l="1"/>
  <c r="Q1373" i="3"/>
  <c r="L2113" i="3"/>
  <c r="Q2113" i="3" s="1"/>
  <c r="Q2077" i="3"/>
  <c r="O2065" i="3"/>
  <c r="N2065" i="3"/>
  <c r="P2065" i="3" s="1"/>
  <c r="L2103" i="3"/>
  <c r="Q2103" i="3" s="1"/>
  <c r="M1408" i="3"/>
  <c r="M1375" i="3" s="1"/>
  <c r="O2077" i="3"/>
  <c r="N2077" i="3"/>
  <c r="P2077" i="3" s="1"/>
  <c r="L2078" i="3"/>
  <c r="O2543" i="3"/>
  <c r="M2545" i="3"/>
  <c r="Q2545" i="3" s="1"/>
  <c r="N2543" i="3"/>
  <c r="P2543" i="3" s="1"/>
  <c r="K1649" i="3"/>
  <c r="M1382" i="3"/>
  <c r="N1373" i="3"/>
  <c r="P1373" i="3" s="1"/>
  <c r="O1373" i="3"/>
  <c r="M1784" i="3"/>
  <c r="Q1784" i="3" s="1"/>
  <c r="O1762" i="3"/>
  <c r="N1762" i="3"/>
  <c r="P1762" i="3" s="1"/>
  <c r="L2114" i="3" l="1"/>
  <c r="Q2114" i="3" s="1"/>
  <c r="Q2078" i="3"/>
  <c r="O2113" i="3"/>
  <c r="N2113" i="3"/>
  <c r="P2113" i="3" s="1"/>
  <c r="L2066" i="3"/>
  <c r="Q2066" i="3" s="1"/>
  <c r="O2103" i="3"/>
  <c r="N2103" i="3"/>
  <c r="P2103" i="3" s="1"/>
  <c r="M1742" i="3"/>
  <c r="M1785" i="3" s="1"/>
  <c r="M1378" i="3"/>
  <c r="M1379" i="3" s="1"/>
  <c r="M1380" i="3" s="1"/>
  <c r="M1409" i="3"/>
  <c r="N2114" i="3"/>
  <c r="P2114" i="3" s="1"/>
  <c r="O2114" i="3"/>
  <c r="L2079" i="3"/>
  <c r="O2078" i="3"/>
  <c r="N2078" i="3"/>
  <c r="P2078" i="3" s="1"/>
  <c r="N2545" i="3"/>
  <c r="P2545" i="3" s="1"/>
  <c r="M2550" i="3"/>
  <c r="O2545" i="3"/>
  <c r="O1784" i="3"/>
  <c r="N1784" i="3"/>
  <c r="P1784" i="3" s="1"/>
  <c r="M1789" i="3"/>
  <c r="Q1789" i="3" s="1"/>
  <c r="K1650" i="3"/>
  <c r="K1614" i="3" l="1"/>
  <c r="M2551" i="3"/>
  <c r="M2581" i="3" s="1"/>
  <c r="M2537" i="3" s="1"/>
  <c r="Q2537" i="3" s="1"/>
  <c r="Q2550" i="3"/>
  <c r="L2115" i="3"/>
  <c r="N2115" i="3" s="1"/>
  <c r="P2115" i="3" s="1"/>
  <c r="Q2079" i="3"/>
  <c r="L2082" i="3"/>
  <c r="Q2082" i="3" s="1"/>
  <c r="N2066" i="3"/>
  <c r="P2066" i="3" s="1"/>
  <c r="L2067" i="3"/>
  <c r="Q2067" i="3" s="1"/>
  <c r="O2066" i="3"/>
  <c r="O2115" i="3"/>
  <c r="O2079" i="3"/>
  <c r="N2079" i="3"/>
  <c r="P2079" i="3" s="1"/>
  <c r="K1651" i="3"/>
  <c r="M1393" i="3"/>
  <c r="N1789" i="3"/>
  <c r="P1789" i="3" s="1"/>
  <c r="O1789" i="3"/>
  <c r="M1808" i="3"/>
  <c r="Q1808" i="3" s="1"/>
  <c r="O2550" i="3"/>
  <c r="N2550" i="3"/>
  <c r="P2550" i="3" s="1"/>
  <c r="M2553" i="3"/>
  <c r="Q2553" i="3" s="1"/>
  <c r="N2537" i="3" l="1"/>
  <c r="P2537" i="3" s="1"/>
  <c r="O2537" i="3"/>
  <c r="K1615" i="3"/>
  <c r="K1616" i="3" s="1"/>
  <c r="L2116" i="3"/>
  <c r="Q2115" i="3"/>
  <c r="O2082" i="3"/>
  <c r="N2082" i="3"/>
  <c r="P2082" i="3" s="1"/>
  <c r="L2083" i="3"/>
  <c r="Q2083" i="3" s="1"/>
  <c r="N2067" i="3"/>
  <c r="P2067" i="3" s="1"/>
  <c r="L2068" i="3"/>
  <c r="Q2068" i="3" s="1"/>
  <c r="O2067" i="3"/>
  <c r="M1413" i="3"/>
  <c r="M1383" i="3" s="1"/>
  <c r="O1808" i="3"/>
  <c r="N1808" i="3"/>
  <c r="P1808" i="3" s="1"/>
  <c r="K1652" i="3"/>
  <c r="O2553" i="3"/>
  <c r="M2569" i="3"/>
  <c r="Q2569" i="3" s="1"/>
  <c r="N2553" i="3"/>
  <c r="P2553" i="3" s="1"/>
  <c r="K1618" i="3" l="1"/>
  <c r="L2117" i="3"/>
  <c r="Q2116" i="3"/>
  <c r="O2116" i="3"/>
  <c r="N2116" i="3"/>
  <c r="P2116" i="3" s="1"/>
  <c r="O2083" i="3"/>
  <c r="N2083" i="3"/>
  <c r="P2083" i="3" s="1"/>
  <c r="L2084" i="3"/>
  <c r="Q2084" i="3" s="1"/>
  <c r="N2068" i="3"/>
  <c r="P2068" i="3" s="1"/>
  <c r="L2104" i="3"/>
  <c r="Q2104" i="3" s="1"/>
  <c r="O2068" i="3"/>
  <c r="K1654" i="3"/>
  <c r="O2569" i="3"/>
  <c r="M2576" i="3"/>
  <c r="Q2576" i="3" s="1"/>
  <c r="N2569" i="3"/>
  <c r="P2569" i="3" s="1"/>
  <c r="K1619" i="3" l="1"/>
  <c r="Q2117" i="3"/>
  <c r="O2117" i="3"/>
  <c r="L2118" i="3"/>
  <c r="N2117" i="3"/>
  <c r="P2117" i="3" s="1"/>
  <c r="L2085" i="3"/>
  <c r="Q2085" i="3" s="1"/>
  <c r="O2084" i="3"/>
  <c r="N2084" i="3"/>
  <c r="P2084" i="3" s="1"/>
  <c r="L2069" i="3"/>
  <c r="Q2069" i="3" s="1"/>
  <c r="O2104" i="3"/>
  <c r="N2104" i="3"/>
  <c r="P2104" i="3" s="1"/>
  <c r="M2546" i="3"/>
  <c r="M2577" i="3" s="1"/>
  <c r="K1655" i="3"/>
  <c r="O2576" i="3"/>
  <c r="N2576" i="3"/>
  <c r="P2576" i="3" s="1"/>
  <c r="K1620" i="3" l="1"/>
  <c r="Q2118" i="3"/>
  <c r="O2118" i="3"/>
  <c r="L2119" i="3"/>
  <c r="N2118" i="3"/>
  <c r="P2118" i="3" s="1"/>
  <c r="N2085" i="3"/>
  <c r="P2085" i="3" s="1"/>
  <c r="O2085" i="3"/>
  <c r="L2086" i="3"/>
  <c r="Q2086" i="3" s="1"/>
  <c r="O2069" i="3"/>
  <c r="N2069" i="3"/>
  <c r="P2069" i="3" s="1"/>
  <c r="L2105" i="3"/>
  <c r="Q2105" i="3" s="1"/>
  <c r="K1656" i="3"/>
  <c r="K1623" i="3" l="1"/>
  <c r="Q2119" i="3"/>
  <c r="O2119" i="3"/>
  <c r="L2120" i="3"/>
  <c r="N2119" i="3"/>
  <c r="P2119" i="3" s="1"/>
  <c r="L2087" i="3"/>
  <c r="Q2087" i="3" s="1"/>
  <c r="O2086" i="3"/>
  <c r="N2086" i="3"/>
  <c r="P2086" i="3" s="1"/>
  <c r="L2070" i="3"/>
  <c r="Q2070" i="3" s="1"/>
  <c r="O2105" i="3"/>
  <c r="N2105" i="3"/>
  <c r="P2105" i="3" s="1"/>
  <c r="K1657" i="3"/>
  <c r="K1624" i="3" l="1"/>
  <c r="Q2120" i="3"/>
  <c r="O2120" i="3"/>
  <c r="L2121" i="3"/>
  <c r="N2120" i="3"/>
  <c r="P2120" i="3" s="1"/>
  <c r="O2087" i="3"/>
  <c r="N2087" i="3"/>
  <c r="P2087" i="3" s="1"/>
  <c r="L2088" i="3"/>
  <c r="Q2088" i="3" s="1"/>
  <c r="K1589" i="3"/>
  <c r="N2070" i="3"/>
  <c r="P2070" i="3" s="1"/>
  <c r="L2106" i="3"/>
  <c r="Q2106" i="3" s="1"/>
  <c r="O2070" i="3"/>
  <c r="K1658" i="3"/>
  <c r="K2218" i="3"/>
  <c r="Q2121" i="3" l="1"/>
  <c r="L2122" i="3"/>
  <c r="O2121" i="3"/>
  <c r="N2121" i="3"/>
  <c r="P2121" i="3" s="1"/>
  <c r="K1627" i="3"/>
  <c r="L2089" i="3"/>
  <c r="Q2089" i="3" s="1"/>
  <c r="N2088" i="3"/>
  <c r="P2088" i="3" s="1"/>
  <c r="O2088" i="3"/>
  <c r="K1590" i="3"/>
  <c r="L2071" i="3"/>
  <c r="Q2071" i="3" s="1"/>
  <c r="N2106" i="3"/>
  <c r="P2106" i="3" s="1"/>
  <c r="O2106" i="3"/>
  <c r="K2219" i="3"/>
  <c r="Q2122" i="3" l="1"/>
  <c r="O2122" i="3"/>
  <c r="N2122" i="3"/>
  <c r="P2122" i="3" s="1"/>
  <c r="L2123" i="3"/>
  <c r="K1628" i="3"/>
  <c r="N2089" i="3"/>
  <c r="P2089" i="3" s="1"/>
  <c r="O2089" i="3"/>
  <c r="L2090" i="3"/>
  <c r="Q2090" i="3" s="1"/>
  <c r="K1594" i="3"/>
  <c r="N2071" i="3"/>
  <c r="P2071" i="3" s="1"/>
  <c r="L2107" i="3"/>
  <c r="Q2107" i="3" s="1"/>
  <c r="O2071" i="3"/>
  <c r="K2220" i="3"/>
  <c r="K1629" i="3" l="1"/>
  <c r="K2198" i="3"/>
  <c r="Q2123" i="3"/>
  <c r="N2123" i="3"/>
  <c r="P2123" i="3" s="1"/>
  <c r="O2123" i="3"/>
  <c r="L2124" i="3"/>
  <c r="L2091" i="3"/>
  <c r="Q2091" i="3" s="1"/>
  <c r="N2090" i="3"/>
  <c r="P2090" i="3" s="1"/>
  <c r="O2090" i="3"/>
  <c r="K1601" i="3"/>
  <c r="L2072" i="3"/>
  <c r="Q2072" i="3" s="1"/>
  <c r="O2107" i="3"/>
  <c r="N2107" i="3"/>
  <c r="P2107" i="3" s="1"/>
  <c r="K1630" i="3" l="1"/>
  <c r="Q2124" i="3"/>
  <c r="L2125" i="3"/>
  <c r="N2124" i="3"/>
  <c r="P2124" i="3" s="1"/>
  <c r="O2124" i="3"/>
  <c r="O2091" i="3"/>
  <c r="N2091" i="3"/>
  <c r="P2091" i="3" s="1"/>
  <c r="N2072" i="3"/>
  <c r="P2072" i="3" s="1"/>
  <c r="L2108" i="3"/>
  <c r="O2072" i="3"/>
  <c r="K1631" i="3" l="1"/>
  <c r="Q2125" i="3"/>
  <c r="L2126" i="3"/>
  <c r="N2125" i="3"/>
  <c r="P2125" i="3" s="1"/>
  <c r="O2125" i="3"/>
  <c r="L2109" i="3"/>
  <c r="Q2109" i="3" s="1"/>
  <c r="Q2108" i="3"/>
  <c r="N2108" i="3"/>
  <c r="P2108" i="3" s="1"/>
  <c r="O2108" i="3"/>
  <c r="K1632" i="3" l="1"/>
  <c r="O2109" i="3"/>
  <c r="N2109" i="3"/>
  <c r="P2109" i="3" s="1"/>
  <c r="Q2126" i="3"/>
  <c r="N2126" i="3"/>
  <c r="P2126" i="3" s="1"/>
  <c r="L2127" i="3"/>
  <c r="O2126" i="3"/>
  <c r="L2200" i="3"/>
  <c r="L2538" i="3"/>
  <c r="L2544" i="3"/>
  <c r="M1625" i="3"/>
  <c r="M1626" i="3" s="1"/>
  <c r="M1583" i="3" s="1"/>
  <c r="M1633" i="3"/>
  <c r="M1635" i="3"/>
  <c r="M1599" i="3" s="1"/>
  <c r="M1602" i="3" s="1"/>
  <c r="M1638" i="3" s="1"/>
  <c r="M1642" i="3"/>
  <c r="M1653" i="3"/>
  <c r="M1659" i="3"/>
  <c r="M1604" i="3"/>
  <c r="M1610" i="3"/>
  <c r="Q1610" i="3" s="1"/>
  <c r="M1614" i="3"/>
  <c r="M1620" i="3"/>
  <c r="M1640" i="3"/>
  <c r="L1384" i="3"/>
  <c r="L1394" i="3"/>
  <c r="L1355" i="3"/>
  <c r="Q1355" i="3" s="1"/>
  <c r="L1374" i="3"/>
  <c r="Q1374" i="3" s="1"/>
  <c r="L831" i="3"/>
  <c r="L811" i="3"/>
  <c r="Q811" i="3" s="1"/>
  <c r="L826" i="3"/>
  <c r="L2851" i="3"/>
  <c r="L2868" i="3"/>
  <c r="L2822" i="3"/>
  <c r="Q2822" i="3" s="1"/>
  <c r="L1746" i="3"/>
  <c r="L1748" i="3"/>
  <c r="L1763" i="3"/>
  <c r="L1809" i="3"/>
  <c r="L1724" i="3"/>
  <c r="L1742" i="3"/>
  <c r="L3389" i="3"/>
  <c r="L526" i="3"/>
  <c r="L545" i="3" s="1"/>
  <c r="L506" i="3"/>
  <c r="L547" i="3"/>
  <c r="Q547" i="3" s="1"/>
  <c r="L1939" i="3"/>
  <c r="L1942" i="3"/>
  <c r="L1930" i="3" s="1"/>
  <c r="Q1930" i="3" s="1"/>
  <c r="L1926" i="3"/>
  <c r="Q1926" i="3" s="1"/>
  <c r="L1936" i="3"/>
  <c r="L2554" i="3"/>
  <c r="L2570" i="3"/>
  <c r="O2570" i="3" s="1"/>
  <c r="L2521" i="3"/>
  <c r="L2546" i="3"/>
  <c r="Q2546" i="3" s="1"/>
  <c r="L2551" i="3"/>
  <c r="Q2551" i="3" s="1"/>
  <c r="L2577" i="3"/>
  <c r="O547" i="3"/>
  <c r="L1518" i="3"/>
  <c r="Q1518" i="3" s="1"/>
  <c r="L1528" i="3"/>
  <c r="L1480" i="3"/>
  <c r="M753" i="3"/>
  <c r="M746" i="3"/>
  <c r="L1605" i="3"/>
  <c r="L1606" i="3" s="1"/>
  <c r="Q1606" i="3" s="1"/>
  <c r="L1609" i="3"/>
  <c r="L1611" i="3"/>
  <c r="L1615" i="3"/>
  <c r="L1641" i="3"/>
  <c r="L885" i="3"/>
  <c r="L2310" i="3"/>
  <c r="L2303" i="3"/>
  <c r="L2422" i="3"/>
  <c r="L2429" i="3"/>
  <c r="L2364" i="3"/>
  <c r="L2367" i="3"/>
  <c r="L2369" i="3"/>
  <c r="L2393" i="3"/>
  <c r="L2481" i="3"/>
  <c r="L3481" i="3"/>
  <c r="L3448" i="3" s="1"/>
  <c r="L3484" i="3"/>
  <c r="K2739" i="3"/>
  <c r="K2741" i="3"/>
  <c r="K2744" i="3"/>
  <c r="K2748" i="3"/>
  <c r="L1155" i="3"/>
  <c r="L1131" i="3"/>
  <c r="Q1131" i="3" s="1"/>
  <c r="L1053" i="3"/>
  <c r="L1061" i="3"/>
  <c r="L1113" i="3" s="1"/>
  <c r="L1114" i="3" s="1"/>
  <c r="L1115" i="3" s="1"/>
  <c r="L1065" i="3"/>
  <c r="L1118" i="3"/>
  <c r="L1013" i="3"/>
  <c r="Q1013" i="3" s="1"/>
  <c r="L1057" i="3"/>
  <c r="M1074" i="3"/>
  <c r="M1077" i="3"/>
  <c r="M1084" i="3"/>
  <c r="M1093" i="3"/>
  <c r="M1095" i="3"/>
  <c r="M1101" i="3"/>
  <c r="L1843" i="3"/>
  <c r="K2940" i="3"/>
  <c r="K2943" i="3"/>
  <c r="K2946" i="3"/>
  <c r="K2952" i="3"/>
  <c r="K2956" i="3"/>
  <c r="L2936" i="3"/>
  <c r="L2978" i="3" s="1"/>
  <c r="L2948" i="3"/>
  <c r="L2950" i="3"/>
  <c r="L2951" i="3" s="1"/>
  <c r="L2954" i="3"/>
  <c r="K2969" i="3"/>
  <c r="K2972" i="3"/>
  <c r="K2976" i="3"/>
  <c r="K2982" i="3"/>
  <c r="K2994" i="3"/>
  <c r="K2998" i="3"/>
  <c r="L2988" i="3"/>
  <c r="L2989" i="3" s="1"/>
  <c r="L2992" i="3"/>
  <c r="L3182" i="3"/>
  <c r="L960" i="3"/>
  <c r="L962" i="3"/>
  <c r="L1893" i="3"/>
  <c r="L3599" i="3"/>
  <c r="L3602" i="3"/>
  <c r="L2681" i="3"/>
  <c r="L2684" i="3"/>
  <c r="L744" i="3"/>
  <c r="L747" i="3"/>
  <c r="L752" i="3"/>
  <c r="L721" i="3"/>
  <c r="Q721" i="3" s="1"/>
  <c r="L345" i="3"/>
  <c r="L354" i="3"/>
  <c r="Q354" i="3" s="1"/>
  <c r="L360" i="3"/>
  <c r="L1265" i="3"/>
  <c r="L1268" i="3"/>
  <c r="L1279" i="3"/>
  <c r="L1323" i="3"/>
  <c r="L1978" i="3"/>
  <c r="K2833" i="3"/>
  <c r="K2840" i="3"/>
  <c r="K2843" i="3"/>
  <c r="K2846" i="3"/>
  <c r="K2851" i="3"/>
  <c r="Q2851" i="3" s="1"/>
  <c r="K2856" i="3"/>
  <c r="K2859" i="3"/>
  <c r="K2863" i="3"/>
  <c r="L1679" i="3"/>
  <c r="L2719" i="3"/>
  <c r="L391" i="3"/>
  <c r="L398" i="3"/>
  <c r="Q398" i="3" s="1"/>
  <c r="L310" i="3"/>
  <c r="Q310" i="3" s="1"/>
  <c r="K1381" i="3"/>
  <c r="K1389" i="3"/>
  <c r="K1397" i="3"/>
  <c r="K2753" i="3"/>
  <c r="K2761" i="3"/>
  <c r="K2772" i="3"/>
  <c r="L2756" i="3"/>
  <c r="L2795" i="3" s="1"/>
  <c r="L2796" i="3" s="1"/>
  <c r="L2759" i="3"/>
  <c r="L2760" i="3" s="1"/>
  <c r="L2766" i="3"/>
  <c r="L2769" i="3"/>
  <c r="K2897" i="3"/>
  <c r="K2903" i="3"/>
  <c r="L474" i="3"/>
  <c r="L479" i="3"/>
  <c r="L483" i="3"/>
  <c r="L351" i="3"/>
  <c r="M361" i="3"/>
  <c r="M366" i="3"/>
  <c r="M369" i="3"/>
  <c r="M373" i="3"/>
  <c r="M377" i="3"/>
  <c r="M382" i="3"/>
  <c r="M386" i="3"/>
  <c r="K2793" i="3"/>
  <c r="L2798" i="3"/>
  <c r="L2799" i="3" s="1"/>
  <c r="L2805" i="3"/>
  <c r="L2806" i="3" s="1"/>
  <c r="L2807" i="3" s="1"/>
  <c r="L2808" i="3" s="1"/>
  <c r="L503" i="3"/>
  <c r="L3633" i="3"/>
  <c r="L3563" i="3"/>
  <c r="L2651" i="3"/>
  <c r="L2677" i="3"/>
  <c r="M2685" i="3"/>
  <c r="M2694" i="3"/>
  <c r="M2698" i="3"/>
  <c r="M2703" i="3"/>
  <c r="M2709" i="3"/>
  <c r="L3435" i="3"/>
  <c r="L3340" i="3"/>
  <c r="Q3340" i="3" s="1"/>
  <c r="L3375" i="3"/>
  <c r="L3384" i="3"/>
  <c r="M3390" i="3"/>
  <c r="M3402" i="3"/>
  <c r="M3410" i="3"/>
  <c r="M3412" i="3"/>
  <c r="M3414" i="3"/>
  <c r="O1978" i="3"/>
  <c r="L1820" i="3"/>
  <c r="Q1820" i="3" s="1"/>
  <c r="L1841" i="3"/>
  <c r="L1844" i="3"/>
  <c r="M1844" i="3"/>
  <c r="M1845" i="3" s="1"/>
  <c r="M1875" i="3"/>
  <c r="M1879" i="3"/>
  <c r="M1827" i="3" s="1"/>
  <c r="M1833" i="3" s="1"/>
  <c r="M1834" i="3" s="1"/>
  <c r="M1836" i="3" s="1"/>
  <c r="M1837" i="3" s="1"/>
  <c r="M1838" i="3" s="1"/>
  <c r="M1881" i="3"/>
  <c r="M1885" i="3"/>
  <c r="M1886" i="3" s="1"/>
  <c r="M1889" i="3"/>
  <c r="M1890" i="3" s="1"/>
  <c r="L287" i="3"/>
  <c r="L304" i="3" s="1"/>
  <c r="L273" i="3"/>
  <c r="Q273" i="3" s="1"/>
  <c r="L3096" i="3"/>
  <c r="L906" i="3"/>
  <c r="L914" i="3"/>
  <c r="Q914" i="3" s="1"/>
  <c r="L3669" i="3"/>
  <c r="O1265" i="3"/>
  <c r="L3546" i="3"/>
  <c r="L3523" i="3" s="1"/>
  <c r="L3547" i="3" s="1"/>
  <c r="K1075" i="3"/>
  <c r="K1078" i="3"/>
  <c r="K1085" i="3"/>
  <c r="K1094" i="3"/>
  <c r="K1097" i="3"/>
  <c r="K1100" i="3"/>
  <c r="K1102" i="3"/>
  <c r="K1110" i="3"/>
  <c r="L3226" i="3"/>
  <c r="L3694" i="3"/>
  <c r="O3694" i="3" s="1"/>
  <c r="L3639" i="3"/>
  <c r="L3220" i="3"/>
  <c r="Q3220" i="3" s="1"/>
  <c r="L3223" i="3"/>
  <c r="L2392" i="3"/>
  <c r="L2338" i="3"/>
  <c r="L3144" i="3"/>
  <c r="Q3144" i="3" s="1"/>
  <c r="L1582" i="3"/>
  <c r="Q1582" i="3" s="1"/>
  <c r="L1621" i="3"/>
  <c r="L786" i="3"/>
  <c r="L788" i="3"/>
  <c r="L1950" i="3"/>
  <c r="L1969" i="3"/>
  <c r="K1405" i="3"/>
  <c r="K1410" i="3"/>
  <c r="L687" i="3"/>
  <c r="N687" i="3" s="1"/>
  <c r="P687" i="3" s="1"/>
  <c r="L1442" i="3"/>
  <c r="L1445" i="3"/>
  <c r="L1450" i="3"/>
  <c r="L1466" i="3"/>
  <c r="L808" i="3"/>
  <c r="K1419" i="3"/>
  <c r="L2320" i="3"/>
  <c r="Q2320" i="3" s="1"/>
  <c r="L2329" i="3"/>
  <c r="M2711" i="3"/>
  <c r="M2720" i="3"/>
  <c r="M2731" i="3"/>
  <c r="K3009" i="3"/>
  <c r="L2142" i="3"/>
  <c r="L2144" i="3"/>
  <c r="L559" i="3"/>
  <c r="Q559" i="3" s="1"/>
  <c r="L229" i="3"/>
  <c r="L237" i="3"/>
  <c r="L249" i="3"/>
  <c r="Q249" i="3" s="1"/>
  <c r="L1425" i="3"/>
  <c r="L2158" i="3"/>
  <c r="L2160" i="3"/>
  <c r="K1129" i="3"/>
  <c r="L2926" i="3"/>
  <c r="L2945" i="3"/>
  <c r="L2955" i="3"/>
  <c r="L2958" i="3"/>
  <c r="L2968" i="3"/>
  <c r="L2997" i="3"/>
  <c r="M2971" i="3"/>
  <c r="M2975" i="3"/>
  <c r="M2933" i="3" s="1"/>
  <c r="M2937" i="3" s="1"/>
  <c r="M2938" i="3" s="1"/>
  <c r="M2979" i="3"/>
  <c r="L2734" i="3"/>
  <c r="Q2734" i="3" s="1"/>
  <c r="L2747" i="3"/>
  <c r="L2752" i="3"/>
  <c r="M2757" i="3"/>
  <c r="M2758" i="3" s="1"/>
  <c r="M2760" i="3"/>
  <c r="M2764" i="3"/>
  <c r="M2765" i="3" s="1"/>
  <c r="M2771" i="3"/>
  <c r="M2783" i="3"/>
  <c r="L1230" i="3"/>
  <c r="L1258" i="3"/>
  <c r="L1261" i="3"/>
  <c r="L1276" i="3"/>
  <c r="L2416" i="3"/>
  <c r="L2427" i="3"/>
  <c r="L2432" i="3"/>
  <c r="L2445" i="3"/>
  <c r="K543" i="3"/>
  <c r="K548" i="3"/>
  <c r="K555" i="3"/>
  <c r="M2424" i="3"/>
  <c r="M2435" i="3"/>
  <c r="M2442" i="3"/>
  <c r="M2405" i="3" s="1"/>
  <c r="M1266" i="3"/>
  <c r="M1267" i="3" s="1"/>
  <c r="M1300" i="3"/>
  <c r="M1309" i="3"/>
  <c r="L3049" i="3"/>
  <c r="L3053" i="3"/>
  <c r="K2906" i="3"/>
  <c r="L289" i="3"/>
  <c r="Q289" i="3" s="1"/>
  <c r="L1109" i="3"/>
  <c r="M1103" i="3"/>
  <c r="M1104" i="3" s="1"/>
  <c r="M1128" i="3"/>
  <c r="K2913" i="3"/>
  <c r="M748" i="3"/>
  <c r="L3676" i="3"/>
  <c r="L2503" i="3"/>
  <c r="L2466" i="3"/>
  <c r="M3419" i="3"/>
  <c r="L457" i="3"/>
  <c r="Q457" i="3" s="1"/>
  <c r="O831" i="3"/>
  <c r="O2681" i="3"/>
  <c r="L943" i="3"/>
  <c r="N943" i="3" s="1"/>
  <c r="P943" i="3" s="1"/>
  <c r="L875" i="3"/>
  <c r="L879" i="3"/>
  <c r="L888" i="3"/>
  <c r="M879" i="3"/>
  <c r="M881" i="3"/>
  <c r="M894" i="3"/>
  <c r="M930" i="3" s="1"/>
  <c r="L2187" i="3"/>
  <c r="L3080" i="3"/>
  <c r="M389" i="3"/>
  <c r="M392" i="3"/>
  <c r="M404" i="3"/>
  <c r="L581" i="3"/>
  <c r="L588" i="3"/>
  <c r="Q588" i="3" s="1"/>
  <c r="M1312" i="3"/>
  <c r="M1321" i="3"/>
  <c r="M1322" i="3" s="1"/>
  <c r="Q1322" i="3" s="1"/>
  <c r="L749" i="3"/>
  <c r="M2796" i="3"/>
  <c r="M2797" i="3" s="1"/>
  <c r="M2799" i="3"/>
  <c r="M2803" i="3"/>
  <c r="M2804" i="3" s="1"/>
  <c r="M2812" i="3"/>
  <c r="L2336" i="3"/>
  <c r="L415" i="3"/>
  <c r="Q415" i="3" s="1"/>
  <c r="L425" i="3"/>
  <c r="L438" i="3"/>
  <c r="M443" i="3"/>
  <c r="L1316" i="3"/>
  <c r="M1335" i="3"/>
  <c r="L950" i="3"/>
  <c r="L983" i="3"/>
  <c r="M985" i="3"/>
  <c r="L2584" i="3"/>
  <c r="L2587" i="3"/>
  <c r="L3115" i="3"/>
  <c r="M683" i="3"/>
  <c r="M688" i="3"/>
  <c r="M700" i="3"/>
  <c r="L218" i="3"/>
  <c r="Q218" i="3" s="1"/>
  <c r="L234" i="3"/>
  <c r="M247" i="3"/>
  <c r="M248" i="3" s="1"/>
  <c r="L1660" i="3"/>
  <c r="Q1660" i="3" s="1"/>
  <c r="O289" i="3"/>
  <c r="M874" i="3"/>
  <c r="Q874" i="3" s="1"/>
  <c r="M884" i="3"/>
  <c r="M887" i="3"/>
  <c r="M905" i="3"/>
  <c r="M916" i="3"/>
  <c r="M921" i="3"/>
  <c r="O1518" i="3"/>
  <c r="M2421" i="3"/>
  <c r="M2426" i="3"/>
  <c r="M2431" i="3"/>
  <c r="M2444" i="3"/>
  <c r="M2463" i="3"/>
  <c r="M1894" i="3"/>
  <c r="M2586" i="3"/>
  <c r="Q2586" i="3" s="1"/>
  <c r="L306" i="3"/>
  <c r="Q306" i="3" s="1"/>
  <c r="K2758" i="3"/>
  <c r="Q2758" i="3" s="1"/>
  <c r="K2765" i="3"/>
  <c r="Q2765" i="3" s="1"/>
  <c r="K2797" i="3"/>
  <c r="Q2797" i="3" s="1"/>
  <c r="K2804" i="3"/>
  <c r="Q2804" i="3" s="1"/>
  <c r="M2746" i="3"/>
  <c r="M2754" i="3"/>
  <c r="M2794" i="3" s="1"/>
  <c r="M2767" i="3"/>
  <c r="M2768" i="3" s="1"/>
  <c r="M2781" i="3"/>
  <c r="M2809" i="3"/>
  <c r="L3700" i="3"/>
  <c r="M3696" i="3"/>
  <c r="M2935" i="3"/>
  <c r="M2977" i="3" s="1"/>
  <c r="M2944" i="3"/>
  <c r="M2947" i="3"/>
  <c r="M2949" i="3"/>
  <c r="M2987" i="3" s="1"/>
  <c r="M2953" i="3"/>
  <c r="M2991" i="3" s="1"/>
  <c r="M2957" i="3"/>
  <c r="M2967" i="3"/>
  <c r="M2968" i="3" s="1"/>
  <c r="M3008" i="3" s="1"/>
  <c r="M2983" i="3"/>
  <c r="M2996" i="3"/>
  <c r="M1257" i="3"/>
  <c r="M1264" i="3"/>
  <c r="M1275" i="3"/>
  <c r="M1278" i="3"/>
  <c r="M2245" i="3"/>
  <c r="M2261" i="3"/>
  <c r="M2266" i="3"/>
  <c r="M949" i="3"/>
  <c r="M959" i="3"/>
  <c r="M961" i="3"/>
  <c r="M982" i="3"/>
  <c r="M987" i="3"/>
  <c r="M942" i="3"/>
  <c r="M3436" i="3"/>
  <c r="M219" i="3"/>
  <c r="M228" i="3"/>
  <c r="M232" i="3"/>
  <c r="M236" i="3"/>
  <c r="M253" i="3"/>
  <c r="N253" i="3" s="1"/>
  <c r="P253" i="3" s="1"/>
  <c r="M3445" i="3"/>
  <c r="M3450" i="3"/>
  <c r="M3461" i="3"/>
  <c r="M3462" i="3" s="1"/>
  <c r="M3496" i="3" s="1"/>
  <c r="M3483" i="3"/>
  <c r="L2186" i="3"/>
  <c r="L2131" i="3"/>
  <c r="Q2131" i="3" s="1"/>
  <c r="L1894" i="3"/>
  <c r="Q1894" i="3" s="1"/>
  <c r="L2246" i="3"/>
  <c r="L2262" i="3"/>
  <c r="O398" i="3"/>
  <c r="N398" i="3"/>
  <c r="P398" i="3" s="1"/>
  <c r="O1323" i="3"/>
  <c r="M1333" i="3"/>
  <c r="L3444" i="3"/>
  <c r="Q3444" i="3" s="1"/>
  <c r="L2618" i="3"/>
  <c r="N559" i="3"/>
  <c r="P559" i="3" s="1"/>
  <c r="N2369" i="3"/>
  <c r="P2369" i="3" s="1"/>
  <c r="O457" i="3"/>
  <c r="O1930" i="3"/>
  <c r="N479" i="3"/>
  <c r="P479" i="3" s="1"/>
  <c r="O1893" i="3"/>
  <c r="N360" i="3"/>
  <c r="P360" i="3" s="1"/>
  <c r="N811" i="3"/>
  <c r="P811" i="3" s="1"/>
  <c r="O2392" i="3"/>
  <c r="O218" i="3"/>
  <c r="N1610" i="3"/>
  <c r="P1610" i="3" s="1"/>
  <c r="O1610" i="3"/>
  <c r="N2551" i="3"/>
  <c r="P2551" i="3" s="1"/>
  <c r="O249" i="3"/>
  <c r="N249" i="3"/>
  <c r="P249" i="3" s="1"/>
  <c r="O236" i="3"/>
  <c r="O1013" i="3"/>
  <c r="N721" i="3"/>
  <c r="P721" i="3" s="1"/>
  <c r="O721" i="3"/>
  <c r="O3669" i="3"/>
  <c r="N1528" i="3"/>
  <c r="P1528" i="3" s="1"/>
  <c r="N354" i="3"/>
  <c r="P354" i="3" s="1"/>
  <c r="O1809" i="3"/>
  <c r="N1763" i="3"/>
  <c r="P1763" i="3" s="1"/>
  <c r="N232" i="3"/>
  <c r="P232" i="3" s="1"/>
  <c r="O232" i="3"/>
  <c r="O391" i="3"/>
  <c r="O914" i="3"/>
  <c r="N914" i="3"/>
  <c r="P914" i="3" s="1"/>
  <c r="N1518" i="3"/>
  <c r="P1518" i="3" s="1"/>
  <c r="O2422" i="3"/>
  <c r="M686" i="3"/>
  <c r="M708" i="3"/>
  <c r="K1104" i="3"/>
  <c r="M1052" i="3"/>
  <c r="M1056" i="3"/>
  <c r="M1060" i="3"/>
  <c r="M1112" i="3" s="1"/>
  <c r="M1062" i="3"/>
  <c r="M1063" i="3" s="1"/>
  <c r="M1108" i="3"/>
  <c r="M1116" i="3"/>
  <c r="M3374" i="3"/>
  <c r="M3383" i="3"/>
  <c r="Q3383" i="3" s="1"/>
  <c r="M3388" i="3"/>
  <c r="M3422" i="3"/>
  <c r="M3434" i="3"/>
  <c r="M424" i="3"/>
  <c r="Q424" i="3" s="1"/>
  <c r="M437" i="3"/>
  <c r="M445" i="3"/>
  <c r="M751" i="3"/>
  <c r="M344" i="3"/>
  <c r="M350" i="3"/>
  <c r="Q350" i="3" s="1"/>
  <c r="M353" i="3"/>
  <c r="M359" i="3"/>
  <c r="M390" i="3"/>
  <c r="M2676" i="3"/>
  <c r="M2680" i="3"/>
  <c r="M2682" i="3"/>
  <c r="M3668" i="3"/>
  <c r="M3673" i="3"/>
  <c r="N746" i="3"/>
  <c r="P746" i="3" s="1"/>
  <c r="O310" i="3" l="1"/>
  <c r="O2822" i="3"/>
  <c r="N273" i="3"/>
  <c r="P273" i="3" s="1"/>
  <c r="M3693" i="3"/>
  <c r="Q3693" i="3" s="1"/>
  <c r="Q3668" i="3"/>
  <c r="O390" i="3"/>
  <c r="Q390" i="3"/>
  <c r="N344" i="3"/>
  <c r="P344" i="3" s="1"/>
  <c r="Q344" i="3"/>
  <c r="K1053" i="3"/>
  <c r="Q1053" i="3" s="1"/>
  <c r="Q1104" i="3"/>
  <c r="N2186" i="3"/>
  <c r="P2186" i="3" s="1"/>
  <c r="Q2186" i="3"/>
  <c r="M3479" i="3"/>
  <c r="M3480" i="3" s="1"/>
  <c r="Q3445" i="3"/>
  <c r="N228" i="3"/>
  <c r="P228" i="3" s="1"/>
  <c r="Q228" i="3"/>
  <c r="N987" i="3"/>
  <c r="P987" i="3" s="1"/>
  <c r="Q987" i="3"/>
  <c r="M950" i="3"/>
  <c r="M951" i="3" s="1"/>
  <c r="Q949" i="3"/>
  <c r="O1278" i="3"/>
  <c r="Q1278" i="3"/>
  <c r="O2444" i="3"/>
  <c r="Q2444" i="3"/>
  <c r="N887" i="3"/>
  <c r="P887" i="3" s="1"/>
  <c r="Q887" i="3"/>
  <c r="O581" i="3"/>
  <c r="Q581" i="3"/>
  <c r="N3080" i="3"/>
  <c r="P3080" i="3" s="1"/>
  <c r="Q3080" i="3"/>
  <c r="O943" i="3"/>
  <c r="Q943" i="3"/>
  <c r="N748" i="3"/>
  <c r="P748" i="3" s="1"/>
  <c r="Q748" i="3"/>
  <c r="L3014" i="3"/>
  <c r="Q3014" i="3" s="1"/>
  <c r="Q3049" i="3"/>
  <c r="N2160" i="3"/>
  <c r="P2160" i="3" s="1"/>
  <c r="Q2160" i="3"/>
  <c r="O237" i="3"/>
  <c r="Q237" i="3"/>
  <c r="O2142" i="3"/>
  <c r="Q2142" i="3"/>
  <c r="L809" i="3"/>
  <c r="Q808" i="3"/>
  <c r="N1442" i="3"/>
  <c r="P1442" i="3" s="1"/>
  <c r="Q1442" i="3"/>
  <c r="N2392" i="3"/>
  <c r="P2392" i="3" s="1"/>
  <c r="Q2392" i="3"/>
  <c r="N3694" i="3"/>
  <c r="P3694" i="3" s="1"/>
  <c r="Q3694" i="3"/>
  <c r="K1021" i="3"/>
  <c r="N3669" i="3"/>
  <c r="P3669" i="3" s="1"/>
  <c r="Q3669" i="3"/>
  <c r="N3435" i="3"/>
  <c r="P3435" i="3" s="1"/>
  <c r="Q3435" i="3"/>
  <c r="O3563" i="3"/>
  <c r="Q3563" i="3"/>
  <c r="O474" i="3"/>
  <c r="Q474" i="3"/>
  <c r="O2719" i="3"/>
  <c r="Q2719" i="3"/>
  <c r="O1279" i="3"/>
  <c r="Q1279" i="3"/>
  <c r="N747" i="3"/>
  <c r="P747" i="3" s="1"/>
  <c r="Q747" i="3"/>
  <c r="L3635" i="3"/>
  <c r="Q3602" i="3"/>
  <c r="N960" i="3"/>
  <c r="P960" i="3" s="1"/>
  <c r="Q960" i="3"/>
  <c r="K2999" i="3"/>
  <c r="K3000" i="3" s="1"/>
  <c r="K2985" i="3"/>
  <c r="L2388" i="3"/>
  <c r="Q2364" i="3"/>
  <c r="N2310" i="3"/>
  <c r="P2310" i="3" s="1"/>
  <c r="Q2310" i="3"/>
  <c r="N1611" i="3"/>
  <c r="P1611" i="3" s="1"/>
  <c r="Q1611" i="3"/>
  <c r="O2521" i="3"/>
  <c r="Q2521" i="3"/>
  <c r="O506" i="3"/>
  <c r="Q506" i="3"/>
  <c r="N1724" i="3"/>
  <c r="P1724" i="3" s="1"/>
  <c r="Q1724" i="3"/>
  <c r="O1746" i="3"/>
  <c r="Q1746" i="3"/>
  <c r="O826" i="3"/>
  <c r="Q826" i="3"/>
  <c r="M1621" i="3"/>
  <c r="Q1621" i="3" s="1"/>
  <c r="Q1620" i="3"/>
  <c r="Q950" i="3"/>
  <c r="Q1844" i="3"/>
  <c r="Q2799" i="3"/>
  <c r="M3674" i="3"/>
  <c r="Q3674" i="3" s="1"/>
  <c r="Q3673" i="3"/>
  <c r="M2715" i="3"/>
  <c r="Q2715" i="3" s="1"/>
  <c r="Q2676" i="3"/>
  <c r="M438" i="3"/>
  <c r="Q438" i="3" s="1"/>
  <c r="Q437" i="3"/>
  <c r="O3388" i="3"/>
  <c r="Q3388" i="3"/>
  <c r="N1052" i="3"/>
  <c r="P1052" i="3" s="1"/>
  <c r="Q1052" i="3"/>
  <c r="N1333" i="3"/>
  <c r="P1333" i="3" s="1"/>
  <c r="Q1333" i="3"/>
  <c r="M258" i="3"/>
  <c r="Q258" i="3" s="1"/>
  <c r="Q232" i="3"/>
  <c r="N942" i="3"/>
  <c r="P942" i="3" s="1"/>
  <c r="Q942" i="3"/>
  <c r="O959" i="3"/>
  <c r="Q959" i="3"/>
  <c r="M2246" i="3"/>
  <c r="M2247" i="3" s="1"/>
  <c r="M2248" i="3" s="1"/>
  <c r="Q2248" i="3" s="1"/>
  <c r="Q2245" i="3"/>
  <c r="M1315" i="3"/>
  <c r="Q1257" i="3"/>
  <c r="M2747" i="3"/>
  <c r="M2749" i="3" s="1"/>
  <c r="Q2746" i="3"/>
  <c r="O2463" i="3"/>
  <c r="Q2463" i="3"/>
  <c r="N2421" i="3"/>
  <c r="P2421" i="3" s="1"/>
  <c r="Q2421" i="3"/>
  <c r="O905" i="3"/>
  <c r="Q905" i="3"/>
  <c r="L3018" i="3"/>
  <c r="Q3018" i="3" s="1"/>
  <c r="Q3053" i="3"/>
  <c r="N1267" i="3"/>
  <c r="P1267" i="3" s="1"/>
  <c r="Q1267" i="3"/>
  <c r="N2144" i="3"/>
  <c r="P2144" i="3" s="1"/>
  <c r="Q2144" i="3"/>
  <c r="N1445" i="3"/>
  <c r="P1445" i="3" s="1"/>
  <c r="Q1445" i="3"/>
  <c r="K1371" i="3"/>
  <c r="N786" i="3"/>
  <c r="P786" i="3" s="1"/>
  <c r="Q786" i="3"/>
  <c r="N2338" i="3"/>
  <c r="P2338" i="3" s="1"/>
  <c r="Q2338" i="3"/>
  <c r="O3639" i="3"/>
  <c r="Q3639" i="3"/>
  <c r="K1086" i="3"/>
  <c r="L3097" i="3"/>
  <c r="Q3097" i="3" s="1"/>
  <c r="Q3096" i="3"/>
  <c r="N2651" i="3"/>
  <c r="P2651" i="3" s="1"/>
  <c r="Q2651" i="3"/>
  <c r="O479" i="3"/>
  <c r="Q479" i="3"/>
  <c r="K2813" i="3"/>
  <c r="L392" i="3"/>
  <c r="Q392" i="3" s="1"/>
  <c r="Q391" i="3"/>
  <c r="N1323" i="3"/>
  <c r="P1323" i="3" s="1"/>
  <c r="Q1323" i="3"/>
  <c r="O360" i="3"/>
  <c r="Q360" i="3"/>
  <c r="L753" i="3"/>
  <c r="Q753" i="3" s="1"/>
  <c r="Q752" i="3"/>
  <c r="N2681" i="3"/>
  <c r="P2681" i="3" s="1"/>
  <c r="Q2681" i="3"/>
  <c r="O962" i="3"/>
  <c r="Q962" i="3"/>
  <c r="K2935" i="3"/>
  <c r="Q2935" i="3" s="1"/>
  <c r="K2990" i="3"/>
  <c r="O1843" i="3"/>
  <c r="Q1843" i="3"/>
  <c r="N2367" i="3"/>
  <c r="P2367" i="3" s="1"/>
  <c r="Q2367" i="3"/>
  <c r="N2303" i="3"/>
  <c r="P2303" i="3" s="1"/>
  <c r="Q2303" i="3"/>
  <c r="O1615" i="3"/>
  <c r="Q1615" i="3"/>
  <c r="O746" i="3"/>
  <c r="Q746" i="3"/>
  <c r="N1936" i="3"/>
  <c r="P1936" i="3" s="1"/>
  <c r="Q1936" i="3"/>
  <c r="O1742" i="3"/>
  <c r="Q1742" i="3"/>
  <c r="L1790" i="3"/>
  <c r="Q1790" i="3" s="1"/>
  <c r="Q1748" i="3"/>
  <c r="L2539" i="3"/>
  <c r="Q2538" i="3"/>
  <c r="K1634" i="3"/>
  <c r="M397" i="3"/>
  <c r="Q353" i="3"/>
  <c r="N445" i="3"/>
  <c r="P445" i="3" s="1"/>
  <c r="Q445" i="3"/>
  <c r="O3422" i="3"/>
  <c r="Q3422" i="3"/>
  <c r="O686" i="3"/>
  <c r="Q686" i="3"/>
  <c r="N236" i="3"/>
  <c r="P236" i="3" s="1"/>
  <c r="Q236" i="3"/>
  <c r="O961" i="3"/>
  <c r="Q961" i="3"/>
  <c r="M2262" i="3"/>
  <c r="M2263" i="3" s="1"/>
  <c r="Q2261" i="3"/>
  <c r="N1264" i="3"/>
  <c r="P1264" i="3" s="1"/>
  <c r="Q1264" i="3"/>
  <c r="M2427" i="3"/>
  <c r="M2428" i="3" s="1"/>
  <c r="Q2426" i="3"/>
  <c r="N916" i="3"/>
  <c r="P916" i="3" s="1"/>
  <c r="Q916" i="3"/>
  <c r="O2926" i="3"/>
  <c r="Q2926" i="3"/>
  <c r="O1425" i="3"/>
  <c r="Q1425" i="3"/>
  <c r="O1450" i="3"/>
  <c r="Q1450" i="3"/>
  <c r="K1377" i="3"/>
  <c r="N788" i="3"/>
  <c r="P788" i="3" s="1"/>
  <c r="Q788" i="3"/>
  <c r="K1059" i="3"/>
  <c r="N906" i="3"/>
  <c r="P906" i="3" s="1"/>
  <c r="Q906" i="3"/>
  <c r="O503" i="3"/>
  <c r="Q503" i="3"/>
  <c r="O483" i="3"/>
  <c r="Q483" i="3"/>
  <c r="K2847" i="3"/>
  <c r="N1978" i="3"/>
  <c r="P1978" i="3" s="1"/>
  <c r="Q1978" i="3"/>
  <c r="N1265" i="3"/>
  <c r="P1265" i="3" s="1"/>
  <c r="Q1265" i="3"/>
  <c r="N2684" i="3"/>
  <c r="P2684" i="3" s="1"/>
  <c r="Q2684" i="3"/>
  <c r="N1893" i="3"/>
  <c r="P1893" i="3" s="1"/>
  <c r="Q1893" i="3"/>
  <c r="K2980" i="3"/>
  <c r="O2369" i="3"/>
  <c r="Q2369" i="3"/>
  <c r="N2422" i="3"/>
  <c r="P2422" i="3" s="1"/>
  <c r="Q2422" i="3"/>
  <c r="O1528" i="3"/>
  <c r="Q1528" i="3"/>
  <c r="O2554" i="3"/>
  <c r="Q2554" i="3"/>
  <c r="O3389" i="3"/>
  <c r="Q3389" i="3"/>
  <c r="L1764" i="3"/>
  <c r="Q1764" i="3" s="1"/>
  <c r="Q1763" i="3"/>
  <c r="N831" i="3"/>
  <c r="P831" i="3" s="1"/>
  <c r="Q831" i="3"/>
  <c r="O2544" i="3"/>
  <c r="Q2544" i="3"/>
  <c r="Q2127" i="3"/>
  <c r="N2127" i="3"/>
  <c r="P2127" i="3" s="1"/>
  <c r="O2127" i="3"/>
  <c r="Q879" i="3"/>
  <c r="Q2968" i="3"/>
  <c r="Q2796" i="3"/>
  <c r="N2680" i="3"/>
  <c r="P2680" i="3" s="1"/>
  <c r="Q2680" i="3"/>
  <c r="O2682" i="3"/>
  <c r="Q2682" i="3"/>
  <c r="O359" i="3"/>
  <c r="Q359" i="3"/>
  <c r="O751" i="3"/>
  <c r="Q751" i="3"/>
  <c r="O3434" i="3"/>
  <c r="Q3434" i="3"/>
  <c r="M3375" i="3"/>
  <c r="Q3375" i="3" s="1"/>
  <c r="Q3374" i="3"/>
  <c r="O708" i="3"/>
  <c r="Q708" i="3"/>
  <c r="O253" i="3"/>
  <c r="Q253" i="3"/>
  <c r="O219" i="3"/>
  <c r="Q219" i="3"/>
  <c r="M983" i="3"/>
  <c r="Q983" i="3" s="1"/>
  <c r="Q982" i="3"/>
  <c r="N2266" i="3"/>
  <c r="P2266" i="3" s="1"/>
  <c r="Q2266" i="3"/>
  <c r="O1275" i="3"/>
  <c r="Q1275" i="3"/>
  <c r="N2431" i="3"/>
  <c r="P2431" i="3" s="1"/>
  <c r="Q2431" i="3"/>
  <c r="O921" i="3"/>
  <c r="Q921" i="3"/>
  <c r="O884" i="3"/>
  <c r="Q884" i="3"/>
  <c r="O248" i="3"/>
  <c r="Q248" i="3"/>
  <c r="N2584" i="3"/>
  <c r="P2584" i="3" s="1"/>
  <c r="Q2584" i="3"/>
  <c r="O2187" i="3"/>
  <c r="Q2187" i="3"/>
  <c r="N2466" i="3"/>
  <c r="P2466" i="3" s="1"/>
  <c r="Q2466" i="3"/>
  <c r="K544" i="3"/>
  <c r="Q544" i="3" s="1"/>
  <c r="N1230" i="3"/>
  <c r="P1230" i="3" s="1"/>
  <c r="Q1230" i="3"/>
  <c r="O2158" i="3"/>
  <c r="Q2158" i="3"/>
  <c r="O229" i="3"/>
  <c r="Q229" i="3"/>
  <c r="O1466" i="3"/>
  <c r="Q1466" i="3"/>
  <c r="O687" i="3"/>
  <c r="Q687" i="3"/>
  <c r="N1950" i="3"/>
  <c r="P1950" i="3" s="1"/>
  <c r="Q1950" i="3"/>
  <c r="L3227" i="3"/>
  <c r="Q3226" i="3"/>
  <c r="O3633" i="3"/>
  <c r="Q3633" i="3"/>
  <c r="K2794" i="3"/>
  <c r="Q2794" i="3" s="1"/>
  <c r="K2754" i="3"/>
  <c r="Q2754" i="3" s="1"/>
  <c r="N1679" i="3"/>
  <c r="P1679" i="3" s="1"/>
  <c r="Q1679" i="3"/>
  <c r="O1268" i="3"/>
  <c r="Q1268" i="3"/>
  <c r="O345" i="3"/>
  <c r="Q345" i="3"/>
  <c r="N744" i="3"/>
  <c r="P744" i="3" s="1"/>
  <c r="Q744" i="3"/>
  <c r="O3599" i="3"/>
  <c r="Q3599" i="3"/>
  <c r="N3182" i="3"/>
  <c r="P3182" i="3" s="1"/>
  <c r="Q3182" i="3"/>
  <c r="K2995" i="3"/>
  <c r="K2970" i="3"/>
  <c r="K2944" i="3"/>
  <c r="Q2944" i="3" s="1"/>
  <c r="O1155" i="3"/>
  <c r="Q1155" i="3"/>
  <c r="N2393" i="3"/>
  <c r="P2393" i="3" s="1"/>
  <c r="Q2393" i="3"/>
  <c r="O2429" i="3"/>
  <c r="Q2429" i="3"/>
  <c r="O885" i="3"/>
  <c r="Q885" i="3"/>
  <c r="N1609" i="3"/>
  <c r="P1609" i="3" s="1"/>
  <c r="Q1609" i="3"/>
  <c r="N1480" i="3"/>
  <c r="P1480" i="3" s="1"/>
  <c r="Q1480" i="3"/>
  <c r="N2577" i="3"/>
  <c r="P2577" i="3" s="1"/>
  <c r="Q2577" i="3"/>
  <c r="N2570" i="3"/>
  <c r="P2570" i="3" s="1"/>
  <c r="Q2570" i="3"/>
  <c r="N1809" i="3"/>
  <c r="P1809" i="3" s="1"/>
  <c r="Q1809" i="3"/>
  <c r="O1614" i="3"/>
  <c r="Q1614" i="3"/>
  <c r="Q2246" i="3"/>
  <c r="Q2760" i="3"/>
  <c r="N2554" i="3"/>
  <c r="P2554" i="3" s="1"/>
  <c r="L3390" i="3"/>
  <c r="Q3390" i="3" s="1"/>
  <c r="N2544" i="3"/>
  <c r="P2544" i="3" s="1"/>
  <c r="O2546" i="3"/>
  <c r="N1843" i="3"/>
  <c r="P1843" i="3" s="1"/>
  <c r="O2651" i="3"/>
  <c r="K2977" i="3"/>
  <c r="N2546" i="3"/>
  <c r="P2546" i="3" s="1"/>
  <c r="O2684" i="3"/>
  <c r="O3049" i="3"/>
  <c r="N1450" i="3"/>
  <c r="P1450" i="3" s="1"/>
  <c r="O3144" i="3"/>
  <c r="N3563" i="3"/>
  <c r="P3563" i="3" s="1"/>
  <c r="N3227" i="3"/>
  <c r="P3227" i="3" s="1"/>
  <c r="L2720" i="3"/>
  <c r="Q2720" i="3" s="1"/>
  <c r="N3144" i="3"/>
  <c r="P3144" i="3" s="1"/>
  <c r="K2857" i="3"/>
  <c r="N2538" i="3"/>
  <c r="P2538" i="3" s="1"/>
  <c r="O2538" i="3"/>
  <c r="N2427" i="3"/>
  <c r="P2427" i="3" s="1"/>
  <c r="L2161" i="3"/>
  <c r="O2421" i="3"/>
  <c r="N3602" i="3"/>
  <c r="P3602" i="3" s="1"/>
  <c r="N2428" i="3"/>
  <c r="P2428" i="3" s="1"/>
  <c r="O2310" i="3"/>
  <c r="L2365" i="3"/>
  <c r="O2160" i="3"/>
  <c r="K2947" i="3"/>
  <c r="O2427" i="3"/>
  <c r="N3049" i="3"/>
  <c r="P3049" i="3" s="1"/>
  <c r="N1279" i="3"/>
  <c r="P1279" i="3" s="1"/>
  <c r="O3602" i="3"/>
  <c r="N2719" i="3"/>
  <c r="P2719" i="3" s="1"/>
  <c r="N3226" i="3"/>
  <c r="P3226" i="3" s="1"/>
  <c r="O2765" i="3"/>
  <c r="O2746" i="3"/>
  <c r="L3436" i="3"/>
  <c r="Q3436" i="3" s="1"/>
  <c r="N1275" i="3"/>
  <c r="P1275" i="3" s="1"/>
  <c r="N884" i="3"/>
  <c r="P884" i="3" s="1"/>
  <c r="O3096" i="3"/>
  <c r="N1844" i="3"/>
  <c r="P1844" i="3" s="1"/>
  <c r="O2131" i="3"/>
  <c r="N1257" i="3"/>
  <c r="P1257" i="3" s="1"/>
  <c r="N2131" i="3"/>
  <c r="P2131" i="3" s="1"/>
  <c r="O1052" i="3"/>
  <c r="N1278" i="3"/>
  <c r="P1278" i="3" s="1"/>
  <c r="O3668" i="3"/>
  <c r="O2431" i="3"/>
  <c r="N3445" i="3"/>
  <c r="P3445" i="3" s="1"/>
  <c r="O809" i="3"/>
  <c r="N879" i="3"/>
  <c r="P879" i="3" s="1"/>
  <c r="N3668" i="3"/>
  <c r="P3668" i="3" s="1"/>
  <c r="O3445" i="3"/>
  <c r="N959" i="3"/>
  <c r="P959" i="3" s="1"/>
  <c r="O2186" i="3"/>
  <c r="O906" i="3"/>
  <c r="N2521" i="3"/>
  <c r="P2521" i="3" s="1"/>
  <c r="O887" i="3"/>
  <c r="N1582" i="3"/>
  <c r="P1582" i="3" s="1"/>
  <c r="O786" i="3"/>
  <c r="O2261" i="3"/>
  <c r="N2444" i="3"/>
  <c r="P2444" i="3" s="1"/>
  <c r="O744" i="3"/>
  <c r="N885" i="3"/>
  <c r="P885" i="3" s="1"/>
  <c r="O1267" i="3"/>
  <c r="O1582" i="3"/>
  <c r="L745" i="3"/>
  <c r="Q745" i="3" s="1"/>
  <c r="O949" i="3"/>
  <c r="O1926" i="3"/>
  <c r="L3183" i="3"/>
  <c r="O2246" i="3"/>
  <c r="N1926" i="3"/>
  <c r="P1926" i="3" s="1"/>
  <c r="N1746" i="3"/>
  <c r="P1746" i="3" s="1"/>
  <c r="O879" i="3"/>
  <c r="O2393" i="3"/>
  <c r="O1724" i="3"/>
  <c r="O1679" i="3"/>
  <c r="N1155" i="3"/>
  <c r="P1155" i="3" s="1"/>
  <c r="O788" i="3"/>
  <c r="N1268" i="3"/>
  <c r="P1268" i="3" s="1"/>
  <c r="N2246" i="3"/>
  <c r="P2246" i="3" s="1"/>
  <c r="N2429" i="3"/>
  <c r="P2429" i="3" s="1"/>
  <c r="N2158" i="3"/>
  <c r="P2158" i="3" s="1"/>
  <c r="O3080" i="3"/>
  <c r="O2245" i="3"/>
  <c r="N3673" i="3"/>
  <c r="P3673" i="3" s="1"/>
  <c r="O3182" i="3"/>
  <c r="N3096" i="3"/>
  <c r="P3096" i="3" s="1"/>
  <c r="N2245" i="3"/>
  <c r="P2245" i="3" s="1"/>
  <c r="N3374" i="3"/>
  <c r="P3374" i="3" s="1"/>
  <c r="N2682" i="3"/>
  <c r="P2682" i="3" s="1"/>
  <c r="N483" i="3"/>
  <c r="P483" i="3" s="1"/>
  <c r="N506" i="3"/>
  <c r="P506" i="3" s="1"/>
  <c r="N581" i="3"/>
  <c r="P581" i="3" s="1"/>
  <c r="N503" i="3"/>
  <c r="P503" i="3" s="1"/>
  <c r="O353" i="3"/>
  <c r="O3444" i="3"/>
  <c r="L2247" i="3"/>
  <c r="Q2247" i="3" s="1"/>
  <c r="L1661" i="3"/>
  <c r="L2188" i="3"/>
  <c r="L889" i="3"/>
  <c r="N289" i="3"/>
  <c r="P289" i="3" s="1"/>
  <c r="L2417" i="3"/>
  <c r="L1231" i="3"/>
  <c r="Q1231" i="3" s="1"/>
  <c r="L2735" i="3"/>
  <c r="L2998" i="3"/>
  <c r="L2999" i="3" s="1"/>
  <c r="L2339" i="3"/>
  <c r="Q2339" i="3" s="1"/>
  <c r="L3640" i="3"/>
  <c r="Q3640" i="3" s="1"/>
  <c r="L3376" i="3"/>
  <c r="Q3376" i="3" s="1"/>
  <c r="L2678" i="3"/>
  <c r="L311" i="3"/>
  <c r="Q311" i="3" s="1"/>
  <c r="L2394" i="3"/>
  <c r="Q2394" i="3" s="1"/>
  <c r="L1481" i="3"/>
  <c r="Q1481" i="3" s="1"/>
  <c r="O2577" i="3"/>
  <c r="L2522" i="3"/>
  <c r="Q2522" i="3" s="1"/>
  <c r="L507" i="3"/>
  <c r="Q507" i="3" s="1"/>
  <c r="L1725" i="3"/>
  <c r="Q1725" i="3" s="1"/>
  <c r="L827" i="3"/>
  <c r="Q827" i="3" s="1"/>
  <c r="L1356" i="3"/>
  <c r="Q1356" i="3" s="1"/>
  <c r="N2797" i="3"/>
  <c r="P2797" i="3" s="1"/>
  <c r="O1621" i="3"/>
  <c r="L2263" i="3"/>
  <c r="O415" i="3"/>
  <c r="L750" i="3"/>
  <c r="Q750" i="3" s="1"/>
  <c r="L582" i="3"/>
  <c r="L3081" i="3"/>
  <c r="Q3081" i="3" s="1"/>
  <c r="L458" i="3"/>
  <c r="Q458" i="3" s="1"/>
  <c r="L1058" i="3"/>
  <c r="O1058" i="3" s="1"/>
  <c r="L2748" i="3"/>
  <c r="N2748" i="3" s="1"/>
  <c r="P2748" i="3" s="1"/>
  <c r="O2320" i="3"/>
  <c r="L1951" i="3"/>
  <c r="Q1951" i="3" s="1"/>
  <c r="O3220" i="3"/>
  <c r="O1820" i="3"/>
  <c r="N2760" i="3"/>
  <c r="P2760" i="3" s="1"/>
  <c r="L1132" i="3"/>
  <c r="N2539" i="3"/>
  <c r="P2539" i="3" s="1"/>
  <c r="L1937" i="3"/>
  <c r="Q1937" i="3" s="1"/>
  <c r="N547" i="3"/>
  <c r="P547" i="3" s="1"/>
  <c r="N1742" i="3"/>
  <c r="P1742" i="3" s="1"/>
  <c r="O2851" i="3"/>
  <c r="L2136" i="3"/>
  <c r="N306" i="3"/>
  <c r="P306" i="3" s="1"/>
  <c r="L426" i="3"/>
  <c r="N426" i="3" s="1"/>
  <c r="P426" i="3" s="1"/>
  <c r="O2796" i="3"/>
  <c r="O588" i="3"/>
  <c r="L2433" i="3"/>
  <c r="L1970" i="3"/>
  <c r="L1622" i="3"/>
  <c r="Q1622" i="3" s="1"/>
  <c r="L3224" i="3"/>
  <c r="L3564" i="3"/>
  <c r="Q3564" i="3" s="1"/>
  <c r="L1014" i="3"/>
  <c r="Q1014" i="3" s="1"/>
  <c r="O2303" i="3"/>
  <c r="N218" i="3"/>
  <c r="P218" i="3" s="1"/>
  <c r="L2585" i="3"/>
  <c r="Q2585" i="3" s="1"/>
  <c r="O2799" i="3"/>
  <c r="L880" i="3"/>
  <c r="Q880" i="3" s="1"/>
  <c r="L2467" i="3"/>
  <c r="L3677" i="3"/>
  <c r="L2927" i="3"/>
  <c r="Q2927" i="3" s="1"/>
  <c r="L1426" i="3"/>
  <c r="L560" i="3"/>
  <c r="O273" i="3"/>
  <c r="L1845" i="3"/>
  <c r="L3341" i="3"/>
  <c r="Q3341" i="3" s="1"/>
  <c r="L2652" i="3"/>
  <c r="Q2652" i="3" s="1"/>
  <c r="L722" i="3"/>
  <c r="Q722" i="3" s="1"/>
  <c r="O2551" i="3"/>
  <c r="N1930" i="3"/>
  <c r="P1930" i="3" s="1"/>
  <c r="L2823" i="3"/>
  <c r="Q2823" i="3" s="1"/>
  <c r="L812" i="3"/>
  <c r="L1642" i="3"/>
  <c r="Q1642" i="3" s="1"/>
  <c r="N1606" i="3"/>
  <c r="P1606" i="3" s="1"/>
  <c r="O2758" i="3"/>
  <c r="N2758" i="3"/>
  <c r="P2758" i="3" s="1"/>
  <c r="N1322" i="3"/>
  <c r="P1322" i="3" s="1"/>
  <c r="O1322" i="3"/>
  <c r="O982" i="3"/>
  <c r="N1820" i="3"/>
  <c r="P1820" i="3" s="1"/>
  <c r="O1620" i="3"/>
  <c r="N745" i="3"/>
  <c r="P745" i="3" s="1"/>
  <c r="O1480" i="3"/>
  <c r="N437" i="3"/>
  <c r="P437" i="3" s="1"/>
  <c r="N3599" i="3"/>
  <c r="P3599" i="3" s="1"/>
  <c r="O1609" i="3"/>
  <c r="N1620" i="3"/>
  <c r="P1620" i="3" s="1"/>
  <c r="O960" i="3"/>
  <c r="O1763" i="3"/>
  <c r="N949" i="3"/>
  <c r="P949" i="3" s="1"/>
  <c r="O437" i="3"/>
  <c r="O950" i="3"/>
  <c r="O916" i="3"/>
  <c r="N826" i="3"/>
  <c r="P826" i="3" s="1"/>
  <c r="N219" i="3"/>
  <c r="P219" i="3" s="1"/>
  <c r="N2676" i="3"/>
  <c r="P2676" i="3" s="1"/>
  <c r="O2676" i="3"/>
  <c r="N1660" i="3"/>
  <c r="P1660" i="3" s="1"/>
  <c r="L1443" i="3"/>
  <c r="Q1443" i="3" s="1"/>
  <c r="N3389" i="3"/>
  <c r="P3389" i="3" s="1"/>
  <c r="O1661" i="3"/>
  <c r="O2144" i="3"/>
  <c r="N2799" i="3"/>
  <c r="P2799" i="3" s="1"/>
  <c r="N229" i="3"/>
  <c r="P229" i="3" s="1"/>
  <c r="L3603" i="3"/>
  <c r="Q3603" i="3" s="1"/>
  <c r="O747" i="3"/>
  <c r="N2426" i="3"/>
  <c r="P2426" i="3" s="1"/>
  <c r="N2747" i="3"/>
  <c r="P2747" i="3" s="1"/>
  <c r="O3435" i="3"/>
  <c r="N359" i="3"/>
  <c r="P359" i="3" s="1"/>
  <c r="O1611" i="3"/>
  <c r="N3220" i="3"/>
  <c r="P3220" i="3" s="1"/>
  <c r="L3600" i="3"/>
  <c r="Q3600" i="3" s="1"/>
  <c r="N415" i="3"/>
  <c r="P415" i="3" s="1"/>
  <c r="O2754" i="3"/>
  <c r="O2247" i="3"/>
  <c r="O1355" i="3"/>
  <c r="N1621" i="3"/>
  <c r="P1621" i="3" s="1"/>
  <c r="K1076" i="3"/>
  <c r="N3422" i="3"/>
  <c r="P3422" i="3" s="1"/>
  <c r="N1355" i="3"/>
  <c r="P1355" i="3" s="1"/>
  <c r="O2968" i="3"/>
  <c r="O3374" i="3"/>
  <c r="N3053" i="3"/>
  <c r="P3053" i="3" s="1"/>
  <c r="O1445" i="3"/>
  <c r="O808" i="3"/>
  <c r="N3340" i="3"/>
  <c r="P3340" i="3" s="1"/>
  <c r="N951" i="3"/>
  <c r="P951" i="3" s="1"/>
  <c r="L915" i="3"/>
  <c r="O2364" i="3"/>
  <c r="L2685" i="3"/>
  <c r="O1442" i="3"/>
  <c r="N808" i="3"/>
  <c r="P808" i="3" s="1"/>
  <c r="N1615" i="3"/>
  <c r="P1615" i="3" s="1"/>
  <c r="N752" i="3"/>
  <c r="P752" i="3" s="1"/>
  <c r="N2851" i="3"/>
  <c r="P2851" i="3" s="1"/>
  <c r="O2367" i="3"/>
  <c r="O2680" i="3"/>
  <c r="N3388" i="3"/>
  <c r="P3388" i="3" s="1"/>
  <c r="N1131" i="3"/>
  <c r="P1131" i="3" s="1"/>
  <c r="N1614" i="3"/>
  <c r="P1614" i="3" s="1"/>
  <c r="N2364" i="3"/>
  <c r="P2364" i="3" s="1"/>
  <c r="L1259" i="3"/>
  <c r="O2426" i="3"/>
  <c r="N2320" i="3"/>
  <c r="P2320" i="3" s="1"/>
  <c r="N2142" i="3"/>
  <c r="P2142" i="3" s="1"/>
  <c r="O2734" i="3"/>
  <c r="N2765" i="3"/>
  <c r="P2765" i="3" s="1"/>
  <c r="N2754" i="3"/>
  <c r="P2754" i="3" s="1"/>
  <c r="O2760" i="3"/>
  <c r="N2968" i="3"/>
  <c r="P2968" i="3" s="1"/>
  <c r="O2797" i="3"/>
  <c r="N950" i="3"/>
  <c r="P950" i="3" s="1"/>
  <c r="L1317" i="3"/>
  <c r="N753" i="3"/>
  <c r="P753" i="3" s="1"/>
  <c r="O753" i="3"/>
  <c r="K2983" i="3"/>
  <c r="N2804" i="3"/>
  <c r="P2804" i="3" s="1"/>
  <c r="O2804" i="3"/>
  <c r="O3673" i="3"/>
  <c r="N353" i="3"/>
  <c r="P353" i="3" s="1"/>
  <c r="O1053" i="3"/>
  <c r="O3053" i="3"/>
  <c r="N982" i="3"/>
  <c r="P982" i="3" s="1"/>
  <c r="N345" i="3"/>
  <c r="P345" i="3" s="1"/>
  <c r="N391" i="3"/>
  <c r="P391" i="3" s="1"/>
  <c r="N2261" i="3"/>
  <c r="P2261" i="3" s="1"/>
  <c r="N1466" i="3"/>
  <c r="P1466" i="3" s="1"/>
  <c r="N474" i="3"/>
  <c r="P474" i="3" s="1"/>
  <c r="O228" i="3"/>
  <c r="N237" i="3"/>
  <c r="P237" i="3" s="1"/>
  <c r="O1131" i="3"/>
  <c r="N1013" i="3"/>
  <c r="P1013" i="3" s="1"/>
  <c r="N962" i="3"/>
  <c r="P962" i="3" s="1"/>
  <c r="N2746" i="3"/>
  <c r="P2746" i="3" s="1"/>
  <c r="O3340" i="3"/>
  <c r="O1950" i="3"/>
  <c r="N1748" i="3"/>
  <c r="P1748" i="3" s="1"/>
  <c r="N2822" i="3"/>
  <c r="P2822" i="3" s="1"/>
  <c r="O2338" i="3"/>
  <c r="O752" i="3"/>
  <c r="O811" i="3"/>
  <c r="O1257" i="3"/>
  <c r="N458" i="3"/>
  <c r="P458" i="3" s="1"/>
  <c r="N3639" i="3"/>
  <c r="P3639" i="3" s="1"/>
  <c r="O1844" i="3"/>
  <c r="O2466" i="3"/>
  <c r="N457" i="3"/>
  <c r="P457" i="3" s="1"/>
  <c r="N2926" i="3"/>
  <c r="P2926" i="3" s="1"/>
  <c r="O1230" i="3"/>
  <c r="O1660" i="3"/>
  <c r="O1606" i="3"/>
  <c r="N310" i="3"/>
  <c r="P310" i="3" s="1"/>
  <c r="N2734" i="3"/>
  <c r="P2734" i="3" s="1"/>
  <c r="N2187" i="3"/>
  <c r="P2187" i="3" s="1"/>
  <c r="O559" i="3"/>
  <c r="O311" i="3"/>
  <c r="N1425" i="3"/>
  <c r="P1425" i="3" s="1"/>
  <c r="O2584" i="3"/>
  <c r="N3633" i="3"/>
  <c r="P3633" i="3" s="1"/>
  <c r="N983" i="3"/>
  <c r="P983" i="3" s="1"/>
  <c r="O2747" i="3"/>
  <c r="L2370" i="3"/>
  <c r="K2953" i="3"/>
  <c r="N889" i="3"/>
  <c r="P889" i="3" s="1"/>
  <c r="O1748" i="3"/>
  <c r="L2482" i="3"/>
  <c r="L2757" i="3"/>
  <c r="Q2757" i="3" s="1"/>
  <c r="L2937" i="3"/>
  <c r="Q2937" i="3" s="1"/>
  <c r="K1390" i="3"/>
  <c r="L3670" i="3"/>
  <c r="Q3670" i="3" s="1"/>
  <c r="L346" i="3"/>
  <c r="Q346" i="3" s="1"/>
  <c r="O1936" i="3"/>
  <c r="K1406" i="3"/>
  <c r="L3124" i="3"/>
  <c r="Q3124" i="3" s="1"/>
  <c r="N3097" i="3"/>
  <c r="P3097" i="3" s="1"/>
  <c r="O3097" i="3"/>
  <c r="L1607" i="3"/>
  <c r="L2571" i="3"/>
  <c r="Q2571" i="3" s="1"/>
  <c r="M3698" i="3"/>
  <c r="O3674" i="3"/>
  <c r="L3082" i="3"/>
  <c r="Q3082" i="3" s="1"/>
  <c r="N3081" i="3"/>
  <c r="P3081" i="3" s="1"/>
  <c r="O3081" i="3"/>
  <c r="O2248" i="3"/>
  <c r="N2248" i="3"/>
  <c r="P2248" i="3" s="1"/>
  <c r="N2339" i="3"/>
  <c r="P2339" i="3" s="1"/>
  <c r="N1764" i="3"/>
  <c r="P1764" i="3" s="1"/>
  <c r="O1764" i="3"/>
  <c r="L3050" i="3"/>
  <c r="L484" i="3"/>
  <c r="Q484" i="3" s="1"/>
  <c r="L1467" i="3"/>
  <c r="M1064" i="3"/>
  <c r="M1117" i="3" s="1"/>
  <c r="K2957" i="3"/>
  <c r="Q2957" i="3" s="1"/>
  <c r="L527" i="3"/>
  <c r="L1749" i="3"/>
  <c r="Q1749" i="3" s="1"/>
  <c r="O2715" i="3"/>
  <c r="N2715" i="3"/>
  <c r="P2715" i="3" s="1"/>
  <c r="O438" i="3"/>
  <c r="M416" i="3"/>
  <c r="L2434" i="3"/>
  <c r="Q2434" i="3" s="1"/>
  <c r="L2464" i="3"/>
  <c r="K2904" i="3"/>
  <c r="N2394" i="3"/>
  <c r="P2394" i="3" s="1"/>
  <c r="L2540" i="3"/>
  <c r="Q2540" i="3" s="1"/>
  <c r="N258" i="3"/>
  <c r="P258" i="3" s="1"/>
  <c r="M233" i="3"/>
  <c r="Q233" i="3" s="1"/>
  <c r="L2504" i="3"/>
  <c r="L1357" i="3"/>
  <c r="Q1357" i="3" s="1"/>
  <c r="N1053" i="3"/>
  <c r="P1053" i="3" s="1"/>
  <c r="L2418" i="3"/>
  <c r="Q2418" i="3" s="1"/>
  <c r="L2452" i="3"/>
  <c r="K1420" i="3"/>
  <c r="L2716" i="3"/>
  <c r="L1931" i="3"/>
  <c r="L1943" i="3"/>
  <c r="Q1943" i="3" s="1"/>
  <c r="M2677" i="3"/>
  <c r="N2677" i="3" s="1"/>
  <c r="P2677" i="3" s="1"/>
  <c r="L2902" i="3"/>
  <c r="Q2902" i="3" s="1"/>
  <c r="L3149" i="3"/>
  <c r="Q3149" i="3" s="1"/>
  <c r="K1030" i="3"/>
  <c r="M723" i="3"/>
  <c r="M727" i="3" s="1"/>
  <c r="M728" i="3" s="1"/>
  <c r="M731" i="3" s="1"/>
  <c r="M732" i="3" s="1"/>
  <c r="M734" i="3" s="1"/>
  <c r="M736" i="3" s="1"/>
  <c r="M1607" i="3"/>
  <c r="M2939" i="3"/>
  <c r="M2941" i="3" s="1"/>
  <c r="L2952" i="3"/>
  <c r="Q2952" i="3" s="1"/>
  <c r="O3226" i="3"/>
  <c r="K2860" i="3"/>
  <c r="L355" i="3"/>
  <c r="L2547" i="3"/>
  <c r="Q2547" i="3" s="1"/>
  <c r="L3024" i="3"/>
  <c r="Q3024" i="3" s="1"/>
  <c r="K526" i="3"/>
  <c r="K1359" i="3"/>
  <c r="M1276" i="3"/>
  <c r="Q1276" i="3" s="1"/>
  <c r="K2755" i="3"/>
  <c r="L3116" i="3"/>
  <c r="Q3116" i="3" s="1"/>
  <c r="L2761" i="3"/>
  <c r="Q2761" i="3" s="1"/>
  <c r="L2330" i="3"/>
  <c r="L1446" i="3"/>
  <c r="Q1446" i="3" s="1"/>
  <c r="L907" i="3"/>
  <c r="Q907" i="3" s="1"/>
  <c r="L3015" i="3"/>
  <c r="Q3015" i="3" s="1"/>
  <c r="O3014" i="3"/>
  <c r="N3014" i="3"/>
  <c r="P3014" i="3" s="1"/>
  <c r="K549" i="3"/>
  <c r="K1098" i="3"/>
  <c r="K1045" i="3"/>
  <c r="K2759" i="3"/>
  <c r="Q2759" i="3" s="1"/>
  <c r="L2588" i="3"/>
  <c r="Q2588" i="3" s="1"/>
  <c r="L2800" i="3"/>
  <c r="L754" i="3"/>
  <c r="L290" i="3"/>
  <c r="Q290" i="3" s="1"/>
  <c r="M2407" i="3"/>
  <c r="L2959" i="3"/>
  <c r="L3247" i="3"/>
  <c r="Q3247" i="3" s="1"/>
  <c r="L3695" i="3"/>
  <c r="Q3695" i="3" s="1"/>
  <c r="L723" i="3"/>
  <c r="L3482" i="3"/>
  <c r="L952" i="3"/>
  <c r="Q952" i="3" s="1"/>
  <c r="K2867" i="3"/>
  <c r="K535" i="3"/>
  <c r="L223" i="3"/>
  <c r="M317" i="3"/>
  <c r="M367" i="3" s="1"/>
  <c r="K2930" i="3"/>
  <c r="M1042" i="3"/>
  <c r="L3452" i="3"/>
  <c r="L3485" i="3" s="1"/>
  <c r="M2958" i="3"/>
  <c r="Q2958" i="3" s="1"/>
  <c r="M2945" i="3"/>
  <c r="Q2945" i="3" s="1"/>
  <c r="K2766" i="3"/>
  <c r="M2432" i="3"/>
  <c r="Q2432" i="3" s="1"/>
  <c r="M2459" i="3"/>
  <c r="M888" i="3"/>
  <c r="Q888" i="3" s="1"/>
  <c r="L1262" i="3"/>
  <c r="L789" i="3"/>
  <c r="L2340" i="3"/>
  <c r="Q2340" i="3" s="1"/>
  <c r="L3524" i="3"/>
  <c r="M1839" i="3"/>
  <c r="M1891" i="3" s="1"/>
  <c r="M1840" i="3" s="1"/>
  <c r="Q1840" i="3" s="1"/>
  <c r="L3385" i="3"/>
  <c r="L504" i="3"/>
  <c r="L1269" i="3"/>
  <c r="L1785" i="3"/>
  <c r="Q1785" i="3" s="1"/>
  <c r="O1374" i="3"/>
  <c r="L1414" i="3"/>
  <c r="L1385" i="3" s="1"/>
  <c r="L3019" i="3"/>
  <c r="O3018" i="3"/>
  <c r="N3018" i="3"/>
  <c r="P3018" i="3" s="1"/>
  <c r="N3635" i="3"/>
  <c r="P3635" i="3" s="1"/>
  <c r="O3635" i="3"/>
  <c r="O2388" i="3"/>
  <c r="N2388" i="3"/>
  <c r="P2388" i="3" s="1"/>
  <c r="O3693" i="3"/>
  <c r="N3693" i="3"/>
  <c r="P3693" i="3" s="1"/>
  <c r="O1790" i="3"/>
  <c r="N1790" i="3"/>
  <c r="P1790" i="3" s="1"/>
  <c r="N2463" i="3"/>
  <c r="P2463" i="3" s="1"/>
  <c r="N921" i="3"/>
  <c r="P921" i="3" s="1"/>
  <c r="M2791" i="3"/>
  <c r="M2750" i="3" s="1"/>
  <c r="M2751" i="3" s="1"/>
  <c r="Q2751" i="3" s="1"/>
  <c r="L2993" i="3"/>
  <c r="L2979" i="3"/>
  <c r="Q2979" i="3" s="1"/>
  <c r="L3244" i="3"/>
  <c r="L1119" i="3"/>
  <c r="L1066" i="3" s="1"/>
  <c r="L1120" i="3" s="1"/>
  <c r="L1105" i="3"/>
  <c r="L1054" i="3" s="1"/>
  <c r="L548" i="3"/>
  <c r="Q548" i="3" s="1"/>
  <c r="L2915" i="3"/>
  <c r="L2869" i="3" s="1"/>
  <c r="N2796" i="3"/>
  <c r="P2796" i="3" s="1"/>
  <c r="L606" i="3"/>
  <c r="K2986" i="3"/>
  <c r="L855" i="3"/>
  <c r="M680" i="3"/>
  <c r="M701" i="3" s="1"/>
  <c r="M702" i="3" s="1"/>
  <c r="M703" i="3" s="1"/>
  <c r="Q703" i="3" s="1"/>
  <c r="L2984" i="3"/>
  <c r="L2810" i="3"/>
  <c r="K2800" i="3"/>
  <c r="L1197" i="3"/>
  <c r="L1810" i="3"/>
  <c r="N1374" i="3"/>
  <c r="P1374" i="3" s="1"/>
  <c r="L2223" i="3"/>
  <c r="L2201" i="3" s="1"/>
  <c r="L1334" i="3"/>
  <c r="Q1334" i="3" s="1"/>
  <c r="L2782" i="3"/>
  <c r="L2783" i="3" s="1"/>
  <c r="Q2783" i="3" s="1"/>
  <c r="O354" i="3"/>
  <c r="O445" i="3"/>
  <c r="N350" i="3"/>
  <c r="P350" i="3" s="1"/>
  <c r="M351" i="3"/>
  <c r="M395" i="3" s="1"/>
  <c r="O3383" i="3"/>
  <c r="M3384" i="3"/>
  <c r="M3428" i="3" s="1"/>
  <c r="N3434" i="3"/>
  <c r="P3434" i="3" s="1"/>
  <c r="N708" i="3"/>
  <c r="P708" i="3" s="1"/>
  <c r="N424" i="3"/>
  <c r="P424" i="3" s="1"/>
  <c r="M425" i="3"/>
  <c r="Q425" i="3" s="1"/>
  <c r="M2683" i="3"/>
  <c r="M439" i="3"/>
  <c r="N438" i="3"/>
  <c r="P438" i="3" s="1"/>
  <c r="N1104" i="3"/>
  <c r="P1104" i="3" s="1"/>
  <c r="K1105" i="3"/>
  <c r="M3675" i="3"/>
  <c r="M1057" i="3"/>
  <c r="M1109" i="3" s="1"/>
  <c r="Q1109" i="3" s="1"/>
  <c r="N3375" i="3"/>
  <c r="P3375" i="3" s="1"/>
  <c r="M2997" i="3"/>
  <c r="Q2997" i="3" s="1"/>
  <c r="O2977" i="3"/>
  <c r="M2755" i="3"/>
  <c r="L2619" i="3"/>
  <c r="Q2619" i="3" s="1"/>
  <c r="N3436" i="3"/>
  <c r="P3436" i="3" s="1"/>
  <c r="L3437" i="3"/>
  <c r="Q3437" i="3" s="1"/>
  <c r="O306" i="3"/>
  <c r="L307" i="3"/>
  <c r="Q307" i="3" s="1"/>
  <c r="M2617" i="3"/>
  <c r="K2798" i="3"/>
  <c r="Q2798" i="3" s="1"/>
  <c r="O874" i="3"/>
  <c r="M875" i="3"/>
  <c r="M912" i="3" s="1"/>
  <c r="O1333" i="3"/>
  <c r="K2805" i="3"/>
  <c r="Q2805" i="3" s="1"/>
  <c r="M1316" i="3"/>
  <c r="L890" i="3"/>
  <c r="O889" i="3"/>
  <c r="K1382" i="3"/>
  <c r="L416" i="3"/>
  <c r="Q416" i="3" s="1"/>
  <c r="L259" i="3"/>
  <c r="L235" i="3"/>
  <c r="Q235" i="3" s="1"/>
  <c r="L2446" i="3"/>
  <c r="Q2446" i="3" s="1"/>
  <c r="L2337" i="3"/>
  <c r="Q2337" i="3" s="1"/>
  <c r="O748" i="3"/>
  <c r="O582" i="3"/>
  <c r="O544" i="3"/>
  <c r="N544" i="3"/>
  <c r="P544" i="3" s="1"/>
  <c r="L427" i="3"/>
  <c r="L2990" i="3"/>
  <c r="L3098" i="3"/>
  <c r="Q3098" i="3" s="1"/>
  <c r="L2304" i="3"/>
  <c r="N3444" i="3"/>
  <c r="P3444" i="3" s="1"/>
  <c r="N686" i="3"/>
  <c r="P686" i="3" s="1"/>
  <c r="N961" i="3"/>
  <c r="P961" i="3" s="1"/>
  <c r="N248" i="3"/>
  <c r="P248" i="3" s="1"/>
  <c r="O2935" i="3"/>
  <c r="O1264" i="3"/>
  <c r="N2977" i="3"/>
  <c r="P2977" i="3" s="1"/>
  <c r="O942" i="3"/>
  <c r="O344" i="3"/>
  <c r="N3383" i="3"/>
  <c r="P3383" i="3" s="1"/>
  <c r="O2262" i="3"/>
  <c r="N588" i="3"/>
  <c r="P588" i="3" s="1"/>
  <c r="N874" i="3"/>
  <c r="P874" i="3" s="1"/>
  <c r="N905" i="3"/>
  <c r="P905" i="3" s="1"/>
  <c r="O2586" i="3"/>
  <c r="O1894" i="3"/>
  <c r="O2266" i="3"/>
  <c r="O1315" i="3"/>
  <c r="N390" i="3"/>
  <c r="P390" i="3" s="1"/>
  <c r="N2935" i="3"/>
  <c r="P2935" i="3" s="1"/>
  <c r="N2262" i="3"/>
  <c r="P2262" i="3" s="1"/>
  <c r="N2586" i="3"/>
  <c r="P2586" i="3" s="1"/>
  <c r="O3436" i="3"/>
  <c r="N1315" i="3"/>
  <c r="P1315" i="3" s="1"/>
  <c r="O397" i="3"/>
  <c r="N1894" i="3"/>
  <c r="P1894" i="3" s="1"/>
  <c r="O258" i="3"/>
  <c r="O987" i="3"/>
  <c r="K2978" i="3"/>
  <c r="Q2978" i="3" s="1"/>
  <c r="O424" i="3"/>
  <c r="O350" i="3"/>
  <c r="N3674" i="3"/>
  <c r="P3674" i="3" s="1"/>
  <c r="N751" i="3"/>
  <c r="P751" i="3" s="1"/>
  <c r="M2718" i="3"/>
  <c r="Q2718" i="3" s="1"/>
  <c r="O1104" i="3"/>
  <c r="K1111" i="3"/>
  <c r="L1110" i="3"/>
  <c r="Q1110" i="3" s="1"/>
  <c r="K17" i="3"/>
  <c r="L1791" i="3" l="1"/>
  <c r="Q1791" i="3" s="1"/>
  <c r="L3391" i="3"/>
  <c r="Q3391" i="3" s="1"/>
  <c r="O1951" i="3"/>
  <c r="O2794" i="3"/>
  <c r="N2794" i="3"/>
  <c r="P2794" i="3" s="1"/>
  <c r="O3390" i="3"/>
  <c r="N3390" i="3"/>
  <c r="P3390" i="3" s="1"/>
  <c r="O1014" i="3"/>
  <c r="O3375" i="3"/>
  <c r="L1232" i="3"/>
  <c r="Q1232" i="3" s="1"/>
  <c r="O983" i="3"/>
  <c r="O2748" i="3"/>
  <c r="N2927" i="3"/>
  <c r="P2927" i="3" s="1"/>
  <c r="N2944" i="3"/>
  <c r="P2944" i="3" s="1"/>
  <c r="O2944" i="3"/>
  <c r="N2999" i="3"/>
  <c r="P2999" i="3" s="1"/>
  <c r="N392" i="3"/>
  <c r="P392" i="3" s="1"/>
  <c r="O392" i="3"/>
  <c r="O3640" i="3"/>
  <c r="O722" i="3"/>
  <c r="Q723" i="3"/>
  <c r="O745" i="3"/>
  <c r="L2313" i="3"/>
  <c r="O2313" i="3" s="1"/>
  <c r="Q2304" i="3"/>
  <c r="O3675" i="3"/>
  <c r="Q3675" i="3"/>
  <c r="L3245" i="3"/>
  <c r="Q3245" i="3" s="1"/>
  <c r="Q3244" i="3"/>
  <c r="O504" i="3"/>
  <c r="Q504" i="3"/>
  <c r="L2331" i="3"/>
  <c r="Q2330" i="3"/>
  <c r="L1468" i="3"/>
  <c r="Q1468" i="3" s="1"/>
  <c r="Q1467" i="3"/>
  <c r="K1391" i="3"/>
  <c r="N2370" i="3"/>
  <c r="P2370" i="3" s="1"/>
  <c r="Q2370" i="3"/>
  <c r="L1318" i="3"/>
  <c r="Q1318" i="3" s="1"/>
  <c r="K1130" i="3"/>
  <c r="N582" i="3"/>
  <c r="P582" i="3" s="1"/>
  <c r="Q582" i="3"/>
  <c r="L1662" i="3"/>
  <c r="Q1661" i="3"/>
  <c r="N397" i="3"/>
  <c r="P397" i="3" s="1"/>
  <c r="Q397" i="3"/>
  <c r="K1079" i="3"/>
  <c r="N809" i="3"/>
  <c r="P809" i="3" s="1"/>
  <c r="Q809" i="3"/>
  <c r="O951" i="3"/>
  <c r="Q951" i="3"/>
  <c r="Q1607" i="3"/>
  <c r="Q2748" i="3"/>
  <c r="Q2677" i="3"/>
  <c r="Q1316" i="3"/>
  <c r="Q875" i="3"/>
  <c r="Q2262" i="3"/>
  <c r="L446" i="3"/>
  <c r="Q446" i="3" s="1"/>
  <c r="Q427" i="3"/>
  <c r="Q890" i="3"/>
  <c r="K2762" i="3"/>
  <c r="Q2800" i="3"/>
  <c r="L828" i="3"/>
  <c r="Q828" i="3" s="1"/>
  <c r="Q855" i="3"/>
  <c r="L1324" i="3"/>
  <c r="Q1324" i="3" s="1"/>
  <c r="Q1269" i="3"/>
  <c r="K2973" i="3"/>
  <c r="K2914" i="3"/>
  <c r="Q2914" i="3" s="1"/>
  <c r="Q2867" i="3"/>
  <c r="K2756" i="3"/>
  <c r="Q2755" i="3"/>
  <c r="O2953" i="3"/>
  <c r="Q2953" i="3"/>
  <c r="L2686" i="3"/>
  <c r="Q2686" i="3" s="1"/>
  <c r="Q2685" i="3"/>
  <c r="O1845" i="3"/>
  <c r="Q1845" i="3"/>
  <c r="L2137" i="3"/>
  <c r="Q2137" i="3" s="1"/>
  <c r="O2188" i="3"/>
  <c r="Q2188" i="3"/>
  <c r="O3227" i="3"/>
  <c r="Q3227" i="3"/>
  <c r="K2898" i="3"/>
  <c r="K1411" i="3"/>
  <c r="O2539" i="3"/>
  <c r="Q2539" i="3"/>
  <c r="Q2747" i="3"/>
  <c r="M2587" i="3"/>
  <c r="Q2587" i="3" s="1"/>
  <c r="Q2617" i="3"/>
  <c r="L1156" i="3"/>
  <c r="Q1156" i="3" s="1"/>
  <c r="Q1197" i="3"/>
  <c r="L583" i="3"/>
  <c r="Q583" i="3" s="1"/>
  <c r="Q606" i="3"/>
  <c r="N1262" i="3"/>
  <c r="P1262" i="3" s="1"/>
  <c r="Q1262" i="3"/>
  <c r="N2766" i="3"/>
  <c r="P2766" i="3" s="1"/>
  <c r="Q2766" i="3"/>
  <c r="K556" i="3"/>
  <c r="K550" i="3"/>
  <c r="K527" i="3"/>
  <c r="Q527" i="3" s="1"/>
  <c r="Q526" i="3"/>
  <c r="L2717" i="3"/>
  <c r="Q2717" i="3" s="1"/>
  <c r="Q2716" i="3"/>
  <c r="L3051" i="3"/>
  <c r="Q3051" i="3" s="1"/>
  <c r="Q3050" i="3"/>
  <c r="N3698" i="3"/>
  <c r="P3698" i="3" s="1"/>
  <c r="Q3698" i="3"/>
  <c r="N2983" i="3"/>
  <c r="P2983" i="3" s="1"/>
  <c r="Q2983" i="3"/>
  <c r="N812" i="3"/>
  <c r="P812" i="3" s="1"/>
  <c r="Q812" i="3"/>
  <c r="N1426" i="3"/>
  <c r="P1426" i="3" s="1"/>
  <c r="Q1426" i="3"/>
  <c r="O3224" i="3"/>
  <c r="Q3224" i="3"/>
  <c r="L2264" i="3"/>
  <c r="Q2264" i="3" s="1"/>
  <c r="Q2263" i="3"/>
  <c r="L922" i="3"/>
  <c r="L923" i="3" s="1"/>
  <c r="Q889" i="3"/>
  <c r="O3183" i="3"/>
  <c r="Q3183" i="3"/>
  <c r="K2936" i="3"/>
  <c r="Q2977" i="3"/>
  <c r="K2991" i="3"/>
  <c r="Q2990" i="3"/>
  <c r="K2773" i="3"/>
  <c r="M1258" i="3"/>
  <c r="M1259" i="3" s="1"/>
  <c r="Q1315" i="3"/>
  <c r="L2389" i="3"/>
  <c r="Q2388" i="3"/>
  <c r="K2959" i="3"/>
  <c r="Q2999" i="3"/>
  <c r="L3636" i="3"/>
  <c r="Q3635" i="3"/>
  <c r="Q3384" i="3"/>
  <c r="O1382" i="3"/>
  <c r="Q1382" i="3"/>
  <c r="K1054" i="3"/>
  <c r="Q1054" i="3" s="1"/>
  <c r="Q1105" i="3"/>
  <c r="O2683" i="3"/>
  <c r="Q2683" i="3"/>
  <c r="L1765" i="3"/>
  <c r="Q1765" i="3" s="1"/>
  <c r="Q1810" i="3"/>
  <c r="L3020" i="3"/>
  <c r="N3020" i="3" s="1"/>
  <c r="P3020" i="3" s="1"/>
  <c r="Q3019" i="3"/>
  <c r="N3385" i="3"/>
  <c r="P3385" i="3" s="1"/>
  <c r="Q3385" i="3"/>
  <c r="L810" i="3"/>
  <c r="Q810" i="3" s="1"/>
  <c r="Q789" i="3"/>
  <c r="L250" i="3"/>
  <c r="Q250" i="3" s="1"/>
  <c r="Q223" i="3"/>
  <c r="K1398" i="3"/>
  <c r="K1399" i="3" s="1"/>
  <c r="L399" i="3"/>
  <c r="Q399" i="3" s="1"/>
  <c r="Q355" i="3"/>
  <c r="L881" i="3"/>
  <c r="Q881" i="3" s="1"/>
  <c r="Q915" i="3"/>
  <c r="L561" i="3"/>
  <c r="Q560" i="3"/>
  <c r="O2467" i="3"/>
  <c r="Q2467" i="3"/>
  <c r="O426" i="3"/>
  <c r="Q426" i="3"/>
  <c r="O1132" i="3"/>
  <c r="Q1132" i="3"/>
  <c r="N1058" i="3"/>
  <c r="P1058" i="3" s="1"/>
  <c r="Q1058" i="3"/>
  <c r="K2948" i="3"/>
  <c r="Q2947" i="3"/>
  <c r="O2428" i="3"/>
  <c r="Q2428" i="3"/>
  <c r="K1636" i="3"/>
  <c r="O2959" i="3"/>
  <c r="Q351" i="3"/>
  <c r="Q1057" i="3"/>
  <c r="Q2427" i="3"/>
  <c r="Q2998" i="3"/>
  <c r="N3224" i="3"/>
  <c r="P3224" i="3" s="1"/>
  <c r="O2720" i="3"/>
  <c r="N2720" i="3"/>
  <c r="P2720" i="3" s="1"/>
  <c r="N1231" i="3"/>
  <c r="P1231" i="3" s="1"/>
  <c r="N2998" i="3"/>
  <c r="P2998" i="3" s="1"/>
  <c r="O2998" i="3"/>
  <c r="O1231" i="3"/>
  <c r="O2999" i="3"/>
  <c r="L3000" i="3"/>
  <c r="Q3000" i="3" s="1"/>
  <c r="L2395" i="3"/>
  <c r="Q2395" i="3" s="1"/>
  <c r="K2949" i="3"/>
  <c r="Q2949" i="3" s="1"/>
  <c r="N1356" i="3"/>
  <c r="P1356" i="3" s="1"/>
  <c r="N1725" i="3"/>
  <c r="P1725" i="3" s="1"/>
  <c r="O2339" i="3"/>
  <c r="O2947" i="3"/>
  <c r="N2947" i="3"/>
  <c r="P2947" i="3" s="1"/>
  <c r="N3183" i="3"/>
  <c r="P3183" i="3" s="1"/>
  <c r="O1356" i="3"/>
  <c r="O1725" i="3"/>
  <c r="L1952" i="3"/>
  <c r="Q1952" i="3" s="1"/>
  <c r="L3184" i="3"/>
  <c r="Q3184" i="3" s="1"/>
  <c r="L1726" i="3"/>
  <c r="Q1726" i="3" s="1"/>
  <c r="N1951" i="3"/>
  <c r="P1951" i="3" s="1"/>
  <c r="N1661" i="3"/>
  <c r="P1661" i="3" s="1"/>
  <c r="O2394" i="3"/>
  <c r="N2263" i="3"/>
  <c r="P2263" i="3" s="1"/>
  <c r="O2263" i="3"/>
  <c r="N3341" i="3"/>
  <c r="P3341" i="3" s="1"/>
  <c r="L1263" i="3"/>
  <c r="Q1263" i="3" s="1"/>
  <c r="L2824" i="3"/>
  <c r="Q2824" i="3" s="1"/>
  <c r="L3604" i="3"/>
  <c r="Q3604" i="3" s="1"/>
  <c r="N2823" i="3"/>
  <c r="P2823" i="3" s="1"/>
  <c r="L3342" i="3"/>
  <c r="Q3342" i="3" s="1"/>
  <c r="O2823" i="3"/>
  <c r="O3341" i="3"/>
  <c r="O2370" i="3"/>
  <c r="O915" i="3"/>
  <c r="N915" i="3"/>
  <c r="P915" i="3" s="1"/>
  <c r="O3019" i="3"/>
  <c r="N1382" i="3"/>
  <c r="P1382" i="3" s="1"/>
  <c r="N1316" i="3"/>
  <c r="P1316" i="3" s="1"/>
  <c r="L1846" i="3"/>
  <c r="O812" i="3"/>
  <c r="O2983" i="3"/>
  <c r="K2987" i="3"/>
  <c r="Q2987" i="3" s="1"/>
  <c r="N2755" i="3"/>
  <c r="P2755" i="3" s="1"/>
  <c r="O561" i="3"/>
  <c r="N561" i="3"/>
  <c r="P561" i="3" s="1"/>
  <c r="N560" i="3"/>
  <c r="P560" i="3" s="1"/>
  <c r="O560" i="3"/>
  <c r="O355" i="3"/>
  <c r="L1643" i="3"/>
  <c r="L2679" i="3"/>
  <c r="Q2679" i="3" s="1"/>
  <c r="L3641" i="3"/>
  <c r="Q3641" i="3" s="1"/>
  <c r="N3640" i="3"/>
  <c r="P3640" i="3" s="1"/>
  <c r="N2953" i="3"/>
  <c r="P2953" i="3" s="1"/>
  <c r="L2946" i="3"/>
  <c r="Q2946" i="3" s="1"/>
  <c r="N2571" i="3"/>
  <c r="P2571" i="3" s="1"/>
  <c r="L2371" i="3"/>
  <c r="Q2371" i="3" s="1"/>
  <c r="N2685" i="3"/>
  <c r="P2685" i="3" s="1"/>
  <c r="N722" i="3"/>
  <c r="P722" i="3" s="1"/>
  <c r="L1427" i="3"/>
  <c r="Q1427" i="3" s="1"/>
  <c r="O1426" i="3"/>
  <c r="N880" i="3"/>
  <c r="P880" i="3" s="1"/>
  <c r="O880" i="3"/>
  <c r="N2585" i="3"/>
  <c r="P2585" i="3" s="1"/>
  <c r="O2585" i="3"/>
  <c r="L1015" i="3"/>
  <c r="Q1015" i="3" s="1"/>
  <c r="N1014" i="3"/>
  <c r="P1014" i="3" s="1"/>
  <c r="N1622" i="3"/>
  <c r="P1622" i="3" s="1"/>
  <c r="O1622" i="3"/>
  <c r="N750" i="3"/>
  <c r="P750" i="3" s="1"/>
  <c r="O750" i="3"/>
  <c r="N827" i="3"/>
  <c r="P827" i="3" s="1"/>
  <c r="O827" i="3"/>
  <c r="L508" i="3"/>
  <c r="Q508" i="3" s="1"/>
  <c r="N507" i="3"/>
  <c r="P507" i="3" s="1"/>
  <c r="O507" i="3"/>
  <c r="K2954" i="3"/>
  <c r="O2716" i="3"/>
  <c r="L2465" i="3"/>
  <c r="Q2465" i="3" s="1"/>
  <c r="L2162" i="3"/>
  <c r="L2250" i="3"/>
  <c r="L2523" i="3"/>
  <c r="Q2523" i="3" s="1"/>
  <c r="O2522" i="3"/>
  <c r="N2522" i="3"/>
  <c r="P2522" i="3" s="1"/>
  <c r="O1481" i="3"/>
  <c r="N1481" i="3"/>
  <c r="P1481" i="3" s="1"/>
  <c r="L312" i="3"/>
  <c r="Q312" i="3" s="1"/>
  <c r="N311" i="3"/>
  <c r="P311" i="3" s="1"/>
  <c r="N3376" i="3"/>
  <c r="P3376" i="3" s="1"/>
  <c r="O3376" i="3"/>
  <c r="L2189" i="3"/>
  <c r="Q2189" i="3" s="1"/>
  <c r="N2188" i="3"/>
  <c r="P2188" i="3" s="1"/>
  <c r="N2247" i="3"/>
  <c r="P2247" i="3" s="1"/>
  <c r="L2956" i="3"/>
  <c r="Q2956" i="3" s="1"/>
  <c r="O1943" i="3"/>
  <c r="L813" i="3"/>
  <c r="Q813" i="3" s="1"/>
  <c r="O2652" i="3"/>
  <c r="N2652" i="3"/>
  <c r="P2652" i="3" s="1"/>
  <c r="N1845" i="3"/>
  <c r="P1845" i="3" s="1"/>
  <c r="L2928" i="3"/>
  <c r="Q2928" i="3" s="1"/>
  <c r="O2927" i="3"/>
  <c r="L2468" i="3"/>
  <c r="Q2468" i="3" s="1"/>
  <c r="N2467" i="3"/>
  <c r="P2467" i="3" s="1"/>
  <c r="L3565" i="3"/>
  <c r="Q3565" i="3" s="1"/>
  <c r="N3564" i="3"/>
  <c r="P3564" i="3" s="1"/>
  <c r="O3564" i="3"/>
  <c r="L1971" i="3"/>
  <c r="Q1971" i="3" s="1"/>
  <c r="O1937" i="3"/>
  <c r="N1937" i="3"/>
  <c r="P1937" i="3" s="1"/>
  <c r="L1133" i="3"/>
  <c r="Q1133" i="3" s="1"/>
  <c r="N1132" i="3"/>
  <c r="P1132" i="3" s="1"/>
  <c r="L459" i="3"/>
  <c r="Q459" i="3" s="1"/>
  <c r="O458" i="3"/>
  <c r="L2163" i="3"/>
  <c r="N3600" i="3"/>
  <c r="P3600" i="3" s="1"/>
  <c r="O3600" i="3"/>
  <c r="L505" i="3"/>
  <c r="Q505" i="3" s="1"/>
  <c r="O2685" i="3"/>
  <c r="L882" i="3"/>
  <c r="Q882" i="3" s="1"/>
  <c r="O881" i="3"/>
  <c r="N504" i="3"/>
  <c r="P504" i="3" s="1"/>
  <c r="N881" i="3"/>
  <c r="P881" i="3" s="1"/>
  <c r="O2677" i="3"/>
  <c r="N1467" i="3"/>
  <c r="P1467" i="3" s="1"/>
  <c r="N3342" i="3"/>
  <c r="P3342" i="3" s="1"/>
  <c r="O3603" i="3"/>
  <c r="N3603" i="3"/>
  <c r="P3603" i="3" s="1"/>
  <c r="O1467" i="3"/>
  <c r="L3343" i="3"/>
  <c r="L1944" i="3"/>
  <c r="N3675" i="3"/>
  <c r="P3675" i="3" s="1"/>
  <c r="O3698" i="3"/>
  <c r="L528" i="3"/>
  <c r="L2572" i="3"/>
  <c r="N1443" i="3"/>
  <c r="P1443" i="3" s="1"/>
  <c r="O1443" i="3"/>
  <c r="N1642" i="3"/>
  <c r="P1642" i="3" s="1"/>
  <c r="O1642" i="3"/>
  <c r="L3125" i="3"/>
  <c r="O2766" i="3"/>
  <c r="M2678" i="3"/>
  <c r="O2678" i="3" s="1"/>
  <c r="L1750" i="3"/>
  <c r="M1892" i="3"/>
  <c r="Q1892" i="3" s="1"/>
  <c r="O2571" i="3"/>
  <c r="N2716" i="3"/>
  <c r="P2716" i="3" s="1"/>
  <c r="L2483" i="3"/>
  <c r="L347" i="3"/>
  <c r="Q347" i="3" s="1"/>
  <c r="N346" i="3"/>
  <c r="P346" i="3" s="1"/>
  <c r="O346" i="3"/>
  <c r="O3670" i="3"/>
  <c r="N3670" i="3"/>
  <c r="P3670" i="3" s="1"/>
  <c r="L2938" i="3"/>
  <c r="Q2938" i="3" s="1"/>
  <c r="O2937" i="3"/>
  <c r="N2937" i="3"/>
  <c r="P2937" i="3" s="1"/>
  <c r="N2757" i="3"/>
  <c r="P2757" i="3" s="1"/>
  <c r="O2757" i="3"/>
  <c r="N2683" i="3"/>
  <c r="P2683" i="3" s="1"/>
  <c r="N1943" i="3"/>
  <c r="P1943" i="3" s="1"/>
  <c r="O3385" i="3"/>
  <c r="O1262" i="3"/>
  <c r="N3019" i="3"/>
  <c r="P3019" i="3" s="1"/>
  <c r="N355" i="3"/>
  <c r="P355" i="3" s="1"/>
  <c r="L485" i="3"/>
  <c r="Q485" i="3" s="1"/>
  <c r="N3124" i="3"/>
  <c r="P3124" i="3" s="1"/>
  <c r="O3124" i="3"/>
  <c r="N2987" i="3"/>
  <c r="P2987" i="3" s="1"/>
  <c r="O3245" i="3"/>
  <c r="N3245" i="3"/>
  <c r="P3245" i="3" s="1"/>
  <c r="N527" i="3"/>
  <c r="P527" i="3" s="1"/>
  <c r="O527" i="3"/>
  <c r="N1749" i="3"/>
  <c r="P1749" i="3" s="1"/>
  <c r="O1749" i="3"/>
  <c r="O3050" i="3"/>
  <c r="N3050" i="3"/>
  <c r="P3050" i="3" s="1"/>
  <c r="L1953" i="3"/>
  <c r="Q1953" i="3" s="1"/>
  <c r="O1952" i="3"/>
  <c r="N1952" i="3"/>
  <c r="P1952" i="3" s="1"/>
  <c r="N1232" i="3"/>
  <c r="P1232" i="3" s="1"/>
  <c r="O1232" i="3"/>
  <c r="O484" i="3"/>
  <c r="N484" i="3"/>
  <c r="P484" i="3" s="1"/>
  <c r="L3083" i="3"/>
  <c r="Q3083" i="3" s="1"/>
  <c r="O3082" i="3"/>
  <c r="N3082" i="3"/>
  <c r="P3082" i="3" s="1"/>
  <c r="K528" i="3"/>
  <c r="N2717" i="3"/>
  <c r="P2717" i="3" s="1"/>
  <c r="O2717" i="3"/>
  <c r="K2996" i="3"/>
  <c r="Q2996" i="3" s="1"/>
  <c r="O2957" i="3"/>
  <c r="N2957" i="3"/>
  <c r="P2957" i="3" s="1"/>
  <c r="O2824" i="3"/>
  <c r="N2824" i="3"/>
  <c r="P2824" i="3" s="1"/>
  <c r="O2987" i="3"/>
  <c r="O1156" i="3"/>
  <c r="N1156" i="3"/>
  <c r="P1156" i="3" s="1"/>
  <c r="L1198" i="3"/>
  <c r="O2946" i="3"/>
  <c r="N2946" i="3"/>
  <c r="P2946" i="3" s="1"/>
  <c r="L1067" i="3"/>
  <c r="L1121" i="3" s="1"/>
  <c r="O810" i="3"/>
  <c r="N810" i="3"/>
  <c r="P810" i="3" s="1"/>
  <c r="K2931" i="3"/>
  <c r="N2914" i="3"/>
  <c r="P2914" i="3" s="1"/>
  <c r="K2868" i="3"/>
  <c r="Q2868" i="3" s="1"/>
  <c r="O2914" i="3"/>
  <c r="K1360" i="3"/>
  <c r="N399" i="3"/>
  <c r="P399" i="3" s="1"/>
  <c r="O399" i="3"/>
  <c r="L356" i="3"/>
  <c r="L1106" i="3"/>
  <c r="L1055" i="3" s="1"/>
  <c r="K536" i="3"/>
  <c r="L3150" i="3"/>
  <c r="Q3150" i="3" s="1"/>
  <c r="O3184" i="3"/>
  <c r="N3184" i="3"/>
  <c r="P3184" i="3" s="1"/>
  <c r="O1765" i="3"/>
  <c r="N1765" i="3"/>
  <c r="P1765" i="3" s="1"/>
  <c r="L856" i="3"/>
  <c r="O828" i="3"/>
  <c r="N828" i="3"/>
  <c r="P828" i="3" s="1"/>
  <c r="N1324" i="3"/>
  <c r="P1324" i="3" s="1"/>
  <c r="O1324" i="3"/>
  <c r="L224" i="3"/>
  <c r="Q224" i="3" s="1"/>
  <c r="N250" i="3"/>
  <c r="P250" i="3" s="1"/>
  <c r="O250" i="3"/>
  <c r="K2801" i="3"/>
  <c r="N583" i="3"/>
  <c r="P583" i="3" s="1"/>
  <c r="O583" i="3"/>
  <c r="M2752" i="3"/>
  <c r="Q2752" i="3" s="1"/>
  <c r="N2751" i="3"/>
  <c r="P2751" i="3" s="1"/>
  <c r="O2751" i="3"/>
  <c r="N2783" i="3"/>
  <c r="P2783" i="3" s="1"/>
  <c r="O2783" i="3"/>
  <c r="O1785" i="3"/>
  <c r="N1785" i="3"/>
  <c r="P1785" i="3" s="1"/>
  <c r="N888" i="3"/>
  <c r="P888" i="3" s="1"/>
  <c r="O888" i="3"/>
  <c r="M2951" i="3"/>
  <c r="Q2951" i="3" s="1"/>
  <c r="N2945" i="3"/>
  <c r="P2945" i="3" s="1"/>
  <c r="O2945" i="3"/>
  <c r="L953" i="3"/>
  <c r="Q953" i="3" s="1"/>
  <c r="O952" i="3"/>
  <c r="N952" i="3"/>
  <c r="P952" i="3" s="1"/>
  <c r="L3449" i="3"/>
  <c r="Q3449" i="3" s="1"/>
  <c r="L291" i="3"/>
  <c r="Q291" i="3" s="1"/>
  <c r="O290" i="3"/>
  <c r="N290" i="3"/>
  <c r="P290" i="3" s="1"/>
  <c r="L2589" i="3"/>
  <c r="Q2589" i="3" s="1"/>
  <c r="N2588" i="3"/>
  <c r="P2588" i="3" s="1"/>
  <c r="O2588" i="3"/>
  <c r="N907" i="3"/>
  <c r="P907" i="3" s="1"/>
  <c r="O907" i="3"/>
  <c r="O526" i="3"/>
  <c r="N526" i="3"/>
  <c r="P526" i="3" s="1"/>
  <c r="O2547" i="3"/>
  <c r="N2547" i="3"/>
  <c r="P2547" i="3" s="1"/>
  <c r="M2981" i="3"/>
  <c r="M2942" i="3" s="1"/>
  <c r="O1607" i="3"/>
  <c r="N1607" i="3"/>
  <c r="P1607" i="3" s="1"/>
  <c r="L1727" i="3"/>
  <c r="Q1727" i="3" s="1"/>
  <c r="O1726" i="3"/>
  <c r="N1726" i="3"/>
  <c r="P1726" i="3" s="1"/>
  <c r="L1469" i="3"/>
  <c r="Q1469" i="3" s="1"/>
  <c r="O1468" i="3"/>
  <c r="N1468" i="3"/>
  <c r="P1468" i="3" s="1"/>
  <c r="M234" i="3"/>
  <c r="Q234" i="3" s="1"/>
  <c r="N233" i="3"/>
  <c r="P233" i="3" s="1"/>
  <c r="O233" i="3"/>
  <c r="L2435" i="3"/>
  <c r="Q2435" i="3" s="1"/>
  <c r="N2434" i="3"/>
  <c r="P2434" i="3" s="1"/>
  <c r="O2434" i="3"/>
  <c r="K1060" i="3"/>
  <c r="Q1060" i="3" s="1"/>
  <c r="O1054" i="3"/>
  <c r="N1054" i="3"/>
  <c r="P1054" i="3" s="1"/>
  <c r="L1270" i="3"/>
  <c r="O1269" i="3"/>
  <c r="N1269" i="3"/>
  <c r="P1269" i="3" s="1"/>
  <c r="N2686" i="3"/>
  <c r="P2686" i="3" s="1"/>
  <c r="O2686" i="3"/>
  <c r="L790" i="3"/>
  <c r="Q790" i="3" s="1"/>
  <c r="N789" i="3"/>
  <c r="P789" i="3" s="1"/>
  <c r="O789" i="3"/>
  <c r="M2410" i="3"/>
  <c r="L1447" i="3"/>
  <c r="Q1447" i="3" s="1"/>
  <c r="N1446" i="3"/>
  <c r="P1446" i="3" s="1"/>
  <c r="O1446" i="3"/>
  <c r="O2952" i="3"/>
  <c r="N2952" i="3"/>
  <c r="P2952" i="3" s="1"/>
  <c r="L2903" i="3"/>
  <c r="Q2903" i="3" s="1"/>
  <c r="N2902" i="3"/>
  <c r="P2902" i="3" s="1"/>
  <c r="O2902" i="3"/>
  <c r="L1358" i="3"/>
  <c r="Q1358" i="3" s="1"/>
  <c r="N1357" i="3"/>
  <c r="P1357" i="3" s="1"/>
  <c r="O1357" i="3"/>
  <c r="L2224" i="3"/>
  <c r="L2202" i="3" s="1"/>
  <c r="L2225" i="3" s="1"/>
  <c r="L2721" i="3"/>
  <c r="L1743" i="3"/>
  <c r="Q1743" i="3" s="1"/>
  <c r="L3678" i="3"/>
  <c r="L944" i="3"/>
  <c r="M754" i="3"/>
  <c r="Q754" i="3" s="1"/>
  <c r="K1421" i="3"/>
  <c r="O703" i="3"/>
  <c r="N703" i="3"/>
  <c r="P703" i="3" s="1"/>
  <c r="L3605" i="3"/>
  <c r="Q3605" i="3" s="1"/>
  <c r="N3604" i="3"/>
  <c r="P3604" i="3" s="1"/>
  <c r="O3604" i="3"/>
  <c r="L3548" i="3"/>
  <c r="L3525" i="3" s="1"/>
  <c r="O3051" i="3"/>
  <c r="M2433" i="3"/>
  <c r="Q2433" i="3" s="1"/>
  <c r="O2432" i="3"/>
  <c r="N2432" i="3"/>
  <c r="P2432" i="3" s="1"/>
  <c r="L3453" i="3"/>
  <c r="N223" i="3"/>
  <c r="P223" i="3" s="1"/>
  <c r="O223" i="3"/>
  <c r="O2867" i="3"/>
  <c r="N2867" i="3"/>
  <c r="P2867" i="3" s="1"/>
  <c r="L3228" i="3"/>
  <c r="Q3228" i="3" s="1"/>
  <c r="O3247" i="3"/>
  <c r="N3247" i="3"/>
  <c r="P3247" i="3" s="1"/>
  <c r="O2759" i="3"/>
  <c r="N2759" i="3"/>
  <c r="P2759" i="3" s="1"/>
  <c r="O3116" i="3"/>
  <c r="N3116" i="3"/>
  <c r="P3116" i="3" s="1"/>
  <c r="O1276" i="3"/>
  <c r="N1276" i="3"/>
  <c r="P1276" i="3" s="1"/>
  <c r="L3025" i="3"/>
  <c r="Q3025" i="3" s="1"/>
  <c r="N3024" i="3"/>
  <c r="P3024" i="3" s="1"/>
  <c r="O3024" i="3"/>
  <c r="K2861" i="3"/>
  <c r="K2907" i="3"/>
  <c r="L1847" i="3"/>
  <c r="Q1847" i="3" s="1"/>
  <c r="O1846" i="3"/>
  <c r="N1846" i="3"/>
  <c r="P1846" i="3" s="1"/>
  <c r="N3149" i="3"/>
  <c r="P3149" i="3" s="1"/>
  <c r="O3149" i="3"/>
  <c r="L2419" i="3"/>
  <c r="Q2419" i="3" s="1"/>
  <c r="N2418" i="3"/>
  <c r="P2418" i="3" s="1"/>
  <c r="O2418" i="3"/>
  <c r="L2505" i="3"/>
  <c r="L2541" i="3"/>
  <c r="Q2541" i="3" s="1"/>
  <c r="N2540" i="3"/>
  <c r="P2540" i="3" s="1"/>
  <c r="O2540" i="3"/>
  <c r="L2770" i="3"/>
  <c r="L2811" i="3" s="1"/>
  <c r="L2771" i="3" s="1"/>
  <c r="Q2771" i="3" s="1"/>
  <c r="M2445" i="3"/>
  <c r="Q2445" i="3" s="1"/>
  <c r="L1932" i="3"/>
  <c r="Q1932" i="3" s="1"/>
  <c r="O2949" i="3"/>
  <c r="N2949" i="3"/>
  <c r="P2949" i="3" s="1"/>
  <c r="N485" i="3"/>
  <c r="P485" i="3" s="1"/>
  <c r="M1841" i="3"/>
  <c r="Q1841" i="3" s="1"/>
  <c r="O1840" i="3"/>
  <c r="N1840" i="3"/>
  <c r="P1840" i="3" s="1"/>
  <c r="L2341" i="3"/>
  <c r="Q2341" i="3" s="1"/>
  <c r="N2340" i="3"/>
  <c r="P2340" i="3" s="1"/>
  <c r="O2340" i="3"/>
  <c r="O2958" i="3"/>
  <c r="N2958" i="3"/>
  <c r="P2958" i="3" s="1"/>
  <c r="L724" i="3"/>
  <c r="Q724" i="3" s="1"/>
  <c r="N723" i="3"/>
  <c r="P723" i="3" s="1"/>
  <c r="O723" i="3"/>
  <c r="L3671" i="3"/>
  <c r="Q3671" i="3" s="1"/>
  <c r="N3695" i="3"/>
  <c r="P3695" i="3" s="1"/>
  <c r="O3695" i="3"/>
  <c r="L2960" i="3"/>
  <c r="L3001" i="3" s="1"/>
  <c r="L2961" i="3" s="1"/>
  <c r="N2959" i="3"/>
  <c r="P2959" i="3" s="1"/>
  <c r="N3015" i="3"/>
  <c r="P3015" i="3" s="1"/>
  <c r="O3015" i="3"/>
  <c r="N2330" i="3"/>
  <c r="P2330" i="3" s="1"/>
  <c r="O2330" i="3"/>
  <c r="L2762" i="3"/>
  <c r="N2762" i="3" s="1"/>
  <c r="P2762" i="3" s="1"/>
  <c r="O2761" i="3"/>
  <c r="N2761" i="3"/>
  <c r="P2761" i="3" s="1"/>
  <c r="L3392" i="3"/>
  <c r="Q3392" i="3" s="1"/>
  <c r="N3391" i="3"/>
  <c r="P3391" i="3" s="1"/>
  <c r="O3391" i="3"/>
  <c r="L2396" i="3"/>
  <c r="Q2396" i="3" s="1"/>
  <c r="N2395" i="3"/>
  <c r="P2395" i="3" s="1"/>
  <c r="O2395" i="3"/>
  <c r="L1415" i="3"/>
  <c r="L1386" i="3" s="1"/>
  <c r="M1096" i="3"/>
  <c r="M1043" i="3" s="1"/>
  <c r="M1046" i="3" s="1"/>
  <c r="M1099" i="3" s="1"/>
  <c r="M1047" i="3" s="1"/>
  <c r="L1583" i="3"/>
  <c r="Q1583" i="3" s="1"/>
  <c r="M2984" i="3"/>
  <c r="Q2984" i="3" s="1"/>
  <c r="K545" i="3"/>
  <c r="Q545" i="3" s="1"/>
  <c r="L2578" i="3"/>
  <c r="L2321" i="3"/>
  <c r="L2736" i="3"/>
  <c r="M1643" i="3"/>
  <c r="K1087" i="3"/>
  <c r="L2453" i="3"/>
  <c r="Q2453" i="3" s="1"/>
  <c r="N1109" i="3"/>
  <c r="P1109" i="3" s="1"/>
  <c r="O1109" i="3"/>
  <c r="O1197" i="3"/>
  <c r="N1197" i="3"/>
  <c r="P1197" i="3" s="1"/>
  <c r="O855" i="3"/>
  <c r="N855" i="3"/>
  <c r="P855" i="3" s="1"/>
  <c r="L607" i="3"/>
  <c r="N606" i="3"/>
  <c r="P606" i="3" s="1"/>
  <c r="O606" i="3"/>
  <c r="L2916" i="3"/>
  <c r="L2870" i="3" s="1"/>
  <c r="L2994" i="3"/>
  <c r="Q2994" i="3" s="1"/>
  <c r="L1335" i="3"/>
  <c r="Q1335" i="3" s="1"/>
  <c r="O1334" i="3"/>
  <c r="N1334" i="3"/>
  <c r="P1334" i="3" s="1"/>
  <c r="O2800" i="3"/>
  <c r="N2800" i="3"/>
  <c r="P2800" i="3" s="1"/>
  <c r="N3244" i="3"/>
  <c r="P3244" i="3" s="1"/>
  <c r="O3244" i="3"/>
  <c r="L2980" i="3"/>
  <c r="Q2980" i="3" s="1"/>
  <c r="N2979" i="3"/>
  <c r="P2979" i="3" s="1"/>
  <c r="O2979" i="3"/>
  <c r="K1412" i="3"/>
  <c r="N2313" i="3"/>
  <c r="P2313" i="3" s="1"/>
  <c r="O446" i="3"/>
  <c r="N446" i="3"/>
  <c r="P446" i="3" s="1"/>
  <c r="L1811" i="3"/>
  <c r="N1810" i="3"/>
  <c r="P1810" i="3" s="1"/>
  <c r="O1810" i="3"/>
  <c r="L2985" i="3"/>
  <c r="Q2985" i="3" s="1"/>
  <c r="L1792" i="3"/>
  <c r="Q1792" i="3" s="1"/>
  <c r="N1791" i="3"/>
  <c r="P1791" i="3" s="1"/>
  <c r="O1791" i="3"/>
  <c r="L549" i="3"/>
  <c r="Q549" i="3" s="1"/>
  <c r="N548" i="3"/>
  <c r="P548" i="3" s="1"/>
  <c r="O548" i="3"/>
  <c r="L3054" i="3"/>
  <c r="L393" i="3"/>
  <c r="Q393" i="3" s="1"/>
  <c r="K551" i="3"/>
  <c r="L2305" i="3"/>
  <c r="N2304" i="3"/>
  <c r="P2304" i="3" s="1"/>
  <c r="O2304" i="3"/>
  <c r="O2337" i="3"/>
  <c r="N2337" i="3"/>
  <c r="P2337" i="3" s="1"/>
  <c r="O235" i="3"/>
  <c r="N235" i="3"/>
  <c r="P235" i="3" s="1"/>
  <c r="K2988" i="3"/>
  <c r="Q2988" i="3" s="1"/>
  <c r="N2798" i="3"/>
  <c r="P2798" i="3" s="1"/>
  <c r="O2798" i="3"/>
  <c r="O307" i="3"/>
  <c r="N307" i="3"/>
  <c r="P307" i="3" s="1"/>
  <c r="L3438" i="3"/>
  <c r="Q3438" i="3" s="1"/>
  <c r="N3437" i="3"/>
  <c r="P3437" i="3" s="1"/>
  <c r="O3437" i="3"/>
  <c r="K1106" i="3"/>
  <c r="O1105" i="3"/>
  <c r="N1105" i="3"/>
  <c r="P1105" i="3" s="1"/>
  <c r="O351" i="3"/>
  <c r="N351" i="3"/>
  <c r="P351" i="3" s="1"/>
  <c r="L1946" i="3"/>
  <c r="O2990" i="3"/>
  <c r="N2990" i="3"/>
  <c r="P2990" i="3" s="1"/>
  <c r="O1263" i="3"/>
  <c r="N1263" i="3"/>
  <c r="P1263" i="3" s="1"/>
  <c r="L891" i="3"/>
  <c r="O890" i="3"/>
  <c r="N890" i="3"/>
  <c r="P890" i="3" s="1"/>
  <c r="O1316" i="3"/>
  <c r="N2617" i="3"/>
  <c r="P2617" i="3" s="1"/>
  <c r="M2618" i="3"/>
  <c r="Q2618" i="3" s="1"/>
  <c r="O2617" i="3"/>
  <c r="L2372" i="3"/>
  <c r="Q2372" i="3" s="1"/>
  <c r="O2371" i="3"/>
  <c r="N2371" i="3"/>
  <c r="P2371" i="3" s="1"/>
  <c r="N2137" i="3"/>
  <c r="P2137" i="3" s="1"/>
  <c r="L2138" i="3"/>
  <c r="O2137" i="3"/>
  <c r="N1057" i="3"/>
  <c r="P1057" i="3" s="1"/>
  <c r="O1057" i="3"/>
  <c r="O2755" i="3"/>
  <c r="K3001" i="3"/>
  <c r="N3000" i="3"/>
  <c r="P3000" i="3" s="1"/>
  <c r="O3000" i="3"/>
  <c r="L3099" i="3"/>
  <c r="Q3099" i="3" s="1"/>
  <c r="N3098" i="3"/>
  <c r="P3098" i="3" s="1"/>
  <c r="O3098" i="3"/>
  <c r="L428" i="3"/>
  <c r="O427" i="3"/>
  <c r="N427" i="3"/>
  <c r="P427" i="3" s="1"/>
  <c r="L1319" i="3"/>
  <c r="Q1319" i="3" s="1"/>
  <c r="N1318" i="3"/>
  <c r="P1318" i="3" s="1"/>
  <c r="O1318" i="3"/>
  <c r="L2447" i="3"/>
  <c r="Q2447" i="3" s="1"/>
  <c r="O2446" i="3"/>
  <c r="N2446" i="3"/>
  <c r="P2446" i="3" s="1"/>
  <c r="L417" i="3"/>
  <c r="Q417" i="3" s="1"/>
  <c r="O416" i="3"/>
  <c r="N416" i="3"/>
  <c r="P416" i="3" s="1"/>
  <c r="L2265" i="3"/>
  <c r="Q2265" i="3" s="1"/>
  <c r="M2590" i="3"/>
  <c r="O2587" i="3"/>
  <c r="N2264" i="3"/>
  <c r="P2264" i="3" s="1"/>
  <c r="O2264" i="3"/>
  <c r="M3699" i="3"/>
  <c r="Q3699" i="3" s="1"/>
  <c r="M3676" i="3"/>
  <c r="Q3676" i="3" s="1"/>
  <c r="N425" i="3"/>
  <c r="P425" i="3" s="1"/>
  <c r="O425" i="3"/>
  <c r="O2756" i="3"/>
  <c r="N2756" i="3"/>
  <c r="P2756" i="3" s="1"/>
  <c r="O3384" i="3"/>
  <c r="N3384" i="3"/>
  <c r="P3384" i="3" s="1"/>
  <c r="L260" i="3"/>
  <c r="Q260" i="3" s="1"/>
  <c r="K2806" i="3"/>
  <c r="Q2806" i="3" s="1"/>
  <c r="N2805" i="3"/>
  <c r="P2805" i="3" s="1"/>
  <c r="O2805" i="3"/>
  <c r="M876" i="3"/>
  <c r="N875" i="3"/>
  <c r="P875" i="3" s="1"/>
  <c r="O875" i="3"/>
  <c r="L2620" i="3"/>
  <c r="Q2620" i="3" s="1"/>
  <c r="N2619" i="3"/>
  <c r="P2619" i="3" s="1"/>
  <c r="O2619" i="3"/>
  <c r="O2954" i="3"/>
  <c r="N2954" i="3"/>
  <c r="P2954" i="3" s="1"/>
  <c r="O2997" i="3"/>
  <c r="N2997" i="3"/>
  <c r="P2997" i="3" s="1"/>
  <c r="N2465" i="3"/>
  <c r="P2465" i="3" s="1"/>
  <c r="O2465" i="3"/>
  <c r="L1059" i="3"/>
  <c r="Q1059" i="3" s="1"/>
  <c r="O1110" i="3"/>
  <c r="N1110" i="3"/>
  <c r="P1110" i="3" s="1"/>
  <c r="N2978" i="3"/>
  <c r="P2978" i="3" s="1"/>
  <c r="O2978" i="3"/>
  <c r="O2718" i="3"/>
  <c r="N2718" i="3"/>
  <c r="P2718" i="3" s="1"/>
  <c r="K19" i="3"/>
  <c r="M169" i="3"/>
  <c r="Q169" i="3" s="1"/>
  <c r="N2587" i="3" l="1"/>
  <c r="P2587" i="3" s="1"/>
  <c r="N3051" i="3"/>
  <c r="P3051" i="3" s="1"/>
  <c r="O3020" i="3"/>
  <c r="N2956" i="3"/>
  <c r="P2956" i="3" s="1"/>
  <c r="O2956" i="3"/>
  <c r="O3342" i="3"/>
  <c r="O1259" i="3"/>
  <c r="Q1259" i="3"/>
  <c r="N1259" i="3"/>
  <c r="P1259" i="3" s="1"/>
  <c r="M1260" i="3"/>
  <c r="Q1260" i="3" s="1"/>
  <c r="Q923" i="3"/>
  <c r="N923" i="3"/>
  <c r="P923" i="3" s="1"/>
  <c r="O923" i="3"/>
  <c r="K1055" i="3"/>
  <c r="Q1055" i="3" s="1"/>
  <c r="Q1106" i="3"/>
  <c r="L3055" i="3"/>
  <c r="N3055" i="3" s="1"/>
  <c r="P3055" i="3" s="1"/>
  <c r="Q3054" i="3"/>
  <c r="K1362" i="3"/>
  <c r="K529" i="3"/>
  <c r="Q528" i="3"/>
  <c r="O2572" i="3"/>
  <c r="Q2572" i="3"/>
  <c r="N2163" i="3"/>
  <c r="P2163" i="3" s="1"/>
  <c r="Q2163" i="3"/>
  <c r="Q561" i="3"/>
  <c r="L562" i="3"/>
  <c r="Q2959" i="3"/>
  <c r="K2960" i="3"/>
  <c r="Q2960" i="3" s="1"/>
  <c r="K2795" i="3"/>
  <c r="Q2756" i="3"/>
  <c r="Q1643" i="3"/>
  <c r="Q3001" i="3"/>
  <c r="Q2305" i="3"/>
  <c r="K1088" i="3"/>
  <c r="L2548" i="3"/>
  <c r="Q2548" i="3" s="1"/>
  <c r="Q2578" i="3"/>
  <c r="K1392" i="3"/>
  <c r="L857" i="3"/>
  <c r="Q856" i="3"/>
  <c r="K557" i="3"/>
  <c r="K558" i="3" s="1"/>
  <c r="O1750" i="3"/>
  <c r="Q1750" i="3"/>
  <c r="L2251" i="3"/>
  <c r="Q2251" i="3" s="1"/>
  <c r="Q2250" i="3"/>
  <c r="L1895" i="3"/>
  <c r="Q1846" i="3"/>
  <c r="Q3020" i="3"/>
  <c r="K2814" i="3"/>
  <c r="L2314" i="3"/>
  <c r="Q2313" i="3"/>
  <c r="M913" i="3"/>
  <c r="Q913" i="3" s="1"/>
  <c r="Q876" i="3"/>
  <c r="L924" i="3"/>
  <c r="Q924" i="3" s="1"/>
  <c r="Q891" i="3"/>
  <c r="K1413" i="3"/>
  <c r="O1413" i="3" s="1"/>
  <c r="L908" i="3"/>
  <c r="Q908" i="3" s="1"/>
  <c r="Q944" i="3"/>
  <c r="L1325" i="3"/>
  <c r="Q1325" i="3" s="1"/>
  <c r="Q1270" i="3"/>
  <c r="O3125" i="3"/>
  <c r="Q3125" i="3"/>
  <c r="K2992" i="3"/>
  <c r="Q2954" i="3"/>
  <c r="K1637" i="3"/>
  <c r="O2948" i="3"/>
  <c r="Q2948" i="3"/>
  <c r="N2948" i="3"/>
  <c r="P2948" i="3" s="1"/>
  <c r="Q3636" i="3"/>
  <c r="N3636" i="3"/>
  <c r="P3636" i="3" s="1"/>
  <c r="L3637" i="3"/>
  <c r="O3636" i="3"/>
  <c r="L2390" i="3"/>
  <c r="N2936" i="3"/>
  <c r="P2936" i="3" s="1"/>
  <c r="Q2936" i="3"/>
  <c r="O2936" i="3"/>
  <c r="Q922" i="3"/>
  <c r="N922" i="3"/>
  <c r="P922" i="3" s="1"/>
  <c r="O922" i="3"/>
  <c r="K2899" i="3"/>
  <c r="K1022" i="3"/>
  <c r="K1080" i="3"/>
  <c r="O1662" i="3"/>
  <c r="Q1662" i="3"/>
  <c r="N1662" i="3"/>
  <c r="P1662" i="3" s="1"/>
  <c r="Q2678" i="3"/>
  <c r="Q2762" i="3"/>
  <c r="L447" i="3"/>
  <c r="N447" i="3" s="1"/>
  <c r="P447" i="3" s="1"/>
  <c r="Q428" i="3"/>
  <c r="L1766" i="3"/>
  <c r="Q1766" i="3" s="1"/>
  <c r="Q1811" i="3"/>
  <c r="L584" i="3"/>
  <c r="Q607" i="3"/>
  <c r="L2687" i="3"/>
  <c r="Q2687" i="3" s="1"/>
  <c r="Q2721" i="3"/>
  <c r="L400" i="3"/>
  <c r="N400" i="3" s="1"/>
  <c r="P400" i="3" s="1"/>
  <c r="Q356" i="3"/>
  <c r="K1400" i="3"/>
  <c r="L1157" i="3"/>
  <c r="Q1198" i="3"/>
  <c r="O3343" i="3"/>
  <c r="Q3343" i="3"/>
  <c r="N1258" i="3"/>
  <c r="P1258" i="3" s="1"/>
  <c r="Q1258" i="3"/>
  <c r="O1258" i="3"/>
  <c r="Q2991" i="3"/>
  <c r="O2991" i="3"/>
  <c r="N2991" i="3"/>
  <c r="P2991" i="3" s="1"/>
  <c r="K2950" i="3"/>
  <c r="Q2950" i="3" s="1"/>
  <c r="O2163" i="3"/>
  <c r="L2590" i="3"/>
  <c r="Q2590" i="3" s="1"/>
  <c r="O2984" i="3"/>
  <c r="O2960" i="3"/>
  <c r="N3343" i="3"/>
  <c r="P3343" i="3" s="1"/>
  <c r="N2960" i="3"/>
  <c r="P2960" i="3" s="1"/>
  <c r="O754" i="3"/>
  <c r="L3344" i="3"/>
  <c r="Q3344" i="3" s="1"/>
  <c r="N2984" i="3"/>
  <c r="P2984" i="3" s="1"/>
  <c r="L357" i="3"/>
  <c r="L529" i="3"/>
  <c r="O529" i="3" s="1"/>
  <c r="N356" i="3"/>
  <c r="P356" i="3" s="1"/>
  <c r="O356" i="3"/>
  <c r="O485" i="3"/>
  <c r="N2251" i="3"/>
  <c r="P2251" i="3" s="1"/>
  <c r="L2252" i="3"/>
  <c r="Q2252" i="3" s="1"/>
  <c r="O2251" i="3"/>
  <c r="L2939" i="3"/>
  <c r="Q2939" i="3" s="1"/>
  <c r="N1971" i="3"/>
  <c r="P1971" i="3" s="1"/>
  <c r="O1971" i="3"/>
  <c r="L313" i="3"/>
  <c r="Q313" i="3" s="1"/>
  <c r="N312" i="3"/>
  <c r="P312" i="3" s="1"/>
  <c r="O312" i="3"/>
  <c r="L3642" i="3"/>
  <c r="Q3642" i="3" s="1"/>
  <c r="O3641" i="3"/>
  <c r="N3641" i="3"/>
  <c r="P3641" i="3" s="1"/>
  <c r="N1413" i="3"/>
  <c r="P1413" i="3" s="1"/>
  <c r="L2203" i="3"/>
  <c r="L2226" i="3" s="1"/>
  <c r="L2227" i="3" s="1"/>
  <c r="O857" i="3"/>
  <c r="O528" i="3"/>
  <c r="L2573" i="3"/>
  <c r="L460" i="3"/>
  <c r="Q460" i="3" s="1"/>
  <c r="O459" i="3"/>
  <c r="N459" i="3"/>
  <c r="P459" i="3" s="1"/>
  <c r="L3566" i="3"/>
  <c r="Q3566" i="3" s="1"/>
  <c r="O3565" i="3"/>
  <c r="N3565" i="3"/>
  <c r="P3565" i="3" s="1"/>
  <c r="N2928" i="3"/>
  <c r="P2928" i="3" s="1"/>
  <c r="O2928" i="3"/>
  <c r="N2189" i="3"/>
  <c r="P2189" i="3" s="1"/>
  <c r="O2189" i="3"/>
  <c r="L814" i="3"/>
  <c r="Q814" i="3" s="1"/>
  <c r="N813" i="3"/>
  <c r="P813" i="3" s="1"/>
  <c r="O813" i="3"/>
  <c r="N2250" i="3"/>
  <c r="P2250" i="3" s="1"/>
  <c r="O2250" i="3"/>
  <c r="L1016" i="3"/>
  <c r="Q1016" i="3" s="1"/>
  <c r="O1015" i="3"/>
  <c r="N1015" i="3"/>
  <c r="P1015" i="3" s="1"/>
  <c r="L1428" i="3"/>
  <c r="Q1428" i="3" s="1"/>
  <c r="N1427" i="3"/>
  <c r="P1427" i="3" s="1"/>
  <c r="O1427" i="3"/>
  <c r="N2679" i="3"/>
  <c r="P2679" i="3" s="1"/>
  <c r="O2679" i="3"/>
  <c r="L1644" i="3"/>
  <c r="Q1644" i="3" s="1"/>
  <c r="N2572" i="3"/>
  <c r="P2572" i="3" s="1"/>
  <c r="L1277" i="3"/>
  <c r="L1933" i="3"/>
  <c r="L1134" i="3"/>
  <c r="Q1134" i="3" s="1"/>
  <c r="O1133" i="3"/>
  <c r="N1133" i="3"/>
  <c r="P1133" i="3" s="1"/>
  <c r="L2469" i="3"/>
  <c r="Q2469" i="3" s="1"/>
  <c r="O2468" i="3"/>
  <c r="N2468" i="3"/>
  <c r="P2468" i="3" s="1"/>
  <c r="O2523" i="3"/>
  <c r="N2523" i="3"/>
  <c r="P2523" i="3" s="1"/>
  <c r="L509" i="3"/>
  <c r="Q509" i="3" s="1"/>
  <c r="N508" i="3"/>
  <c r="P508" i="3" s="1"/>
  <c r="O508" i="3"/>
  <c r="L858" i="3"/>
  <c r="O584" i="3"/>
  <c r="N3125" i="3"/>
  <c r="P3125" i="3" s="1"/>
  <c r="N528" i="3"/>
  <c r="P528" i="3" s="1"/>
  <c r="N1750" i="3"/>
  <c r="P1750" i="3" s="1"/>
  <c r="O1157" i="3"/>
  <c r="L1199" i="3"/>
  <c r="N2678" i="3"/>
  <c r="P2678" i="3" s="1"/>
  <c r="L3002" i="3"/>
  <c r="L3003" i="3" s="1"/>
  <c r="L1751" i="3"/>
  <c r="L917" i="3"/>
  <c r="Q917" i="3" s="1"/>
  <c r="N882" i="3"/>
  <c r="P882" i="3" s="1"/>
  <c r="L883" i="3"/>
  <c r="Q883" i="3" s="1"/>
  <c r="O882" i="3"/>
  <c r="N1198" i="3"/>
  <c r="P1198" i="3" s="1"/>
  <c r="N505" i="3"/>
  <c r="P505" i="3" s="1"/>
  <c r="O505" i="3"/>
  <c r="O1198" i="3"/>
  <c r="L3126" i="3"/>
  <c r="L2940" i="3"/>
  <c r="O1892" i="3"/>
  <c r="N1892" i="3"/>
  <c r="P1892" i="3" s="1"/>
  <c r="O2938" i="3"/>
  <c r="N2938" i="3"/>
  <c r="P2938" i="3" s="1"/>
  <c r="O347" i="3"/>
  <c r="L348" i="3"/>
  <c r="N347" i="3"/>
  <c r="P347" i="3" s="1"/>
  <c r="N857" i="3"/>
  <c r="P857" i="3" s="1"/>
  <c r="L3345" i="3"/>
  <c r="Q3345" i="3" s="1"/>
  <c r="N3344" i="3"/>
  <c r="P3344" i="3" s="1"/>
  <c r="O3344" i="3"/>
  <c r="L1954" i="3"/>
  <c r="Q1954" i="3" s="1"/>
  <c r="O1953" i="3"/>
  <c r="N1953" i="3"/>
  <c r="P1953" i="3" s="1"/>
  <c r="L3084" i="3"/>
  <c r="Q3084" i="3" s="1"/>
  <c r="O3083" i="3"/>
  <c r="N3083" i="3"/>
  <c r="P3083" i="3" s="1"/>
  <c r="O2996" i="3"/>
  <c r="N2996" i="3"/>
  <c r="P2996" i="3" s="1"/>
  <c r="O1766" i="3"/>
  <c r="N1766" i="3"/>
  <c r="P1766" i="3" s="1"/>
  <c r="K1422" i="3"/>
  <c r="O1325" i="3"/>
  <c r="N1325" i="3"/>
  <c r="P1325" i="3" s="1"/>
  <c r="N2548" i="3"/>
  <c r="P2548" i="3" s="1"/>
  <c r="O2548" i="3"/>
  <c r="O908" i="3"/>
  <c r="L945" i="3"/>
  <c r="Q945" i="3" s="1"/>
  <c r="L3526" i="3"/>
  <c r="L3549" i="3"/>
  <c r="O2687" i="3"/>
  <c r="N2687" i="3"/>
  <c r="P2687" i="3" s="1"/>
  <c r="N1751" i="3"/>
  <c r="P1751" i="3" s="1"/>
  <c r="L2812" i="3"/>
  <c r="Q2812" i="3" s="1"/>
  <c r="N2771" i="3"/>
  <c r="P2771" i="3" s="1"/>
  <c r="O2771" i="3"/>
  <c r="N2453" i="3"/>
  <c r="P2453" i="3" s="1"/>
  <c r="O2453" i="3"/>
  <c r="L1584" i="3"/>
  <c r="Q1584" i="3" s="1"/>
  <c r="N1583" i="3"/>
  <c r="P1583" i="3" s="1"/>
  <c r="O1583" i="3"/>
  <c r="L3393" i="3"/>
  <c r="Q3393" i="3" s="1"/>
  <c r="N3392" i="3"/>
  <c r="P3392" i="3" s="1"/>
  <c r="O3392" i="3"/>
  <c r="L2342" i="3"/>
  <c r="Q2342" i="3" s="1"/>
  <c r="O2341" i="3"/>
  <c r="N2341" i="3"/>
  <c r="P2341" i="3" s="1"/>
  <c r="N1932" i="3"/>
  <c r="P1932" i="3" s="1"/>
  <c r="O1932" i="3"/>
  <c r="L2542" i="3"/>
  <c r="Q2542" i="3" s="1"/>
  <c r="O2541" i="3"/>
  <c r="N2541" i="3"/>
  <c r="P2541" i="3" s="1"/>
  <c r="M755" i="3"/>
  <c r="M756" i="3" s="1"/>
  <c r="M737" i="3" s="1"/>
  <c r="M740" i="3" s="1"/>
  <c r="M742" i="3" s="1"/>
  <c r="M743" i="3" s="1"/>
  <c r="Q743" i="3" s="1"/>
  <c r="N754" i="3"/>
  <c r="P754" i="3" s="1"/>
  <c r="O1060" i="3"/>
  <c r="N1060" i="3"/>
  <c r="P1060" i="3" s="1"/>
  <c r="O2435" i="3"/>
  <c r="N2435" i="3"/>
  <c r="P2435" i="3" s="1"/>
  <c r="N1469" i="3"/>
  <c r="P1469" i="3" s="1"/>
  <c r="O1469" i="3"/>
  <c r="O3449" i="3"/>
  <c r="N3449" i="3"/>
  <c r="P3449" i="3" s="1"/>
  <c r="O2868" i="3"/>
  <c r="K2915" i="3"/>
  <c r="Q2915" i="3" s="1"/>
  <c r="N2868" i="3"/>
  <c r="P2868" i="3" s="1"/>
  <c r="L2801" i="3"/>
  <c r="N2801" i="3" s="1"/>
  <c r="P2801" i="3" s="1"/>
  <c r="N913" i="3"/>
  <c r="P913" i="3" s="1"/>
  <c r="O913" i="3"/>
  <c r="L2784" i="3"/>
  <c r="M1842" i="3"/>
  <c r="Q1842" i="3" s="1"/>
  <c r="O1841" i="3"/>
  <c r="N1841" i="3"/>
  <c r="P1841" i="3" s="1"/>
  <c r="L2484" i="3"/>
  <c r="L3606" i="3"/>
  <c r="Q3606" i="3" s="1"/>
  <c r="O3605" i="3"/>
  <c r="N3605" i="3"/>
  <c r="P3605" i="3" s="1"/>
  <c r="O1743" i="3"/>
  <c r="N1743" i="3"/>
  <c r="P1743" i="3" s="1"/>
  <c r="O1358" i="3"/>
  <c r="N1358" i="3"/>
  <c r="P1358" i="3" s="1"/>
  <c r="M2412" i="3"/>
  <c r="M2413" i="3" s="1"/>
  <c r="M2414" i="3" s="1"/>
  <c r="M2450" i="3" s="1"/>
  <c r="M2451" i="3" s="1"/>
  <c r="Q2451" i="3" s="1"/>
  <c r="M2448" i="3"/>
  <c r="Q2448" i="3" s="1"/>
  <c r="L1271" i="3"/>
  <c r="O1270" i="3"/>
  <c r="N1270" i="3"/>
  <c r="P1270" i="3" s="1"/>
  <c r="O1727" i="3"/>
  <c r="N1727" i="3"/>
  <c r="P1727" i="3" s="1"/>
  <c r="O953" i="3"/>
  <c r="N953" i="3"/>
  <c r="P953" i="3" s="1"/>
  <c r="L984" i="3"/>
  <c r="Q984" i="3" s="1"/>
  <c r="O856" i="3"/>
  <c r="N856" i="3"/>
  <c r="P856" i="3" s="1"/>
  <c r="L3151" i="3"/>
  <c r="Q3151" i="3" s="1"/>
  <c r="N3150" i="3"/>
  <c r="P3150" i="3" s="1"/>
  <c r="O3150" i="3"/>
  <c r="L2763" i="3"/>
  <c r="L2962" i="3"/>
  <c r="L1786" i="3"/>
  <c r="Q1786" i="3" s="1"/>
  <c r="O2762" i="3"/>
  <c r="L1107" i="3"/>
  <c r="M1608" i="3"/>
  <c r="Q1608" i="3" s="1"/>
  <c r="O1643" i="3"/>
  <c r="N1643" i="3"/>
  <c r="P1643" i="3" s="1"/>
  <c r="K546" i="3"/>
  <c r="Q546" i="3" s="1"/>
  <c r="O545" i="3"/>
  <c r="N545" i="3"/>
  <c r="P545" i="3" s="1"/>
  <c r="O2396" i="3"/>
  <c r="N2396" i="3"/>
  <c r="P2396" i="3" s="1"/>
  <c r="L2436" i="3"/>
  <c r="Q2436" i="3" s="1"/>
  <c r="L3696" i="3"/>
  <c r="Q3696" i="3" s="1"/>
  <c r="O3671" i="3"/>
  <c r="N3671" i="3"/>
  <c r="P3671" i="3" s="1"/>
  <c r="O2445" i="3"/>
  <c r="N2445" i="3"/>
  <c r="P2445" i="3" s="1"/>
  <c r="N2419" i="3"/>
  <c r="P2419" i="3" s="1"/>
  <c r="O2419" i="3"/>
  <c r="L2454" i="3"/>
  <c r="N1847" i="3"/>
  <c r="P1847" i="3" s="1"/>
  <c r="L1896" i="3"/>
  <c r="Q1896" i="3" s="1"/>
  <c r="O1847" i="3"/>
  <c r="O2903" i="3"/>
  <c r="N2903" i="3"/>
  <c r="P2903" i="3" s="1"/>
  <c r="N1447" i="3"/>
  <c r="P1447" i="3" s="1"/>
  <c r="O1447" i="3"/>
  <c r="L1470" i="3"/>
  <c r="Q1470" i="3" s="1"/>
  <c r="L791" i="3"/>
  <c r="Q791" i="3" s="1"/>
  <c r="N790" i="3"/>
  <c r="P790" i="3" s="1"/>
  <c r="O790" i="3"/>
  <c r="N2589" i="3"/>
  <c r="P2589" i="3" s="1"/>
  <c r="O2589" i="3"/>
  <c r="M2955" i="3"/>
  <c r="Q2955" i="3" s="1"/>
  <c r="O2951" i="3"/>
  <c r="N2951" i="3"/>
  <c r="P2951" i="3" s="1"/>
  <c r="M2989" i="3"/>
  <c r="Q2989" i="3" s="1"/>
  <c r="O224" i="3"/>
  <c r="L225" i="3"/>
  <c r="Q225" i="3" s="1"/>
  <c r="N224" i="3"/>
  <c r="P224" i="3" s="1"/>
  <c r="K1365" i="3"/>
  <c r="L1416" i="3"/>
  <c r="L1387" i="3" s="1"/>
  <c r="L2332" i="3"/>
  <c r="L1068" i="3"/>
  <c r="N1055" i="3"/>
  <c r="P1055" i="3" s="1"/>
  <c r="O1055" i="3"/>
  <c r="L1336" i="3"/>
  <c r="K1033" i="3"/>
  <c r="L2579" i="3"/>
  <c r="Q2579" i="3" s="1"/>
  <c r="N2578" i="3"/>
  <c r="P2578" i="3" s="1"/>
  <c r="O2578" i="3"/>
  <c r="L725" i="3"/>
  <c r="Q725" i="3" s="1"/>
  <c r="O724" i="3"/>
  <c r="N724" i="3"/>
  <c r="P724" i="3" s="1"/>
  <c r="K2908" i="3"/>
  <c r="L3027" i="3"/>
  <c r="Q3027" i="3" s="1"/>
  <c r="O3025" i="3"/>
  <c r="N3025" i="3"/>
  <c r="P3025" i="3" s="1"/>
  <c r="L3229" i="3"/>
  <c r="Q3229" i="3" s="1"/>
  <c r="N3228" i="3"/>
  <c r="P3228" i="3" s="1"/>
  <c r="O3228" i="3"/>
  <c r="L3248" i="3"/>
  <c r="Q3248" i="3" s="1"/>
  <c r="M2464" i="3"/>
  <c r="Q2464" i="3" s="1"/>
  <c r="N2433" i="3"/>
  <c r="P2433" i="3" s="1"/>
  <c r="O2433" i="3"/>
  <c r="N944" i="3"/>
  <c r="P944" i="3" s="1"/>
  <c r="O944" i="3"/>
  <c r="L2722" i="3"/>
  <c r="N2721" i="3"/>
  <c r="P2721" i="3" s="1"/>
  <c r="O2721" i="3"/>
  <c r="N234" i="3"/>
  <c r="P234" i="3" s="1"/>
  <c r="O234" i="3"/>
  <c r="M259" i="3"/>
  <c r="Q259" i="3" s="1"/>
  <c r="O291" i="3"/>
  <c r="N291" i="3"/>
  <c r="P291" i="3" s="1"/>
  <c r="L308" i="3"/>
  <c r="Q308" i="3" s="1"/>
  <c r="M2792" i="3"/>
  <c r="N2752" i="3"/>
  <c r="P2752" i="3" s="1"/>
  <c r="O2752" i="3"/>
  <c r="K2763" i="3"/>
  <c r="Q2763" i="3" s="1"/>
  <c r="K1112" i="3"/>
  <c r="Q1112" i="3" s="1"/>
  <c r="L3486" i="3"/>
  <c r="K2974" i="3"/>
  <c r="O924" i="3"/>
  <c r="N924" i="3"/>
  <c r="P924" i="3" s="1"/>
  <c r="O447" i="3"/>
  <c r="L394" i="3"/>
  <c r="Q394" i="3" s="1"/>
  <c r="O393" i="3"/>
  <c r="N393" i="3"/>
  <c r="P393" i="3" s="1"/>
  <c r="L1793" i="3"/>
  <c r="Q1793" i="3" s="1"/>
  <c r="O1792" i="3"/>
  <c r="N1792" i="3"/>
  <c r="P1792" i="3" s="1"/>
  <c r="L2986" i="3"/>
  <c r="Q2986" i="3" s="1"/>
  <c r="N2985" i="3"/>
  <c r="P2985" i="3" s="1"/>
  <c r="O2985" i="3"/>
  <c r="L1812" i="3"/>
  <c r="O1811" i="3"/>
  <c r="N1811" i="3"/>
  <c r="P1811" i="3" s="1"/>
  <c r="L2995" i="3"/>
  <c r="Q2995" i="3" s="1"/>
  <c r="N2994" i="3"/>
  <c r="P2994" i="3" s="1"/>
  <c r="O2994" i="3"/>
  <c r="N3054" i="3"/>
  <c r="P3054" i="3" s="1"/>
  <c r="O3054" i="3"/>
  <c r="L2574" i="3"/>
  <c r="Q2574" i="3" s="1"/>
  <c r="N2980" i="3"/>
  <c r="P2980" i="3" s="1"/>
  <c r="O2980" i="3"/>
  <c r="O1335" i="3"/>
  <c r="N1335" i="3"/>
  <c r="P1335" i="3" s="1"/>
  <c r="L2917" i="3"/>
  <c r="L2871" i="3" s="1"/>
  <c r="L550" i="3"/>
  <c r="L530" i="3" s="1"/>
  <c r="N549" i="3"/>
  <c r="P549" i="3" s="1"/>
  <c r="O549" i="3"/>
  <c r="L608" i="3"/>
  <c r="Q608" i="3" s="1"/>
  <c r="O607" i="3"/>
  <c r="N607" i="3"/>
  <c r="P607" i="3" s="1"/>
  <c r="K552" i="3"/>
  <c r="L2621" i="3"/>
  <c r="Q2621" i="3" s="1"/>
  <c r="N2620" i="3"/>
  <c r="P2620" i="3" s="1"/>
  <c r="O2620" i="3"/>
  <c r="N876" i="3"/>
  <c r="P876" i="3" s="1"/>
  <c r="O876" i="3"/>
  <c r="M3700" i="3"/>
  <c r="Q3700" i="3" s="1"/>
  <c r="O3699" i="3"/>
  <c r="N3699" i="3"/>
  <c r="P3699" i="3" s="1"/>
  <c r="L1320" i="3"/>
  <c r="N1319" i="3"/>
  <c r="P1319" i="3" s="1"/>
  <c r="O1319" i="3"/>
  <c r="L429" i="3"/>
  <c r="Q429" i="3" s="1"/>
  <c r="O428" i="3"/>
  <c r="N428" i="3"/>
  <c r="P428" i="3" s="1"/>
  <c r="K3002" i="3"/>
  <c r="Q3002" i="3" s="1"/>
  <c r="N3001" i="3"/>
  <c r="P3001" i="3" s="1"/>
  <c r="O3001" i="3"/>
  <c r="K2807" i="3"/>
  <c r="N2806" i="3"/>
  <c r="P2806" i="3" s="1"/>
  <c r="O2806" i="3"/>
  <c r="L261" i="3"/>
  <c r="O260" i="3"/>
  <c r="N260" i="3"/>
  <c r="P260" i="3" s="1"/>
  <c r="L358" i="3"/>
  <c r="O357" i="3"/>
  <c r="N357" i="3"/>
  <c r="P357" i="3" s="1"/>
  <c r="M3677" i="3"/>
  <c r="Q3677" i="3" s="1"/>
  <c r="O3676" i="3"/>
  <c r="N3676" i="3"/>
  <c r="P3676" i="3" s="1"/>
  <c r="M2592" i="3"/>
  <c r="M2622" i="3" s="1"/>
  <c r="Q2622" i="3" s="1"/>
  <c r="N2590" i="3"/>
  <c r="P2590" i="3" s="1"/>
  <c r="O2590" i="3"/>
  <c r="M1261" i="3"/>
  <c r="Q1261" i="3" s="1"/>
  <c r="O1260" i="3"/>
  <c r="N1260" i="3"/>
  <c r="P1260" i="3" s="1"/>
  <c r="O2447" i="3"/>
  <c r="N2447" i="3"/>
  <c r="P2447" i="3" s="1"/>
  <c r="L2139" i="3"/>
  <c r="L2373" i="3"/>
  <c r="Q2373" i="3" s="1"/>
  <c r="N2372" i="3"/>
  <c r="P2372" i="3" s="1"/>
  <c r="O2372" i="3"/>
  <c r="N2618" i="3"/>
  <c r="P2618" i="3" s="1"/>
  <c r="O2618" i="3"/>
  <c r="L1947" i="3"/>
  <c r="L3439" i="3"/>
  <c r="Q3439" i="3" s="1"/>
  <c r="O3438" i="3"/>
  <c r="N3438" i="3"/>
  <c r="P3438" i="3" s="1"/>
  <c r="L2306" i="3"/>
  <c r="O2305" i="3"/>
  <c r="N2305" i="3"/>
  <c r="P2305" i="3" s="1"/>
  <c r="O2265" i="3"/>
  <c r="N2265" i="3"/>
  <c r="P2265" i="3" s="1"/>
  <c r="L418" i="3"/>
  <c r="Q418" i="3" s="1"/>
  <c r="N417" i="3"/>
  <c r="P417" i="3" s="1"/>
  <c r="O417" i="3"/>
  <c r="L3100" i="3"/>
  <c r="Q3100" i="3" s="1"/>
  <c r="O3099" i="3"/>
  <c r="N3099" i="3"/>
  <c r="P3099" i="3" s="1"/>
  <c r="L892" i="3"/>
  <c r="O891" i="3"/>
  <c r="N891" i="3"/>
  <c r="P891" i="3" s="1"/>
  <c r="K1107" i="3"/>
  <c r="O1106" i="3"/>
  <c r="N1106" i="3"/>
  <c r="P1106" i="3" s="1"/>
  <c r="N2988" i="3"/>
  <c r="P2988" i="3" s="1"/>
  <c r="O2988" i="3"/>
  <c r="L1111" i="3"/>
  <c r="Q1111" i="3" s="1"/>
  <c r="N1059" i="3"/>
  <c r="P1059" i="3" s="1"/>
  <c r="O1059" i="3"/>
  <c r="M170" i="3"/>
  <c r="Q170" i="3" s="1"/>
  <c r="N169" i="3"/>
  <c r="P169" i="3" s="1"/>
  <c r="O169" i="3"/>
  <c r="K1414" i="3" l="1"/>
  <c r="Q1414" i="3" s="1"/>
  <c r="O3055" i="3"/>
  <c r="N529" i="3"/>
  <c r="P529" i="3" s="1"/>
  <c r="N908" i="3"/>
  <c r="P908" i="3" s="1"/>
  <c r="O2939" i="3"/>
  <c r="N2939" i="3"/>
  <c r="P2939" i="3" s="1"/>
  <c r="L2253" i="3"/>
  <c r="Q2253" i="3" s="1"/>
  <c r="K2961" i="3"/>
  <c r="L925" i="3"/>
  <c r="Q925" i="3" s="1"/>
  <c r="Q892" i="3"/>
  <c r="Q2306" i="3"/>
  <c r="Q358" i="3"/>
  <c r="K1089" i="3"/>
  <c r="L2420" i="3"/>
  <c r="Q2420" i="3" s="1"/>
  <c r="Q2454" i="3"/>
  <c r="L349" i="3"/>
  <c r="Q349" i="3" s="1"/>
  <c r="Q348" i="3"/>
  <c r="N1157" i="3"/>
  <c r="P1157" i="3" s="1"/>
  <c r="Q1157" i="3"/>
  <c r="O400" i="3"/>
  <c r="Q400" i="3"/>
  <c r="N584" i="3"/>
  <c r="P584" i="3" s="1"/>
  <c r="Q584" i="3"/>
  <c r="L448" i="3"/>
  <c r="Q447" i="3"/>
  <c r="Q3637" i="3"/>
  <c r="O3637" i="3"/>
  <c r="N3637" i="3"/>
  <c r="P3637" i="3" s="1"/>
  <c r="L3638" i="3"/>
  <c r="Q2795" i="3"/>
  <c r="N2795" i="3"/>
  <c r="P2795" i="3" s="1"/>
  <c r="O2795" i="3"/>
  <c r="Q562" i="3"/>
  <c r="N562" i="3"/>
  <c r="P562" i="3" s="1"/>
  <c r="O562" i="3"/>
  <c r="L238" i="3"/>
  <c r="Q238" i="3" s="1"/>
  <c r="Q261" i="3"/>
  <c r="L1266" i="3"/>
  <c r="Q1266" i="3" s="1"/>
  <c r="Q1320" i="3"/>
  <c r="K1393" i="3"/>
  <c r="Q1393" i="3" s="1"/>
  <c r="N2940" i="3"/>
  <c r="P2940" i="3" s="1"/>
  <c r="Q2940" i="3"/>
  <c r="Q858" i="3"/>
  <c r="L401" i="3"/>
  <c r="Q357" i="3"/>
  <c r="K1383" i="3"/>
  <c r="Q1413" i="3"/>
  <c r="Q2314" i="3"/>
  <c r="N2314" i="3"/>
  <c r="P2314" i="3" s="1"/>
  <c r="O2314" i="3"/>
  <c r="Q1895" i="3"/>
  <c r="N1895" i="3"/>
  <c r="P1895" i="3" s="1"/>
  <c r="O1895" i="3"/>
  <c r="L832" i="3"/>
  <c r="L833" i="3" s="1"/>
  <c r="Q857" i="3"/>
  <c r="Q2801" i="3"/>
  <c r="Q550" i="3"/>
  <c r="L2165" i="3"/>
  <c r="Q2165" i="3" s="1"/>
  <c r="Q2139" i="3"/>
  <c r="K2767" i="3"/>
  <c r="Q2767" i="3" s="1"/>
  <c r="Q2807" i="3"/>
  <c r="L2688" i="3"/>
  <c r="Q2688" i="3" s="1"/>
  <c r="Q2722" i="3"/>
  <c r="L1326" i="3"/>
  <c r="Q1326" i="3" s="1"/>
  <c r="Q1271" i="3"/>
  <c r="O1751" i="3"/>
  <c r="Q1751" i="3"/>
  <c r="O1277" i="3"/>
  <c r="Q1277" i="3"/>
  <c r="K1401" i="3"/>
  <c r="K1402" i="3" s="1"/>
  <c r="K1023" i="3"/>
  <c r="K1081" i="3"/>
  <c r="K2774" i="3"/>
  <c r="K530" i="3"/>
  <c r="Q529" i="3"/>
  <c r="L2315" i="3"/>
  <c r="K1056" i="3"/>
  <c r="Q1056" i="3" s="1"/>
  <c r="Q1107" i="3"/>
  <c r="L1767" i="3"/>
  <c r="Q1767" i="3" s="1"/>
  <c r="Q1812" i="3"/>
  <c r="L1337" i="3"/>
  <c r="Q1336" i="3"/>
  <c r="O3126" i="3"/>
  <c r="Q3126" i="3"/>
  <c r="L1158" i="3"/>
  <c r="N1158" i="3" s="1"/>
  <c r="P1158" i="3" s="1"/>
  <c r="Q1199" i="3"/>
  <c r="N2573" i="3"/>
  <c r="P2573" i="3" s="1"/>
  <c r="Q2573" i="3"/>
  <c r="K2852" i="3"/>
  <c r="K2900" i="3"/>
  <c r="Q2390" i="3"/>
  <c r="O2390" i="3"/>
  <c r="N2390" i="3"/>
  <c r="P2390" i="3" s="1"/>
  <c r="Q2992" i="3"/>
  <c r="O2992" i="3"/>
  <c r="N2992" i="3"/>
  <c r="P2992" i="3" s="1"/>
  <c r="K537" i="3"/>
  <c r="L3056" i="3"/>
  <c r="Q3055" i="3"/>
  <c r="L2204" i="3"/>
  <c r="O2950" i="3"/>
  <c r="N2950" i="3"/>
  <c r="P2950" i="3" s="1"/>
  <c r="N1277" i="3"/>
  <c r="P1277" i="3" s="1"/>
  <c r="L1752" i="3"/>
  <c r="Q1752" i="3" s="1"/>
  <c r="O2573" i="3"/>
  <c r="O2940" i="3"/>
  <c r="L2591" i="3"/>
  <c r="Q2591" i="3" s="1"/>
  <c r="L2941" i="3"/>
  <c r="L1200" i="3"/>
  <c r="Q1200" i="3" s="1"/>
  <c r="N1337" i="3"/>
  <c r="P1337" i="3" s="1"/>
  <c r="L1338" i="3"/>
  <c r="O1337" i="3"/>
  <c r="N3126" i="3"/>
  <c r="P3126" i="3" s="1"/>
  <c r="L2802" i="3"/>
  <c r="L2764" i="3" s="1"/>
  <c r="N2764" i="3" s="1"/>
  <c r="P2764" i="3" s="1"/>
  <c r="L1135" i="3"/>
  <c r="Q1135" i="3" s="1"/>
  <c r="O1134" i="3"/>
  <c r="N1134" i="3"/>
  <c r="P1134" i="3" s="1"/>
  <c r="L3643" i="3"/>
  <c r="Q3643" i="3" s="1"/>
  <c r="N3642" i="3"/>
  <c r="P3642" i="3" s="1"/>
  <c r="O3642" i="3"/>
  <c r="L314" i="3"/>
  <c r="Q314" i="3" s="1"/>
  <c r="O313" i="3"/>
  <c r="N313" i="3"/>
  <c r="P313" i="3" s="1"/>
  <c r="M3648" i="3"/>
  <c r="L1429" i="3"/>
  <c r="Q1429" i="3" s="1"/>
  <c r="O1428" i="3"/>
  <c r="N1428" i="3"/>
  <c r="P1428" i="3" s="1"/>
  <c r="L815" i="3"/>
  <c r="Q815" i="3" s="1"/>
  <c r="N814" i="3"/>
  <c r="P814" i="3" s="1"/>
  <c r="O814" i="3"/>
  <c r="L3567" i="3"/>
  <c r="Q3567" i="3" s="1"/>
  <c r="O3566" i="3"/>
  <c r="N3566" i="3"/>
  <c r="P3566" i="3" s="1"/>
  <c r="N2252" i="3"/>
  <c r="P2252" i="3" s="1"/>
  <c r="O2252" i="3"/>
  <c r="L3127" i="3"/>
  <c r="Q3127" i="3" s="1"/>
  <c r="N1199" i="3"/>
  <c r="P1199" i="3" s="1"/>
  <c r="L859" i="3"/>
  <c r="O859" i="3" s="1"/>
  <c r="M1317" i="3"/>
  <c r="Q1317" i="3" s="1"/>
  <c r="L3672" i="3"/>
  <c r="Q3672" i="3" s="1"/>
  <c r="L510" i="3"/>
  <c r="Q510" i="3" s="1"/>
  <c r="N509" i="3"/>
  <c r="P509" i="3" s="1"/>
  <c r="O509" i="3"/>
  <c r="N1016" i="3"/>
  <c r="P1016" i="3" s="1"/>
  <c r="O1016" i="3"/>
  <c r="N460" i="3"/>
  <c r="P460" i="3" s="1"/>
  <c r="O460" i="3"/>
  <c r="L461" i="3"/>
  <c r="Q461" i="3" s="1"/>
  <c r="L1159" i="3"/>
  <c r="Q1159" i="3" s="1"/>
  <c r="O1199" i="3"/>
  <c r="O858" i="3"/>
  <c r="L2322" i="3"/>
  <c r="N2469" i="3"/>
  <c r="P2469" i="3" s="1"/>
  <c r="O2469" i="3"/>
  <c r="L1645" i="3"/>
  <c r="Q1645" i="3" s="1"/>
  <c r="N1644" i="3"/>
  <c r="P1644" i="3" s="1"/>
  <c r="O1644" i="3"/>
  <c r="N858" i="3"/>
  <c r="P858" i="3" s="1"/>
  <c r="O2801" i="3"/>
  <c r="L918" i="3"/>
  <c r="Q918" i="3" s="1"/>
  <c r="O883" i="3"/>
  <c r="N883" i="3"/>
  <c r="P883" i="3" s="1"/>
  <c r="N917" i="3"/>
  <c r="P917" i="3" s="1"/>
  <c r="O917" i="3"/>
  <c r="O349" i="3"/>
  <c r="N349" i="3"/>
  <c r="P349" i="3" s="1"/>
  <c r="N348" i="3"/>
  <c r="P348" i="3" s="1"/>
  <c r="O348" i="3"/>
  <c r="K513" i="3"/>
  <c r="L1955" i="3"/>
  <c r="Q1955" i="3" s="1"/>
  <c r="N1954" i="3"/>
  <c r="P1954" i="3" s="1"/>
  <c r="O1954" i="3"/>
  <c r="L3346" i="3"/>
  <c r="Q3346" i="3" s="1"/>
  <c r="N3345" i="3"/>
  <c r="P3345" i="3" s="1"/>
  <c r="O3345" i="3"/>
  <c r="L3085" i="3"/>
  <c r="Q3085" i="3" s="1"/>
  <c r="O3084" i="3"/>
  <c r="N3084" i="3"/>
  <c r="P3084" i="3" s="1"/>
  <c r="N1056" i="3"/>
  <c r="P1056" i="3" s="1"/>
  <c r="O1056" i="3"/>
  <c r="N2688" i="3"/>
  <c r="P2688" i="3" s="1"/>
  <c r="O1752" i="3"/>
  <c r="N1752" i="3"/>
  <c r="P1752" i="3" s="1"/>
  <c r="K1036" i="3"/>
  <c r="O530" i="3"/>
  <c r="N530" i="3"/>
  <c r="P530" i="3" s="1"/>
  <c r="L2323" i="3"/>
  <c r="N2420" i="3"/>
  <c r="P2420" i="3" s="1"/>
  <c r="L2455" i="3"/>
  <c r="N1326" i="3"/>
  <c r="P1326" i="3" s="1"/>
  <c r="O1326" i="3"/>
  <c r="N1393" i="3"/>
  <c r="P1393" i="3" s="1"/>
  <c r="K1394" i="3"/>
  <c r="Q1394" i="3" s="1"/>
  <c r="O1393" i="3"/>
  <c r="M2623" i="3"/>
  <c r="Q2623" i="3" s="1"/>
  <c r="O2622" i="3"/>
  <c r="N2622" i="3"/>
  <c r="P2622" i="3" s="1"/>
  <c r="N2767" i="3"/>
  <c r="P2767" i="3" s="1"/>
  <c r="O2767" i="3"/>
  <c r="N259" i="3"/>
  <c r="P259" i="3" s="1"/>
  <c r="O259" i="3"/>
  <c r="K2909" i="3"/>
  <c r="L251" i="3"/>
  <c r="Q251" i="3" s="1"/>
  <c r="O225" i="3"/>
  <c r="N225" i="3"/>
  <c r="P225" i="3" s="1"/>
  <c r="N1608" i="3"/>
  <c r="P1608" i="3" s="1"/>
  <c r="O1608" i="3"/>
  <c r="O2542" i="3"/>
  <c r="N2542" i="3"/>
  <c r="P2542" i="3" s="1"/>
  <c r="L3394" i="3"/>
  <c r="Q3394" i="3" s="1"/>
  <c r="O3393" i="3"/>
  <c r="N3393" i="3"/>
  <c r="P3393" i="3" s="1"/>
  <c r="O2812" i="3"/>
  <c r="N2812" i="3"/>
  <c r="P2812" i="3" s="1"/>
  <c r="L2904" i="3"/>
  <c r="Q2904" i="3" s="1"/>
  <c r="K2802" i="3"/>
  <c r="N2763" i="3"/>
  <c r="P2763" i="3" s="1"/>
  <c r="O2763" i="3"/>
  <c r="O3248" i="3"/>
  <c r="N3248" i="3"/>
  <c r="P3248" i="3" s="1"/>
  <c r="L726" i="3"/>
  <c r="Q726" i="3" s="1"/>
  <c r="O725" i="3"/>
  <c r="N725" i="3"/>
  <c r="P725" i="3" s="1"/>
  <c r="L1448" i="3"/>
  <c r="Q1448" i="3" s="1"/>
  <c r="O1470" i="3"/>
  <c r="N1470" i="3"/>
  <c r="P1470" i="3" s="1"/>
  <c r="L1848" i="3"/>
  <c r="Q1848" i="3" s="1"/>
  <c r="O1896" i="3"/>
  <c r="N1896" i="3"/>
  <c r="P1896" i="3" s="1"/>
  <c r="N2436" i="3"/>
  <c r="P2436" i="3" s="1"/>
  <c r="O2436" i="3"/>
  <c r="L1787" i="3"/>
  <c r="Q1787" i="3" s="1"/>
  <c r="O1786" i="3"/>
  <c r="N1786" i="3"/>
  <c r="P1786" i="3" s="1"/>
  <c r="N2451" i="3"/>
  <c r="P2451" i="3" s="1"/>
  <c r="M2415" i="3"/>
  <c r="Q2415" i="3" s="1"/>
  <c r="O2451" i="3"/>
  <c r="L2506" i="3"/>
  <c r="N1842" i="3"/>
  <c r="P1842" i="3" s="1"/>
  <c r="O1842" i="3"/>
  <c r="L1585" i="3"/>
  <c r="Q1585" i="3" s="1"/>
  <c r="O1584" i="3"/>
  <c r="N1584" i="3"/>
  <c r="P1584" i="3" s="1"/>
  <c r="N945" i="3"/>
  <c r="P945" i="3" s="1"/>
  <c r="O945" i="3"/>
  <c r="L3454" i="3"/>
  <c r="L1744" i="3"/>
  <c r="Q1744" i="3" s="1"/>
  <c r="L3550" i="3"/>
  <c r="O2464" i="3"/>
  <c r="N2464" i="3"/>
  <c r="P2464" i="3" s="1"/>
  <c r="L3249" i="3"/>
  <c r="Q3249" i="3" s="1"/>
  <c r="N3229" i="3"/>
  <c r="P3229" i="3" s="1"/>
  <c r="O3229" i="3"/>
  <c r="L3117" i="3"/>
  <c r="Q3117" i="3" s="1"/>
  <c r="O1336" i="3"/>
  <c r="N1336" i="3"/>
  <c r="P1336" i="3" s="1"/>
  <c r="N2941" i="3"/>
  <c r="P2941" i="3" s="1"/>
  <c r="L2981" i="3"/>
  <c r="Q2981" i="3" s="1"/>
  <c r="O2941" i="3"/>
  <c r="O2989" i="3"/>
  <c r="N2989" i="3"/>
  <c r="P2989" i="3" s="1"/>
  <c r="L792" i="3"/>
  <c r="Q792" i="3" s="1"/>
  <c r="L760" i="3"/>
  <c r="Q760" i="3" s="1"/>
  <c r="O791" i="3"/>
  <c r="N791" i="3"/>
  <c r="P791" i="3" s="1"/>
  <c r="O2764" i="3"/>
  <c r="L3152" i="3"/>
  <c r="Q3152" i="3" s="1"/>
  <c r="O3151" i="3"/>
  <c r="N3151" i="3"/>
  <c r="P3151" i="3" s="1"/>
  <c r="L3186" i="3"/>
  <c r="Q3186" i="3" s="1"/>
  <c r="O2448" i="3"/>
  <c r="N2448" i="3"/>
  <c r="P2448" i="3" s="1"/>
  <c r="N3606" i="3"/>
  <c r="P3606" i="3" s="1"/>
  <c r="O3606" i="3"/>
  <c r="K2869" i="3"/>
  <c r="Q2869" i="3" s="1"/>
  <c r="O2915" i="3"/>
  <c r="N2915" i="3"/>
  <c r="P2915" i="3" s="1"/>
  <c r="L2397" i="3"/>
  <c r="Q2397" i="3" s="1"/>
  <c r="L909" i="3"/>
  <c r="Q909" i="3" s="1"/>
  <c r="M3655" i="3"/>
  <c r="O238" i="3"/>
  <c r="N238" i="3"/>
  <c r="P238" i="3" s="1"/>
  <c r="K1061" i="3"/>
  <c r="Q1061" i="3" s="1"/>
  <c r="O1112" i="3"/>
  <c r="N1112" i="3"/>
  <c r="P1112" i="3" s="1"/>
  <c r="L292" i="3"/>
  <c r="N308" i="3"/>
  <c r="P308" i="3" s="1"/>
  <c r="O308" i="3"/>
  <c r="L2723" i="3"/>
  <c r="Q2723" i="3" s="1"/>
  <c r="O2722" i="3"/>
  <c r="N2722" i="3"/>
  <c r="P2722" i="3" s="1"/>
  <c r="L3028" i="3"/>
  <c r="Q3028" i="3" s="1"/>
  <c r="O3027" i="3"/>
  <c r="N3027" i="3"/>
  <c r="P3027" i="3" s="1"/>
  <c r="L3059" i="3"/>
  <c r="Q3059" i="3" s="1"/>
  <c r="N2579" i="3"/>
  <c r="P2579" i="3" s="1"/>
  <c r="L2549" i="3"/>
  <c r="Q2549" i="3" s="1"/>
  <c r="O2579" i="3"/>
  <c r="M2993" i="3"/>
  <c r="Q2993" i="3" s="1"/>
  <c r="O2955" i="3"/>
  <c r="N2955" i="3"/>
  <c r="P2955" i="3" s="1"/>
  <c r="O2454" i="3"/>
  <c r="N2454" i="3"/>
  <c r="P2454" i="3" s="1"/>
  <c r="L3697" i="3"/>
  <c r="Q3697" i="3" s="1"/>
  <c r="N3696" i="3"/>
  <c r="P3696" i="3" s="1"/>
  <c r="O3696" i="3"/>
  <c r="O546" i="3"/>
  <c r="N546" i="3"/>
  <c r="P546" i="3" s="1"/>
  <c r="O984" i="3"/>
  <c r="L954" i="3"/>
  <c r="Q954" i="3" s="1"/>
  <c r="N984" i="3"/>
  <c r="P984" i="3" s="1"/>
  <c r="L1272" i="3"/>
  <c r="O1271" i="3"/>
  <c r="N1271" i="3"/>
  <c r="P1271" i="3" s="1"/>
  <c r="O743" i="3"/>
  <c r="M757" i="3"/>
  <c r="Q757" i="3" s="1"/>
  <c r="N743" i="3"/>
  <c r="P743" i="3" s="1"/>
  <c r="L2343" i="3"/>
  <c r="Q2343" i="3" s="1"/>
  <c r="N2342" i="3"/>
  <c r="P2342" i="3" s="1"/>
  <c r="O2342" i="3"/>
  <c r="L1417" i="3"/>
  <c r="L2963" i="3"/>
  <c r="L2737" i="3"/>
  <c r="L2785" i="3" s="1"/>
  <c r="L2772" i="3"/>
  <c r="L1122" i="3"/>
  <c r="N3127" i="3"/>
  <c r="P3127" i="3" s="1"/>
  <c r="O3127" i="3"/>
  <c r="L860" i="3"/>
  <c r="L1794" i="3"/>
  <c r="O1793" i="3"/>
  <c r="N1793" i="3"/>
  <c r="P1793" i="3" s="1"/>
  <c r="N1317" i="3"/>
  <c r="P1317" i="3" s="1"/>
  <c r="N925" i="3"/>
  <c r="P925" i="3" s="1"/>
  <c r="O925" i="3"/>
  <c r="O2995" i="3"/>
  <c r="N2995" i="3"/>
  <c r="P2995" i="3" s="1"/>
  <c r="N2986" i="3"/>
  <c r="P2986" i="3" s="1"/>
  <c r="O2986" i="3"/>
  <c r="O1414" i="3"/>
  <c r="N1414" i="3"/>
  <c r="P1414" i="3" s="1"/>
  <c r="L395" i="3"/>
  <c r="Q395" i="3" s="1"/>
  <c r="O394" i="3"/>
  <c r="N394" i="3"/>
  <c r="P394" i="3" s="1"/>
  <c r="N2165" i="3"/>
  <c r="P2165" i="3" s="1"/>
  <c r="O2165" i="3"/>
  <c r="L2575" i="3"/>
  <c r="Q2575" i="3" s="1"/>
  <c r="N2574" i="3"/>
  <c r="P2574" i="3" s="1"/>
  <c r="O2574" i="3"/>
  <c r="L609" i="3"/>
  <c r="N608" i="3"/>
  <c r="P608" i="3" s="1"/>
  <c r="O608" i="3"/>
  <c r="L551" i="3"/>
  <c r="O550" i="3"/>
  <c r="N550" i="3"/>
  <c r="P550" i="3" s="1"/>
  <c r="L2918" i="3"/>
  <c r="L2872" i="3" s="1"/>
  <c r="L1813" i="3"/>
  <c r="N1812" i="3"/>
  <c r="P1812" i="3" s="1"/>
  <c r="O1812" i="3"/>
  <c r="K553" i="3"/>
  <c r="L893" i="3"/>
  <c r="O892" i="3"/>
  <c r="N892" i="3"/>
  <c r="P892" i="3" s="1"/>
  <c r="L439" i="3"/>
  <c r="Q439" i="3" s="1"/>
  <c r="N418" i="3"/>
  <c r="P418" i="3" s="1"/>
  <c r="O418" i="3"/>
  <c r="L2140" i="3"/>
  <c r="O2139" i="3"/>
  <c r="N2139" i="3"/>
  <c r="P2139" i="3" s="1"/>
  <c r="M3678" i="3"/>
  <c r="Q3678" i="3" s="1"/>
  <c r="O3677" i="3"/>
  <c r="N3677" i="3"/>
  <c r="P3677" i="3" s="1"/>
  <c r="K2808" i="3"/>
  <c r="N2807" i="3"/>
  <c r="P2807" i="3" s="1"/>
  <c r="O2807" i="3"/>
  <c r="L449" i="3"/>
  <c r="O429" i="3"/>
  <c r="N429" i="3"/>
  <c r="P429" i="3" s="1"/>
  <c r="L1321" i="3"/>
  <c r="Q1321" i="3" s="1"/>
  <c r="N1320" i="3"/>
  <c r="P1320" i="3" s="1"/>
  <c r="O1320" i="3"/>
  <c r="K3003" i="3"/>
  <c r="N3002" i="3"/>
  <c r="P3002" i="3" s="1"/>
  <c r="O3002" i="3"/>
  <c r="K1108" i="3"/>
  <c r="Q1108" i="3" s="1"/>
  <c r="N1107" i="3"/>
  <c r="P1107" i="3" s="1"/>
  <c r="O1107" i="3"/>
  <c r="L3101" i="3"/>
  <c r="Q3101" i="3" s="1"/>
  <c r="N3100" i="3"/>
  <c r="P3100" i="3" s="1"/>
  <c r="O3100" i="3"/>
  <c r="L1160" i="3"/>
  <c r="Q1160" i="3" s="1"/>
  <c r="O1159" i="3"/>
  <c r="N1159" i="3"/>
  <c r="P1159" i="3" s="1"/>
  <c r="L1948" i="3"/>
  <c r="L1940" i="3" s="1"/>
  <c r="L262" i="3"/>
  <c r="O261" i="3"/>
  <c r="N261" i="3"/>
  <c r="P261" i="3" s="1"/>
  <c r="L1339" i="3"/>
  <c r="O1338" i="3"/>
  <c r="N1338" i="3"/>
  <c r="P1338" i="3" s="1"/>
  <c r="O2621" i="3"/>
  <c r="N2621" i="3"/>
  <c r="P2621" i="3" s="1"/>
  <c r="O2306" i="3"/>
  <c r="L2307" i="3"/>
  <c r="Q2307" i="3" s="1"/>
  <c r="N2306" i="3"/>
  <c r="P2306" i="3" s="1"/>
  <c r="L3440" i="3"/>
  <c r="Q3440" i="3" s="1"/>
  <c r="O3439" i="3"/>
  <c r="N3439" i="3"/>
  <c r="P3439" i="3" s="1"/>
  <c r="L2374" i="3"/>
  <c r="Q2374" i="3" s="1"/>
  <c r="N2373" i="3"/>
  <c r="P2373" i="3" s="1"/>
  <c r="O2373" i="3"/>
  <c r="O1261" i="3"/>
  <c r="N1261" i="3"/>
  <c r="P1261" i="3" s="1"/>
  <c r="O358" i="3"/>
  <c r="N358" i="3"/>
  <c r="P358" i="3" s="1"/>
  <c r="O3700" i="3"/>
  <c r="N3700" i="3"/>
  <c r="P3700" i="3" s="1"/>
  <c r="L2205" i="3"/>
  <c r="L2228" i="3" s="1"/>
  <c r="N1111" i="3"/>
  <c r="P1111" i="3" s="1"/>
  <c r="O1111" i="3"/>
  <c r="M179" i="3"/>
  <c r="Q179" i="3" s="1"/>
  <c r="O170" i="3"/>
  <c r="N170" i="3"/>
  <c r="P170" i="3" s="1"/>
  <c r="O1767" i="3" l="1"/>
  <c r="N2253" i="3"/>
  <c r="P2253" i="3" s="1"/>
  <c r="O2253" i="3"/>
  <c r="N1200" i="3"/>
  <c r="P1200" i="3" s="1"/>
  <c r="O1200" i="3"/>
  <c r="N3672" i="3"/>
  <c r="P3672" i="3" s="1"/>
  <c r="L1201" i="3"/>
  <c r="Q1201" i="3" s="1"/>
  <c r="O3672" i="3"/>
  <c r="L2254" i="3"/>
  <c r="N1767" i="3"/>
  <c r="P1767" i="3" s="1"/>
  <c r="O2420" i="3"/>
  <c r="O2688" i="3"/>
  <c r="O1266" i="3"/>
  <c r="N1266" i="3"/>
  <c r="P1266" i="3" s="1"/>
  <c r="Q2802" i="3"/>
  <c r="N859" i="3"/>
  <c r="P859" i="3" s="1"/>
  <c r="Q2961" i="3"/>
  <c r="K2962" i="3"/>
  <c r="O2961" i="3"/>
  <c r="N2961" i="3"/>
  <c r="P2961" i="3" s="1"/>
  <c r="L2803" i="3"/>
  <c r="Q2803" i="3" s="1"/>
  <c r="N833" i="3"/>
  <c r="P833" i="3" s="1"/>
  <c r="Q833" i="3"/>
  <c r="O833" i="3"/>
  <c r="K1403" i="3"/>
  <c r="Q1339" i="3"/>
  <c r="L1768" i="3"/>
  <c r="Q1768" i="3" s="1"/>
  <c r="Q1813" i="3"/>
  <c r="L2267" i="3"/>
  <c r="Q2254" i="3"/>
  <c r="N2315" i="3"/>
  <c r="P2315" i="3" s="1"/>
  <c r="Q2315" i="3"/>
  <c r="O2315" i="3"/>
  <c r="Q401" i="3"/>
  <c r="O401" i="3"/>
  <c r="N401" i="3"/>
  <c r="P401" i="3" s="1"/>
  <c r="L402" i="3"/>
  <c r="L2456" i="3"/>
  <c r="N2456" i="3" s="1"/>
  <c r="P2456" i="3" s="1"/>
  <c r="Q2455" i="3"/>
  <c r="L430" i="3"/>
  <c r="Q430" i="3" s="1"/>
  <c r="Q449" i="3"/>
  <c r="L531" i="3"/>
  <c r="Q551" i="3"/>
  <c r="L1327" i="3"/>
  <c r="Q1327" i="3" s="1"/>
  <c r="Q1272" i="3"/>
  <c r="L239" i="3"/>
  <c r="Q239" i="3" s="1"/>
  <c r="Q262" i="3"/>
  <c r="Q3003" i="3"/>
  <c r="K2768" i="3"/>
  <c r="Q2768" i="3" s="1"/>
  <c r="Q2808" i="3"/>
  <c r="L586" i="3"/>
  <c r="Q586" i="3" s="1"/>
  <c r="Q609" i="3"/>
  <c r="L834" i="3"/>
  <c r="Q859" i="3"/>
  <c r="Q2941" i="3"/>
  <c r="O1158" i="3"/>
  <c r="Q1158" i="3"/>
  <c r="K1082" i="3"/>
  <c r="Q1383" i="3"/>
  <c r="O1383" i="3"/>
  <c r="K1384" i="3"/>
  <c r="N1383" i="3"/>
  <c r="P1383" i="3" s="1"/>
  <c r="L835" i="3"/>
  <c r="Q835" i="3" s="1"/>
  <c r="Q860" i="3"/>
  <c r="L2166" i="3"/>
  <c r="Q2166" i="3" s="1"/>
  <c r="Q2140" i="3"/>
  <c r="L2813" i="3"/>
  <c r="Q2813" i="3" s="1"/>
  <c r="Q2772" i="3"/>
  <c r="L926" i="3"/>
  <c r="Q926" i="3" s="1"/>
  <c r="Q893" i="3"/>
  <c r="L1753" i="3"/>
  <c r="Q1753" i="3" s="1"/>
  <c r="Q1794" i="3"/>
  <c r="L293" i="3"/>
  <c r="Q293" i="3" s="1"/>
  <c r="Q292" i="3"/>
  <c r="L1280" i="3"/>
  <c r="Q1337" i="3"/>
  <c r="Q530" i="3"/>
  <c r="K531" i="3"/>
  <c r="Q448" i="3"/>
  <c r="O448" i="3"/>
  <c r="N448" i="3"/>
  <c r="P448" i="3" s="1"/>
  <c r="L2316" i="3"/>
  <c r="Q2764" i="3"/>
  <c r="L1281" i="3"/>
  <c r="L1282" i="3" s="1"/>
  <c r="Q1338" i="3"/>
  <c r="Q3056" i="3"/>
  <c r="O3056" i="3"/>
  <c r="L3057" i="3"/>
  <c r="N3056" i="3"/>
  <c r="P3056" i="3" s="1"/>
  <c r="K538" i="3"/>
  <c r="K2901" i="3"/>
  <c r="K2815" i="3"/>
  <c r="K2775" i="3"/>
  <c r="K1024" i="3"/>
  <c r="N832" i="3"/>
  <c r="P832" i="3" s="1"/>
  <c r="Q832" i="3"/>
  <c r="O832" i="3"/>
  <c r="Q3638" i="3"/>
  <c r="O3638" i="3"/>
  <c r="N3638" i="3"/>
  <c r="P3638" i="3" s="1"/>
  <c r="K1090" i="3"/>
  <c r="N2591" i="3"/>
  <c r="P2591" i="3" s="1"/>
  <c r="O2591" i="3"/>
  <c r="L2592" i="3"/>
  <c r="Q2592" i="3" s="1"/>
  <c r="L1612" i="3"/>
  <c r="Q1612" i="3" s="1"/>
  <c r="L1646" i="3"/>
  <c r="Q1646" i="3" s="1"/>
  <c r="O1645" i="3"/>
  <c r="N1645" i="3"/>
  <c r="P1645" i="3" s="1"/>
  <c r="L462" i="3"/>
  <c r="Q462" i="3" s="1"/>
  <c r="O461" i="3"/>
  <c r="N461" i="3"/>
  <c r="P461" i="3" s="1"/>
  <c r="L511" i="3"/>
  <c r="Q511" i="3" s="1"/>
  <c r="N510" i="3"/>
  <c r="P510" i="3" s="1"/>
  <c r="O510" i="3"/>
  <c r="L1136" i="3"/>
  <c r="Q1136" i="3" s="1"/>
  <c r="N1135" i="3"/>
  <c r="P1135" i="3" s="1"/>
  <c r="O1135" i="3"/>
  <c r="L419" i="3"/>
  <c r="Q419" i="3" s="1"/>
  <c r="L352" i="3"/>
  <c r="Q352" i="3" s="1"/>
  <c r="L1471" i="3"/>
  <c r="Q1471" i="3" s="1"/>
  <c r="O1317" i="3"/>
  <c r="L3568" i="3"/>
  <c r="Q3568" i="3" s="1"/>
  <c r="O3567" i="3"/>
  <c r="N3567" i="3"/>
  <c r="P3567" i="3" s="1"/>
  <c r="L816" i="3"/>
  <c r="Q816" i="3" s="1"/>
  <c r="O815" i="3"/>
  <c r="N815" i="3"/>
  <c r="P815" i="3" s="1"/>
  <c r="L1430" i="3"/>
  <c r="Q1430" i="3" s="1"/>
  <c r="O1429" i="3"/>
  <c r="N1429" i="3"/>
  <c r="P1429" i="3" s="1"/>
  <c r="L315" i="3"/>
  <c r="Q315" i="3" s="1"/>
  <c r="N314" i="3"/>
  <c r="P314" i="3" s="1"/>
  <c r="O314" i="3"/>
  <c r="L3644" i="3"/>
  <c r="Q3644" i="3" s="1"/>
  <c r="O3643" i="3"/>
  <c r="N3643" i="3"/>
  <c r="P3643" i="3" s="1"/>
  <c r="N918" i="3"/>
  <c r="P918" i="3" s="1"/>
  <c r="O918" i="3"/>
  <c r="L919" i="3"/>
  <c r="Q919" i="3" s="1"/>
  <c r="L274" i="3"/>
  <c r="Q274" i="3" s="1"/>
  <c r="N293" i="3"/>
  <c r="P293" i="3" s="1"/>
  <c r="L1956" i="3"/>
  <c r="Q1956" i="3" s="1"/>
  <c r="N1955" i="3"/>
  <c r="P1955" i="3" s="1"/>
  <c r="O1955" i="3"/>
  <c r="O3085" i="3"/>
  <c r="N3085" i="3"/>
  <c r="P3085" i="3" s="1"/>
  <c r="L3086" i="3"/>
  <c r="Q3086" i="3" s="1"/>
  <c r="L3347" i="3"/>
  <c r="Q3347" i="3" s="1"/>
  <c r="O3346" i="3"/>
  <c r="N3346" i="3"/>
  <c r="P3346" i="3" s="1"/>
  <c r="O1768" i="3"/>
  <c r="N1768" i="3"/>
  <c r="P1768" i="3" s="1"/>
  <c r="L2738" i="3"/>
  <c r="Q2738" i="3" s="1"/>
  <c r="N2813" i="3"/>
  <c r="P2813" i="3" s="1"/>
  <c r="O2813" i="3"/>
  <c r="L2773" i="3"/>
  <c r="Q2773" i="3" s="1"/>
  <c r="O1327" i="3"/>
  <c r="N1327" i="3"/>
  <c r="P1327" i="3" s="1"/>
  <c r="L2580" i="3"/>
  <c r="N2549" i="3"/>
  <c r="P2549" i="3" s="1"/>
  <c r="O2549" i="3"/>
  <c r="N3059" i="3"/>
  <c r="P3059" i="3" s="1"/>
  <c r="O3059" i="3"/>
  <c r="O1061" i="3"/>
  <c r="N1061" i="3"/>
  <c r="P1061" i="3" s="1"/>
  <c r="O3152" i="3"/>
  <c r="N3152" i="3"/>
  <c r="P3152" i="3" s="1"/>
  <c r="L3187" i="3"/>
  <c r="Q3187" i="3" s="1"/>
  <c r="O1585" i="3"/>
  <c r="N1585" i="3"/>
  <c r="P1585" i="3" s="1"/>
  <c r="N1848" i="3"/>
  <c r="P1848" i="3" s="1"/>
  <c r="O1848" i="3"/>
  <c r="L1897" i="3"/>
  <c r="Q1897" i="3" s="1"/>
  <c r="N2802" i="3"/>
  <c r="P2802" i="3" s="1"/>
  <c r="O2802" i="3"/>
  <c r="N2904" i="3"/>
  <c r="P2904" i="3" s="1"/>
  <c r="O2904" i="3"/>
  <c r="O2455" i="3"/>
  <c r="N2455" i="3"/>
  <c r="P2455" i="3" s="1"/>
  <c r="L1123" i="3"/>
  <c r="L1069" i="3"/>
  <c r="L2344" i="3"/>
  <c r="Q2344" i="3" s="1"/>
  <c r="N2343" i="3"/>
  <c r="P2343" i="3" s="1"/>
  <c r="O2343" i="3"/>
  <c r="L985" i="3"/>
  <c r="Q985" i="3" s="1"/>
  <c r="N954" i="3"/>
  <c r="P954" i="3" s="1"/>
  <c r="O954" i="3"/>
  <c r="N3028" i="3"/>
  <c r="P3028" i="3" s="1"/>
  <c r="O3028" i="3"/>
  <c r="L3060" i="3"/>
  <c r="Q3060" i="3" s="1"/>
  <c r="N2397" i="3"/>
  <c r="P2397" i="3" s="1"/>
  <c r="O2397" i="3"/>
  <c r="L2437" i="3"/>
  <c r="Q2437" i="3" s="1"/>
  <c r="O792" i="3"/>
  <c r="N792" i="3"/>
  <c r="P792" i="3" s="1"/>
  <c r="O2981" i="3"/>
  <c r="N2981" i="3"/>
  <c r="P2981" i="3" s="1"/>
  <c r="M2416" i="3"/>
  <c r="Q2416" i="3" s="1"/>
  <c r="N2415" i="3"/>
  <c r="P2415" i="3" s="1"/>
  <c r="O2415" i="3"/>
  <c r="L1788" i="3"/>
  <c r="Q1788" i="3" s="1"/>
  <c r="N1787" i="3"/>
  <c r="P1787" i="3" s="1"/>
  <c r="O1787" i="3"/>
  <c r="O1448" i="3"/>
  <c r="N1448" i="3"/>
  <c r="P1448" i="3" s="1"/>
  <c r="L727" i="3"/>
  <c r="Q727" i="3" s="1"/>
  <c r="N726" i="3"/>
  <c r="P726" i="3" s="1"/>
  <c r="O726" i="3"/>
  <c r="L3386" i="3"/>
  <c r="Q3386" i="3" s="1"/>
  <c r="O251" i="3"/>
  <c r="L226" i="3"/>
  <c r="N251" i="3"/>
  <c r="P251" i="3" s="1"/>
  <c r="N1394" i="3"/>
  <c r="P1394" i="3" s="1"/>
  <c r="O1394" i="3"/>
  <c r="K1423" i="3"/>
  <c r="L3487" i="3"/>
  <c r="L396" i="3"/>
  <c r="Q396" i="3" s="1"/>
  <c r="O2993" i="3"/>
  <c r="N2993" i="3"/>
  <c r="P2993" i="3" s="1"/>
  <c r="N2723" i="3"/>
  <c r="P2723" i="3" s="1"/>
  <c r="O2723" i="3"/>
  <c r="M3657" i="3"/>
  <c r="M3659" i="3" s="1"/>
  <c r="M3660" i="3" s="1"/>
  <c r="M3688" i="3" s="1"/>
  <c r="M3685" i="3"/>
  <c r="K2916" i="3"/>
  <c r="O2869" i="3"/>
  <c r="N2869" i="3"/>
  <c r="P2869" i="3" s="1"/>
  <c r="N2803" i="3"/>
  <c r="P2803" i="3" s="1"/>
  <c r="O2803" i="3"/>
  <c r="L761" i="3"/>
  <c r="O760" i="3"/>
  <c r="N760" i="3"/>
  <c r="P760" i="3" s="1"/>
  <c r="O3117" i="3"/>
  <c r="N3117" i="3"/>
  <c r="P3117" i="3" s="1"/>
  <c r="N3249" i="3"/>
  <c r="P3249" i="3" s="1"/>
  <c r="O3249" i="3"/>
  <c r="L3230" i="3"/>
  <c r="Q3230" i="3" s="1"/>
  <c r="L3395" i="3"/>
  <c r="Q3395" i="3" s="1"/>
  <c r="O3394" i="3"/>
  <c r="N3394" i="3"/>
  <c r="P3394" i="3" s="1"/>
  <c r="K2864" i="3"/>
  <c r="L3607" i="3"/>
  <c r="Q3607" i="3" s="1"/>
  <c r="L3004" i="3"/>
  <c r="L3527" i="3"/>
  <c r="O586" i="3"/>
  <c r="N586" i="3"/>
  <c r="P586" i="3" s="1"/>
  <c r="N2772" i="3"/>
  <c r="P2772" i="3" s="1"/>
  <c r="O2772" i="3"/>
  <c r="M758" i="3"/>
  <c r="Q758" i="3" s="1"/>
  <c r="O757" i="3"/>
  <c r="N757" i="3"/>
  <c r="P757" i="3" s="1"/>
  <c r="L1273" i="3"/>
  <c r="O1272" i="3"/>
  <c r="N1272" i="3"/>
  <c r="P1272" i="3" s="1"/>
  <c r="O3697" i="3"/>
  <c r="N3697" i="3"/>
  <c r="P3697" i="3" s="1"/>
  <c r="O292" i="3"/>
  <c r="N292" i="3"/>
  <c r="P292" i="3" s="1"/>
  <c r="L309" i="3"/>
  <c r="Q309" i="3" s="1"/>
  <c r="N909" i="3"/>
  <c r="P909" i="3" s="1"/>
  <c r="O909" i="3"/>
  <c r="L946" i="3"/>
  <c r="Q946" i="3" s="1"/>
  <c r="O3186" i="3"/>
  <c r="N3186" i="3"/>
  <c r="P3186" i="3" s="1"/>
  <c r="O1744" i="3"/>
  <c r="N1744" i="3"/>
  <c r="P1744" i="3" s="1"/>
  <c r="L2485" i="3"/>
  <c r="O2623" i="3"/>
  <c r="N2623" i="3"/>
  <c r="P2623" i="3" s="1"/>
  <c r="L2324" i="3"/>
  <c r="K1113" i="3"/>
  <c r="Q1113" i="3" s="1"/>
  <c r="L2942" i="3"/>
  <c r="Q2942" i="3" s="1"/>
  <c r="L1388" i="3"/>
  <c r="Q1388" i="3" s="1"/>
  <c r="L2689" i="3"/>
  <c r="Q2689" i="3" s="1"/>
  <c r="O2166" i="3"/>
  <c r="L927" i="3"/>
  <c r="Q927" i="3" s="1"/>
  <c r="O926" i="3"/>
  <c r="N926" i="3"/>
  <c r="P926" i="3" s="1"/>
  <c r="L2919" i="3"/>
  <c r="L2873" i="3" s="1"/>
  <c r="L1814" i="3"/>
  <c r="N1813" i="3"/>
  <c r="P1813" i="3" s="1"/>
  <c r="O1813" i="3"/>
  <c r="L552" i="3"/>
  <c r="N551" i="3"/>
  <c r="P551" i="3" s="1"/>
  <c r="O551" i="3"/>
  <c r="L1795" i="3"/>
  <c r="N1794" i="3"/>
  <c r="P1794" i="3" s="1"/>
  <c r="O1794" i="3"/>
  <c r="L610" i="3"/>
  <c r="O609" i="3"/>
  <c r="N609" i="3"/>
  <c r="P609" i="3" s="1"/>
  <c r="L861" i="3"/>
  <c r="Q861" i="3" s="1"/>
  <c r="N860" i="3"/>
  <c r="P860" i="3" s="1"/>
  <c r="O860" i="3"/>
  <c r="N2575" i="3"/>
  <c r="P2575" i="3" s="1"/>
  <c r="O2575" i="3"/>
  <c r="N395" i="3"/>
  <c r="P395" i="3" s="1"/>
  <c r="O395" i="3"/>
  <c r="L2206" i="3"/>
  <c r="L2308" i="3"/>
  <c r="Q2308" i="3" s="1"/>
  <c r="N2307" i="3"/>
  <c r="P2307" i="3" s="1"/>
  <c r="O2307" i="3"/>
  <c r="L3128" i="3"/>
  <c r="Q3128" i="3" s="1"/>
  <c r="L3102" i="3"/>
  <c r="Q3102" i="3" s="1"/>
  <c r="N3101" i="3"/>
  <c r="P3101" i="3" s="1"/>
  <c r="O3101" i="3"/>
  <c r="O2808" i="3"/>
  <c r="N2808" i="3"/>
  <c r="P2808" i="3" s="1"/>
  <c r="K2809" i="3"/>
  <c r="L2268" i="3"/>
  <c r="O2140" i="3"/>
  <c r="N2140" i="3"/>
  <c r="P2140" i="3" s="1"/>
  <c r="O893" i="3"/>
  <c r="N893" i="3"/>
  <c r="P893" i="3" s="1"/>
  <c r="L2229" i="3"/>
  <c r="L2375" i="3"/>
  <c r="Q2375" i="3" s="1"/>
  <c r="N2374" i="3"/>
  <c r="P2374" i="3" s="1"/>
  <c r="O2374" i="3"/>
  <c r="L1340" i="3"/>
  <c r="N1339" i="3"/>
  <c r="P1339" i="3" s="1"/>
  <c r="O1339" i="3"/>
  <c r="L1949" i="3"/>
  <c r="O1108" i="3"/>
  <c r="N1108" i="3"/>
  <c r="P1108" i="3" s="1"/>
  <c r="O3003" i="3"/>
  <c r="K3004" i="3"/>
  <c r="Q3004" i="3" s="1"/>
  <c r="N3003" i="3"/>
  <c r="P3003" i="3" s="1"/>
  <c r="N1321" i="3"/>
  <c r="P1321" i="3" s="1"/>
  <c r="O1321" i="3"/>
  <c r="N449" i="3"/>
  <c r="P449" i="3" s="1"/>
  <c r="O449" i="3"/>
  <c r="L450" i="3"/>
  <c r="Q450" i="3" s="1"/>
  <c r="L3441" i="3"/>
  <c r="Q3441" i="3" s="1"/>
  <c r="N3440" i="3"/>
  <c r="P3440" i="3" s="1"/>
  <c r="O3440" i="3"/>
  <c r="L1161" i="3"/>
  <c r="Q1161" i="3" s="1"/>
  <c r="O1160" i="3"/>
  <c r="N1160" i="3"/>
  <c r="P1160" i="3" s="1"/>
  <c r="L431" i="3"/>
  <c r="Q431" i="3" s="1"/>
  <c r="N430" i="3"/>
  <c r="P430" i="3" s="1"/>
  <c r="O430" i="3"/>
  <c r="L440" i="3"/>
  <c r="Q440" i="3" s="1"/>
  <c r="O439" i="3"/>
  <c r="N439" i="3"/>
  <c r="P439" i="3" s="1"/>
  <c r="L263" i="3"/>
  <c r="N262" i="3"/>
  <c r="P262" i="3" s="1"/>
  <c r="O262" i="3"/>
  <c r="M3679" i="3"/>
  <c r="N3678" i="3"/>
  <c r="P3678" i="3" s="1"/>
  <c r="O3678" i="3"/>
  <c r="L420" i="3"/>
  <c r="Q420" i="3" s="1"/>
  <c r="N419" i="3"/>
  <c r="P419" i="3" s="1"/>
  <c r="O179" i="3"/>
  <c r="N179" i="3"/>
  <c r="P179" i="3" s="1"/>
  <c r="K24" i="3"/>
  <c r="O419" i="3" l="1"/>
  <c r="O1201" i="3"/>
  <c r="O835" i="3"/>
  <c r="N239" i="3"/>
  <c r="P239" i="3" s="1"/>
  <c r="L1202" i="3"/>
  <c r="Q1202" i="3" s="1"/>
  <c r="O239" i="3"/>
  <c r="N352" i="3"/>
  <c r="P352" i="3" s="1"/>
  <c r="N1753" i="3"/>
  <c r="P1753" i="3" s="1"/>
  <c r="O2456" i="3"/>
  <c r="O352" i="3"/>
  <c r="O1753" i="3"/>
  <c r="L2457" i="3"/>
  <c r="N1201" i="3"/>
  <c r="P1201" i="3" s="1"/>
  <c r="N835" i="3"/>
  <c r="P835" i="3" s="1"/>
  <c r="N2254" i="3"/>
  <c r="P2254" i="3" s="1"/>
  <c r="O2254" i="3"/>
  <c r="L2255" i="3"/>
  <c r="O531" i="3"/>
  <c r="Q2962" i="3"/>
  <c r="O2962" i="3"/>
  <c r="N2962" i="3"/>
  <c r="P2962" i="3" s="1"/>
  <c r="O293" i="3"/>
  <c r="N531" i="3"/>
  <c r="P531" i="3" s="1"/>
  <c r="K2963" i="3"/>
  <c r="N2166" i="3"/>
  <c r="P2166" i="3" s="1"/>
  <c r="O2768" i="3"/>
  <c r="N2768" i="3"/>
  <c r="P2768" i="3" s="1"/>
  <c r="L2167" i="3"/>
  <c r="Q2167" i="3" s="1"/>
  <c r="L294" i="3"/>
  <c r="Q294" i="3" s="1"/>
  <c r="Q1282" i="3"/>
  <c r="N1282" i="3"/>
  <c r="P1282" i="3" s="1"/>
  <c r="O1282" i="3"/>
  <c r="K539" i="3"/>
  <c r="Q834" i="3"/>
  <c r="N834" i="3"/>
  <c r="P834" i="3" s="1"/>
  <c r="O834" i="3"/>
  <c r="Q2267" i="3"/>
  <c r="O2267" i="3"/>
  <c r="N2267" i="3"/>
  <c r="P2267" i="3" s="1"/>
  <c r="L1328" i="3"/>
  <c r="Q1328" i="3" s="1"/>
  <c r="Q1273" i="3"/>
  <c r="Q2457" i="3"/>
  <c r="K1025" i="3"/>
  <c r="K2816" i="3"/>
  <c r="O3057" i="3"/>
  <c r="Q3057" i="3"/>
  <c r="N3057" i="3"/>
  <c r="P3057" i="3" s="1"/>
  <c r="Q1281" i="3"/>
  <c r="N1281" i="3"/>
  <c r="P1281" i="3" s="1"/>
  <c r="O1281" i="3"/>
  <c r="N2316" i="3"/>
  <c r="P2316" i="3" s="1"/>
  <c r="Q2316" i="3"/>
  <c r="O2316" i="3"/>
  <c r="Q531" i="3"/>
  <c r="K532" i="3"/>
  <c r="O532" i="3" s="1"/>
  <c r="K1083" i="3"/>
  <c r="Q402" i="3"/>
  <c r="L403" i="3"/>
  <c r="N402" i="3"/>
  <c r="P402" i="3" s="1"/>
  <c r="O402" i="3"/>
  <c r="L1754" i="3"/>
  <c r="Q1754" i="3" s="1"/>
  <c r="Q1795" i="3"/>
  <c r="L1283" i="3"/>
  <c r="Q1283" i="3" s="1"/>
  <c r="Q1340" i="3"/>
  <c r="K2769" i="3"/>
  <c r="Q2769" i="3" s="1"/>
  <c r="Q2809" i="3"/>
  <c r="L611" i="3"/>
  <c r="Q611" i="3" s="1"/>
  <c r="Q610" i="3"/>
  <c r="L532" i="3"/>
  <c r="Q552" i="3"/>
  <c r="K2870" i="3"/>
  <c r="Q2870" i="3" s="1"/>
  <c r="Q2916" i="3"/>
  <c r="Q2901" i="3"/>
  <c r="O2901" i="3"/>
  <c r="N2901" i="3"/>
  <c r="P2901" i="3" s="1"/>
  <c r="N1280" i="3"/>
  <c r="P1280" i="3" s="1"/>
  <c r="Q1280" i="3"/>
  <c r="O1280" i="3"/>
  <c r="N1384" i="3"/>
  <c r="P1384" i="3" s="1"/>
  <c r="Q1384" i="3"/>
  <c r="O1384" i="3"/>
  <c r="K1385" i="3"/>
  <c r="L2423" i="3"/>
  <c r="Q2456" i="3"/>
  <c r="L240" i="3"/>
  <c r="Q240" i="3" s="1"/>
  <c r="Q263" i="3"/>
  <c r="L2256" i="3"/>
  <c r="Q2256" i="3" s="1"/>
  <c r="Q2268" i="3"/>
  <c r="L1769" i="3"/>
  <c r="Q1769" i="3" s="1"/>
  <c r="Q1814" i="3"/>
  <c r="L793" i="3"/>
  <c r="Q793" i="3" s="1"/>
  <c r="Q761" i="3"/>
  <c r="K1395" i="3"/>
  <c r="L227" i="3"/>
  <c r="Q227" i="3" s="1"/>
  <c r="Q226" i="3"/>
  <c r="L2581" i="3"/>
  <c r="Q2581" i="3" s="1"/>
  <c r="Q2580" i="3"/>
  <c r="K2776" i="3"/>
  <c r="K1091" i="3"/>
  <c r="N1471" i="3"/>
  <c r="P1471" i="3" s="1"/>
  <c r="L1472" i="3"/>
  <c r="Q1472" i="3" s="1"/>
  <c r="O1471" i="3"/>
  <c r="L2458" i="3"/>
  <c r="Q2458" i="3" s="1"/>
  <c r="O2457" i="3"/>
  <c r="N2457" i="3"/>
  <c r="P2457" i="3" s="1"/>
  <c r="N2592" i="3"/>
  <c r="P2592" i="3" s="1"/>
  <c r="O2592" i="3"/>
  <c r="L2593" i="3"/>
  <c r="Q2593" i="3" s="1"/>
  <c r="L2345" i="3"/>
  <c r="Q2345" i="3" s="1"/>
  <c r="N3568" i="3"/>
  <c r="P3568" i="3" s="1"/>
  <c r="O3568" i="3"/>
  <c r="L3569" i="3"/>
  <c r="Q3569" i="3" s="1"/>
  <c r="L512" i="3"/>
  <c r="Q512" i="3" s="1"/>
  <c r="N511" i="3"/>
  <c r="P511" i="3" s="1"/>
  <c r="O511" i="3"/>
  <c r="L487" i="3"/>
  <c r="Q487" i="3" s="1"/>
  <c r="L463" i="3"/>
  <c r="Q463" i="3" s="1"/>
  <c r="O462" i="3"/>
  <c r="N462" i="3"/>
  <c r="P462" i="3" s="1"/>
  <c r="N1612" i="3"/>
  <c r="P1612" i="3" s="1"/>
  <c r="O1612" i="3"/>
  <c r="L3645" i="3"/>
  <c r="Q3645" i="3" s="1"/>
  <c r="O3644" i="3"/>
  <c r="N3644" i="3"/>
  <c r="P3644" i="3" s="1"/>
  <c r="L1613" i="3"/>
  <c r="Q1613" i="3" s="1"/>
  <c r="N1646" i="3"/>
  <c r="P1646" i="3" s="1"/>
  <c r="O1646" i="3"/>
  <c r="L1647" i="3"/>
  <c r="Q1647" i="3" s="1"/>
  <c r="L316" i="3"/>
  <c r="Q316" i="3" s="1"/>
  <c r="N315" i="3"/>
  <c r="P315" i="3" s="1"/>
  <c r="O315" i="3"/>
  <c r="O1430" i="3"/>
  <c r="N1430" i="3"/>
  <c r="P1430" i="3" s="1"/>
  <c r="L1431" i="3"/>
  <c r="Q1431" i="3" s="1"/>
  <c r="L1137" i="3"/>
  <c r="Q1137" i="3" s="1"/>
  <c r="O1136" i="3"/>
  <c r="N1136" i="3"/>
  <c r="P1136" i="3" s="1"/>
  <c r="N816" i="3"/>
  <c r="P816" i="3" s="1"/>
  <c r="O816" i="3"/>
  <c r="L886" i="3"/>
  <c r="Q886" i="3" s="1"/>
  <c r="N919" i="3"/>
  <c r="P919" i="3" s="1"/>
  <c r="O919" i="3"/>
  <c r="L920" i="3"/>
  <c r="Q920" i="3" s="1"/>
  <c r="N274" i="3"/>
  <c r="P274" i="3" s="1"/>
  <c r="O274" i="3"/>
  <c r="L275" i="3"/>
  <c r="Q275" i="3" s="1"/>
  <c r="N294" i="3"/>
  <c r="P294" i="3" s="1"/>
  <c r="O294" i="3"/>
  <c r="L295" i="3"/>
  <c r="Q295" i="3" s="1"/>
  <c r="O1956" i="3"/>
  <c r="N1956" i="3"/>
  <c r="P1956" i="3" s="1"/>
  <c r="O3086" i="3"/>
  <c r="L3087" i="3"/>
  <c r="Q3087" i="3" s="1"/>
  <c r="N3086" i="3"/>
  <c r="P3086" i="3" s="1"/>
  <c r="L589" i="3"/>
  <c r="Q589" i="3" s="1"/>
  <c r="N611" i="3"/>
  <c r="P611" i="3" s="1"/>
  <c r="O611" i="3"/>
  <c r="L612" i="3"/>
  <c r="Q612" i="3" s="1"/>
  <c r="L254" i="3"/>
  <c r="Q254" i="3" s="1"/>
  <c r="L2552" i="3"/>
  <c r="Q2552" i="3" s="1"/>
  <c r="L2582" i="3"/>
  <c r="Q2582" i="3" s="1"/>
  <c r="O2581" i="3"/>
  <c r="N2581" i="3"/>
  <c r="P2581" i="3" s="1"/>
  <c r="L3348" i="3"/>
  <c r="Q3348" i="3" s="1"/>
  <c r="N3347" i="3"/>
  <c r="P3347" i="3" s="1"/>
  <c r="O3347" i="3"/>
  <c r="O1328" i="3"/>
  <c r="N1328" i="3"/>
  <c r="P1328" i="3" s="1"/>
  <c r="O240" i="3"/>
  <c r="N240" i="3"/>
  <c r="P240" i="3" s="1"/>
  <c r="O1754" i="3"/>
  <c r="N1754" i="3"/>
  <c r="P1754" i="3" s="1"/>
  <c r="L1796" i="3"/>
  <c r="Q1796" i="3" s="1"/>
  <c r="O1769" i="3"/>
  <c r="N1769" i="3"/>
  <c r="P1769" i="3" s="1"/>
  <c r="O793" i="3"/>
  <c r="N793" i="3"/>
  <c r="P793" i="3" s="1"/>
  <c r="L2943" i="3"/>
  <c r="Q2943" i="3" s="1"/>
  <c r="N2942" i="3"/>
  <c r="P2942" i="3" s="1"/>
  <c r="O2942" i="3"/>
  <c r="L2333" i="3"/>
  <c r="N758" i="3"/>
  <c r="P758" i="3" s="1"/>
  <c r="M749" i="3"/>
  <c r="Q749" i="3" s="1"/>
  <c r="O758" i="3"/>
  <c r="L3455" i="3"/>
  <c r="Q3455" i="3" s="1"/>
  <c r="O985" i="3"/>
  <c r="N985" i="3"/>
  <c r="P985" i="3" s="1"/>
  <c r="L955" i="3"/>
  <c r="Q955" i="3" s="1"/>
  <c r="N2580" i="3"/>
  <c r="P2580" i="3" s="1"/>
  <c r="O2580" i="3"/>
  <c r="L1070" i="3"/>
  <c r="L1124" i="3" s="1"/>
  <c r="L2507" i="3"/>
  <c r="L3250" i="3"/>
  <c r="Q3250" i="3" s="1"/>
  <c r="O3230" i="3"/>
  <c r="N3230" i="3"/>
  <c r="P3230" i="3" s="1"/>
  <c r="N396" i="3"/>
  <c r="P396" i="3" s="1"/>
  <c r="O396" i="3"/>
  <c r="N2344" i="3"/>
  <c r="P2344" i="3" s="1"/>
  <c r="O2344" i="3"/>
  <c r="L1849" i="3"/>
  <c r="Q1849" i="3" s="1"/>
  <c r="N1897" i="3"/>
  <c r="P1897" i="3" s="1"/>
  <c r="O1897" i="3"/>
  <c r="L3551" i="3"/>
  <c r="L3528" i="3" s="1"/>
  <c r="N2769" i="3"/>
  <c r="P2769" i="3" s="1"/>
  <c r="O2769" i="3"/>
  <c r="O1388" i="3"/>
  <c r="N1388" i="3"/>
  <c r="P1388" i="3" s="1"/>
  <c r="N946" i="3"/>
  <c r="P946" i="3" s="1"/>
  <c r="O946" i="3"/>
  <c r="N309" i="3"/>
  <c r="P309" i="3" s="1"/>
  <c r="O309" i="3"/>
  <c r="N3607" i="3"/>
  <c r="P3607" i="3" s="1"/>
  <c r="O3607" i="3"/>
  <c r="L3396" i="3"/>
  <c r="Q3396" i="3" s="1"/>
  <c r="O3395" i="3"/>
  <c r="N3395" i="3"/>
  <c r="P3395" i="3" s="1"/>
  <c r="K2917" i="3"/>
  <c r="Q2917" i="3" s="1"/>
  <c r="O2916" i="3"/>
  <c r="N2916" i="3"/>
  <c r="P2916" i="3" s="1"/>
  <c r="K1424" i="3"/>
  <c r="L252" i="3"/>
  <c r="Q252" i="3" s="1"/>
  <c r="N226" i="3"/>
  <c r="P226" i="3" s="1"/>
  <c r="O226" i="3"/>
  <c r="O1788" i="3"/>
  <c r="N1788" i="3"/>
  <c r="P1788" i="3" s="1"/>
  <c r="O2437" i="3"/>
  <c r="N2437" i="3"/>
  <c r="P2437" i="3" s="1"/>
  <c r="N3060" i="3"/>
  <c r="P3060" i="3" s="1"/>
  <c r="O3060" i="3"/>
  <c r="O3187" i="3"/>
  <c r="N3187" i="3"/>
  <c r="P3187" i="3" s="1"/>
  <c r="L2739" i="3"/>
  <c r="Q2739" i="3" s="1"/>
  <c r="N2738" i="3"/>
  <c r="P2738" i="3" s="1"/>
  <c r="O2738" i="3"/>
  <c r="L3118" i="3"/>
  <c r="L3570" i="3"/>
  <c r="N2345" i="3"/>
  <c r="P2345" i="3" s="1"/>
  <c r="O2345" i="3"/>
  <c r="N2689" i="3"/>
  <c r="P2689" i="3" s="1"/>
  <c r="O2689" i="3"/>
  <c r="L2724" i="3"/>
  <c r="Q2724" i="3" s="1"/>
  <c r="N1113" i="3"/>
  <c r="P1113" i="3" s="1"/>
  <c r="K1062" i="3"/>
  <c r="Q1062" i="3" s="1"/>
  <c r="O1113" i="3"/>
  <c r="L1274" i="3"/>
  <c r="Q1274" i="3" s="1"/>
  <c r="O1273" i="3"/>
  <c r="N1273" i="3"/>
  <c r="P1273" i="3" s="1"/>
  <c r="K2910" i="3"/>
  <c r="L762" i="3"/>
  <c r="Q762" i="3" s="1"/>
  <c r="N761" i="3"/>
  <c r="P761" i="3" s="1"/>
  <c r="O761" i="3"/>
  <c r="N3386" i="3"/>
  <c r="P3386" i="3" s="1"/>
  <c r="O3386" i="3"/>
  <c r="L728" i="3"/>
  <c r="Q728" i="3" s="1"/>
  <c r="N727" i="3"/>
  <c r="P727" i="3" s="1"/>
  <c r="O727" i="3"/>
  <c r="M2417" i="3"/>
  <c r="Q2417" i="3" s="1"/>
  <c r="O2416" i="3"/>
  <c r="N2416" i="3"/>
  <c r="P2416" i="3" s="1"/>
  <c r="L2814" i="3"/>
  <c r="Q2814" i="3" s="1"/>
  <c r="O2773" i="3"/>
  <c r="N2773" i="3"/>
  <c r="P2773" i="3" s="1"/>
  <c r="L1451" i="3"/>
  <c r="Q1451" i="3" s="1"/>
  <c r="N1472" i="3"/>
  <c r="P1472" i="3" s="1"/>
  <c r="O1472" i="3"/>
  <c r="L910" i="3"/>
  <c r="Q910" i="3" s="1"/>
  <c r="L2964" i="3"/>
  <c r="L3005" i="3" s="1"/>
  <c r="L2965" i="3" s="1"/>
  <c r="L2398" i="3"/>
  <c r="Q2398" i="3" s="1"/>
  <c r="L3029" i="3"/>
  <c r="L1418" i="3"/>
  <c r="Q1418" i="3" s="1"/>
  <c r="L1586" i="3"/>
  <c r="Q1586" i="3" s="1"/>
  <c r="L3153" i="3"/>
  <c r="Q3153" i="3" s="1"/>
  <c r="L862" i="3"/>
  <c r="Q862" i="3" s="1"/>
  <c r="O861" i="3"/>
  <c r="N861" i="3"/>
  <c r="P861" i="3" s="1"/>
  <c r="N610" i="3"/>
  <c r="P610" i="3" s="1"/>
  <c r="O610" i="3"/>
  <c r="L1815" i="3"/>
  <c r="O1814" i="3"/>
  <c r="N1814" i="3"/>
  <c r="P1814" i="3" s="1"/>
  <c r="L2920" i="3"/>
  <c r="L2874" i="3" s="1"/>
  <c r="L928" i="3"/>
  <c r="O927" i="3"/>
  <c r="N927" i="3"/>
  <c r="P927" i="3" s="1"/>
  <c r="N1795" i="3"/>
  <c r="P1795" i="3" s="1"/>
  <c r="O1795" i="3"/>
  <c r="L553" i="3"/>
  <c r="Q553" i="3" s="1"/>
  <c r="N552" i="3"/>
  <c r="P552" i="3" s="1"/>
  <c r="O552" i="3"/>
  <c r="L2168" i="3"/>
  <c r="O2167" i="3"/>
  <c r="N2167" i="3"/>
  <c r="P2167" i="3" s="1"/>
  <c r="L264" i="3"/>
  <c r="O263" i="3"/>
  <c r="N263" i="3"/>
  <c r="P263" i="3" s="1"/>
  <c r="L2376" i="3"/>
  <c r="O2375" i="3"/>
  <c r="N2375" i="3"/>
  <c r="P2375" i="3" s="1"/>
  <c r="N3102" i="3"/>
  <c r="P3102" i="3" s="1"/>
  <c r="O3102" i="3"/>
  <c r="L3442" i="3"/>
  <c r="Q3442" i="3" s="1"/>
  <c r="O3441" i="3"/>
  <c r="N3441" i="3"/>
  <c r="P3441" i="3" s="1"/>
  <c r="O450" i="3"/>
  <c r="N450" i="3"/>
  <c r="P450" i="3" s="1"/>
  <c r="L2317" i="3"/>
  <c r="Q2317" i="3" s="1"/>
  <c r="N2308" i="3"/>
  <c r="P2308" i="3" s="1"/>
  <c r="O2308" i="3"/>
  <c r="K2735" i="3"/>
  <c r="Q2735" i="3" s="1"/>
  <c r="L1203" i="3"/>
  <c r="Q1203" i="3" s="1"/>
  <c r="O1202" i="3"/>
  <c r="N1202" i="3"/>
  <c r="P1202" i="3" s="1"/>
  <c r="L2230" i="3"/>
  <c r="K2810" i="3"/>
  <c r="O2809" i="3"/>
  <c r="N2809" i="3"/>
  <c r="P2809" i="3" s="1"/>
  <c r="L421" i="3"/>
  <c r="Q421" i="3" s="1"/>
  <c r="N420" i="3"/>
  <c r="P420" i="3" s="1"/>
  <c r="O420" i="3"/>
  <c r="L441" i="3"/>
  <c r="Q441" i="3" s="1"/>
  <c r="N440" i="3"/>
  <c r="P440" i="3" s="1"/>
  <c r="O440" i="3"/>
  <c r="L451" i="3"/>
  <c r="Q451" i="3" s="1"/>
  <c r="N431" i="3"/>
  <c r="P431" i="3" s="1"/>
  <c r="O431" i="3"/>
  <c r="L432" i="3"/>
  <c r="Q432" i="3" s="1"/>
  <c r="L1162" i="3"/>
  <c r="Q1162" i="3" s="1"/>
  <c r="O1161" i="3"/>
  <c r="N1161" i="3"/>
  <c r="P1161" i="3" s="1"/>
  <c r="K3005" i="3"/>
  <c r="N3004" i="3"/>
  <c r="P3004" i="3" s="1"/>
  <c r="O3004" i="3"/>
  <c r="L1341" i="3"/>
  <c r="N1340" i="3"/>
  <c r="P1340" i="3" s="1"/>
  <c r="O1340" i="3"/>
  <c r="L2269" i="3"/>
  <c r="Q2269" i="3" s="1"/>
  <c r="N2268" i="3"/>
  <c r="P2268" i="3" s="1"/>
  <c r="O2268" i="3"/>
  <c r="L3129" i="3"/>
  <c r="O3128" i="3"/>
  <c r="N3128" i="3"/>
  <c r="P3128" i="3" s="1"/>
  <c r="K27" i="3"/>
  <c r="O227" i="3" l="1"/>
  <c r="N1283" i="3"/>
  <c r="P1283" i="3" s="1"/>
  <c r="L2459" i="3"/>
  <c r="Q2459" i="3" s="1"/>
  <c r="N2870" i="3"/>
  <c r="P2870" i="3" s="1"/>
  <c r="O1283" i="3"/>
  <c r="N2458" i="3"/>
  <c r="P2458" i="3" s="1"/>
  <c r="O2256" i="3"/>
  <c r="O2870" i="3"/>
  <c r="O2458" i="3"/>
  <c r="N2256" i="3"/>
  <c r="P2256" i="3" s="1"/>
  <c r="N532" i="3"/>
  <c r="P532" i="3" s="1"/>
  <c r="Q2255" i="3"/>
  <c r="O2255" i="3"/>
  <c r="N2255" i="3"/>
  <c r="P2255" i="3" s="1"/>
  <c r="N227" i="3"/>
  <c r="P227" i="3" s="1"/>
  <c r="Q2963" i="3"/>
  <c r="O2963" i="3"/>
  <c r="N2963" i="3"/>
  <c r="P2963" i="3" s="1"/>
  <c r="K2964" i="3"/>
  <c r="L241" i="3"/>
  <c r="Q241" i="3" s="1"/>
  <c r="Q264" i="3"/>
  <c r="L1770" i="3"/>
  <c r="Q1770" i="3" s="1"/>
  <c r="Q1815" i="3"/>
  <c r="L1284" i="3"/>
  <c r="Q1284" i="3" s="1"/>
  <c r="Q1341" i="3"/>
  <c r="L2145" i="3"/>
  <c r="Q2145" i="3" s="1"/>
  <c r="Q2168" i="3"/>
  <c r="L929" i="3"/>
  <c r="Q929" i="3" s="1"/>
  <c r="Q928" i="3"/>
  <c r="K1092" i="3"/>
  <c r="K1415" i="3"/>
  <c r="Q1385" i="3"/>
  <c r="O1385" i="3"/>
  <c r="N1385" i="3"/>
  <c r="P1385" i="3" s="1"/>
  <c r="K1386" i="3"/>
  <c r="L361" i="3"/>
  <c r="Q403" i="3"/>
  <c r="L404" i="3"/>
  <c r="N403" i="3"/>
  <c r="P403" i="3" s="1"/>
  <c r="O403" i="3"/>
  <c r="K540" i="3"/>
  <c r="Q532" i="3"/>
  <c r="K2965" i="3"/>
  <c r="Q2965" i="3" s="1"/>
  <c r="Q3005" i="3"/>
  <c r="K2770" i="3"/>
  <c r="Q2770" i="3" s="1"/>
  <c r="Q2810" i="3"/>
  <c r="K2817" i="3"/>
  <c r="N2423" i="3"/>
  <c r="P2423" i="3" s="1"/>
  <c r="Q2423" i="3"/>
  <c r="O2423" i="3"/>
  <c r="Q2964" i="3"/>
  <c r="L2424" i="3"/>
  <c r="L3103" i="3"/>
  <c r="Q3103" i="3" s="1"/>
  <c r="Q3129" i="3"/>
  <c r="L2346" i="3"/>
  <c r="Q2346" i="3" s="1"/>
  <c r="Q2376" i="3"/>
  <c r="L3061" i="3"/>
  <c r="Q3061" i="3" s="1"/>
  <c r="Q3029" i="3"/>
  <c r="K2865" i="3"/>
  <c r="L3608" i="3"/>
  <c r="Q3608" i="3" s="1"/>
  <c r="Q3570" i="3"/>
  <c r="L2624" i="3"/>
  <c r="Q2624" i="3" s="1"/>
  <c r="N2593" i="3"/>
  <c r="P2593" i="3" s="1"/>
  <c r="O2593" i="3"/>
  <c r="L2594" i="3"/>
  <c r="Q2594" i="3" s="1"/>
  <c r="N1613" i="3"/>
  <c r="P1613" i="3" s="1"/>
  <c r="O1613" i="3"/>
  <c r="L3646" i="3"/>
  <c r="Q3646" i="3" s="1"/>
  <c r="N3645" i="3"/>
  <c r="P3645" i="3" s="1"/>
  <c r="O3645" i="3"/>
  <c r="N487" i="3"/>
  <c r="P487" i="3" s="1"/>
  <c r="O487" i="3"/>
  <c r="N3569" i="3"/>
  <c r="P3569" i="3" s="1"/>
  <c r="O3569" i="3"/>
  <c r="L2325" i="3"/>
  <c r="O1431" i="3"/>
  <c r="L1432" i="3"/>
  <c r="Q1432" i="3" s="1"/>
  <c r="N1431" i="3"/>
  <c r="P1431" i="3" s="1"/>
  <c r="L488" i="3"/>
  <c r="Q488" i="3" s="1"/>
  <c r="O463" i="3"/>
  <c r="N463" i="3"/>
  <c r="P463" i="3" s="1"/>
  <c r="L464" i="3"/>
  <c r="Q464" i="3" s="1"/>
  <c r="N512" i="3"/>
  <c r="P512" i="3" s="1"/>
  <c r="O512" i="3"/>
  <c r="N1137" i="3"/>
  <c r="P1137" i="3" s="1"/>
  <c r="O1137" i="3"/>
  <c r="N316" i="3"/>
  <c r="P316" i="3" s="1"/>
  <c r="O316" i="3"/>
  <c r="O1647" i="3"/>
  <c r="N1647" i="3"/>
  <c r="P1647" i="3" s="1"/>
  <c r="L1648" i="3"/>
  <c r="Q1648" i="3" s="1"/>
  <c r="O920" i="3"/>
  <c r="N920" i="3"/>
  <c r="P920" i="3" s="1"/>
  <c r="O2964" i="3"/>
  <c r="N2964" i="3"/>
  <c r="P2964" i="3" s="1"/>
  <c r="O886" i="3"/>
  <c r="N886" i="3"/>
  <c r="P886" i="3" s="1"/>
  <c r="O295" i="3"/>
  <c r="N295" i="3"/>
  <c r="P295" i="3" s="1"/>
  <c r="L296" i="3"/>
  <c r="Q296" i="3" s="1"/>
  <c r="L276" i="3"/>
  <c r="Q276" i="3" s="1"/>
  <c r="N275" i="3"/>
  <c r="P275" i="3" s="1"/>
  <c r="O275" i="3"/>
  <c r="L3349" i="3"/>
  <c r="Q3349" i="3" s="1"/>
  <c r="N3348" i="3"/>
  <c r="P3348" i="3" s="1"/>
  <c r="O3348" i="3"/>
  <c r="N2552" i="3"/>
  <c r="P2552" i="3" s="1"/>
  <c r="O2552" i="3"/>
  <c r="O612" i="3"/>
  <c r="N612" i="3"/>
  <c r="P612" i="3" s="1"/>
  <c r="N2582" i="3"/>
  <c r="P2582" i="3" s="1"/>
  <c r="L2583" i="3"/>
  <c r="Q2583" i="3" s="1"/>
  <c r="O2582" i="3"/>
  <c r="O254" i="3"/>
  <c r="L255" i="3"/>
  <c r="Q255" i="3" s="1"/>
  <c r="N254" i="3"/>
  <c r="P254" i="3" s="1"/>
  <c r="N589" i="3"/>
  <c r="P589" i="3" s="1"/>
  <c r="O589" i="3"/>
  <c r="L590" i="3"/>
  <c r="N3087" i="3"/>
  <c r="P3087" i="3" s="1"/>
  <c r="O3087" i="3"/>
  <c r="L3088" i="3"/>
  <c r="Q3088" i="3" s="1"/>
  <c r="L2966" i="3"/>
  <c r="L3006" i="3"/>
  <c r="L2326" i="3"/>
  <c r="N1770" i="3"/>
  <c r="P1770" i="3" s="1"/>
  <c r="N1284" i="3"/>
  <c r="P1284" i="3" s="1"/>
  <c r="N3061" i="3"/>
  <c r="P3061" i="3" s="1"/>
  <c r="O3061" i="3"/>
  <c r="O3608" i="3"/>
  <c r="N3608" i="3"/>
  <c r="P3608" i="3" s="1"/>
  <c r="N2770" i="3"/>
  <c r="P2770" i="3" s="1"/>
  <c r="O241" i="3"/>
  <c r="N241" i="3"/>
  <c r="P241" i="3" s="1"/>
  <c r="K2911" i="3"/>
  <c r="N1418" i="3"/>
  <c r="P1418" i="3" s="1"/>
  <c r="O1418" i="3"/>
  <c r="O2417" i="3"/>
  <c r="N2417" i="3"/>
  <c r="P2417" i="3" s="1"/>
  <c r="M2452" i="3"/>
  <c r="Q2452" i="3" s="1"/>
  <c r="O762" i="3"/>
  <c r="N762" i="3"/>
  <c r="P762" i="3" s="1"/>
  <c r="L3119" i="3"/>
  <c r="Q3119" i="3" s="1"/>
  <c r="N1849" i="3"/>
  <c r="P1849" i="3" s="1"/>
  <c r="O1849" i="3"/>
  <c r="L1898" i="3"/>
  <c r="Q1898" i="3" s="1"/>
  <c r="L2486" i="3"/>
  <c r="L1587" i="3"/>
  <c r="Q1587" i="3" s="1"/>
  <c r="O1586" i="3"/>
  <c r="N1586" i="3"/>
  <c r="P1586" i="3" s="1"/>
  <c r="N1451" i="3"/>
  <c r="P1451" i="3" s="1"/>
  <c r="O1451" i="3"/>
  <c r="L1473" i="3"/>
  <c r="Q1473" i="3" s="1"/>
  <c r="N728" i="3"/>
  <c r="P728" i="3" s="1"/>
  <c r="O728" i="3"/>
  <c r="L755" i="3"/>
  <c r="Q755" i="3" s="1"/>
  <c r="O1274" i="3"/>
  <c r="N1274" i="3"/>
  <c r="P1274" i="3" s="1"/>
  <c r="N2724" i="3"/>
  <c r="P2724" i="3" s="1"/>
  <c r="L2725" i="3"/>
  <c r="Q2725" i="3" s="1"/>
  <c r="O2724" i="3"/>
  <c r="O2739" i="3"/>
  <c r="N2739" i="3"/>
  <c r="P2739" i="3" s="1"/>
  <c r="L2786" i="3"/>
  <c r="L1125" i="3"/>
  <c r="L1071" i="3"/>
  <c r="L1389" i="3"/>
  <c r="Q1389" i="3" s="1"/>
  <c r="L3552" i="3"/>
  <c r="L3553" i="3" s="1"/>
  <c r="O2145" i="3"/>
  <c r="N2145" i="3"/>
  <c r="P2145" i="3" s="1"/>
  <c r="N929" i="3"/>
  <c r="P929" i="3" s="1"/>
  <c r="O929" i="3"/>
  <c r="L894" i="3"/>
  <c r="Q894" i="3" s="1"/>
  <c r="L3154" i="3"/>
  <c r="Q3154" i="3" s="1"/>
  <c r="N3153" i="3"/>
  <c r="P3153" i="3" s="1"/>
  <c r="O3153" i="3"/>
  <c r="L3188" i="3"/>
  <c r="Q3188" i="3" s="1"/>
  <c r="L2399" i="3"/>
  <c r="Q2399" i="3" s="1"/>
  <c r="N2398" i="3"/>
  <c r="P2398" i="3" s="1"/>
  <c r="O2398" i="3"/>
  <c r="L2438" i="3"/>
  <c r="Q2438" i="3" s="1"/>
  <c r="O2814" i="3"/>
  <c r="N2814" i="3"/>
  <c r="P2814" i="3" s="1"/>
  <c r="L2774" i="3"/>
  <c r="Q2774" i="3" s="1"/>
  <c r="L3387" i="3"/>
  <c r="Q3387" i="3" s="1"/>
  <c r="L3571" i="3"/>
  <c r="O3570" i="3"/>
  <c r="N3570" i="3"/>
  <c r="P3570" i="3" s="1"/>
  <c r="N252" i="3"/>
  <c r="P252" i="3" s="1"/>
  <c r="O252" i="3"/>
  <c r="O2917" i="3"/>
  <c r="N2917" i="3"/>
  <c r="P2917" i="3" s="1"/>
  <c r="N3250" i="3"/>
  <c r="P3250" i="3" s="1"/>
  <c r="L3231" i="3"/>
  <c r="Q3231" i="3" s="1"/>
  <c r="O3250" i="3"/>
  <c r="L794" i="3"/>
  <c r="Q794" i="3" s="1"/>
  <c r="K2871" i="3"/>
  <c r="Q2871" i="3" s="1"/>
  <c r="L3030" i="3"/>
  <c r="Q3030" i="3" s="1"/>
  <c r="O3029" i="3"/>
  <c r="N3029" i="3"/>
  <c r="P3029" i="3" s="1"/>
  <c r="L911" i="3"/>
  <c r="N910" i="3"/>
  <c r="P910" i="3" s="1"/>
  <c r="O910" i="3"/>
  <c r="L947" i="3"/>
  <c r="Q947" i="3" s="1"/>
  <c r="K1114" i="3"/>
  <c r="Q1114" i="3" s="1"/>
  <c r="N1062" i="3"/>
  <c r="P1062" i="3" s="1"/>
  <c r="O1062" i="3"/>
  <c r="L3397" i="3"/>
  <c r="Q3397" i="3" s="1"/>
  <c r="O3396" i="3"/>
  <c r="N3396" i="3"/>
  <c r="P3396" i="3" s="1"/>
  <c r="L986" i="3"/>
  <c r="Q986" i="3" s="1"/>
  <c r="O955" i="3"/>
  <c r="N955" i="3"/>
  <c r="P955" i="3" s="1"/>
  <c r="L3456" i="3"/>
  <c r="Q3456" i="3" s="1"/>
  <c r="N3455" i="3"/>
  <c r="P3455" i="3" s="1"/>
  <c r="O3455" i="3"/>
  <c r="N749" i="3"/>
  <c r="P749" i="3" s="1"/>
  <c r="O749" i="3"/>
  <c r="L2982" i="3"/>
  <c r="Q2982" i="3" s="1"/>
  <c r="O2943" i="3"/>
  <c r="N2943" i="3"/>
  <c r="P2943" i="3" s="1"/>
  <c r="L1755" i="3"/>
  <c r="Q1755" i="3" s="1"/>
  <c r="N1796" i="3"/>
  <c r="P1796" i="3" s="1"/>
  <c r="O1796" i="3"/>
  <c r="L1329" i="3"/>
  <c r="Q1329" i="3" s="1"/>
  <c r="L533" i="3"/>
  <c r="Q533" i="3" s="1"/>
  <c r="O553" i="3"/>
  <c r="N553" i="3"/>
  <c r="P553" i="3" s="1"/>
  <c r="L1816" i="3"/>
  <c r="N1815" i="3"/>
  <c r="P1815" i="3" s="1"/>
  <c r="O1815" i="3"/>
  <c r="L863" i="3"/>
  <c r="Q863" i="3" s="1"/>
  <c r="O862" i="3"/>
  <c r="N862" i="3"/>
  <c r="P862" i="3" s="1"/>
  <c r="O928" i="3"/>
  <c r="N928" i="3"/>
  <c r="P928" i="3" s="1"/>
  <c r="L2169" i="3"/>
  <c r="O2168" i="3"/>
  <c r="N2168" i="3"/>
  <c r="P2168" i="3" s="1"/>
  <c r="L2921" i="3"/>
  <c r="L2875" i="3" s="1"/>
  <c r="L1342" i="3"/>
  <c r="N1341" i="3"/>
  <c r="P1341" i="3" s="1"/>
  <c r="O1341" i="3"/>
  <c r="K2811" i="3"/>
  <c r="Q2811" i="3" s="1"/>
  <c r="N2810" i="3"/>
  <c r="P2810" i="3" s="1"/>
  <c r="O2810" i="3"/>
  <c r="O2965" i="3"/>
  <c r="N2965" i="3"/>
  <c r="P2965" i="3" s="1"/>
  <c r="O432" i="3"/>
  <c r="N432" i="3"/>
  <c r="P432" i="3" s="1"/>
  <c r="L2270" i="3"/>
  <c r="L2271" i="3" s="1"/>
  <c r="N2269" i="3"/>
  <c r="P2269" i="3" s="1"/>
  <c r="O2269" i="3"/>
  <c r="O451" i="3"/>
  <c r="L452" i="3"/>
  <c r="N451" i="3"/>
  <c r="P451" i="3" s="1"/>
  <c r="L422" i="3"/>
  <c r="Q422" i="3" s="1"/>
  <c r="O421" i="3"/>
  <c r="N421" i="3"/>
  <c r="P421" i="3" s="1"/>
  <c r="L2460" i="3"/>
  <c r="Q2460" i="3" s="1"/>
  <c r="N2459" i="3"/>
  <c r="P2459" i="3" s="1"/>
  <c r="O2459" i="3"/>
  <c r="O1203" i="3"/>
  <c r="L1204" i="3"/>
  <c r="Q1204" i="3" s="1"/>
  <c r="N1203" i="3"/>
  <c r="P1203" i="3" s="1"/>
  <c r="K2736" i="3"/>
  <c r="N2735" i="3"/>
  <c r="P2735" i="3" s="1"/>
  <c r="O2735" i="3"/>
  <c r="L3443" i="3"/>
  <c r="Q3443" i="3" s="1"/>
  <c r="N3442" i="3"/>
  <c r="P3442" i="3" s="1"/>
  <c r="O3442" i="3"/>
  <c r="L2377" i="3"/>
  <c r="O2376" i="3"/>
  <c r="N2376" i="3"/>
  <c r="P2376" i="3" s="1"/>
  <c r="L3130" i="3"/>
  <c r="Q3130" i="3" s="1"/>
  <c r="O3129" i="3"/>
  <c r="N3129" i="3"/>
  <c r="P3129" i="3" s="1"/>
  <c r="L1163" i="3"/>
  <c r="Q1163" i="3" s="1"/>
  <c r="O1162" i="3"/>
  <c r="N1162" i="3"/>
  <c r="P1162" i="3" s="1"/>
  <c r="K3006" i="3"/>
  <c r="N3005" i="3"/>
  <c r="P3005" i="3" s="1"/>
  <c r="O3005" i="3"/>
  <c r="L442" i="3"/>
  <c r="Q442" i="3" s="1"/>
  <c r="N441" i="3"/>
  <c r="P441" i="3" s="1"/>
  <c r="O441" i="3"/>
  <c r="L2231" i="3"/>
  <c r="O2317" i="3"/>
  <c r="L2318" i="3"/>
  <c r="Q2318" i="3" s="1"/>
  <c r="N2317" i="3"/>
  <c r="P2317" i="3" s="1"/>
  <c r="N3103" i="3"/>
  <c r="P3103" i="3" s="1"/>
  <c r="L265" i="3"/>
  <c r="Q265" i="3" s="1"/>
  <c r="N264" i="3"/>
  <c r="P264" i="3" s="1"/>
  <c r="O264" i="3"/>
  <c r="M195" i="3"/>
  <c r="Q195" i="3" s="1"/>
  <c r="O1284" i="3" l="1"/>
  <c r="O2770" i="3"/>
  <c r="O2346" i="3"/>
  <c r="N2346" i="3"/>
  <c r="P2346" i="3" s="1"/>
  <c r="O3103" i="3"/>
  <c r="O1770" i="3"/>
  <c r="L433" i="3"/>
  <c r="Q433" i="3" s="1"/>
  <c r="Q452" i="3"/>
  <c r="L2146" i="3"/>
  <c r="Q2146" i="3" s="1"/>
  <c r="Q2169" i="3"/>
  <c r="L912" i="3"/>
  <c r="Q912" i="3" s="1"/>
  <c r="Q911" i="3"/>
  <c r="K541" i="3"/>
  <c r="Q2271" i="3"/>
  <c r="Q404" i="3"/>
  <c r="L405" i="3"/>
  <c r="L406" i="3" s="1"/>
  <c r="Q406" i="3" s="1"/>
  <c r="O404" i="3"/>
  <c r="N404" i="3"/>
  <c r="P404" i="3" s="1"/>
  <c r="L2257" i="3"/>
  <c r="L2258" i="3" s="1"/>
  <c r="Q2270" i="3"/>
  <c r="L3609" i="3"/>
  <c r="Q3609" i="3" s="1"/>
  <c r="Q3571" i="3"/>
  <c r="L591" i="3"/>
  <c r="Q591" i="3" s="1"/>
  <c r="Q590" i="3"/>
  <c r="Q2424" i="3"/>
  <c r="L2425" i="3"/>
  <c r="O2424" i="3"/>
  <c r="N2424" i="3"/>
  <c r="P2424" i="3" s="1"/>
  <c r="K2777" i="3"/>
  <c r="K1416" i="3"/>
  <c r="Q1386" i="3"/>
  <c r="O1386" i="3"/>
  <c r="K1387" i="3"/>
  <c r="N1386" i="3"/>
  <c r="P1386" i="3" s="1"/>
  <c r="O1415" i="3"/>
  <c r="Q1415" i="3"/>
  <c r="N1415" i="3"/>
  <c r="P1415" i="3" s="1"/>
  <c r="K2966" i="3"/>
  <c r="Q2966" i="3" s="1"/>
  <c r="Q3006" i="3"/>
  <c r="K2784" i="3"/>
  <c r="Q2784" i="3" s="1"/>
  <c r="Q2736" i="3"/>
  <c r="L2347" i="3"/>
  <c r="Q2347" i="3" s="1"/>
  <c r="Q2377" i="3"/>
  <c r="L1285" i="3"/>
  <c r="Q1285" i="3" s="1"/>
  <c r="Q1342" i="3"/>
  <c r="L1771" i="3"/>
  <c r="Q1771" i="3" s="1"/>
  <c r="Q1816" i="3"/>
  <c r="Q361" i="3"/>
  <c r="N361" i="3"/>
  <c r="P361" i="3" s="1"/>
  <c r="O361" i="3"/>
  <c r="L362" i="3"/>
  <c r="L2625" i="3"/>
  <c r="Q2625" i="3" s="1"/>
  <c r="O2594" i="3"/>
  <c r="L2595" i="3"/>
  <c r="Q2595" i="3" s="1"/>
  <c r="N2594" i="3"/>
  <c r="P2594" i="3" s="1"/>
  <c r="O2624" i="3"/>
  <c r="N2624" i="3"/>
  <c r="P2624" i="3" s="1"/>
  <c r="L1649" i="3"/>
  <c r="Q1649" i="3" s="1"/>
  <c r="N1648" i="3"/>
  <c r="P1648" i="3" s="1"/>
  <c r="O1648" i="3"/>
  <c r="L489" i="3"/>
  <c r="Q489" i="3" s="1"/>
  <c r="O488" i="3"/>
  <c r="N488" i="3"/>
  <c r="P488" i="3" s="1"/>
  <c r="N1432" i="3"/>
  <c r="P1432" i="3" s="1"/>
  <c r="O1432" i="3"/>
  <c r="L1433" i="3"/>
  <c r="Q1433" i="3" s="1"/>
  <c r="L3647" i="3"/>
  <c r="Q3647" i="3" s="1"/>
  <c r="N3646" i="3"/>
  <c r="P3646" i="3" s="1"/>
  <c r="O3646" i="3"/>
  <c r="O2257" i="3"/>
  <c r="L554" i="3"/>
  <c r="Q554" i="3" s="1"/>
  <c r="L465" i="3"/>
  <c r="Q465" i="3" s="1"/>
  <c r="O464" i="3"/>
  <c r="N464" i="3"/>
  <c r="P464" i="3" s="1"/>
  <c r="O276" i="3"/>
  <c r="N276" i="3"/>
  <c r="P276" i="3" s="1"/>
  <c r="L277" i="3"/>
  <c r="N912" i="3"/>
  <c r="P912" i="3" s="1"/>
  <c r="O912" i="3"/>
  <c r="L592" i="3"/>
  <c r="Q592" i="3" s="1"/>
  <c r="O296" i="3"/>
  <c r="N296" i="3"/>
  <c r="P296" i="3" s="1"/>
  <c r="L297" i="3"/>
  <c r="Q297" i="3" s="1"/>
  <c r="L2555" i="3"/>
  <c r="Q2555" i="3" s="1"/>
  <c r="O2583" i="3"/>
  <c r="N2583" i="3"/>
  <c r="P2583" i="3" s="1"/>
  <c r="L3350" i="3"/>
  <c r="Q3350" i="3" s="1"/>
  <c r="O3349" i="3"/>
  <c r="N3349" i="3"/>
  <c r="P3349" i="3" s="1"/>
  <c r="N3088" i="3"/>
  <c r="P3088" i="3" s="1"/>
  <c r="O3088" i="3"/>
  <c r="L3089" i="3"/>
  <c r="Q3089" i="3" s="1"/>
  <c r="L613" i="3"/>
  <c r="Q613" i="3" s="1"/>
  <c r="O590" i="3"/>
  <c r="N590" i="3"/>
  <c r="P590" i="3" s="1"/>
  <c r="L230" i="3"/>
  <c r="Q230" i="3" s="1"/>
  <c r="N255" i="3"/>
  <c r="P255" i="3" s="1"/>
  <c r="O255" i="3"/>
  <c r="L256" i="3"/>
  <c r="Q256" i="3" s="1"/>
  <c r="N1771" i="3"/>
  <c r="P1771" i="3" s="1"/>
  <c r="O1771" i="3"/>
  <c r="N1285" i="3"/>
  <c r="P1285" i="3" s="1"/>
  <c r="O1285" i="3"/>
  <c r="O911" i="3"/>
  <c r="N911" i="3"/>
  <c r="P911" i="3" s="1"/>
  <c r="L948" i="3"/>
  <c r="Q948" i="3" s="1"/>
  <c r="N3387" i="3"/>
  <c r="P3387" i="3" s="1"/>
  <c r="O3387" i="3"/>
  <c r="O2399" i="3"/>
  <c r="N2399" i="3"/>
  <c r="P2399" i="3" s="1"/>
  <c r="L2439" i="3"/>
  <c r="Q2439" i="3" s="1"/>
  <c r="N3154" i="3"/>
  <c r="P3154" i="3" s="1"/>
  <c r="O3154" i="3"/>
  <c r="L3189" i="3"/>
  <c r="Q3189" i="3" s="1"/>
  <c r="L930" i="3"/>
  <c r="Q930" i="3" s="1"/>
  <c r="N894" i="3"/>
  <c r="P894" i="3" s="1"/>
  <c r="O894" i="3"/>
  <c r="N2725" i="3"/>
  <c r="P2725" i="3" s="1"/>
  <c r="O2725" i="3"/>
  <c r="L2726" i="3"/>
  <c r="Q2726" i="3" s="1"/>
  <c r="N755" i="3"/>
  <c r="P755" i="3" s="1"/>
  <c r="O755" i="3"/>
  <c r="O1473" i="3"/>
  <c r="N1473" i="3"/>
  <c r="P1473" i="3" s="1"/>
  <c r="L2508" i="3"/>
  <c r="N3119" i="3"/>
  <c r="P3119" i="3" s="1"/>
  <c r="O3119" i="3"/>
  <c r="N2452" i="3"/>
  <c r="P2452" i="3" s="1"/>
  <c r="O2452" i="3"/>
  <c r="O2146" i="3"/>
  <c r="N2146" i="3"/>
  <c r="P2146" i="3" s="1"/>
  <c r="L3398" i="3"/>
  <c r="Q3398" i="3" s="1"/>
  <c r="N3397" i="3"/>
  <c r="P3397" i="3" s="1"/>
  <c r="O3397" i="3"/>
  <c r="N3030" i="3"/>
  <c r="P3030" i="3" s="1"/>
  <c r="O3030" i="3"/>
  <c r="N794" i="3"/>
  <c r="P794" i="3" s="1"/>
  <c r="O794" i="3"/>
  <c r="L1850" i="3"/>
  <c r="Q1850" i="3" s="1"/>
  <c r="O1898" i="3"/>
  <c r="N1898" i="3"/>
  <c r="P1898" i="3" s="1"/>
  <c r="L2334" i="3"/>
  <c r="L2740" i="3"/>
  <c r="Q2740" i="3" s="1"/>
  <c r="L729" i="3"/>
  <c r="Q729" i="3" s="1"/>
  <c r="L1452" i="3"/>
  <c r="Q1452" i="3" s="1"/>
  <c r="L763" i="3"/>
  <c r="Q763" i="3" s="1"/>
  <c r="L3062" i="3"/>
  <c r="Q3062" i="3" s="1"/>
  <c r="L3007" i="3"/>
  <c r="L3008" i="3" s="1"/>
  <c r="Q3008" i="3" s="1"/>
  <c r="N2347" i="3"/>
  <c r="P2347" i="3" s="1"/>
  <c r="O2347" i="3"/>
  <c r="L2348" i="3"/>
  <c r="Q2348" i="3" s="1"/>
  <c r="O1329" i="3"/>
  <c r="L1330" i="3"/>
  <c r="Q1330" i="3" s="1"/>
  <c r="N1329" i="3"/>
  <c r="P1329" i="3" s="1"/>
  <c r="N1755" i="3"/>
  <c r="P1755" i="3" s="1"/>
  <c r="O1755" i="3"/>
  <c r="L1797" i="3"/>
  <c r="Q1797" i="3" s="1"/>
  <c r="N3456" i="3"/>
  <c r="P3456" i="3" s="1"/>
  <c r="O3456" i="3"/>
  <c r="L3488" i="3"/>
  <c r="O2871" i="3"/>
  <c r="N2871" i="3"/>
  <c r="P2871" i="3" s="1"/>
  <c r="L3572" i="3"/>
  <c r="N3571" i="3"/>
  <c r="P3571" i="3" s="1"/>
  <c r="O3571" i="3"/>
  <c r="L2815" i="3"/>
  <c r="Q2815" i="3" s="1"/>
  <c r="O2774" i="3"/>
  <c r="N2774" i="3"/>
  <c r="P2774" i="3" s="1"/>
  <c r="L1588" i="3"/>
  <c r="Q1588" i="3" s="1"/>
  <c r="N1587" i="3"/>
  <c r="P1587" i="3" s="1"/>
  <c r="O1587" i="3"/>
  <c r="L1072" i="3"/>
  <c r="L1126" i="3" s="1"/>
  <c r="N2982" i="3"/>
  <c r="P2982" i="3" s="1"/>
  <c r="O2982" i="3"/>
  <c r="L956" i="3"/>
  <c r="Q956" i="3" s="1"/>
  <c r="O986" i="3"/>
  <c r="N986" i="3"/>
  <c r="P986" i="3" s="1"/>
  <c r="O1114" i="3"/>
  <c r="N1114" i="3"/>
  <c r="P1114" i="3" s="1"/>
  <c r="K1115" i="3"/>
  <c r="Q1115" i="3" s="1"/>
  <c r="N947" i="3"/>
  <c r="P947" i="3" s="1"/>
  <c r="O947" i="3"/>
  <c r="L3251" i="3"/>
  <c r="Q3251" i="3" s="1"/>
  <c r="N3231" i="3"/>
  <c r="P3231" i="3" s="1"/>
  <c r="O3231" i="3"/>
  <c r="O2438" i="3"/>
  <c r="N2438" i="3"/>
  <c r="P2438" i="3" s="1"/>
  <c r="O3188" i="3"/>
  <c r="N3188" i="3"/>
  <c r="P3188" i="3" s="1"/>
  <c r="O1389" i="3"/>
  <c r="N1389" i="3"/>
  <c r="P1389" i="3" s="1"/>
  <c r="L1419" i="3"/>
  <c r="Q1419" i="3" s="1"/>
  <c r="K2918" i="3"/>
  <c r="Q2918" i="3" s="1"/>
  <c r="L3529" i="3"/>
  <c r="L3554" i="3" s="1"/>
  <c r="L2170" i="3"/>
  <c r="O2169" i="3"/>
  <c r="N2169" i="3"/>
  <c r="P2169" i="3" s="1"/>
  <c r="L2922" i="3"/>
  <c r="L2876" i="3" s="1"/>
  <c r="L864" i="3"/>
  <c r="Q864" i="3" s="1"/>
  <c r="O863" i="3"/>
  <c r="N863" i="3"/>
  <c r="P863" i="3" s="1"/>
  <c r="O554" i="3"/>
  <c r="L1817" i="3"/>
  <c r="O1816" i="3"/>
  <c r="N1816" i="3"/>
  <c r="P1816" i="3" s="1"/>
  <c r="L534" i="3"/>
  <c r="Q534" i="3" s="1"/>
  <c r="O533" i="3"/>
  <c r="N533" i="3"/>
  <c r="P533" i="3" s="1"/>
  <c r="L2232" i="3"/>
  <c r="O1163" i="3"/>
  <c r="N1163" i="3"/>
  <c r="P1163" i="3" s="1"/>
  <c r="L1343" i="3"/>
  <c r="O1342" i="3"/>
  <c r="N1342" i="3"/>
  <c r="P1342" i="3" s="1"/>
  <c r="O442" i="3"/>
  <c r="N442" i="3"/>
  <c r="P442" i="3" s="1"/>
  <c r="O2271" i="3"/>
  <c r="L2272" i="3"/>
  <c r="Q2272" i="3" s="1"/>
  <c r="N2271" i="3"/>
  <c r="P2271" i="3" s="1"/>
  <c r="L2378" i="3"/>
  <c r="Q2378" i="3" s="1"/>
  <c r="O2377" i="3"/>
  <c r="N2377" i="3"/>
  <c r="P2377" i="3" s="1"/>
  <c r="L1205" i="3"/>
  <c r="Q1205" i="3" s="1"/>
  <c r="N1204" i="3"/>
  <c r="P1204" i="3" s="1"/>
  <c r="O1204" i="3"/>
  <c r="O452" i="3"/>
  <c r="N452" i="3"/>
  <c r="P452" i="3" s="1"/>
  <c r="L453" i="3"/>
  <c r="Q453" i="3" s="1"/>
  <c r="O2966" i="3"/>
  <c r="N2966" i="3"/>
  <c r="P2966" i="3" s="1"/>
  <c r="O2811" i="3"/>
  <c r="N2811" i="3"/>
  <c r="P2811" i="3" s="1"/>
  <c r="L266" i="3"/>
  <c r="Q266" i="3" s="1"/>
  <c r="O265" i="3"/>
  <c r="N265" i="3"/>
  <c r="P265" i="3" s="1"/>
  <c r="O2318" i="3"/>
  <c r="N2318" i="3"/>
  <c r="P2318" i="3" s="1"/>
  <c r="K3007" i="3"/>
  <c r="O3006" i="3"/>
  <c r="N3006" i="3"/>
  <c r="P3006" i="3" s="1"/>
  <c r="O3443" i="3"/>
  <c r="N3443" i="3"/>
  <c r="P3443" i="3" s="1"/>
  <c r="L2461" i="3"/>
  <c r="O2460" i="3"/>
  <c r="N2460" i="3"/>
  <c r="P2460" i="3" s="1"/>
  <c r="L3131" i="3"/>
  <c r="Q3131" i="3" s="1"/>
  <c r="N3130" i="3"/>
  <c r="P3130" i="3" s="1"/>
  <c r="O3130" i="3"/>
  <c r="K2737" i="3"/>
  <c r="O2736" i="3"/>
  <c r="N2736" i="3"/>
  <c r="P2736" i="3" s="1"/>
  <c r="L423" i="3"/>
  <c r="Q423" i="3" s="1"/>
  <c r="O422" i="3"/>
  <c r="N422" i="3"/>
  <c r="P422" i="3" s="1"/>
  <c r="N2270" i="3"/>
  <c r="P2270" i="3" s="1"/>
  <c r="O2270" i="3"/>
  <c r="N195" i="3"/>
  <c r="P195" i="3" s="1"/>
  <c r="O195" i="3"/>
  <c r="O433" i="3" l="1"/>
  <c r="N433" i="3"/>
  <c r="P433" i="3" s="1"/>
  <c r="L434" i="3"/>
  <c r="Q434" i="3" s="1"/>
  <c r="O2784" i="3"/>
  <c r="N591" i="3"/>
  <c r="P591" i="3" s="1"/>
  <c r="N2784" i="3"/>
  <c r="P2784" i="3" s="1"/>
  <c r="O591" i="3"/>
  <c r="O3609" i="3"/>
  <c r="N3609" i="3"/>
  <c r="P3609" i="3" s="1"/>
  <c r="L490" i="3"/>
  <c r="Q490" i="3" s="1"/>
  <c r="Q2258" i="3"/>
  <c r="N2258" i="3"/>
  <c r="P2258" i="3" s="1"/>
  <c r="O2258" i="3"/>
  <c r="L2259" i="3"/>
  <c r="Q2259" i="3" s="1"/>
  <c r="L2430" i="3"/>
  <c r="Q2430" i="3" s="1"/>
  <c r="Q2461" i="3"/>
  <c r="L1772" i="3"/>
  <c r="Q1772" i="3" s="1"/>
  <c r="Q1817" i="3"/>
  <c r="N1416" i="3"/>
  <c r="P1416" i="3" s="1"/>
  <c r="Q1416" i="3"/>
  <c r="O1416" i="3"/>
  <c r="L1286" i="3"/>
  <c r="Q1286" i="3" s="1"/>
  <c r="Q1343" i="3"/>
  <c r="L278" i="3"/>
  <c r="Q278" i="3" s="1"/>
  <c r="Q277" i="3"/>
  <c r="Q362" i="3"/>
  <c r="O362" i="3"/>
  <c r="N362" i="3"/>
  <c r="P362" i="3" s="1"/>
  <c r="L363" i="3"/>
  <c r="L364" i="3" s="1"/>
  <c r="K2818" i="3"/>
  <c r="Q2425" i="3"/>
  <c r="N2425" i="3"/>
  <c r="P2425" i="3" s="1"/>
  <c r="O2425" i="3"/>
  <c r="K2785" i="3"/>
  <c r="Q2785" i="3" s="1"/>
  <c r="Q2737" i="3"/>
  <c r="K2967" i="3"/>
  <c r="Q2967" i="3" s="1"/>
  <c r="Q3007" i="3"/>
  <c r="L2147" i="3"/>
  <c r="Q2170" i="3"/>
  <c r="L3610" i="3"/>
  <c r="Q3610" i="3" s="1"/>
  <c r="Q3572" i="3"/>
  <c r="Q405" i="3"/>
  <c r="O405" i="3"/>
  <c r="N405" i="3"/>
  <c r="P405" i="3" s="1"/>
  <c r="K1417" i="3"/>
  <c r="Q1387" i="3"/>
  <c r="N1387" i="3"/>
  <c r="P1387" i="3" s="1"/>
  <c r="O1387" i="3"/>
  <c r="N2257" i="3"/>
  <c r="P2257" i="3" s="1"/>
  <c r="Q2257" i="3"/>
  <c r="N2625" i="3"/>
  <c r="P2625" i="3" s="1"/>
  <c r="O2625" i="3"/>
  <c r="L2626" i="3"/>
  <c r="Q2626" i="3" s="1"/>
  <c r="N2595" i="3"/>
  <c r="P2595" i="3" s="1"/>
  <c r="L2596" i="3"/>
  <c r="Q2596" i="3" s="1"/>
  <c r="O2595" i="3"/>
  <c r="N554" i="3"/>
  <c r="P554" i="3" s="1"/>
  <c r="L491" i="3"/>
  <c r="Q491" i="3" s="1"/>
  <c r="O465" i="3"/>
  <c r="N465" i="3"/>
  <c r="P465" i="3" s="1"/>
  <c r="L466" i="3"/>
  <c r="Q466" i="3" s="1"/>
  <c r="O1433" i="3"/>
  <c r="N1433" i="3"/>
  <c r="P1433" i="3" s="1"/>
  <c r="L1434" i="3"/>
  <c r="Q1434" i="3" s="1"/>
  <c r="N1649" i="3"/>
  <c r="P1649" i="3" s="1"/>
  <c r="L1650" i="3"/>
  <c r="Q1650" i="3" s="1"/>
  <c r="O1649" i="3"/>
  <c r="O3647" i="3"/>
  <c r="N3647" i="3"/>
  <c r="P3647" i="3" s="1"/>
  <c r="L3648" i="3"/>
  <c r="Q3648" i="3" s="1"/>
  <c r="L443" i="3"/>
  <c r="Q443" i="3" s="1"/>
  <c r="L957" i="3"/>
  <c r="L2556" i="3"/>
  <c r="O490" i="3"/>
  <c r="N490" i="3"/>
  <c r="P490" i="3" s="1"/>
  <c r="N489" i="3"/>
  <c r="P489" i="3" s="1"/>
  <c r="O489" i="3"/>
  <c r="L2349" i="3"/>
  <c r="L2524" i="3"/>
  <c r="Q2524" i="3" s="1"/>
  <c r="O278" i="3"/>
  <c r="L563" i="3"/>
  <c r="Q563" i="3" s="1"/>
  <c r="N592" i="3"/>
  <c r="P592" i="3" s="1"/>
  <c r="O592" i="3"/>
  <c r="L593" i="3"/>
  <c r="Q593" i="3" s="1"/>
  <c r="O277" i="3"/>
  <c r="N277" i="3"/>
  <c r="P277" i="3" s="1"/>
  <c r="L279" i="3"/>
  <c r="Q279" i="3" s="1"/>
  <c r="O297" i="3"/>
  <c r="N297" i="3"/>
  <c r="P297" i="3" s="1"/>
  <c r="L298" i="3"/>
  <c r="Q298" i="3" s="1"/>
  <c r="L988" i="3"/>
  <c r="Q988" i="3" s="1"/>
  <c r="O230" i="3"/>
  <c r="N230" i="3"/>
  <c r="P230" i="3" s="1"/>
  <c r="O3089" i="3"/>
  <c r="N3089" i="3"/>
  <c r="P3089" i="3" s="1"/>
  <c r="L3090" i="3"/>
  <c r="Q3090" i="3" s="1"/>
  <c r="N2555" i="3"/>
  <c r="P2555" i="3" s="1"/>
  <c r="O2555" i="3"/>
  <c r="N613" i="3"/>
  <c r="P613" i="3" s="1"/>
  <c r="O613" i="3"/>
  <c r="L231" i="3"/>
  <c r="Q231" i="3" s="1"/>
  <c r="N256" i="3"/>
  <c r="P256" i="3" s="1"/>
  <c r="O256" i="3"/>
  <c r="L257" i="3"/>
  <c r="Q257" i="3" s="1"/>
  <c r="N3350" i="3"/>
  <c r="P3350" i="3" s="1"/>
  <c r="O3350" i="3"/>
  <c r="N1772" i="3"/>
  <c r="P1772" i="3" s="1"/>
  <c r="O1772" i="3"/>
  <c r="N1286" i="3"/>
  <c r="P1286" i="3" s="1"/>
  <c r="O1286" i="3"/>
  <c r="O3610" i="3"/>
  <c r="L3573" i="3"/>
  <c r="Q3573" i="3" s="1"/>
  <c r="O1419" i="3"/>
  <c r="N1419" i="3"/>
  <c r="P1419" i="3" s="1"/>
  <c r="O2815" i="3"/>
  <c r="N2815" i="3"/>
  <c r="P2815" i="3" s="1"/>
  <c r="L2775" i="3"/>
  <c r="Q2775" i="3" s="1"/>
  <c r="O763" i="3"/>
  <c r="N763" i="3"/>
  <c r="P763" i="3" s="1"/>
  <c r="N3398" i="3"/>
  <c r="P3398" i="3" s="1"/>
  <c r="O3398" i="3"/>
  <c r="L3351" i="3"/>
  <c r="Q3351" i="3" s="1"/>
  <c r="O3189" i="3"/>
  <c r="N3189" i="3"/>
  <c r="P3189" i="3" s="1"/>
  <c r="N2439" i="3"/>
  <c r="P2439" i="3" s="1"/>
  <c r="O2439" i="3"/>
  <c r="N406" i="3"/>
  <c r="P406" i="3" s="1"/>
  <c r="O406" i="3"/>
  <c r="N3572" i="3"/>
  <c r="P3572" i="3" s="1"/>
  <c r="O3572" i="3"/>
  <c r="N2348" i="3"/>
  <c r="P2348" i="3" s="1"/>
  <c r="O2348" i="3"/>
  <c r="L3063" i="3"/>
  <c r="Q3063" i="3" s="1"/>
  <c r="N3062" i="3"/>
  <c r="P3062" i="3" s="1"/>
  <c r="O3062" i="3"/>
  <c r="L2741" i="3"/>
  <c r="Q2741" i="3" s="1"/>
  <c r="N2740" i="3"/>
  <c r="P2740" i="3" s="1"/>
  <c r="O2740" i="3"/>
  <c r="O1850" i="3"/>
  <c r="L1899" i="3"/>
  <c r="Q1899" i="3" s="1"/>
  <c r="N1850" i="3"/>
  <c r="P1850" i="3" s="1"/>
  <c r="L931" i="3"/>
  <c r="Q931" i="3" s="1"/>
  <c r="N930" i="3"/>
  <c r="P930" i="3" s="1"/>
  <c r="O930" i="3"/>
  <c r="O948" i="3"/>
  <c r="N948" i="3"/>
  <c r="P948" i="3" s="1"/>
  <c r="L1390" i="3"/>
  <c r="Q1390" i="3" s="1"/>
  <c r="L3155" i="3"/>
  <c r="Q3155" i="3" s="1"/>
  <c r="L2400" i="3"/>
  <c r="Q2400" i="3" s="1"/>
  <c r="L2148" i="3"/>
  <c r="Q2148" i="3" s="1"/>
  <c r="O2918" i="3"/>
  <c r="N2918" i="3"/>
  <c r="P2918" i="3" s="1"/>
  <c r="N3251" i="3"/>
  <c r="P3251" i="3" s="1"/>
  <c r="O3251" i="3"/>
  <c r="L3252" i="3"/>
  <c r="Q3252" i="3" s="1"/>
  <c r="O956" i="3"/>
  <c r="N956" i="3"/>
  <c r="P956" i="3" s="1"/>
  <c r="L3457" i="3"/>
  <c r="L2969" i="3"/>
  <c r="Q2969" i="3" s="1"/>
  <c r="O3008" i="3"/>
  <c r="N3008" i="3"/>
  <c r="P3008" i="3" s="1"/>
  <c r="L730" i="3"/>
  <c r="Q730" i="3" s="1"/>
  <c r="O729" i="3"/>
  <c r="N729" i="3"/>
  <c r="P729" i="3" s="1"/>
  <c r="L3120" i="3"/>
  <c r="Q3120" i="3" s="1"/>
  <c r="N2726" i="3"/>
  <c r="P2726" i="3" s="1"/>
  <c r="O2726" i="3"/>
  <c r="L2690" i="3"/>
  <c r="Q2690" i="3" s="1"/>
  <c r="L1073" i="3"/>
  <c r="K2872" i="3"/>
  <c r="Q2872" i="3" s="1"/>
  <c r="L795" i="3"/>
  <c r="Q795" i="3" s="1"/>
  <c r="K1063" i="3"/>
  <c r="Q1063" i="3" s="1"/>
  <c r="N1115" i="3"/>
  <c r="P1115" i="3" s="1"/>
  <c r="O1115" i="3"/>
  <c r="N1588" i="3"/>
  <c r="P1588" i="3" s="1"/>
  <c r="O1588" i="3"/>
  <c r="L1756" i="3"/>
  <c r="Q1756" i="3" s="1"/>
  <c r="N1797" i="3"/>
  <c r="P1797" i="3" s="1"/>
  <c r="O1797" i="3"/>
  <c r="L1331" i="3"/>
  <c r="Q1331" i="3" s="1"/>
  <c r="O1330" i="3"/>
  <c r="N1330" i="3"/>
  <c r="P1330" i="3" s="1"/>
  <c r="N1452" i="3"/>
  <c r="P1452" i="3" s="1"/>
  <c r="O1452" i="3"/>
  <c r="L1474" i="3"/>
  <c r="Q1474" i="3" s="1"/>
  <c r="L2509" i="3"/>
  <c r="L3530" i="3"/>
  <c r="L3532" i="3" s="1"/>
  <c r="K2786" i="3"/>
  <c r="Q2786" i="3" s="1"/>
  <c r="O2785" i="3"/>
  <c r="N2785" i="3"/>
  <c r="P2785" i="3" s="1"/>
  <c r="L535" i="3"/>
  <c r="Q535" i="3" s="1"/>
  <c r="N534" i="3"/>
  <c r="P534" i="3" s="1"/>
  <c r="O534" i="3"/>
  <c r="L555" i="3"/>
  <c r="Q555" i="3" s="1"/>
  <c r="L2171" i="3"/>
  <c r="Q2171" i="3" s="1"/>
  <c r="N2170" i="3"/>
  <c r="P2170" i="3" s="1"/>
  <c r="O2170" i="3"/>
  <c r="L1818" i="3"/>
  <c r="N1817" i="3"/>
  <c r="P1817" i="3" s="1"/>
  <c r="O1817" i="3"/>
  <c r="L2923" i="3"/>
  <c r="L2877" i="3" s="1"/>
  <c r="L865" i="3"/>
  <c r="O864" i="3"/>
  <c r="N864" i="3"/>
  <c r="P864" i="3" s="1"/>
  <c r="O2737" i="3"/>
  <c r="N2737" i="3"/>
  <c r="P2737" i="3" s="1"/>
  <c r="L2462" i="3"/>
  <c r="Q2462" i="3" s="1"/>
  <c r="O2461" i="3"/>
  <c r="N2461" i="3"/>
  <c r="P2461" i="3" s="1"/>
  <c r="N2259" i="3"/>
  <c r="P2259" i="3" s="1"/>
  <c r="O2259" i="3"/>
  <c r="L267" i="3"/>
  <c r="Q267" i="3" s="1"/>
  <c r="O266" i="3"/>
  <c r="N266" i="3"/>
  <c r="P266" i="3" s="1"/>
  <c r="O434" i="3"/>
  <c r="N434" i="3"/>
  <c r="P434" i="3" s="1"/>
  <c r="L1206" i="3"/>
  <c r="Q1206" i="3" s="1"/>
  <c r="N1205" i="3"/>
  <c r="P1205" i="3" s="1"/>
  <c r="O1205" i="3"/>
  <c r="O423" i="3"/>
  <c r="N423" i="3"/>
  <c r="P423" i="3" s="1"/>
  <c r="O3007" i="3"/>
  <c r="N3007" i="3"/>
  <c r="P3007" i="3" s="1"/>
  <c r="O2967" i="3"/>
  <c r="N2967" i="3"/>
  <c r="P2967" i="3" s="1"/>
  <c r="L1344" i="3"/>
  <c r="O1343" i="3"/>
  <c r="N1343" i="3"/>
  <c r="P1343" i="3" s="1"/>
  <c r="L2233" i="3"/>
  <c r="O2272" i="3"/>
  <c r="L2273" i="3"/>
  <c r="N2272" i="3"/>
  <c r="P2272" i="3" s="1"/>
  <c r="L3132" i="3"/>
  <c r="Q3132" i="3" s="1"/>
  <c r="N3131" i="3"/>
  <c r="P3131" i="3" s="1"/>
  <c r="O3131" i="3"/>
  <c r="L454" i="3"/>
  <c r="N453" i="3"/>
  <c r="P453" i="3" s="1"/>
  <c r="O453" i="3"/>
  <c r="L2379" i="3"/>
  <c r="Q2379" i="3" s="1"/>
  <c r="O2378" i="3"/>
  <c r="N2378" i="3"/>
  <c r="P2378" i="3" s="1"/>
  <c r="L444" i="3" l="1"/>
  <c r="Q444" i="3" s="1"/>
  <c r="N3610" i="3"/>
  <c r="P3610" i="3" s="1"/>
  <c r="N278" i="3"/>
  <c r="P278" i="3" s="1"/>
  <c r="O2430" i="3"/>
  <c r="N2430" i="3"/>
  <c r="P2430" i="3" s="1"/>
  <c r="O443" i="3"/>
  <c r="N443" i="3"/>
  <c r="P443" i="3" s="1"/>
  <c r="L1287" i="3"/>
  <c r="Q1287" i="3" s="1"/>
  <c r="Q1344" i="3"/>
  <c r="L2260" i="3"/>
  <c r="Q2260" i="3" s="1"/>
  <c r="Q2273" i="3"/>
  <c r="L837" i="3"/>
  <c r="Q837" i="3" s="1"/>
  <c r="Q865" i="3"/>
  <c r="L1773" i="3"/>
  <c r="Q1773" i="3" s="1"/>
  <c r="Q1818" i="3"/>
  <c r="L435" i="3"/>
  <c r="Q435" i="3" s="1"/>
  <c r="Q454" i="3"/>
  <c r="Q363" i="3"/>
  <c r="N363" i="3"/>
  <c r="P363" i="3" s="1"/>
  <c r="O363" i="3"/>
  <c r="O2556" i="3"/>
  <c r="Q2556" i="3"/>
  <c r="L958" i="3"/>
  <c r="Q958" i="3" s="1"/>
  <c r="Q957" i="3"/>
  <c r="N1417" i="3"/>
  <c r="P1417" i="3" s="1"/>
  <c r="Q1417" i="3"/>
  <c r="O1417" i="3"/>
  <c r="L365" i="3"/>
  <c r="Q365" i="3" s="1"/>
  <c r="Q364" i="3"/>
  <c r="N2349" i="3"/>
  <c r="P2349" i="3" s="1"/>
  <c r="Q2349" i="3"/>
  <c r="K2778" i="3"/>
  <c r="L2557" i="3"/>
  <c r="Q2557" i="3" s="1"/>
  <c r="N2556" i="3"/>
  <c r="P2556" i="3" s="1"/>
  <c r="O957" i="3"/>
  <c r="N957" i="3"/>
  <c r="P957" i="3" s="1"/>
  <c r="O2349" i="3"/>
  <c r="L2350" i="3"/>
  <c r="Q2350" i="3" s="1"/>
  <c r="L2627" i="3"/>
  <c r="Q2627" i="3" s="1"/>
  <c r="N2596" i="3"/>
  <c r="P2596" i="3" s="1"/>
  <c r="L2597" i="3"/>
  <c r="Q2597" i="3" s="1"/>
  <c r="O2596" i="3"/>
  <c r="O2626" i="3"/>
  <c r="N2626" i="3"/>
  <c r="P2626" i="3" s="1"/>
  <c r="N1650" i="3"/>
  <c r="P1650" i="3" s="1"/>
  <c r="O1650" i="3"/>
  <c r="L1651" i="3"/>
  <c r="Q1651" i="3" s="1"/>
  <c r="O491" i="3"/>
  <c r="N491" i="3"/>
  <c r="P491" i="3" s="1"/>
  <c r="L3649" i="3"/>
  <c r="Q3649" i="3" s="1"/>
  <c r="O3648" i="3"/>
  <c r="N3648" i="3"/>
  <c r="P3648" i="3" s="1"/>
  <c r="N1434" i="3"/>
  <c r="P1434" i="3" s="1"/>
  <c r="O1434" i="3"/>
  <c r="L1435" i="3"/>
  <c r="Q1435" i="3" s="1"/>
  <c r="O466" i="3"/>
  <c r="L467" i="3"/>
  <c r="Q467" i="3" s="1"/>
  <c r="N466" i="3"/>
  <c r="P466" i="3" s="1"/>
  <c r="O279" i="3"/>
  <c r="N279" i="3"/>
  <c r="P279" i="3" s="1"/>
  <c r="N2524" i="3"/>
  <c r="P2524" i="3" s="1"/>
  <c r="O2524" i="3"/>
  <c r="O593" i="3"/>
  <c r="N593" i="3"/>
  <c r="P593" i="3" s="1"/>
  <c r="L594" i="3"/>
  <c r="Q594" i="3" s="1"/>
  <c r="L2525" i="3"/>
  <c r="Q2525" i="3" s="1"/>
  <c r="O563" i="3"/>
  <c r="N563" i="3"/>
  <c r="P563" i="3" s="1"/>
  <c r="L564" i="3"/>
  <c r="N365" i="3"/>
  <c r="P365" i="3" s="1"/>
  <c r="O365" i="3"/>
  <c r="L366" i="3"/>
  <c r="Q366" i="3" s="1"/>
  <c r="L280" i="3"/>
  <c r="Q280" i="3" s="1"/>
  <c r="N298" i="3"/>
  <c r="P298" i="3" s="1"/>
  <c r="L299" i="3"/>
  <c r="Q299" i="3" s="1"/>
  <c r="O298" i="3"/>
  <c r="N257" i="3"/>
  <c r="P257" i="3" s="1"/>
  <c r="O257" i="3"/>
  <c r="N3090" i="3"/>
  <c r="P3090" i="3" s="1"/>
  <c r="O3090" i="3"/>
  <c r="L3091" i="3"/>
  <c r="O988" i="3"/>
  <c r="N988" i="3"/>
  <c r="P988" i="3" s="1"/>
  <c r="N231" i="3"/>
  <c r="P231" i="3" s="1"/>
  <c r="O231" i="3"/>
  <c r="L989" i="3"/>
  <c r="Q989" i="3" s="1"/>
  <c r="O958" i="3"/>
  <c r="N958" i="3"/>
  <c r="P958" i="3" s="1"/>
  <c r="L1774" i="3"/>
  <c r="Q1774" i="3" s="1"/>
  <c r="O1773" i="3"/>
  <c r="N1773" i="3"/>
  <c r="P1773" i="3" s="1"/>
  <c r="L1332" i="3"/>
  <c r="Q1332" i="3" s="1"/>
  <c r="N1331" i="3"/>
  <c r="P1331" i="3" s="1"/>
  <c r="O1331" i="3"/>
  <c r="L2970" i="3"/>
  <c r="Q2970" i="3" s="1"/>
  <c r="N2969" i="3"/>
  <c r="P2969" i="3" s="1"/>
  <c r="O2969" i="3"/>
  <c r="L3009" i="3"/>
  <c r="Q3009" i="3" s="1"/>
  <c r="N3155" i="3"/>
  <c r="P3155" i="3" s="1"/>
  <c r="O3155" i="3"/>
  <c r="L3190" i="3"/>
  <c r="Q3190" i="3" s="1"/>
  <c r="N931" i="3"/>
  <c r="P931" i="3" s="1"/>
  <c r="O931" i="3"/>
  <c r="L895" i="3"/>
  <c r="Q895" i="3" s="1"/>
  <c r="L3064" i="3"/>
  <c r="Q3064" i="3" s="1"/>
  <c r="N3063" i="3"/>
  <c r="P3063" i="3" s="1"/>
  <c r="O3063" i="3"/>
  <c r="L1074" i="3"/>
  <c r="Q1074" i="3" s="1"/>
  <c r="L1127" i="3"/>
  <c r="N1756" i="3"/>
  <c r="P1756" i="3" s="1"/>
  <c r="L1798" i="3"/>
  <c r="Q1798" i="3" s="1"/>
  <c r="O1756" i="3"/>
  <c r="N1063" i="3"/>
  <c r="P1063" i="3" s="1"/>
  <c r="O1063" i="3"/>
  <c r="K1116" i="3"/>
  <c r="Q1116" i="3" s="1"/>
  <c r="O2872" i="3"/>
  <c r="N2872" i="3"/>
  <c r="P2872" i="3" s="1"/>
  <c r="L3489" i="3"/>
  <c r="N2400" i="3"/>
  <c r="P2400" i="3" s="1"/>
  <c r="O2400" i="3"/>
  <c r="L2440" i="3"/>
  <c r="Q2440" i="3" s="1"/>
  <c r="O3351" i="3"/>
  <c r="N3351" i="3"/>
  <c r="P3351" i="3" s="1"/>
  <c r="L1589" i="3"/>
  <c r="Q1589" i="3" s="1"/>
  <c r="K2919" i="3"/>
  <c r="N2350" i="3"/>
  <c r="P2350" i="3" s="1"/>
  <c r="O2350" i="3"/>
  <c r="O1287" i="3"/>
  <c r="O1474" i="3"/>
  <c r="N1474" i="3"/>
  <c r="P1474" i="3" s="1"/>
  <c r="L764" i="3"/>
  <c r="Q764" i="3" s="1"/>
  <c r="N795" i="3"/>
  <c r="P795" i="3" s="1"/>
  <c r="O795" i="3"/>
  <c r="N2690" i="3"/>
  <c r="P2690" i="3" s="1"/>
  <c r="O2690" i="3"/>
  <c r="L2727" i="3"/>
  <c r="O3120" i="3"/>
  <c r="N3120" i="3"/>
  <c r="P3120" i="3" s="1"/>
  <c r="O3252" i="3"/>
  <c r="N3252" i="3"/>
  <c r="P3252" i="3" s="1"/>
  <c r="L3253" i="3"/>
  <c r="Q3253" i="3" s="1"/>
  <c r="N2148" i="3"/>
  <c r="P2148" i="3" s="1"/>
  <c r="O2148" i="3"/>
  <c r="L3611" i="3"/>
  <c r="Q3611" i="3" s="1"/>
  <c r="O3573" i="3"/>
  <c r="N3573" i="3"/>
  <c r="P3573" i="3" s="1"/>
  <c r="L3399" i="3"/>
  <c r="Q3399" i="3" s="1"/>
  <c r="L3555" i="3"/>
  <c r="L3556" i="3" s="1"/>
  <c r="L3533" i="3" s="1"/>
  <c r="O837" i="3"/>
  <c r="N837" i="3"/>
  <c r="P837" i="3" s="1"/>
  <c r="L2510" i="3"/>
  <c r="L731" i="3"/>
  <c r="Q731" i="3" s="1"/>
  <c r="O730" i="3"/>
  <c r="N730" i="3"/>
  <c r="P730" i="3" s="1"/>
  <c r="N1390" i="3"/>
  <c r="P1390" i="3" s="1"/>
  <c r="O1390" i="3"/>
  <c r="L1420" i="3"/>
  <c r="Q1420" i="3" s="1"/>
  <c r="L1851" i="3"/>
  <c r="Q1851" i="3" s="1"/>
  <c r="N1899" i="3"/>
  <c r="P1899" i="3" s="1"/>
  <c r="O1899" i="3"/>
  <c r="L2742" i="3"/>
  <c r="O2741" i="3"/>
  <c r="N2741" i="3"/>
  <c r="P2741" i="3" s="1"/>
  <c r="L2787" i="3"/>
  <c r="L407" i="3"/>
  <c r="Q407" i="3" s="1"/>
  <c r="O364" i="3"/>
  <c r="N364" i="3"/>
  <c r="P364" i="3" s="1"/>
  <c r="L2816" i="3"/>
  <c r="Q2816" i="3" s="1"/>
  <c r="N2775" i="3"/>
  <c r="P2775" i="3" s="1"/>
  <c r="O2775" i="3"/>
  <c r="L1453" i="3"/>
  <c r="Q1453" i="3" s="1"/>
  <c r="L2172" i="3"/>
  <c r="Q2172" i="3" s="1"/>
  <c r="O2171" i="3"/>
  <c r="N2171" i="3"/>
  <c r="P2171" i="3" s="1"/>
  <c r="K2787" i="3"/>
  <c r="N2786" i="3"/>
  <c r="P2786" i="3" s="1"/>
  <c r="O2786" i="3"/>
  <c r="L866" i="3"/>
  <c r="O865" i="3"/>
  <c r="N865" i="3"/>
  <c r="P865" i="3" s="1"/>
  <c r="N555" i="3"/>
  <c r="P555" i="3" s="1"/>
  <c r="O555" i="3"/>
  <c r="L2924" i="3"/>
  <c r="L2878" i="3" s="1"/>
  <c r="L2879" i="3" s="1"/>
  <c r="O535" i="3"/>
  <c r="N535" i="3"/>
  <c r="P535" i="3" s="1"/>
  <c r="L556" i="3"/>
  <c r="L1819" i="3"/>
  <c r="Q1819" i="3" s="1"/>
  <c r="N1818" i="3"/>
  <c r="P1818" i="3" s="1"/>
  <c r="O1818" i="3"/>
  <c r="L1345" i="3"/>
  <c r="N1344" i="3"/>
  <c r="P1344" i="3" s="1"/>
  <c r="O1344" i="3"/>
  <c r="L455" i="3"/>
  <c r="Q455" i="3" s="1"/>
  <c r="L268" i="3"/>
  <c r="N267" i="3"/>
  <c r="P267" i="3" s="1"/>
  <c r="O267" i="3"/>
  <c r="O2260" i="3"/>
  <c r="N2260" i="3"/>
  <c r="P2260" i="3" s="1"/>
  <c r="L2380" i="3"/>
  <c r="N2379" i="3"/>
  <c r="P2379" i="3" s="1"/>
  <c r="O2379" i="3"/>
  <c r="L2234" i="3"/>
  <c r="L2207" i="3" s="1"/>
  <c r="O444" i="3"/>
  <c r="N444" i="3"/>
  <c r="P444" i="3" s="1"/>
  <c r="L3133" i="3"/>
  <c r="N3132" i="3"/>
  <c r="P3132" i="3" s="1"/>
  <c r="O3132" i="3"/>
  <c r="O2273" i="3"/>
  <c r="N2273" i="3"/>
  <c r="P2273" i="3" s="1"/>
  <c r="L2274" i="3"/>
  <c r="Q2274" i="3" s="1"/>
  <c r="L1207" i="3"/>
  <c r="Q1207" i="3" s="1"/>
  <c r="O1206" i="3"/>
  <c r="N1206" i="3"/>
  <c r="P1206" i="3" s="1"/>
  <c r="N2462" i="3"/>
  <c r="P2462" i="3" s="1"/>
  <c r="O2462" i="3"/>
  <c r="N454" i="3"/>
  <c r="P454" i="3" s="1"/>
  <c r="O454" i="3"/>
  <c r="K32" i="3"/>
  <c r="L436" i="3" l="1"/>
  <c r="Q436" i="3" s="1"/>
  <c r="N435" i="3"/>
  <c r="P435" i="3" s="1"/>
  <c r="O435" i="3"/>
  <c r="N1287" i="3"/>
  <c r="P1287" i="3" s="1"/>
  <c r="L3104" i="3"/>
  <c r="Q3104" i="3" s="1"/>
  <c r="Q3133" i="3"/>
  <c r="L242" i="3"/>
  <c r="Q242" i="3" s="1"/>
  <c r="Q268" i="3"/>
  <c r="K2819" i="3"/>
  <c r="K2779" i="3"/>
  <c r="L2351" i="3"/>
  <c r="Q2351" i="3" s="1"/>
  <c r="Q2380" i="3"/>
  <c r="L1288" i="3"/>
  <c r="Q1288" i="3" s="1"/>
  <c r="Q1345" i="3"/>
  <c r="L536" i="3"/>
  <c r="Q536" i="3" s="1"/>
  <c r="Q556" i="3"/>
  <c r="L838" i="3"/>
  <c r="Q838" i="3" s="1"/>
  <c r="Q866" i="3"/>
  <c r="K2742" i="3"/>
  <c r="Q2742" i="3" s="1"/>
  <c r="Q2787" i="3"/>
  <c r="L2691" i="3"/>
  <c r="Q2691" i="3" s="1"/>
  <c r="Q2727" i="3"/>
  <c r="K2873" i="3"/>
  <c r="Q2873" i="3" s="1"/>
  <c r="Q2919" i="3"/>
  <c r="L3092" i="3"/>
  <c r="Q3092" i="3" s="1"/>
  <c r="Q3091" i="3"/>
  <c r="L565" i="3"/>
  <c r="Q565" i="3" s="1"/>
  <c r="Q564" i="3"/>
  <c r="L2558" i="3"/>
  <c r="O2558" i="3" s="1"/>
  <c r="O2557" i="3"/>
  <c r="N2557" i="3"/>
  <c r="P2557" i="3" s="1"/>
  <c r="N2627" i="3"/>
  <c r="P2627" i="3" s="1"/>
  <c r="O2627" i="3"/>
  <c r="L2628" i="3"/>
  <c r="Q2628" i="3" s="1"/>
  <c r="O2597" i="3"/>
  <c r="L2598" i="3"/>
  <c r="Q2598" i="3" s="1"/>
  <c r="N2597" i="3"/>
  <c r="P2597" i="3" s="1"/>
  <c r="L492" i="3"/>
  <c r="Q492" i="3" s="1"/>
  <c r="N467" i="3"/>
  <c r="P467" i="3" s="1"/>
  <c r="L468" i="3"/>
  <c r="Q468" i="3" s="1"/>
  <c r="O467" i="3"/>
  <c r="O1435" i="3"/>
  <c r="L1436" i="3"/>
  <c r="Q1436" i="3" s="1"/>
  <c r="N1435" i="3"/>
  <c r="P1435" i="3" s="1"/>
  <c r="L3679" i="3"/>
  <c r="Q3679" i="3" s="1"/>
  <c r="N3649" i="3"/>
  <c r="P3649" i="3" s="1"/>
  <c r="O3649" i="3"/>
  <c r="L3650" i="3"/>
  <c r="Q3650" i="3" s="1"/>
  <c r="L1616" i="3"/>
  <c r="Q1616" i="3" s="1"/>
  <c r="L1652" i="3"/>
  <c r="Q1652" i="3" s="1"/>
  <c r="O1651" i="3"/>
  <c r="N1651" i="3"/>
  <c r="P1651" i="3" s="1"/>
  <c r="L281" i="3"/>
  <c r="Q281" i="3" s="1"/>
  <c r="N299" i="3"/>
  <c r="P299" i="3" s="1"/>
  <c r="O299" i="3"/>
  <c r="L300" i="3"/>
  <c r="Q300" i="3" s="1"/>
  <c r="N2525" i="3"/>
  <c r="P2525" i="3" s="1"/>
  <c r="O2525" i="3"/>
  <c r="L2526" i="3"/>
  <c r="Q2526" i="3" s="1"/>
  <c r="L317" i="3"/>
  <c r="Q317" i="3" s="1"/>
  <c r="N366" i="3"/>
  <c r="P366" i="3" s="1"/>
  <c r="O366" i="3"/>
  <c r="L367" i="3"/>
  <c r="Q367" i="3" s="1"/>
  <c r="N280" i="3"/>
  <c r="P280" i="3" s="1"/>
  <c r="O280" i="3"/>
  <c r="O564" i="3"/>
  <c r="N564" i="3"/>
  <c r="P564" i="3" s="1"/>
  <c r="O594" i="3"/>
  <c r="N594" i="3"/>
  <c r="P594" i="3" s="1"/>
  <c r="L595" i="3"/>
  <c r="Q595" i="3" s="1"/>
  <c r="O3091" i="3"/>
  <c r="N3091" i="3"/>
  <c r="P3091" i="3" s="1"/>
  <c r="O989" i="3"/>
  <c r="N989" i="3"/>
  <c r="P989" i="3" s="1"/>
  <c r="L990" i="3"/>
  <c r="Q990" i="3" s="1"/>
  <c r="L2692" i="3"/>
  <c r="Q2692" i="3" s="1"/>
  <c r="N2691" i="3"/>
  <c r="P2691" i="3" s="1"/>
  <c r="L2728" i="3"/>
  <c r="Q2728" i="3" s="1"/>
  <c r="L2825" i="3"/>
  <c r="Q2825" i="3" s="1"/>
  <c r="O838" i="3"/>
  <c r="N838" i="3"/>
  <c r="P838" i="3" s="1"/>
  <c r="L3121" i="3"/>
  <c r="N3092" i="3"/>
  <c r="P3092" i="3" s="1"/>
  <c r="O3092" i="3"/>
  <c r="L3458" i="3"/>
  <c r="L932" i="3"/>
  <c r="Q932" i="3" s="1"/>
  <c r="N895" i="3"/>
  <c r="P895" i="3" s="1"/>
  <c r="O895" i="3"/>
  <c r="N1332" i="3"/>
  <c r="P1332" i="3" s="1"/>
  <c r="O1332" i="3"/>
  <c r="L2788" i="3"/>
  <c r="O242" i="3"/>
  <c r="O1453" i="3"/>
  <c r="N1453" i="3"/>
  <c r="P1453" i="3" s="1"/>
  <c r="L1475" i="3"/>
  <c r="Q1475" i="3" s="1"/>
  <c r="O1420" i="3"/>
  <c r="N1420" i="3"/>
  <c r="P1420" i="3" s="1"/>
  <c r="N3399" i="3"/>
  <c r="P3399" i="3" s="1"/>
  <c r="O3399" i="3"/>
  <c r="L3254" i="3"/>
  <c r="Q3254" i="3" s="1"/>
  <c r="O3253" i="3"/>
  <c r="N3253" i="3"/>
  <c r="P3253" i="3" s="1"/>
  <c r="L765" i="3"/>
  <c r="Q765" i="3" s="1"/>
  <c r="N764" i="3"/>
  <c r="P764" i="3" s="1"/>
  <c r="O764" i="3"/>
  <c r="N2440" i="3"/>
  <c r="P2440" i="3" s="1"/>
  <c r="O2440" i="3"/>
  <c r="N1074" i="3"/>
  <c r="P1074" i="3" s="1"/>
  <c r="O1074" i="3"/>
  <c r="L3065" i="3"/>
  <c r="Q3065" i="3" s="1"/>
  <c r="O3064" i="3"/>
  <c r="N3064" i="3"/>
  <c r="P3064" i="3" s="1"/>
  <c r="N3190" i="3"/>
  <c r="P3190" i="3" s="1"/>
  <c r="O3190" i="3"/>
  <c r="N3009" i="3"/>
  <c r="P3009" i="3" s="1"/>
  <c r="O3009" i="3"/>
  <c r="L2743" i="3"/>
  <c r="Q2743" i="3" s="1"/>
  <c r="O2816" i="3"/>
  <c r="N2816" i="3"/>
  <c r="P2816" i="3" s="1"/>
  <c r="L2776" i="3"/>
  <c r="Q2776" i="3" s="1"/>
  <c r="L1900" i="3"/>
  <c r="Q1900" i="3" s="1"/>
  <c r="N1851" i="3"/>
  <c r="P1851" i="3" s="1"/>
  <c r="O1851" i="3"/>
  <c r="L2511" i="3"/>
  <c r="L3574" i="3"/>
  <c r="Q3574" i="3" s="1"/>
  <c r="O3611" i="3"/>
  <c r="N3611" i="3"/>
  <c r="P3611" i="3" s="1"/>
  <c r="L1590" i="3"/>
  <c r="Q1590" i="3" s="1"/>
  <c r="O1589" i="3"/>
  <c r="N1589" i="3"/>
  <c r="P1589" i="3" s="1"/>
  <c r="L2971" i="3"/>
  <c r="Q2971" i="3" s="1"/>
  <c r="N2970" i="3"/>
  <c r="P2970" i="3" s="1"/>
  <c r="O2970" i="3"/>
  <c r="L1391" i="3"/>
  <c r="Q1391" i="3" s="1"/>
  <c r="L3352" i="3"/>
  <c r="Q3352" i="3" s="1"/>
  <c r="L2401" i="3"/>
  <c r="Q2401" i="3" s="1"/>
  <c r="L1128" i="3"/>
  <c r="Q1128" i="3" s="1"/>
  <c r="L3156" i="3"/>
  <c r="Q3156" i="3" s="1"/>
  <c r="O3104" i="3"/>
  <c r="O407" i="3"/>
  <c r="N407" i="3"/>
  <c r="P407" i="3" s="1"/>
  <c r="O731" i="3"/>
  <c r="L732" i="3"/>
  <c r="Q732" i="3" s="1"/>
  <c r="N731" i="3"/>
  <c r="P731" i="3" s="1"/>
  <c r="L3534" i="3"/>
  <c r="Q3534" i="3" s="1"/>
  <c r="N2727" i="3"/>
  <c r="P2727" i="3" s="1"/>
  <c r="O2727" i="3"/>
  <c r="K2920" i="3"/>
  <c r="Q2920" i="3" s="1"/>
  <c r="N2919" i="3"/>
  <c r="P2919" i="3" s="1"/>
  <c r="O2919" i="3"/>
  <c r="K1064" i="3"/>
  <c r="Q1064" i="3" s="1"/>
  <c r="O1116" i="3"/>
  <c r="N1116" i="3"/>
  <c r="P1116" i="3" s="1"/>
  <c r="N1798" i="3"/>
  <c r="P1798" i="3" s="1"/>
  <c r="O1798" i="3"/>
  <c r="L1799" i="3"/>
  <c r="Q1799" i="3" s="1"/>
  <c r="O1774" i="3"/>
  <c r="N1774" i="3"/>
  <c r="P1774" i="3" s="1"/>
  <c r="L1728" i="3"/>
  <c r="Q1728" i="3" s="1"/>
  <c r="O536" i="3"/>
  <c r="L557" i="3"/>
  <c r="Q557" i="3" s="1"/>
  <c r="K2788" i="3"/>
  <c r="N2787" i="3"/>
  <c r="P2787" i="3" s="1"/>
  <c r="O2787" i="3"/>
  <c r="L2925" i="3"/>
  <c r="L867" i="3"/>
  <c r="O866" i="3"/>
  <c r="N866" i="3"/>
  <c r="P866" i="3" s="1"/>
  <c r="L2173" i="3"/>
  <c r="Q2173" i="3" s="1"/>
  <c r="N2172" i="3"/>
  <c r="P2172" i="3" s="1"/>
  <c r="O2172" i="3"/>
  <c r="N1819" i="3"/>
  <c r="P1819" i="3" s="1"/>
  <c r="O1819" i="3"/>
  <c r="N556" i="3"/>
  <c r="P556" i="3" s="1"/>
  <c r="O556" i="3"/>
  <c r="O436" i="3"/>
  <c r="N436" i="3"/>
  <c r="P436" i="3" s="1"/>
  <c r="O2274" i="3"/>
  <c r="N2274" i="3"/>
  <c r="P2274" i="3" s="1"/>
  <c r="L269" i="3"/>
  <c r="N268" i="3"/>
  <c r="P268" i="3" s="1"/>
  <c r="O268" i="3"/>
  <c r="L456" i="3"/>
  <c r="Q456" i="3" s="1"/>
  <c r="N455" i="3"/>
  <c r="P455" i="3" s="1"/>
  <c r="O455" i="3"/>
  <c r="L1208" i="3"/>
  <c r="Q1208" i="3" s="1"/>
  <c r="N1207" i="3"/>
  <c r="P1207" i="3" s="1"/>
  <c r="O1207" i="3"/>
  <c r="L3134" i="3"/>
  <c r="O3133" i="3"/>
  <c r="N3133" i="3"/>
  <c r="P3133" i="3" s="1"/>
  <c r="L2235" i="3"/>
  <c r="L2208" i="3" s="1"/>
  <c r="L2381" i="3"/>
  <c r="O2380" i="3"/>
  <c r="N2380" i="3"/>
  <c r="P2380" i="3" s="1"/>
  <c r="L1346" i="3"/>
  <c r="O1345" i="3"/>
  <c r="N1345" i="3"/>
  <c r="P1345" i="3" s="1"/>
  <c r="O2691" i="3" l="1"/>
  <c r="Q2788" i="3"/>
  <c r="O1288" i="3"/>
  <c r="O2873" i="3"/>
  <c r="N1288" i="3"/>
  <c r="P1288" i="3" s="1"/>
  <c r="N2873" i="3"/>
  <c r="P2873" i="3" s="1"/>
  <c r="N536" i="3"/>
  <c r="P536" i="3" s="1"/>
  <c r="N3104" i="3"/>
  <c r="P3104" i="3" s="1"/>
  <c r="N242" i="3"/>
  <c r="P242" i="3" s="1"/>
  <c r="N2742" i="3"/>
  <c r="P2742" i="3" s="1"/>
  <c r="O2742" i="3"/>
  <c r="N2351" i="3"/>
  <c r="P2351" i="3" s="1"/>
  <c r="L566" i="3"/>
  <c r="Q566" i="3" s="1"/>
  <c r="O2351" i="3"/>
  <c r="N565" i="3"/>
  <c r="P565" i="3" s="1"/>
  <c r="O565" i="3"/>
  <c r="L243" i="3"/>
  <c r="Q243" i="3" s="1"/>
  <c r="Q269" i="3"/>
  <c r="L1289" i="3"/>
  <c r="Q1289" i="3" s="1"/>
  <c r="Q1346" i="3"/>
  <c r="L2352" i="3"/>
  <c r="Q2352" i="3" s="1"/>
  <c r="Q2381" i="3"/>
  <c r="L3105" i="3"/>
  <c r="Q3105" i="3" s="1"/>
  <c r="Q3134" i="3"/>
  <c r="L3122" i="3"/>
  <c r="Q3122" i="3" s="1"/>
  <c r="Q3121" i="3"/>
  <c r="L839" i="3"/>
  <c r="Q839" i="3" s="1"/>
  <c r="Q867" i="3"/>
  <c r="K2820" i="3"/>
  <c r="K2780" i="3"/>
  <c r="N2558" i="3"/>
  <c r="P2558" i="3" s="1"/>
  <c r="Q2558" i="3"/>
  <c r="L2559" i="3"/>
  <c r="L2560" i="3" s="1"/>
  <c r="Q2560" i="3" s="1"/>
  <c r="L2629" i="3"/>
  <c r="Q2629" i="3" s="1"/>
  <c r="N2598" i="3"/>
  <c r="P2598" i="3" s="1"/>
  <c r="O2598" i="3"/>
  <c r="L2599" i="3"/>
  <c r="Q2599" i="3" s="1"/>
  <c r="O2628" i="3"/>
  <c r="N2628" i="3"/>
  <c r="P2628" i="3" s="1"/>
  <c r="N3650" i="3"/>
  <c r="P3650" i="3" s="1"/>
  <c r="O3650" i="3"/>
  <c r="L3651" i="3"/>
  <c r="Q3651" i="3" s="1"/>
  <c r="L3680" i="3"/>
  <c r="Q3680" i="3" s="1"/>
  <c r="N3679" i="3"/>
  <c r="P3679" i="3" s="1"/>
  <c r="O3679" i="3"/>
  <c r="N492" i="3"/>
  <c r="P492" i="3" s="1"/>
  <c r="O492" i="3"/>
  <c r="O1616" i="3"/>
  <c r="N1616" i="3"/>
  <c r="P1616" i="3" s="1"/>
  <c r="L1617" i="3"/>
  <c r="Q1617" i="3" s="1"/>
  <c r="O1652" i="3"/>
  <c r="L1653" i="3"/>
  <c r="N1652" i="3"/>
  <c r="P1652" i="3" s="1"/>
  <c r="N1436" i="3"/>
  <c r="P1436" i="3" s="1"/>
  <c r="L1437" i="3"/>
  <c r="O1436" i="3"/>
  <c r="N468" i="3"/>
  <c r="P468" i="3" s="1"/>
  <c r="O468" i="3"/>
  <c r="L469" i="3"/>
  <c r="Q469" i="3" s="1"/>
  <c r="N566" i="3"/>
  <c r="P566" i="3" s="1"/>
  <c r="O566" i="3"/>
  <c r="L318" i="3"/>
  <c r="Q318" i="3" s="1"/>
  <c r="O367" i="3"/>
  <c r="N367" i="3"/>
  <c r="P367" i="3" s="1"/>
  <c r="L368" i="3"/>
  <c r="Q368" i="3" s="1"/>
  <c r="N2526" i="3"/>
  <c r="P2526" i="3" s="1"/>
  <c r="O2526" i="3"/>
  <c r="L2527" i="3"/>
  <c r="Q2527" i="3" s="1"/>
  <c r="N317" i="3"/>
  <c r="P317" i="3" s="1"/>
  <c r="O317" i="3"/>
  <c r="L301" i="3"/>
  <c r="Q301" i="3" s="1"/>
  <c r="N300" i="3"/>
  <c r="P300" i="3" s="1"/>
  <c r="O300" i="3"/>
  <c r="L282" i="3"/>
  <c r="O281" i="3"/>
  <c r="N281" i="3"/>
  <c r="P281" i="3" s="1"/>
  <c r="L567" i="3"/>
  <c r="Q567" i="3" s="1"/>
  <c r="O595" i="3"/>
  <c r="N595" i="3"/>
  <c r="P595" i="3" s="1"/>
  <c r="L596" i="3"/>
  <c r="Q596" i="3" s="1"/>
  <c r="O990" i="3"/>
  <c r="N990" i="3"/>
  <c r="P990" i="3" s="1"/>
  <c r="L991" i="3"/>
  <c r="Q991" i="3" s="1"/>
  <c r="O839" i="3"/>
  <c r="N839" i="3"/>
  <c r="P839" i="3" s="1"/>
  <c r="O243" i="3"/>
  <c r="L2353" i="3"/>
  <c r="Q2353" i="3" s="1"/>
  <c r="O2352" i="3"/>
  <c r="N2352" i="3"/>
  <c r="P2352" i="3" s="1"/>
  <c r="N1799" i="3"/>
  <c r="P1799" i="3" s="1"/>
  <c r="O1799" i="3"/>
  <c r="L1800" i="3"/>
  <c r="Q1800" i="3" s="1"/>
  <c r="N2920" i="3"/>
  <c r="P2920" i="3" s="1"/>
  <c r="O2920" i="3"/>
  <c r="N732" i="3"/>
  <c r="P732" i="3" s="1"/>
  <c r="L733" i="3"/>
  <c r="Q733" i="3" s="1"/>
  <c r="O732" i="3"/>
  <c r="O3156" i="3"/>
  <c r="N3156" i="3"/>
  <c r="P3156" i="3" s="1"/>
  <c r="L3191" i="3"/>
  <c r="Q3191" i="3" s="1"/>
  <c r="N1391" i="3"/>
  <c r="P1391" i="3" s="1"/>
  <c r="O1391" i="3"/>
  <c r="L1421" i="3"/>
  <c r="Q1421" i="3" s="1"/>
  <c r="N2971" i="3"/>
  <c r="P2971" i="3" s="1"/>
  <c r="O2971" i="3"/>
  <c r="L2929" i="3"/>
  <c r="Q2929" i="3" s="1"/>
  <c r="N1475" i="3"/>
  <c r="P1475" i="3" s="1"/>
  <c r="O1475" i="3"/>
  <c r="L3490" i="3"/>
  <c r="L2826" i="3"/>
  <c r="Q2826" i="3" s="1"/>
  <c r="N2825" i="3"/>
  <c r="P2825" i="3" s="1"/>
  <c r="O2825" i="3"/>
  <c r="N2692" i="3"/>
  <c r="P2692" i="3" s="1"/>
  <c r="O2692" i="3"/>
  <c r="L2729" i="3"/>
  <c r="Q2729" i="3" s="1"/>
  <c r="L3353" i="3"/>
  <c r="Q3353" i="3" s="1"/>
  <c r="N3352" i="3"/>
  <c r="P3352" i="3" s="1"/>
  <c r="O3352" i="3"/>
  <c r="L1591" i="3"/>
  <c r="Q1591" i="3" s="1"/>
  <c r="N1590" i="3"/>
  <c r="P1590" i="3" s="1"/>
  <c r="O1590" i="3"/>
  <c r="L2512" i="3"/>
  <c r="L2817" i="3"/>
  <c r="Q2817" i="3" s="1"/>
  <c r="N2776" i="3"/>
  <c r="P2776" i="3" s="1"/>
  <c r="O2776" i="3"/>
  <c r="O765" i="3"/>
  <c r="N765" i="3"/>
  <c r="P765" i="3" s="1"/>
  <c r="L796" i="3"/>
  <c r="Q796" i="3" s="1"/>
  <c r="L3093" i="3"/>
  <c r="Q3093" i="3" s="1"/>
  <c r="O3121" i="3"/>
  <c r="N3121" i="3"/>
  <c r="P3121" i="3" s="1"/>
  <c r="L1454" i="3"/>
  <c r="Q1454" i="3" s="1"/>
  <c r="K2874" i="3"/>
  <c r="Q2874" i="3" s="1"/>
  <c r="N1289" i="3"/>
  <c r="P1289" i="3" s="1"/>
  <c r="O1289" i="3"/>
  <c r="L1729" i="3"/>
  <c r="Q1729" i="3" s="1"/>
  <c r="O1728" i="3"/>
  <c r="N1728" i="3"/>
  <c r="P1728" i="3" s="1"/>
  <c r="N3534" i="3"/>
  <c r="P3534" i="3" s="1"/>
  <c r="O3534" i="3"/>
  <c r="L3557" i="3"/>
  <c r="L2402" i="3"/>
  <c r="Q2402" i="3" s="1"/>
  <c r="O2401" i="3"/>
  <c r="N2401" i="3"/>
  <c r="P2401" i="3" s="1"/>
  <c r="L2441" i="3"/>
  <c r="Q2441" i="3" s="1"/>
  <c r="L1852" i="3"/>
  <c r="Q1852" i="3" s="1"/>
  <c r="O1900" i="3"/>
  <c r="N1900" i="3"/>
  <c r="P1900" i="3" s="1"/>
  <c r="L2744" i="3"/>
  <c r="N2743" i="3"/>
  <c r="P2743" i="3" s="1"/>
  <c r="O2743" i="3"/>
  <c r="N3254" i="3"/>
  <c r="P3254" i="3" s="1"/>
  <c r="O3254" i="3"/>
  <c r="L3255" i="3"/>
  <c r="Q3255" i="3" s="1"/>
  <c r="K1117" i="3"/>
  <c r="Q1117" i="3" s="1"/>
  <c r="N1064" i="3"/>
  <c r="P1064" i="3" s="1"/>
  <c r="O1064" i="3"/>
  <c r="L1075" i="3"/>
  <c r="Q1075" i="3" s="1"/>
  <c r="N1128" i="3"/>
  <c r="P1128" i="3" s="1"/>
  <c r="O1128" i="3"/>
  <c r="L3612" i="3"/>
  <c r="Q3612" i="3" s="1"/>
  <c r="N3574" i="3"/>
  <c r="P3574" i="3" s="1"/>
  <c r="O3574" i="3"/>
  <c r="N3065" i="3"/>
  <c r="P3065" i="3" s="1"/>
  <c r="O3065" i="3"/>
  <c r="L3031" i="3"/>
  <c r="Q3031" i="3" s="1"/>
  <c r="O932" i="3"/>
  <c r="N932" i="3"/>
  <c r="P932" i="3" s="1"/>
  <c r="L896" i="3"/>
  <c r="Q896" i="3" s="1"/>
  <c r="N2728" i="3"/>
  <c r="P2728" i="3" s="1"/>
  <c r="O2728" i="3"/>
  <c r="L2174" i="3"/>
  <c r="N2173" i="3"/>
  <c r="P2173" i="3" s="1"/>
  <c r="O2173" i="3"/>
  <c r="L868" i="3"/>
  <c r="N867" i="3"/>
  <c r="P867" i="3" s="1"/>
  <c r="O867" i="3"/>
  <c r="K2789" i="3"/>
  <c r="O2788" i="3"/>
  <c r="N2788" i="3"/>
  <c r="P2788" i="3" s="1"/>
  <c r="O557" i="3"/>
  <c r="N557" i="3"/>
  <c r="P557" i="3" s="1"/>
  <c r="L537" i="3"/>
  <c r="L2236" i="3"/>
  <c r="L2209" i="3" s="1"/>
  <c r="O3134" i="3"/>
  <c r="N3134" i="3"/>
  <c r="P3134" i="3" s="1"/>
  <c r="L3135" i="3"/>
  <c r="L680" i="3"/>
  <c r="Q680" i="3" s="1"/>
  <c r="L1347" i="3"/>
  <c r="N1346" i="3"/>
  <c r="P1346" i="3" s="1"/>
  <c r="O1346" i="3"/>
  <c r="O456" i="3"/>
  <c r="N456" i="3"/>
  <c r="P456" i="3" s="1"/>
  <c r="L2382" i="3"/>
  <c r="Q2382" i="3" s="1"/>
  <c r="N2381" i="3"/>
  <c r="P2381" i="3" s="1"/>
  <c r="O2381" i="3"/>
  <c r="L1209" i="3"/>
  <c r="Q1209" i="3" s="1"/>
  <c r="O1208" i="3"/>
  <c r="N1208" i="3"/>
  <c r="P1208" i="3" s="1"/>
  <c r="L270" i="3"/>
  <c r="N269" i="3"/>
  <c r="P269" i="3" s="1"/>
  <c r="O269" i="3"/>
  <c r="K36" i="3"/>
  <c r="N3105" i="3" l="1"/>
  <c r="P3105" i="3" s="1"/>
  <c r="O3105" i="3"/>
  <c r="O3122" i="3"/>
  <c r="N243" i="3"/>
  <c r="P243" i="3" s="1"/>
  <c r="N3122" i="3"/>
  <c r="P3122" i="3" s="1"/>
  <c r="L244" i="3"/>
  <c r="Q244" i="3" s="1"/>
  <c r="Q270" i="3"/>
  <c r="L1290" i="3"/>
  <c r="Q1290" i="3" s="1"/>
  <c r="Q1347" i="3"/>
  <c r="L2789" i="3"/>
  <c r="O2789" i="3" s="1"/>
  <c r="Q2744" i="3"/>
  <c r="L283" i="3"/>
  <c r="Q283" i="3" s="1"/>
  <c r="Q282" i="3"/>
  <c r="L1438" i="3"/>
  <c r="Q1438" i="3" s="1"/>
  <c r="Q1437" i="3"/>
  <c r="L1654" i="3"/>
  <c r="Q1654" i="3" s="1"/>
  <c r="Q1653" i="3"/>
  <c r="L3106" i="3"/>
  <c r="Q3106" i="3" s="1"/>
  <c r="Q3135" i="3"/>
  <c r="L538" i="3"/>
  <c r="Q538" i="3" s="1"/>
  <c r="Q537" i="3"/>
  <c r="L840" i="3"/>
  <c r="Q840" i="3" s="1"/>
  <c r="Q868" i="3"/>
  <c r="O2559" i="3"/>
  <c r="Q2559" i="3"/>
  <c r="L2175" i="3"/>
  <c r="Q2175" i="3" s="1"/>
  <c r="Q2174" i="3"/>
  <c r="K2821" i="3"/>
  <c r="K2781" i="3"/>
  <c r="L2354" i="3"/>
  <c r="Q2354" i="3" s="1"/>
  <c r="N2559" i="3"/>
  <c r="P2559" i="3" s="1"/>
  <c r="O2629" i="3"/>
  <c r="N2629" i="3"/>
  <c r="P2629" i="3" s="1"/>
  <c r="L2630" i="3"/>
  <c r="Q2630" i="3" s="1"/>
  <c r="N2599" i="3"/>
  <c r="P2599" i="3" s="1"/>
  <c r="L2600" i="3"/>
  <c r="Q2600" i="3" s="1"/>
  <c r="O2599" i="3"/>
  <c r="O3680" i="3"/>
  <c r="N3680" i="3"/>
  <c r="P3680" i="3" s="1"/>
  <c r="L3681" i="3"/>
  <c r="Q3681" i="3" s="1"/>
  <c r="N1437" i="3"/>
  <c r="P1437" i="3" s="1"/>
  <c r="O1437" i="3"/>
  <c r="N1653" i="3"/>
  <c r="P1653" i="3" s="1"/>
  <c r="O1653" i="3"/>
  <c r="O1617" i="3"/>
  <c r="N1617" i="3"/>
  <c r="P1617" i="3" s="1"/>
  <c r="L1618" i="3"/>
  <c r="Q1618" i="3" s="1"/>
  <c r="L493" i="3"/>
  <c r="Q493" i="3" s="1"/>
  <c r="N469" i="3"/>
  <c r="P469" i="3" s="1"/>
  <c r="O469" i="3"/>
  <c r="L470" i="3"/>
  <c r="Q470" i="3" s="1"/>
  <c r="O3651" i="3"/>
  <c r="N3651" i="3"/>
  <c r="P3651" i="3" s="1"/>
  <c r="L3652" i="3"/>
  <c r="Q3652" i="3" s="1"/>
  <c r="O2560" i="3"/>
  <c r="N2560" i="3"/>
  <c r="P2560" i="3" s="1"/>
  <c r="L2561" i="3"/>
  <c r="Q2561" i="3" s="1"/>
  <c r="N283" i="3"/>
  <c r="P283" i="3" s="1"/>
  <c r="O283" i="3"/>
  <c r="L2528" i="3"/>
  <c r="Q2528" i="3" s="1"/>
  <c r="O2527" i="3"/>
  <c r="N2527" i="3"/>
  <c r="P2527" i="3" s="1"/>
  <c r="L568" i="3"/>
  <c r="Q568" i="3" s="1"/>
  <c r="N596" i="3"/>
  <c r="P596" i="3" s="1"/>
  <c r="O596" i="3"/>
  <c r="L597" i="3"/>
  <c r="Q597" i="3" s="1"/>
  <c r="O301" i="3"/>
  <c r="N301" i="3"/>
  <c r="P301" i="3" s="1"/>
  <c r="L369" i="3"/>
  <c r="Q369" i="3" s="1"/>
  <c r="N368" i="3"/>
  <c r="P368" i="3" s="1"/>
  <c r="O368" i="3"/>
  <c r="L513" i="3"/>
  <c r="Q513" i="3" s="1"/>
  <c r="L539" i="3"/>
  <c r="Q539" i="3" s="1"/>
  <c r="O538" i="3"/>
  <c r="N538" i="3"/>
  <c r="P538" i="3" s="1"/>
  <c r="O567" i="3"/>
  <c r="N567" i="3"/>
  <c r="P567" i="3" s="1"/>
  <c r="O318" i="3"/>
  <c r="N318" i="3"/>
  <c r="P318" i="3" s="1"/>
  <c r="O282" i="3"/>
  <c r="N282" i="3"/>
  <c r="P282" i="3" s="1"/>
  <c r="L963" i="3"/>
  <c r="Q963" i="3" s="1"/>
  <c r="O991" i="3"/>
  <c r="L992" i="3"/>
  <c r="Q992" i="3" s="1"/>
  <c r="N991" i="3"/>
  <c r="P991" i="3" s="1"/>
  <c r="L2745" i="3"/>
  <c r="Q2745" i="3" s="1"/>
  <c r="N840" i="3"/>
  <c r="P840" i="3" s="1"/>
  <c r="O840" i="3"/>
  <c r="N244" i="3"/>
  <c r="P244" i="3" s="1"/>
  <c r="O244" i="3"/>
  <c r="N3031" i="3"/>
  <c r="P3031" i="3" s="1"/>
  <c r="O3031" i="3"/>
  <c r="O1852" i="3"/>
  <c r="N1852" i="3"/>
  <c r="P1852" i="3" s="1"/>
  <c r="L1901" i="3"/>
  <c r="Q1901" i="3" s="1"/>
  <c r="L2403" i="3"/>
  <c r="Q2403" i="3" s="1"/>
  <c r="N2402" i="3"/>
  <c r="P2402" i="3" s="1"/>
  <c r="O2402" i="3"/>
  <c r="L3558" i="3"/>
  <c r="Q3558" i="3" s="1"/>
  <c r="L766" i="3"/>
  <c r="Q766" i="3" s="1"/>
  <c r="O796" i="3"/>
  <c r="N796" i="3"/>
  <c r="P796" i="3" s="1"/>
  <c r="L2513" i="3"/>
  <c r="O2929" i="3"/>
  <c r="N2929" i="3"/>
  <c r="P2929" i="3" s="1"/>
  <c r="N1421" i="3"/>
  <c r="P1421" i="3" s="1"/>
  <c r="O1421" i="3"/>
  <c r="N3191" i="3"/>
  <c r="P3191" i="3" s="1"/>
  <c r="O3191" i="3"/>
  <c r="N2353" i="3"/>
  <c r="P2353" i="3" s="1"/>
  <c r="O2353" i="3"/>
  <c r="O1117" i="3"/>
  <c r="N1117" i="3"/>
  <c r="P1117" i="3" s="1"/>
  <c r="K1118" i="3"/>
  <c r="Q1118" i="3" s="1"/>
  <c r="N1454" i="3"/>
  <c r="P1454" i="3" s="1"/>
  <c r="O1454" i="3"/>
  <c r="L1476" i="3"/>
  <c r="Q1476" i="3" s="1"/>
  <c r="N3093" i="3"/>
  <c r="P3093" i="3" s="1"/>
  <c r="O3093" i="3"/>
  <c r="L3094" i="3"/>
  <c r="Q3094" i="3" s="1"/>
  <c r="L1592" i="3"/>
  <c r="Q1592" i="3" s="1"/>
  <c r="O1591" i="3"/>
  <c r="N1591" i="3"/>
  <c r="P1591" i="3" s="1"/>
  <c r="N2729" i="3"/>
  <c r="P2729" i="3" s="1"/>
  <c r="O2729" i="3"/>
  <c r="L3423" i="3"/>
  <c r="Q3423" i="3" s="1"/>
  <c r="L3066" i="3"/>
  <c r="L2972" i="3"/>
  <c r="Q2972" i="3" s="1"/>
  <c r="L1392" i="3"/>
  <c r="Q1392" i="3" s="1"/>
  <c r="L3157" i="3"/>
  <c r="Q3157" i="3" s="1"/>
  <c r="N3612" i="3"/>
  <c r="P3612" i="3" s="1"/>
  <c r="O3612" i="3"/>
  <c r="L3575" i="3"/>
  <c r="Q3575" i="3" s="1"/>
  <c r="L3232" i="3"/>
  <c r="Q3232" i="3" s="1"/>
  <c r="N3255" i="3"/>
  <c r="P3255" i="3" s="1"/>
  <c r="O3255" i="3"/>
  <c r="L1730" i="3"/>
  <c r="Q1730" i="3" s="1"/>
  <c r="O1729" i="3"/>
  <c r="N1729" i="3"/>
  <c r="P1729" i="3" s="1"/>
  <c r="L3354" i="3"/>
  <c r="Q3354" i="3" s="1"/>
  <c r="N3353" i="3"/>
  <c r="P3353" i="3" s="1"/>
  <c r="O3353" i="3"/>
  <c r="L3400" i="3"/>
  <c r="Q3400" i="3" s="1"/>
  <c r="L3459" i="3"/>
  <c r="O1800" i="3"/>
  <c r="N1800" i="3"/>
  <c r="P1800" i="3" s="1"/>
  <c r="L1801" i="3"/>
  <c r="Q1801" i="3" s="1"/>
  <c r="L2693" i="3"/>
  <c r="Q2693" i="3" s="1"/>
  <c r="N3106" i="3"/>
  <c r="P3106" i="3" s="1"/>
  <c r="O3106" i="3"/>
  <c r="L2176" i="3"/>
  <c r="Q2176" i="3" s="1"/>
  <c r="N2175" i="3"/>
  <c r="P2175" i="3" s="1"/>
  <c r="O2175" i="3"/>
  <c r="L933" i="3"/>
  <c r="Q933" i="3" s="1"/>
  <c r="N896" i="3"/>
  <c r="P896" i="3" s="1"/>
  <c r="O896" i="3"/>
  <c r="L1129" i="3"/>
  <c r="Q1129" i="3" s="1"/>
  <c r="N1075" i="3"/>
  <c r="P1075" i="3" s="1"/>
  <c r="O1075" i="3"/>
  <c r="N2744" i="3"/>
  <c r="P2744" i="3" s="1"/>
  <c r="O2744" i="3"/>
  <c r="N2441" i="3"/>
  <c r="P2441" i="3" s="1"/>
  <c r="O2441" i="3"/>
  <c r="N1654" i="3"/>
  <c r="P1654" i="3" s="1"/>
  <c r="O2874" i="3"/>
  <c r="N2874" i="3"/>
  <c r="P2874" i="3" s="1"/>
  <c r="O2817" i="3"/>
  <c r="N2817" i="3"/>
  <c r="P2817" i="3" s="1"/>
  <c r="L2777" i="3"/>
  <c r="Q2777" i="3" s="1"/>
  <c r="L2827" i="3"/>
  <c r="N2826" i="3"/>
  <c r="P2826" i="3" s="1"/>
  <c r="O2826" i="3"/>
  <c r="L2880" i="3"/>
  <c r="L1439" i="3"/>
  <c r="Q1439" i="3" s="1"/>
  <c r="N1438" i="3"/>
  <c r="P1438" i="3" s="1"/>
  <c r="O1438" i="3"/>
  <c r="O733" i="3"/>
  <c r="N733" i="3"/>
  <c r="P733" i="3" s="1"/>
  <c r="L734" i="3"/>
  <c r="Q734" i="3" s="1"/>
  <c r="K2921" i="3"/>
  <c r="Q2921" i="3" s="1"/>
  <c r="O537" i="3"/>
  <c r="L558" i="3"/>
  <c r="Q558" i="3" s="1"/>
  <c r="N537" i="3"/>
  <c r="P537" i="3" s="1"/>
  <c r="L869" i="3"/>
  <c r="N868" i="3"/>
  <c r="P868" i="3" s="1"/>
  <c r="O868" i="3"/>
  <c r="O2174" i="3"/>
  <c r="N2174" i="3"/>
  <c r="P2174" i="3" s="1"/>
  <c r="N2354" i="3"/>
  <c r="P2354" i="3" s="1"/>
  <c r="K2790" i="3"/>
  <c r="L1348" i="3"/>
  <c r="O1347" i="3"/>
  <c r="N1347" i="3"/>
  <c r="P1347" i="3" s="1"/>
  <c r="L2237" i="3"/>
  <c r="L2210" i="3" s="1"/>
  <c r="L271" i="3"/>
  <c r="N270" i="3"/>
  <c r="P270" i="3" s="1"/>
  <c r="O270" i="3"/>
  <c r="N3135" i="3"/>
  <c r="P3135" i="3" s="1"/>
  <c r="O3135" i="3"/>
  <c r="L3136" i="3"/>
  <c r="L1210" i="3"/>
  <c r="O1209" i="3"/>
  <c r="N1209" i="3"/>
  <c r="P1209" i="3" s="1"/>
  <c r="L2383" i="3"/>
  <c r="Q2383" i="3" s="1"/>
  <c r="O2382" i="3"/>
  <c r="N2382" i="3"/>
  <c r="P2382" i="3" s="1"/>
  <c r="L681" i="3"/>
  <c r="Q681" i="3" s="1"/>
  <c r="N680" i="3"/>
  <c r="P680" i="3" s="1"/>
  <c r="O680" i="3"/>
  <c r="K38" i="3"/>
  <c r="L1619" i="3" l="1"/>
  <c r="Q1619" i="3" s="1"/>
  <c r="O1654" i="3"/>
  <c r="O1290" i="3"/>
  <c r="N1290" i="3"/>
  <c r="P1290" i="3" s="1"/>
  <c r="Q2789" i="3"/>
  <c r="L2790" i="3"/>
  <c r="L2749" i="3" s="1"/>
  <c r="Q2749" i="3" s="1"/>
  <c r="N2789" i="3"/>
  <c r="P2789" i="3" s="1"/>
  <c r="Q2790" i="3"/>
  <c r="L3107" i="3"/>
  <c r="Q3107" i="3" s="1"/>
  <c r="Q3136" i="3"/>
  <c r="L1164" i="3"/>
  <c r="Q1164" i="3" s="1"/>
  <c r="Q1210" i="3"/>
  <c r="L3032" i="3"/>
  <c r="Q3032" i="3" s="1"/>
  <c r="Q3066" i="3"/>
  <c r="L841" i="3"/>
  <c r="Q841" i="3" s="1"/>
  <c r="Q869" i="3"/>
  <c r="L245" i="3"/>
  <c r="Q245" i="3" s="1"/>
  <c r="Q271" i="3"/>
  <c r="L1291" i="3"/>
  <c r="Q1291" i="3" s="1"/>
  <c r="Q1348" i="3"/>
  <c r="Q2781" i="3"/>
  <c r="O2781" i="3"/>
  <c r="N2781" i="3"/>
  <c r="P2781" i="3" s="1"/>
  <c r="K2782" i="3"/>
  <c r="L2355" i="3"/>
  <c r="Q2355" i="3" s="1"/>
  <c r="O2354" i="3"/>
  <c r="L2631" i="3"/>
  <c r="Q2631" i="3" s="1"/>
  <c r="N2600" i="3"/>
  <c r="P2600" i="3" s="1"/>
  <c r="L2601" i="3"/>
  <c r="O2600" i="3"/>
  <c r="O2630" i="3"/>
  <c r="N2630" i="3"/>
  <c r="P2630" i="3" s="1"/>
  <c r="N493" i="3"/>
  <c r="P493" i="3" s="1"/>
  <c r="O493" i="3"/>
  <c r="N1618" i="3"/>
  <c r="P1618" i="3" s="1"/>
  <c r="O1618" i="3"/>
  <c r="O3652" i="3"/>
  <c r="N3652" i="3"/>
  <c r="P3652" i="3" s="1"/>
  <c r="L3653" i="3"/>
  <c r="Q3653" i="3" s="1"/>
  <c r="L471" i="3"/>
  <c r="Q471" i="3" s="1"/>
  <c r="N470" i="3"/>
  <c r="P470" i="3" s="1"/>
  <c r="O470" i="3"/>
  <c r="O3681" i="3"/>
  <c r="N3681" i="3"/>
  <c r="P3681" i="3" s="1"/>
  <c r="L3682" i="3"/>
  <c r="Q3682" i="3" s="1"/>
  <c r="N568" i="3"/>
  <c r="P568" i="3" s="1"/>
  <c r="O568" i="3"/>
  <c r="N513" i="3"/>
  <c r="P513" i="3" s="1"/>
  <c r="O513" i="3"/>
  <c r="O2528" i="3"/>
  <c r="L2529" i="3"/>
  <c r="Q2529" i="3" s="1"/>
  <c r="N2528" i="3"/>
  <c r="P2528" i="3" s="1"/>
  <c r="L514" i="3"/>
  <c r="Q514" i="3" s="1"/>
  <c r="L540" i="3"/>
  <c r="Q540" i="3" s="1"/>
  <c r="N539" i="3"/>
  <c r="P539" i="3" s="1"/>
  <c r="O539" i="3"/>
  <c r="L319" i="3"/>
  <c r="Q319" i="3" s="1"/>
  <c r="O369" i="3"/>
  <c r="N369" i="3"/>
  <c r="P369" i="3" s="1"/>
  <c r="L370" i="3"/>
  <c r="Q370" i="3" s="1"/>
  <c r="N2561" i="3"/>
  <c r="P2561" i="3" s="1"/>
  <c r="L2562" i="3"/>
  <c r="Q2562" i="3" s="1"/>
  <c r="O2561" i="3"/>
  <c r="L569" i="3"/>
  <c r="Q569" i="3" s="1"/>
  <c r="O597" i="3"/>
  <c r="L598" i="3"/>
  <c r="Q598" i="3" s="1"/>
  <c r="N597" i="3"/>
  <c r="P597" i="3" s="1"/>
  <c r="L964" i="3"/>
  <c r="Q964" i="3" s="1"/>
  <c r="N992" i="3"/>
  <c r="P992" i="3" s="1"/>
  <c r="L993" i="3"/>
  <c r="Q993" i="3" s="1"/>
  <c r="O992" i="3"/>
  <c r="N963" i="3"/>
  <c r="P963" i="3" s="1"/>
  <c r="O963" i="3"/>
  <c r="N3032" i="3"/>
  <c r="P3032" i="3" s="1"/>
  <c r="O3032" i="3"/>
  <c r="L246" i="3"/>
  <c r="Q246" i="3" s="1"/>
  <c r="O245" i="3"/>
  <c r="N245" i="3"/>
  <c r="P245" i="3" s="1"/>
  <c r="N1291" i="3"/>
  <c r="P1291" i="3" s="1"/>
  <c r="O1291" i="3"/>
  <c r="L1440" i="3"/>
  <c r="Q1440" i="3" s="1"/>
  <c r="O1439" i="3"/>
  <c r="N1439" i="3"/>
  <c r="P1439" i="3" s="1"/>
  <c r="L3491" i="3"/>
  <c r="N3354" i="3"/>
  <c r="P3354" i="3" s="1"/>
  <c r="O3354" i="3"/>
  <c r="N2972" i="3"/>
  <c r="P2972" i="3" s="1"/>
  <c r="O2972" i="3"/>
  <c r="L1593" i="3"/>
  <c r="Q1593" i="3" s="1"/>
  <c r="O1592" i="3"/>
  <c r="N1592" i="3"/>
  <c r="P1592" i="3" s="1"/>
  <c r="O1476" i="3"/>
  <c r="N1476" i="3"/>
  <c r="P1476" i="3" s="1"/>
  <c r="K1065" i="3"/>
  <c r="Q1065" i="3" s="1"/>
  <c r="O1118" i="3"/>
  <c r="N1118" i="3"/>
  <c r="P1118" i="3" s="1"/>
  <c r="L1853" i="3"/>
  <c r="Q1853" i="3" s="1"/>
  <c r="O1901" i="3"/>
  <c r="N1901" i="3"/>
  <c r="P1901" i="3" s="1"/>
  <c r="N2749" i="3"/>
  <c r="P2749" i="3" s="1"/>
  <c r="L2791" i="3"/>
  <c r="Q2791" i="3" s="1"/>
  <c r="O2749" i="3"/>
  <c r="L2930" i="3"/>
  <c r="N734" i="3"/>
  <c r="P734" i="3" s="1"/>
  <c r="O734" i="3"/>
  <c r="L735" i="3"/>
  <c r="Q735" i="3" s="1"/>
  <c r="L1076" i="3"/>
  <c r="O1129" i="3"/>
  <c r="N1129" i="3"/>
  <c r="P1129" i="3" s="1"/>
  <c r="N1801" i="3"/>
  <c r="P1801" i="3" s="1"/>
  <c r="O1801" i="3"/>
  <c r="L1802" i="3"/>
  <c r="Q1802" i="3" s="1"/>
  <c r="N1730" i="3"/>
  <c r="P1730" i="3" s="1"/>
  <c r="O1730" i="3"/>
  <c r="L1775" i="3"/>
  <c r="L3613" i="3"/>
  <c r="Q3613" i="3" s="1"/>
  <c r="O3575" i="3"/>
  <c r="N3575" i="3"/>
  <c r="P3575" i="3" s="1"/>
  <c r="O1392" i="3"/>
  <c r="N1392" i="3"/>
  <c r="P1392" i="3" s="1"/>
  <c r="L1422" i="3"/>
  <c r="O3558" i="3"/>
  <c r="N3558" i="3"/>
  <c r="P3558" i="3" s="1"/>
  <c r="L3535" i="3"/>
  <c r="Q3535" i="3" s="1"/>
  <c r="L2404" i="3"/>
  <c r="Q2404" i="3" s="1"/>
  <c r="N2403" i="3"/>
  <c r="P2403" i="3" s="1"/>
  <c r="O2403" i="3"/>
  <c r="N2745" i="3"/>
  <c r="P2745" i="3" s="1"/>
  <c r="O2745" i="3"/>
  <c r="L1455" i="3"/>
  <c r="Q1455" i="3" s="1"/>
  <c r="O3107" i="3"/>
  <c r="N3107" i="3"/>
  <c r="P3107" i="3" s="1"/>
  <c r="O2921" i="3"/>
  <c r="N2921" i="3"/>
  <c r="P2921" i="3" s="1"/>
  <c r="O933" i="3"/>
  <c r="L897" i="3"/>
  <c r="Q897" i="3" s="1"/>
  <c r="N933" i="3"/>
  <c r="P933" i="3" s="1"/>
  <c r="N3232" i="3"/>
  <c r="P3232" i="3" s="1"/>
  <c r="O3232" i="3"/>
  <c r="L3256" i="3"/>
  <c r="Q3256" i="3" s="1"/>
  <c r="O3157" i="3"/>
  <c r="N3157" i="3"/>
  <c r="P3157" i="3" s="1"/>
  <c r="L3192" i="3"/>
  <c r="Q3192" i="3" s="1"/>
  <c r="N3423" i="3"/>
  <c r="P3423" i="3" s="1"/>
  <c r="O3423" i="3"/>
  <c r="L2487" i="3"/>
  <c r="K2875" i="3"/>
  <c r="Q2875" i="3" s="1"/>
  <c r="N1164" i="3"/>
  <c r="P1164" i="3" s="1"/>
  <c r="O1164" i="3"/>
  <c r="L2818" i="3"/>
  <c r="Q2818" i="3" s="1"/>
  <c r="N2777" i="3"/>
  <c r="P2777" i="3" s="1"/>
  <c r="O2777" i="3"/>
  <c r="L1655" i="3"/>
  <c r="N1619" i="3"/>
  <c r="P1619" i="3" s="1"/>
  <c r="O1619" i="3"/>
  <c r="N2176" i="3"/>
  <c r="P2176" i="3" s="1"/>
  <c r="O2176" i="3"/>
  <c r="L2149" i="3"/>
  <c r="Q2149" i="3" s="1"/>
  <c r="N2693" i="3"/>
  <c r="P2693" i="3" s="1"/>
  <c r="O2693" i="3"/>
  <c r="L2730" i="3"/>
  <c r="L3401" i="3"/>
  <c r="Q3401" i="3" s="1"/>
  <c r="N3400" i="3"/>
  <c r="P3400" i="3" s="1"/>
  <c r="O3400" i="3"/>
  <c r="L3067" i="3"/>
  <c r="N3066" i="3"/>
  <c r="P3066" i="3" s="1"/>
  <c r="O3066" i="3"/>
  <c r="L3424" i="3"/>
  <c r="Q3424" i="3" s="1"/>
  <c r="N3094" i="3"/>
  <c r="P3094" i="3" s="1"/>
  <c r="O3094" i="3"/>
  <c r="L767" i="3"/>
  <c r="Q767" i="3" s="1"/>
  <c r="O766" i="3"/>
  <c r="N766" i="3"/>
  <c r="P766" i="3" s="1"/>
  <c r="L2881" i="3"/>
  <c r="L2828" i="3" s="1"/>
  <c r="Q2828" i="3" s="1"/>
  <c r="N558" i="3"/>
  <c r="P558" i="3" s="1"/>
  <c r="O558" i="3"/>
  <c r="O2790" i="3"/>
  <c r="N2790" i="3"/>
  <c r="P2790" i="3" s="1"/>
  <c r="L870" i="3"/>
  <c r="O869" i="3"/>
  <c r="N869" i="3"/>
  <c r="P869" i="3" s="1"/>
  <c r="L682" i="3"/>
  <c r="N681" i="3"/>
  <c r="P681" i="3" s="1"/>
  <c r="O681" i="3"/>
  <c r="N271" i="3"/>
  <c r="P271" i="3" s="1"/>
  <c r="L272" i="3"/>
  <c r="Q272" i="3" s="1"/>
  <c r="O271" i="3"/>
  <c r="L1211" i="3"/>
  <c r="O1210" i="3"/>
  <c r="N1210" i="3"/>
  <c r="P1210" i="3" s="1"/>
  <c r="L3137" i="3"/>
  <c r="N3136" i="3"/>
  <c r="P3136" i="3" s="1"/>
  <c r="O3136" i="3"/>
  <c r="N2383" i="3"/>
  <c r="P2383" i="3" s="1"/>
  <c r="O2383" i="3"/>
  <c r="L2238" i="3"/>
  <c r="L2211" i="3" s="1"/>
  <c r="L1349" i="3"/>
  <c r="N1348" i="3"/>
  <c r="P1348" i="3" s="1"/>
  <c r="O1348" i="3"/>
  <c r="O841" i="3" l="1"/>
  <c r="N841" i="3"/>
  <c r="P841" i="3" s="1"/>
  <c r="L1292" i="3"/>
  <c r="Q1292" i="3" s="1"/>
  <c r="Q1349" i="3"/>
  <c r="L1165" i="3"/>
  <c r="Q1165" i="3" s="1"/>
  <c r="Q1211" i="3"/>
  <c r="Q2782" i="3"/>
  <c r="O2782" i="3"/>
  <c r="N2782" i="3"/>
  <c r="P2782" i="3" s="1"/>
  <c r="L1656" i="3"/>
  <c r="Q1656" i="3" s="1"/>
  <c r="Q1655" i="3"/>
  <c r="L2694" i="3"/>
  <c r="Q2694" i="3" s="1"/>
  <c r="Q2730" i="3"/>
  <c r="L1423" i="3"/>
  <c r="Q1423" i="3" s="1"/>
  <c r="Q1422" i="3"/>
  <c r="L2602" i="3"/>
  <c r="Q2602" i="3" s="1"/>
  <c r="Q2601" i="3"/>
  <c r="L3033" i="3"/>
  <c r="Q3033" i="3" s="1"/>
  <c r="Q3067" i="3"/>
  <c r="L704" i="3"/>
  <c r="Q704" i="3" s="1"/>
  <c r="Q682" i="3"/>
  <c r="L3108" i="3"/>
  <c r="Q3108" i="3" s="1"/>
  <c r="Q3137" i="3"/>
  <c r="L842" i="3"/>
  <c r="Q842" i="3" s="1"/>
  <c r="Q870" i="3"/>
  <c r="L1731" i="3"/>
  <c r="Q1731" i="3" s="1"/>
  <c r="Q1775" i="3"/>
  <c r="L1077" i="3"/>
  <c r="Q1077" i="3" s="1"/>
  <c r="Q1076" i="3"/>
  <c r="L2973" i="3"/>
  <c r="Q2973" i="3" s="1"/>
  <c r="Q2930" i="3"/>
  <c r="L2356" i="3"/>
  <c r="Q2356" i="3" s="1"/>
  <c r="N2355" i="3"/>
  <c r="P2355" i="3" s="1"/>
  <c r="O2355" i="3"/>
  <c r="N2631" i="3"/>
  <c r="P2631" i="3" s="1"/>
  <c r="O2631" i="3"/>
  <c r="L2632" i="3"/>
  <c r="Q2632" i="3" s="1"/>
  <c r="O2601" i="3"/>
  <c r="N2601" i="3"/>
  <c r="P2601" i="3" s="1"/>
  <c r="N471" i="3"/>
  <c r="P471" i="3" s="1"/>
  <c r="L472" i="3"/>
  <c r="Q472" i="3" s="1"/>
  <c r="O471" i="3"/>
  <c r="O3653" i="3"/>
  <c r="N3653" i="3"/>
  <c r="P3653" i="3" s="1"/>
  <c r="L3654" i="3"/>
  <c r="Q3654" i="3" s="1"/>
  <c r="N3682" i="3"/>
  <c r="P3682" i="3" s="1"/>
  <c r="O3682" i="3"/>
  <c r="L3683" i="3"/>
  <c r="Q3683" i="3" s="1"/>
  <c r="L2792" i="3"/>
  <c r="Q2792" i="3" s="1"/>
  <c r="N540" i="3"/>
  <c r="P540" i="3" s="1"/>
  <c r="O540" i="3"/>
  <c r="L541" i="3"/>
  <c r="Q541" i="3" s="1"/>
  <c r="L570" i="3"/>
  <c r="Q570" i="3" s="1"/>
  <c r="N598" i="3"/>
  <c r="P598" i="3" s="1"/>
  <c r="O598" i="3"/>
  <c r="L599" i="3"/>
  <c r="Q599" i="3" s="1"/>
  <c r="L2563" i="3"/>
  <c r="Q2563" i="3" s="1"/>
  <c r="N2562" i="3"/>
  <c r="P2562" i="3" s="1"/>
  <c r="O2562" i="3"/>
  <c r="O2529" i="3"/>
  <c r="N2529" i="3"/>
  <c r="P2529" i="3" s="1"/>
  <c r="L1017" i="3"/>
  <c r="Q1017" i="3" s="1"/>
  <c r="N1077" i="3"/>
  <c r="P1077" i="3" s="1"/>
  <c r="O1077" i="3"/>
  <c r="L1078" i="3"/>
  <c r="Q1078" i="3" s="1"/>
  <c r="L320" i="3"/>
  <c r="Q320" i="3" s="1"/>
  <c r="O370" i="3"/>
  <c r="L371" i="3"/>
  <c r="Q371" i="3" s="1"/>
  <c r="N370" i="3"/>
  <c r="P370" i="3" s="1"/>
  <c r="N569" i="3"/>
  <c r="P569" i="3" s="1"/>
  <c r="O569" i="3"/>
  <c r="O319" i="3"/>
  <c r="N319" i="3"/>
  <c r="P319" i="3" s="1"/>
  <c r="L515" i="3"/>
  <c r="Q515" i="3" s="1"/>
  <c r="O514" i="3"/>
  <c r="N514" i="3"/>
  <c r="P514" i="3" s="1"/>
  <c r="L2530" i="3"/>
  <c r="L1623" i="3"/>
  <c r="Q1623" i="3" s="1"/>
  <c r="N1656" i="3"/>
  <c r="P1656" i="3" s="1"/>
  <c r="O1656" i="3"/>
  <c r="L1657" i="3"/>
  <c r="Q1657" i="3" s="1"/>
  <c r="L1395" i="3"/>
  <c r="N1423" i="3"/>
  <c r="P1423" i="3" s="1"/>
  <c r="O1423" i="3"/>
  <c r="L1424" i="3"/>
  <c r="Q1424" i="3" s="1"/>
  <c r="O964" i="3"/>
  <c r="N964" i="3"/>
  <c r="P964" i="3" s="1"/>
  <c r="L2753" i="3"/>
  <c r="Q2753" i="3" s="1"/>
  <c r="L965" i="3"/>
  <c r="Q965" i="3" s="1"/>
  <c r="O993" i="3"/>
  <c r="L994" i="3"/>
  <c r="Q994" i="3" s="1"/>
  <c r="N993" i="3"/>
  <c r="P993" i="3" s="1"/>
  <c r="N3033" i="3"/>
  <c r="P3033" i="3" s="1"/>
  <c r="O3033" i="3"/>
  <c r="N1731" i="3"/>
  <c r="P1731" i="3" s="1"/>
  <c r="O1731" i="3"/>
  <c r="N2694" i="3"/>
  <c r="P2694" i="3" s="1"/>
  <c r="O2694" i="3"/>
  <c r="L2731" i="3"/>
  <c r="Q2731" i="3" s="1"/>
  <c r="O2973" i="3"/>
  <c r="N2973" i="3"/>
  <c r="P2973" i="3" s="1"/>
  <c r="N3108" i="3"/>
  <c r="P3108" i="3" s="1"/>
  <c r="O3108" i="3"/>
  <c r="L3402" i="3"/>
  <c r="Q3402" i="3" s="1"/>
  <c r="N3401" i="3"/>
  <c r="P3401" i="3" s="1"/>
  <c r="O3401" i="3"/>
  <c r="O3192" i="3"/>
  <c r="N3192" i="3"/>
  <c r="P3192" i="3" s="1"/>
  <c r="O3535" i="3"/>
  <c r="N3535" i="3"/>
  <c r="P3535" i="3" s="1"/>
  <c r="L3559" i="3"/>
  <c r="Q3559" i="3" s="1"/>
  <c r="O3613" i="3"/>
  <c r="N3613" i="3"/>
  <c r="P3613" i="3" s="1"/>
  <c r="L3576" i="3"/>
  <c r="Q3576" i="3" s="1"/>
  <c r="N1165" i="3"/>
  <c r="P1165" i="3" s="1"/>
  <c r="O1165" i="3"/>
  <c r="N2828" i="3"/>
  <c r="P2828" i="3" s="1"/>
  <c r="O2828" i="3"/>
  <c r="L2829" i="3"/>
  <c r="N3424" i="3"/>
  <c r="P3424" i="3" s="1"/>
  <c r="O3424" i="3"/>
  <c r="O2404" i="3"/>
  <c r="N2404" i="3"/>
  <c r="P2404" i="3" s="1"/>
  <c r="L2442" i="3"/>
  <c r="Q2442" i="3" s="1"/>
  <c r="N1422" i="3"/>
  <c r="P1422" i="3" s="1"/>
  <c r="O1422" i="3"/>
  <c r="N735" i="3"/>
  <c r="P735" i="3" s="1"/>
  <c r="L736" i="3"/>
  <c r="Q736" i="3" s="1"/>
  <c r="O735" i="3"/>
  <c r="L2750" i="3"/>
  <c r="Q2750" i="3" s="1"/>
  <c r="O2791" i="3"/>
  <c r="N2791" i="3"/>
  <c r="P2791" i="3" s="1"/>
  <c r="O1440" i="3"/>
  <c r="N1440" i="3"/>
  <c r="P1440" i="3" s="1"/>
  <c r="L3158" i="3"/>
  <c r="Q3158" i="3" s="1"/>
  <c r="N1292" i="3"/>
  <c r="P1292" i="3" s="1"/>
  <c r="O1292" i="3"/>
  <c r="L3425" i="3"/>
  <c r="Q3425" i="3" s="1"/>
  <c r="N1655" i="3"/>
  <c r="P1655" i="3" s="1"/>
  <c r="O1655" i="3"/>
  <c r="O2875" i="3"/>
  <c r="N2875" i="3"/>
  <c r="P2875" i="3" s="1"/>
  <c r="L3233" i="3"/>
  <c r="Q3233" i="3" s="1"/>
  <c r="N3256" i="3"/>
  <c r="P3256" i="3" s="1"/>
  <c r="O3256" i="3"/>
  <c r="L934" i="3"/>
  <c r="Q934" i="3" s="1"/>
  <c r="N897" i="3"/>
  <c r="P897" i="3" s="1"/>
  <c r="O897" i="3"/>
  <c r="N1455" i="3"/>
  <c r="P1455" i="3" s="1"/>
  <c r="O1455" i="3"/>
  <c r="L1477" i="3"/>
  <c r="Q1477" i="3" s="1"/>
  <c r="N1076" i="3"/>
  <c r="P1076" i="3" s="1"/>
  <c r="L1130" i="3"/>
  <c r="Q1130" i="3" s="1"/>
  <c r="O1076" i="3"/>
  <c r="O1853" i="3"/>
  <c r="L1902" i="3"/>
  <c r="Q1902" i="3" s="1"/>
  <c r="N1853" i="3"/>
  <c r="P1853" i="3" s="1"/>
  <c r="O1593" i="3"/>
  <c r="N1593" i="3"/>
  <c r="P1593" i="3" s="1"/>
  <c r="L3460" i="3"/>
  <c r="L247" i="3"/>
  <c r="Q247" i="3" s="1"/>
  <c r="N246" i="3"/>
  <c r="P246" i="3" s="1"/>
  <c r="O246" i="3"/>
  <c r="K2922" i="3"/>
  <c r="O767" i="3"/>
  <c r="N767" i="3"/>
  <c r="P767" i="3" s="1"/>
  <c r="L797" i="3"/>
  <c r="Q797" i="3" s="1"/>
  <c r="L3068" i="3"/>
  <c r="Q3068" i="3" s="1"/>
  <c r="N3067" i="3"/>
  <c r="P3067" i="3" s="1"/>
  <c r="O3067" i="3"/>
  <c r="N2730" i="3"/>
  <c r="P2730" i="3" s="1"/>
  <c r="O2730" i="3"/>
  <c r="L2177" i="3"/>
  <c r="Q2177" i="3" s="1"/>
  <c r="N2149" i="3"/>
  <c r="P2149" i="3" s="1"/>
  <c r="O2149" i="3"/>
  <c r="O2818" i="3"/>
  <c r="L2778" i="3"/>
  <c r="Q2778" i="3" s="1"/>
  <c r="N2818" i="3"/>
  <c r="P2818" i="3" s="1"/>
  <c r="L2514" i="3"/>
  <c r="L1776" i="3"/>
  <c r="Q1776" i="3" s="1"/>
  <c r="N1775" i="3"/>
  <c r="P1775" i="3" s="1"/>
  <c r="O1775" i="3"/>
  <c r="L1757" i="3"/>
  <c r="Q1757" i="3" s="1"/>
  <c r="O1802" i="3"/>
  <c r="N1802" i="3"/>
  <c r="P1802" i="3" s="1"/>
  <c r="L2931" i="3"/>
  <c r="Q2931" i="3" s="1"/>
  <c r="O2930" i="3"/>
  <c r="N2930" i="3"/>
  <c r="P2930" i="3" s="1"/>
  <c r="N1065" i="3"/>
  <c r="P1065" i="3" s="1"/>
  <c r="O1065" i="3"/>
  <c r="K1119" i="3"/>
  <c r="Q1119" i="3" s="1"/>
  <c r="L871" i="3"/>
  <c r="N870" i="3"/>
  <c r="P870" i="3" s="1"/>
  <c r="O870" i="3"/>
  <c r="N704" i="3"/>
  <c r="P704" i="3" s="1"/>
  <c r="O704" i="3"/>
  <c r="L1350" i="3"/>
  <c r="N1349" i="3"/>
  <c r="P1349" i="3" s="1"/>
  <c r="O1349" i="3"/>
  <c r="L3138" i="3"/>
  <c r="O3137" i="3"/>
  <c r="N3137" i="3"/>
  <c r="P3137" i="3" s="1"/>
  <c r="L683" i="3"/>
  <c r="Q683" i="3" s="1"/>
  <c r="O682" i="3"/>
  <c r="N682" i="3"/>
  <c r="P682" i="3" s="1"/>
  <c r="N272" i="3"/>
  <c r="P272" i="3" s="1"/>
  <c r="O272" i="3"/>
  <c r="L2239" i="3"/>
  <c r="L2212" i="3" s="1"/>
  <c r="L1212" i="3"/>
  <c r="O1211" i="3"/>
  <c r="N1211" i="3"/>
  <c r="P1211" i="3" s="1"/>
  <c r="K41" i="3"/>
  <c r="O842" i="3" l="1"/>
  <c r="N842" i="3"/>
  <c r="P842" i="3" s="1"/>
  <c r="N2602" i="3"/>
  <c r="P2602" i="3" s="1"/>
  <c r="O2602" i="3"/>
  <c r="L1166" i="3"/>
  <c r="Q1166" i="3" s="1"/>
  <c r="Q1212" i="3"/>
  <c r="L1293" i="3"/>
  <c r="Q1293" i="3" s="1"/>
  <c r="Q1350" i="3"/>
  <c r="L2531" i="3"/>
  <c r="Q2531" i="3" s="1"/>
  <c r="Q2530" i="3"/>
  <c r="L1396" i="3"/>
  <c r="Q1396" i="3" s="1"/>
  <c r="Q1395" i="3"/>
  <c r="Q2829" i="3"/>
  <c r="L3109" i="3"/>
  <c r="Q3109" i="3" s="1"/>
  <c r="Q3138" i="3"/>
  <c r="L843" i="3"/>
  <c r="Q843" i="3" s="1"/>
  <c r="Q871" i="3"/>
  <c r="K2876" i="3"/>
  <c r="Q2876" i="3" s="1"/>
  <c r="Q2922" i="3"/>
  <c r="O2792" i="3"/>
  <c r="O2356" i="3"/>
  <c r="L2357" i="3"/>
  <c r="N2356" i="3"/>
  <c r="P2356" i="3" s="1"/>
  <c r="L2793" i="3"/>
  <c r="O2793" i="3" s="1"/>
  <c r="N2792" i="3"/>
  <c r="P2792" i="3" s="1"/>
  <c r="L2633" i="3"/>
  <c r="Q2633" i="3" s="1"/>
  <c r="N2632" i="3"/>
  <c r="P2632" i="3" s="1"/>
  <c r="O2632" i="3"/>
  <c r="O3683" i="3"/>
  <c r="N3683" i="3"/>
  <c r="P3683" i="3" s="1"/>
  <c r="L3684" i="3"/>
  <c r="Q3684" i="3" s="1"/>
  <c r="O3654" i="3"/>
  <c r="N3654" i="3"/>
  <c r="P3654" i="3" s="1"/>
  <c r="L3655" i="3"/>
  <c r="L495" i="3"/>
  <c r="Q495" i="3" s="1"/>
  <c r="N472" i="3"/>
  <c r="P472" i="3" s="1"/>
  <c r="O472" i="3"/>
  <c r="O2531" i="3"/>
  <c r="N2531" i="3"/>
  <c r="P2531" i="3" s="1"/>
  <c r="L321" i="3"/>
  <c r="Q321" i="3" s="1"/>
  <c r="O371" i="3"/>
  <c r="N371" i="3"/>
  <c r="P371" i="3" s="1"/>
  <c r="L372" i="3"/>
  <c r="Q372" i="3" s="1"/>
  <c r="N570" i="3"/>
  <c r="P570" i="3" s="1"/>
  <c r="L571" i="3"/>
  <c r="O570" i="3"/>
  <c r="O2530" i="3"/>
  <c r="N2530" i="3"/>
  <c r="P2530" i="3" s="1"/>
  <c r="N1078" i="3"/>
  <c r="P1078" i="3" s="1"/>
  <c r="O1078" i="3"/>
  <c r="L1079" i="3"/>
  <c r="Q1079" i="3" s="1"/>
  <c r="L2532" i="3"/>
  <c r="Q2532" i="3" s="1"/>
  <c r="N2563" i="3"/>
  <c r="P2563" i="3" s="1"/>
  <c r="O2563" i="3"/>
  <c r="L2564" i="3"/>
  <c r="Q2564" i="3" s="1"/>
  <c r="L1397" i="3"/>
  <c r="Q1397" i="3" s="1"/>
  <c r="N1396" i="3"/>
  <c r="P1396" i="3" s="1"/>
  <c r="O1396" i="3"/>
  <c r="L516" i="3"/>
  <c r="Q516" i="3" s="1"/>
  <c r="N515" i="3"/>
  <c r="P515" i="3" s="1"/>
  <c r="O515" i="3"/>
  <c r="N320" i="3"/>
  <c r="P320" i="3" s="1"/>
  <c r="O320" i="3"/>
  <c r="L1018" i="3"/>
  <c r="Q1018" i="3" s="1"/>
  <c r="O1017" i="3"/>
  <c r="N1017" i="3"/>
  <c r="P1017" i="3" s="1"/>
  <c r="N599" i="3"/>
  <c r="P599" i="3" s="1"/>
  <c r="L600" i="3"/>
  <c r="Q600" i="3" s="1"/>
  <c r="O599" i="3"/>
  <c r="L542" i="3"/>
  <c r="Q542" i="3" s="1"/>
  <c r="O541" i="3"/>
  <c r="N541" i="3"/>
  <c r="P541" i="3" s="1"/>
  <c r="N1395" i="3"/>
  <c r="P1395" i="3" s="1"/>
  <c r="O1395" i="3"/>
  <c r="L966" i="3"/>
  <c r="Q966" i="3" s="1"/>
  <c r="O994" i="3"/>
  <c r="N994" i="3"/>
  <c r="P994" i="3" s="1"/>
  <c r="L995" i="3"/>
  <c r="Q995" i="3" s="1"/>
  <c r="N965" i="3"/>
  <c r="P965" i="3" s="1"/>
  <c r="O965" i="3"/>
  <c r="N2753" i="3"/>
  <c r="P2753" i="3" s="1"/>
  <c r="O2753" i="3"/>
  <c r="N1623" i="3"/>
  <c r="P1623" i="3" s="1"/>
  <c r="O1623" i="3"/>
  <c r="O1424" i="3"/>
  <c r="N1424" i="3"/>
  <c r="P1424" i="3" s="1"/>
  <c r="L1624" i="3"/>
  <c r="Q1624" i="3" s="1"/>
  <c r="N1657" i="3"/>
  <c r="P1657" i="3" s="1"/>
  <c r="L1658" i="3"/>
  <c r="Q1658" i="3" s="1"/>
  <c r="O1657" i="3"/>
  <c r="L3426" i="3"/>
  <c r="Q3426" i="3" s="1"/>
  <c r="O3109" i="3"/>
  <c r="N3109" i="3"/>
  <c r="P3109" i="3" s="1"/>
  <c r="L2974" i="3"/>
  <c r="Q2974" i="3" s="1"/>
  <c r="O2931" i="3"/>
  <c r="N2931" i="3"/>
  <c r="P2931" i="3" s="1"/>
  <c r="N797" i="3"/>
  <c r="P797" i="3" s="1"/>
  <c r="O797" i="3"/>
  <c r="N247" i="3"/>
  <c r="P247" i="3" s="1"/>
  <c r="O247" i="3"/>
  <c r="N1130" i="3"/>
  <c r="P1130" i="3" s="1"/>
  <c r="O1130" i="3"/>
  <c r="N934" i="3"/>
  <c r="P934" i="3" s="1"/>
  <c r="O934" i="3"/>
  <c r="L898" i="3"/>
  <c r="Q898" i="3" s="1"/>
  <c r="N2829" i="3"/>
  <c r="P2829" i="3" s="1"/>
  <c r="O2829" i="3"/>
  <c r="L2830" i="3"/>
  <c r="L2882" i="3" s="1"/>
  <c r="L2831" i="3" s="1"/>
  <c r="L2883" i="3" s="1"/>
  <c r="L2832" i="3" s="1"/>
  <c r="L3614" i="3"/>
  <c r="Q3614" i="3" s="1"/>
  <c r="N3576" i="3"/>
  <c r="P3576" i="3" s="1"/>
  <c r="O3576" i="3"/>
  <c r="O2731" i="3"/>
  <c r="N2731" i="3"/>
  <c r="P2731" i="3" s="1"/>
  <c r="O1166" i="3"/>
  <c r="N1166" i="3"/>
  <c r="P1166" i="3" s="1"/>
  <c r="N1293" i="3"/>
  <c r="P1293" i="3" s="1"/>
  <c r="O1293" i="3"/>
  <c r="K1066" i="3"/>
  <c r="Q1066" i="3" s="1"/>
  <c r="O1119" i="3"/>
  <c r="N1119" i="3"/>
  <c r="P1119" i="3" s="1"/>
  <c r="O1757" i="3"/>
  <c r="N1757" i="3"/>
  <c r="P1757" i="3" s="1"/>
  <c r="L1803" i="3"/>
  <c r="Q1803" i="3" s="1"/>
  <c r="L3034" i="3"/>
  <c r="Q3034" i="3" s="1"/>
  <c r="N3068" i="3"/>
  <c r="P3068" i="3" s="1"/>
  <c r="O3068" i="3"/>
  <c r="L3492" i="3"/>
  <c r="L3257" i="3"/>
  <c r="Q3257" i="3" s="1"/>
  <c r="O3233" i="3"/>
  <c r="N3233" i="3"/>
  <c r="P3233" i="3" s="1"/>
  <c r="L756" i="3"/>
  <c r="Q756" i="3" s="1"/>
  <c r="N736" i="3"/>
  <c r="P736" i="3" s="1"/>
  <c r="O736" i="3"/>
  <c r="L2405" i="3"/>
  <c r="Q2405" i="3" s="1"/>
  <c r="O2442" i="3"/>
  <c r="N2442" i="3"/>
  <c r="P2442" i="3" s="1"/>
  <c r="N3559" i="3"/>
  <c r="P3559" i="3" s="1"/>
  <c r="O3559" i="3"/>
  <c r="N3402" i="3"/>
  <c r="P3402" i="3" s="1"/>
  <c r="O3402" i="3"/>
  <c r="L3355" i="3"/>
  <c r="Q3355" i="3" s="1"/>
  <c r="L768" i="3"/>
  <c r="Q768" i="3" s="1"/>
  <c r="L1594" i="3"/>
  <c r="Q1594" i="3" s="1"/>
  <c r="L2695" i="3"/>
  <c r="Q2695" i="3" s="1"/>
  <c r="N1776" i="3"/>
  <c r="P1776" i="3" s="1"/>
  <c r="O1776" i="3"/>
  <c r="L2488" i="3"/>
  <c r="L2819" i="3"/>
  <c r="Q2819" i="3" s="1"/>
  <c r="O2778" i="3"/>
  <c r="N2778" i="3"/>
  <c r="P2778" i="3" s="1"/>
  <c r="O2177" i="3"/>
  <c r="N2177" i="3"/>
  <c r="P2177" i="3" s="1"/>
  <c r="L2150" i="3"/>
  <c r="Q2150" i="3" s="1"/>
  <c r="N1477" i="3"/>
  <c r="P1477" i="3" s="1"/>
  <c r="O1477" i="3"/>
  <c r="L2603" i="3"/>
  <c r="Q2603" i="3" s="1"/>
  <c r="L3536" i="3"/>
  <c r="Q3536" i="3" s="1"/>
  <c r="L1732" i="3"/>
  <c r="Q1732" i="3" s="1"/>
  <c r="K2923" i="3"/>
  <c r="Q2923" i="3" s="1"/>
  <c r="N2922" i="3"/>
  <c r="P2922" i="3" s="1"/>
  <c r="O2922" i="3"/>
  <c r="L1854" i="3"/>
  <c r="Q1854" i="3" s="1"/>
  <c r="O1902" i="3"/>
  <c r="N1902" i="3"/>
  <c r="P1902" i="3" s="1"/>
  <c r="O3425" i="3"/>
  <c r="N3425" i="3"/>
  <c r="P3425" i="3" s="1"/>
  <c r="O3158" i="3"/>
  <c r="N3158" i="3"/>
  <c r="P3158" i="3" s="1"/>
  <c r="L3193" i="3"/>
  <c r="Q3193" i="3" s="1"/>
  <c r="O2750" i="3"/>
  <c r="N2750" i="3"/>
  <c r="P2750" i="3" s="1"/>
  <c r="L1456" i="3"/>
  <c r="Q1456" i="3" s="1"/>
  <c r="L872" i="3"/>
  <c r="O871" i="3"/>
  <c r="N871" i="3"/>
  <c r="P871" i="3" s="1"/>
  <c r="L684" i="3"/>
  <c r="N683" i="3"/>
  <c r="P683" i="3" s="1"/>
  <c r="O683" i="3"/>
  <c r="L1213" i="3"/>
  <c r="Q1213" i="3" s="1"/>
  <c r="O1212" i="3"/>
  <c r="N1212" i="3"/>
  <c r="P1212" i="3" s="1"/>
  <c r="L2240" i="3"/>
  <c r="L2213" i="3" s="1"/>
  <c r="N3138" i="3"/>
  <c r="P3138" i="3" s="1"/>
  <c r="O3138" i="3"/>
  <c r="L3139" i="3"/>
  <c r="L1351" i="3"/>
  <c r="O1350" i="3"/>
  <c r="N1350" i="3"/>
  <c r="P1350" i="3" s="1"/>
  <c r="O843" i="3" l="1"/>
  <c r="N843" i="3"/>
  <c r="P843" i="3" s="1"/>
  <c r="N2876" i="3"/>
  <c r="P2876" i="3" s="1"/>
  <c r="O2876" i="3"/>
  <c r="L844" i="3"/>
  <c r="Q872" i="3"/>
  <c r="L3656" i="3"/>
  <c r="Q3656" i="3" s="1"/>
  <c r="Q3655" i="3"/>
  <c r="L3110" i="3"/>
  <c r="Q3110" i="3" s="1"/>
  <c r="Q3139" i="3"/>
  <c r="L2358" i="3"/>
  <c r="L1294" i="3"/>
  <c r="Q1294" i="3" s="1"/>
  <c r="Q1351" i="3"/>
  <c r="L705" i="3"/>
  <c r="Q705" i="3" s="1"/>
  <c r="Q684" i="3"/>
  <c r="Q2832" i="3"/>
  <c r="L572" i="3"/>
  <c r="Q572" i="3" s="1"/>
  <c r="Q571" i="3"/>
  <c r="N2793" i="3"/>
  <c r="P2793" i="3" s="1"/>
  <c r="Q2793" i="3"/>
  <c r="N2633" i="3"/>
  <c r="P2633" i="3" s="1"/>
  <c r="L2634" i="3"/>
  <c r="Q2634" i="3" s="1"/>
  <c r="O2633" i="3"/>
  <c r="O3655" i="3"/>
  <c r="N3655" i="3"/>
  <c r="P3655" i="3" s="1"/>
  <c r="L1167" i="3"/>
  <c r="O495" i="3"/>
  <c r="N495" i="3"/>
  <c r="P495" i="3" s="1"/>
  <c r="L496" i="3"/>
  <c r="Q496" i="3" s="1"/>
  <c r="N3684" i="3"/>
  <c r="P3684" i="3" s="1"/>
  <c r="O3684" i="3"/>
  <c r="L3685" i="3"/>
  <c r="L817" i="3"/>
  <c r="Q817" i="3" s="1"/>
  <c r="N516" i="3"/>
  <c r="P516" i="3" s="1"/>
  <c r="O516" i="3"/>
  <c r="L517" i="3"/>
  <c r="Q517" i="3" s="1"/>
  <c r="L2533" i="3"/>
  <c r="Q2533" i="3" s="1"/>
  <c r="O2564" i="3"/>
  <c r="N2564" i="3"/>
  <c r="P2564" i="3" s="1"/>
  <c r="L2565" i="3"/>
  <c r="Q2565" i="3" s="1"/>
  <c r="N1079" i="3"/>
  <c r="P1079" i="3" s="1"/>
  <c r="O1079" i="3"/>
  <c r="L1080" i="3"/>
  <c r="Q1080" i="3" s="1"/>
  <c r="L322" i="3"/>
  <c r="Q322" i="3" s="1"/>
  <c r="L373" i="3"/>
  <c r="Q373" i="3" s="1"/>
  <c r="N372" i="3"/>
  <c r="P372" i="3" s="1"/>
  <c r="O372" i="3"/>
  <c r="O542" i="3"/>
  <c r="N542" i="3"/>
  <c r="P542" i="3" s="1"/>
  <c r="L543" i="3"/>
  <c r="Q543" i="3" s="1"/>
  <c r="N1018" i="3"/>
  <c r="P1018" i="3" s="1"/>
  <c r="O1018" i="3"/>
  <c r="L1019" i="3"/>
  <c r="Q1019" i="3" s="1"/>
  <c r="L1359" i="3"/>
  <c r="Q1359" i="3" s="1"/>
  <c r="L1398" i="3"/>
  <c r="Q1398" i="3" s="1"/>
  <c r="O1397" i="3"/>
  <c r="N1397" i="3"/>
  <c r="P1397" i="3" s="1"/>
  <c r="O2532" i="3"/>
  <c r="N2532" i="3"/>
  <c r="P2532" i="3" s="1"/>
  <c r="O321" i="3"/>
  <c r="N321" i="3"/>
  <c r="P321" i="3" s="1"/>
  <c r="O600" i="3"/>
  <c r="L601" i="3"/>
  <c r="Q601" i="3" s="1"/>
  <c r="N600" i="3"/>
  <c r="P600" i="3" s="1"/>
  <c r="O571" i="3"/>
  <c r="N571" i="3"/>
  <c r="P571" i="3" s="1"/>
  <c r="N1624" i="3"/>
  <c r="P1624" i="3" s="1"/>
  <c r="O1624" i="3"/>
  <c r="O995" i="3"/>
  <c r="L996" i="3"/>
  <c r="Q996" i="3" s="1"/>
  <c r="N995" i="3"/>
  <c r="P995" i="3" s="1"/>
  <c r="L1625" i="3"/>
  <c r="Q1625" i="3" s="1"/>
  <c r="O1658" i="3"/>
  <c r="L1659" i="3"/>
  <c r="Q1659" i="3" s="1"/>
  <c r="N1658" i="3"/>
  <c r="P1658" i="3" s="1"/>
  <c r="O966" i="3"/>
  <c r="L967" i="3"/>
  <c r="N966" i="3"/>
  <c r="P966" i="3" s="1"/>
  <c r="N844" i="3"/>
  <c r="P844" i="3" s="1"/>
  <c r="O844" i="3"/>
  <c r="N3110" i="3"/>
  <c r="P3110" i="3" s="1"/>
  <c r="O3110" i="3"/>
  <c r="O2923" i="3"/>
  <c r="N2923" i="3"/>
  <c r="P2923" i="3" s="1"/>
  <c r="O3536" i="3"/>
  <c r="N3536" i="3"/>
  <c r="P3536" i="3" s="1"/>
  <c r="L3560" i="3"/>
  <c r="Q3560" i="3" s="1"/>
  <c r="L2178" i="3"/>
  <c r="Q2178" i="3" s="1"/>
  <c r="N2150" i="3"/>
  <c r="P2150" i="3" s="1"/>
  <c r="O2150" i="3"/>
  <c r="L2515" i="3"/>
  <c r="O1594" i="3"/>
  <c r="N1594" i="3"/>
  <c r="P1594" i="3" s="1"/>
  <c r="N756" i="3"/>
  <c r="P756" i="3" s="1"/>
  <c r="L737" i="3"/>
  <c r="O756" i="3"/>
  <c r="L3493" i="3"/>
  <c r="L3035" i="3"/>
  <c r="Q3035" i="3" s="1"/>
  <c r="N3034" i="3"/>
  <c r="P3034" i="3" s="1"/>
  <c r="O3034" i="3"/>
  <c r="N2974" i="3"/>
  <c r="P2974" i="3" s="1"/>
  <c r="O2974" i="3"/>
  <c r="N1294" i="3"/>
  <c r="P1294" i="3" s="1"/>
  <c r="O1294" i="3"/>
  <c r="N1456" i="3"/>
  <c r="P1456" i="3" s="1"/>
  <c r="O1456" i="3"/>
  <c r="L1478" i="3"/>
  <c r="Q1478" i="3" s="1"/>
  <c r="N3193" i="3"/>
  <c r="P3193" i="3" s="1"/>
  <c r="O3193" i="3"/>
  <c r="L497" i="3"/>
  <c r="Q497" i="3" s="1"/>
  <c r="N1732" i="3"/>
  <c r="P1732" i="3" s="1"/>
  <c r="O1732" i="3"/>
  <c r="O2695" i="3"/>
  <c r="N2695" i="3"/>
  <c r="P2695" i="3" s="1"/>
  <c r="L2732" i="3"/>
  <c r="Q2732" i="3" s="1"/>
  <c r="O3614" i="3"/>
  <c r="N3614" i="3"/>
  <c r="P3614" i="3" s="1"/>
  <c r="L3577" i="3"/>
  <c r="Q3577" i="3" s="1"/>
  <c r="O2832" i="3"/>
  <c r="N2832" i="3"/>
  <c r="P2832" i="3" s="1"/>
  <c r="L2833" i="3"/>
  <c r="Q2833" i="3" s="1"/>
  <c r="L935" i="3"/>
  <c r="Q935" i="3" s="1"/>
  <c r="O898" i="3"/>
  <c r="N898" i="3"/>
  <c r="P898" i="3" s="1"/>
  <c r="L1777" i="3"/>
  <c r="O1167" i="3"/>
  <c r="O3355" i="3"/>
  <c r="N3355" i="3"/>
  <c r="P3355" i="3" s="1"/>
  <c r="O3257" i="3"/>
  <c r="L3234" i="3"/>
  <c r="Q3234" i="3" s="1"/>
  <c r="N3257" i="3"/>
  <c r="P3257" i="3" s="1"/>
  <c r="N1066" i="3"/>
  <c r="P1066" i="3" s="1"/>
  <c r="O1066" i="3"/>
  <c r="K1120" i="3"/>
  <c r="Q1120" i="3" s="1"/>
  <c r="O3426" i="3"/>
  <c r="N3426" i="3"/>
  <c r="P3426" i="3" s="1"/>
  <c r="L3159" i="3"/>
  <c r="Q3159" i="3" s="1"/>
  <c r="N1854" i="3"/>
  <c r="P1854" i="3" s="1"/>
  <c r="L1903" i="3"/>
  <c r="Q1903" i="3" s="1"/>
  <c r="O1854" i="3"/>
  <c r="O2603" i="3"/>
  <c r="N2603" i="3"/>
  <c r="P2603" i="3" s="1"/>
  <c r="O2819" i="3"/>
  <c r="N2819" i="3"/>
  <c r="P2819" i="3" s="1"/>
  <c r="L2779" i="3"/>
  <c r="Q2779" i="3" s="1"/>
  <c r="L769" i="3"/>
  <c r="Q769" i="3" s="1"/>
  <c r="O768" i="3"/>
  <c r="N768" i="3"/>
  <c r="P768" i="3" s="1"/>
  <c r="L2406" i="3"/>
  <c r="O2405" i="3"/>
  <c r="N2405" i="3"/>
  <c r="P2405" i="3" s="1"/>
  <c r="L1758" i="3"/>
  <c r="Q1758" i="3" s="1"/>
  <c r="N1803" i="3"/>
  <c r="P1803" i="3" s="1"/>
  <c r="O1803" i="3"/>
  <c r="L3403" i="3"/>
  <c r="L2932" i="3"/>
  <c r="Q2932" i="3" s="1"/>
  <c r="K2877" i="3"/>
  <c r="N705" i="3"/>
  <c r="P705" i="3" s="1"/>
  <c r="O705" i="3"/>
  <c r="L873" i="3"/>
  <c r="Q873" i="3" s="1"/>
  <c r="N872" i="3"/>
  <c r="P872" i="3" s="1"/>
  <c r="O872" i="3"/>
  <c r="O1351" i="3"/>
  <c r="L1352" i="3"/>
  <c r="N1351" i="3"/>
  <c r="P1351" i="3" s="1"/>
  <c r="O3139" i="3"/>
  <c r="N3139" i="3"/>
  <c r="P3139" i="3" s="1"/>
  <c r="L3140" i="3"/>
  <c r="L2241" i="3"/>
  <c r="L2214" i="3" s="1"/>
  <c r="N1213" i="3"/>
  <c r="P1213" i="3" s="1"/>
  <c r="L1214" i="3"/>
  <c r="Q1214" i="3" s="1"/>
  <c r="O1213" i="3"/>
  <c r="L685" i="3"/>
  <c r="N684" i="3"/>
  <c r="P684" i="3" s="1"/>
  <c r="O684" i="3"/>
  <c r="N3656" i="3" l="1"/>
  <c r="P3656" i="3" s="1"/>
  <c r="O3656" i="3"/>
  <c r="O572" i="3"/>
  <c r="L573" i="3"/>
  <c r="Q573" i="3" s="1"/>
  <c r="N572" i="3"/>
  <c r="P572" i="3" s="1"/>
  <c r="L3111" i="3"/>
  <c r="Q3111" i="3" s="1"/>
  <c r="Q3140" i="3"/>
  <c r="L3356" i="3"/>
  <c r="Q3356" i="3" s="1"/>
  <c r="Q3403" i="3"/>
  <c r="L968" i="3"/>
  <c r="Q968" i="3" s="1"/>
  <c r="Q967" i="3"/>
  <c r="N1167" i="3"/>
  <c r="P1167" i="3" s="1"/>
  <c r="Q1167" i="3"/>
  <c r="L845" i="3"/>
  <c r="Q844" i="3"/>
  <c r="L1295" i="3"/>
  <c r="Q1295" i="3" s="1"/>
  <c r="Q1352" i="3"/>
  <c r="L3686" i="3"/>
  <c r="Q3686" i="3" s="1"/>
  <c r="Q3685" i="3"/>
  <c r="L2359" i="3"/>
  <c r="K2924" i="3"/>
  <c r="Q2924" i="3" s="1"/>
  <c r="Q2877" i="3"/>
  <c r="L2407" i="3"/>
  <c r="Q2407" i="3" s="1"/>
  <c r="Q2406" i="3"/>
  <c r="L1733" i="3"/>
  <c r="Q1733" i="3" s="1"/>
  <c r="Q1777" i="3"/>
  <c r="Q737" i="3"/>
  <c r="L706" i="3"/>
  <c r="Q706" i="3" s="1"/>
  <c r="Q685" i="3"/>
  <c r="L1168" i="3"/>
  <c r="Q1168" i="3" s="1"/>
  <c r="O2634" i="3"/>
  <c r="L2635" i="3"/>
  <c r="Q2635" i="3" s="1"/>
  <c r="N2634" i="3"/>
  <c r="P2634" i="3" s="1"/>
  <c r="L498" i="3"/>
  <c r="Q498" i="3" s="1"/>
  <c r="L475" i="3"/>
  <c r="Q475" i="3" s="1"/>
  <c r="O496" i="3"/>
  <c r="N496" i="3"/>
  <c r="P496" i="3" s="1"/>
  <c r="O3685" i="3"/>
  <c r="N3685" i="3"/>
  <c r="P3685" i="3" s="1"/>
  <c r="L1626" i="3"/>
  <c r="Q1626" i="3" s="1"/>
  <c r="O601" i="3"/>
  <c r="N601" i="3"/>
  <c r="P601" i="3" s="1"/>
  <c r="L1360" i="3"/>
  <c r="Q1360" i="3" s="1"/>
  <c r="L1399" i="3"/>
  <c r="Q1399" i="3" s="1"/>
  <c r="O1398" i="3"/>
  <c r="N1398" i="3"/>
  <c r="P1398" i="3" s="1"/>
  <c r="O1080" i="3"/>
  <c r="N1080" i="3"/>
  <c r="P1080" i="3" s="1"/>
  <c r="L1081" i="3"/>
  <c r="Q1081" i="3" s="1"/>
  <c r="N817" i="3"/>
  <c r="P817" i="3" s="1"/>
  <c r="O817" i="3"/>
  <c r="O322" i="3"/>
  <c r="N322" i="3"/>
  <c r="P322" i="3" s="1"/>
  <c r="L2534" i="3"/>
  <c r="Q2534" i="3" s="1"/>
  <c r="L2566" i="3"/>
  <c r="Q2566" i="3" s="1"/>
  <c r="O2565" i="3"/>
  <c r="N2565" i="3"/>
  <c r="P2565" i="3" s="1"/>
  <c r="N517" i="3"/>
  <c r="P517" i="3" s="1"/>
  <c r="O517" i="3"/>
  <c r="L518" i="3"/>
  <c r="Q518" i="3" s="1"/>
  <c r="O1019" i="3"/>
  <c r="L1020" i="3"/>
  <c r="Q1020" i="3" s="1"/>
  <c r="N1019" i="3"/>
  <c r="P1019" i="3" s="1"/>
  <c r="L323" i="3"/>
  <c r="Q323" i="3" s="1"/>
  <c r="O373" i="3"/>
  <c r="L374" i="3"/>
  <c r="Q374" i="3" s="1"/>
  <c r="N373" i="3"/>
  <c r="P373" i="3" s="1"/>
  <c r="N2533" i="3"/>
  <c r="P2533" i="3" s="1"/>
  <c r="O2533" i="3"/>
  <c r="N573" i="3"/>
  <c r="P573" i="3" s="1"/>
  <c r="O573" i="3"/>
  <c r="L574" i="3"/>
  <c r="Q574" i="3" s="1"/>
  <c r="O1359" i="3"/>
  <c r="N1359" i="3"/>
  <c r="P1359" i="3" s="1"/>
  <c r="N543" i="3"/>
  <c r="P543" i="3" s="1"/>
  <c r="O543" i="3"/>
  <c r="L818" i="3"/>
  <c r="Q818" i="3" s="1"/>
  <c r="N968" i="3"/>
  <c r="P968" i="3" s="1"/>
  <c r="O968" i="3"/>
  <c r="L480" i="3"/>
  <c r="Q480" i="3" s="1"/>
  <c r="N498" i="3"/>
  <c r="P498" i="3" s="1"/>
  <c r="O498" i="3"/>
  <c r="L499" i="3"/>
  <c r="Q499" i="3" s="1"/>
  <c r="N1659" i="3"/>
  <c r="P1659" i="3" s="1"/>
  <c r="O1659" i="3"/>
  <c r="L997" i="3"/>
  <c r="Q997" i="3" s="1"/>
  <c r="O996" i="3"/>
  <c r="N996" i="3"/>
  <c r="P996" i="3" s="1"/>
  <c r="N1625" i="3"/>
  <c r="P1625" i="3" s="1"/>
  <c r="O1625" i="3"/>
  <c r="N967" i="3"/>
  <c r="P967" i="3" s="1"/>
  <c r="O967" i="3"/>
  <c r="O1733" i="3"/>
  <c r="N1733" i="3"/>
  <c r="P1733" i="3" s="1"/>
  <c r="N2924" i="3"/>
  <c r="P2924" i="3" s="1"/>
  <c r="O2924" i="3"/>
  <c r="O3356" i="3"/>
  <c r="N3356" i="3"/>
  <c r="P3356" i="3" s="1"/>
  <c r="N2932" i="3"/>
  <c r="P2932" i="3" s="1"/>
  <c r="O2932" i="3"/>
  <c r="L2975" i="3"/>
  <c r="Q2975" i="3" s="1"/>
  <c r="O1758" i="3"/>
  <c r="N1758" i="3"/>
  <c r="P1758" i="3" s="1"/>
  <c r="L1804" i="3"/>
  <c r="Q1804" i="3" s="1"/>
  <c r="K1067" i="3"/>
  <c r="Q1067" i="3" s="1"/>
  <c r="O1120" i="3"/>
  <c r="N1120" i="3"/>
  <c r="P1120" i="3" s="1"/>
  <c r="L3258" i="3"/>
  <c r="Q3258" i="3" s="1"/>
  <c r="N3234" i="3"/>
  <c r="P3234" i="3" s="1"/>
  <c r="O3234" i="3"/>
  <c r="O2732" i="3"/>
  <c r="N2732" i="3"/>
  <c r="P2732" i="3" s="1"/>
  <c r="O1478" i="3"/>
  <c r="N1478" i="3"/>
  <c r="P1478" i="3" s="1"/>
  <c r="L3657" i="3"/>
  <c r="Q3657" i="3" s="1"/>
  <c r="N3686" i="3"/>
  <c r="P3686" i="3" s="1"/>
  <c r="O3686" i="3"/>
  <c r="O737" i="3"/>
  <c r="N737" i="3"/>
  <c r="P737" i="3" s="1"/>
  <c r="L738" i="3"/>
  <c r="Q738" i="3" s="1"/>
  <c r="N1295" i="3"/>
  <c r="P1295" i="3" s="1"/>
  <c r="O1295" i="3"/>
  <c r="K2878" i="3"/>
  <c r="Q2878" i="3" s="1"/>
  <c r="N2877" i="3"/>
  <c r="P2877" i="3" s="1"/>
  <c r="O2877" i="3"/>
  <c r="L2604" i="3"/>
  <c r="Q2604" i="3" s="1"/>
  <c r="L3494" i="3"/>
  <c r="L3495" i="3" s="1"/>
  <c r="O2178" i="3"/>
  <c r="L2151" i="3"/>
  <c r="Q2151" i="3" s="1"/>
  <c r="N2178" i="3"/>
  <c r="P2178" i="3" s="1"/>
  <c r="L2696" i="3"/>
  <c r="L1457" i="3"/>
  <c r="L3427" i="3"/>
  <c r="O2406" i="3"/>
  <c r="N2406" i="3"/>
  <c r="P2406" i="3" s="1"/>
  <c r="L2443" i="3"/>
  <c r="Q2443" i="3" s="1"/>
  <c r="L2820" i="3"/>
  <c r="Q2820" i="3" s="1"/>
  <c r="N2779" i="3"/>
  <c r="P2779" i="3" s="1"/>
  <c r="O2779" i="3"/>
  <c r="N3159" i="3"/>
  <c r="P3159" i="3" s="1"/>
  <c r="O3159" i="3"/>
  <c r="L3194" i="3"/>
  <c r="Q3194" i="3" s="1"/>
  <c r="L2884" i="3"/>
  <c r="L2834" i="3" s="1"/>
  <c r="L2885" i="3" s="1"/>
  <c r="L2835" i="3" s="1"/>
  <c r="L2886" i="3" s="1"/>
  <c r="L2836" i="3" s="1"/>
  <c r="L2887" i="3" s="1"/>
  <c r="L2888" i="3" s="1"/>
  <c r="Q2888" i="3" s="1"/>
  <c r="O2833" i="3"/>
  <c r="N2833" i="3"/>
  <c r="P2833" i="3" s="1"/>
  <c r="L2489" i="3"/>
  <c r="N3560" i="3"/>
  <c r="P3560" i="3" s="1"/>
  <c r="O3560" i="3"/>
  <c r="L3404" i="3"/>
  <c r="Q3404" i="3" s="1"/>
  <c r="N3403" i="3"/>
  <c r="P3403" i="3" s="1"/>
  <c r="O3403" i="3"/>
  <c r="N769" i="3"/>
  <c r="P769" i="3" s="1"/>
  <c r="O769" i="3"/>
  <c r="L798" i="3"/>
  <c r="Q798" i="3" s="1"/>
  <c r="L1855" i="3"/>
  <c r="Q1855" i="3" s="1"/>
  <c r="N1903" i="3"/>
  <c r="P1903" i="3" s="1"/>
  <c r="O1903" i="3"/>
  <c r="L1778" i="3"/>
  <c r="N1777" i="3"/>
  <c r="P1777" i="3" s="1"/>
  <c r="O1777" i="3"/>
  <c r="O935" i="3"/>
  <c r="N935" i="3"/>
  <c r="P935" i="3" s="1"/>
  <c r="L899" i="3"/>
  <c r="Q899" i="3" s="1"/>
  <c r="L3615" i="3"/>
  <c r="Q3615" i="3" s="1"/>
  <c r="O3577" i="3"/>
  <c r="N3577" i="3"/>
  <c r="P3577" i="3" s="1"/>
  <c r="N497" i="3"/>
  <c r="P497" i="3" s="1"/>
  <c r="O497" i="3"/>
  <c r="L3069" i="3"/>
  <c r="Q3069" i="3" s="1"/>
  <c r="N3035" i="3"/>
  <c r="P3035" i="3" s="1"/>
  <c r="O3035" i="3"/>
  <c r="L1595" i="3"/>
  <c r="Q1595" i="3" s="1"/>
  <c r="L3537" i="3"/>
  <c r="Q3537" i="3" s="1"/>
  <c r="L707" i="3"/>
  <c r="N706" i="3"/>
  <c r="P706" i="3" s="1"/>
  <c r="O706" i="3"/>
  <c r="N873" i="3"/>
  <c r="P873" i="3" s="1"/>
  <c r="O873" i="3"/>
  <c r="L1353" i="3"/>
  <c r="O1352" i="3"/>
  <c r="N1352" i="3"/>
  <c r="P1352" i="3" s="1"/>
  <c r="L1215" i="3"/>
  <c r="N1214" i="3"/>
  <c r="P1214" i="3" s="1"/>
  <c r="O1214" i="3"/>
  <c r="K48" i="3"/>
  <c r="Q48" i="3" s="1"/>
  <c r="L3141" i="3"/>
  <c r="O3140" i="3"/>
  <c r="N3140" i="3"/>
  <c r="P3140" i="3" s="1"/>
  <c r="O685" i="3"/>
  <c r="N685" i="3"/>
  <c r="P685" i="3" s="1"/>
  <c r="L2242" i="3"/>
  <c r="L2215" i="3" s="1"/>
  <c r="O3111" i="3" l="1"/>
  <c r="O2407" i="3"/>
  <c r="N3111" i="3"/>
  <c r="P3111" i="3" s="1"/>
  <c r="N2407" i="3"/>
  <c r="P2407" i="3" s="1"/>
  <c r="N1168" i="3"/>
  <c r="P1168" i="3" s="1"/>
  <c r="L2408" i="3"/>
  <c r="Q2408" i="3" s="1"/>
  <c r="O1168" i="3"/>
  <c r="L2697" i="3"/>
  <c r="Q2697" i="3" s="1"/>
  <c r="Q2696" i="3"/>
  <c r="Q845" i="3"/>
  <c r="N845" i="3"/>
  <c r="P845" i="3" s="1"/>
  <c r="L846" i="3"/>
  <c r="O845" i="3"/>
  <c r="L1734" i="3"/>
  <c r="Q1734" i="3" s="1"/>
  <c r="Q1778" i="3"/>
  <c r="L3112" i="3"/>
  <c r="Q3112" i="3" s="1"/>
  <c r="Q3141" i="3"/>
  <c r="L1296" i="3"/>
  <c r="Q1353" i="3"/>
  <c r="L3428" i="3"/>
  <c r="Q3428" i="3" s="1"/>
  <c r="Q3427" i="3"/>
  <c r="L1169" i="3"/>
  <c r="Q1169" i="3" s="1"/>
  <c r="Q1215" i="3"/>
  <c r="L688" i="3"/>
  <c r="Q688" i="3" s="1"/>
  <c r="Q707" i="3"/>
  <c r="L1458" i="3"/>
  <c r="Q1458" i="3" s="1"/>
  <c r="Q1457" i="3"/>
  <c r="L2360" i="3"/>
  <c r="O2635" i="3"/>
  <c r="N2635" i="3"/>
  <c r="P2635" i="3" s="1"/>
  <c r="L2636" i="3"/>
  <c r="Q2636" i="3" s="1"/>
  <c r="N1626" i="3"/>
  <c r="P1626" i="3" s="1"/>
  <c r="O1626" i="3"/>
  <c r="L1627" i="3"/>
  <c r="Q1627" i="3" s="1"/>
  <c r="N475" i="3"/>
  <c r="P475" i="3" s="1"/>
  <c r="L476" i="3"/>
  <c r="Q476" i="3" s="1"/>
  <c r="O475" i="3"/>
  <c r="L324" i="3"/>
  <c r="Q324" i="3" s="1"/>
  <c r="L375" i="3"/>
  <c r="Q375" i="3" s="1"/>
  <c r="N374" i="3"/>
  <c r="P374" i="3" s="1"/>
  <c r="O374" i="3"/>
  <c r="O1020" i="3"/>
  <c r="N1020" i="3"/>
  <c r="P1020" i="3" s="1"/>
  <c r="L1021" i="3"/>
  <c r="Q1021" i="3" s="1"/>
  <c r="O2534" i="3"/>
  <c r="N2534" i="3"/>
  <c r="P2534" i="3" s="1"/>
  <c r="O1081" i="3"/>
  <c r="N1081" i="3"/>
  <c r="P1081" i="3" s="1"/>
  <c r="L1082" i="3"/>
  <c r="Q1082" i="3" s="1"/>
  <c r="L819" i="3"/>
  <c r="Q819" i="3" s="1"/>
  <c r="L2535" i="3"/>
  <c r="Q2535" i="3" s="1"/>
  <c r="O2566" i="3"/>
  <c r="N2566" i="3"/>
  <c r="P2566" i="3" s="1"/>
  <c r="L2567" i="3"/>
  <c r="Q2567" i="3" s="1"/>
  <c r="O1627" i="3"/>
  <c r="N1627" i="3"/>
  <c r="P1627" i="3" s="1"/>
  <c r="L1628" i="3"/>
  <c r="Q1628" i="3" s="1"/>
  <c r="L1233" i="3"/>
  <c r="Q1233" i="3" s="1"/>
  <c r="L2653" i="3"/>
  <c r="Q2653" i="3" s="1"/>
  <c r="O574" i="3"/>
  <c r="L575" i="3"/>
  <c r="Q575" i="3" s="1"/>
  <c r="N574" i="3"/>
  <c r="P574" i="3" s="1"/>
  <c r="O323" i="3"/>
  <c r="N323" i="3"/>
  <c r="P323" i="3" s="1"/>
  <c r="N518" i="3"/>
  <c r="P518" i="3" s="1"/>
  <c r="O518" i="3"/>
  <c r="L519" i="3"/>
  <c r="Q519" i="3" s="1"/>
  <c r="O1360" i="3"/>
  <c r="N1360" i="3"/>
  <c r="P1360" i="3" s="1"/>
  <c r="O1458" i="3"/>
  <c r="N1458" i="3"/>
  <c r="P1458" i="3" s="1"/>
  <c r="L1459" i="3"/>
  <c r="Q1459" i="3" s="1"/>
  <c r="O818" i="3"/>
  <c r="N818" i="3"/>
  <c r="P818" i="3" s="1"/>
  <c r="L1361" i="3"/>
  <c r="Q1361" i="3" s="1"/>
  <c r="N1399" i="3"/>
  <c r="P1399" i="3" s="1"/>
  <c r="O1399" i="3"/>
  <c r="L1400" i="3"/>
  <c r="Q1400" i="3" s="1"/>
  <c r="L1972" i="3"/>
  <c r="N997" i="3"/>
  <c r="P997" i="3" s="1"/>
  <c r="L998" i="3"/>
  <c r="Q998" i="3" s="1"/>
  <c r="O997" i="3"/>
  <c r="L3429" i="3"/>
  <c r="Q3429" i="3" s="1"/>
  <c r="O3428" i="3"/>
  <c r="N3428" i="3"/>
  <c r="P3428" i="3" s="1"/>
  <c r="L3462" i="3"/>
  <c r="Q3462" i="3" s="1"/>
  <c r="L3496" i="3"/>
  <c r="Q3496" i="3" s="1"/>
  <c r="N2408" i="3"/>
  <c r="P2408" i="3" s="1"/>
  <c r="O2408" i="3"/>
  <c r="L2409" i="3"/>
  <c r="Q2409" i="3" s="1"/>
  <c r="L481" i="3"/>
  <c r="Q481" i="3" s="1"/>
  <c r="O499" i="3"/>
  <c r="N499" i="3"/>
  <c r="P499" i="3" s="1"/>
  <c r="L500" i="3"/>
  <c r="Q500" i="3" s="1"/>
  <c r="N480" i="3"/>
  <c r="P480" i="3" s="1"/>
  <c r="O480" i="3"/>
  <c r="N1734" i="3"/>
  <c r="P1734" i="3" s="1"/>
  <c r="O1734" i="3"/>
  <c r="N1296" i="3"/>
  <c r="P1296" i="3" s="1"/>
  <c r="O1296" i="3"/>
  <c r="N3537" i="3"/>
  <c r="P3537" i="3" s="1"/>
  <c r="O3537" i="3"/>
  <c r="L3561" i="3"/>
  <c r="Q3561" i="3" s="1"/>
  <c r="O3615" i="3"/>
  <c r="N3615" i="3"/>
  <c r="P3615" i="3" s="1"/>
  <c r="L3578" i="3"/>
  <c r="Q3578" i="3" s="1"/>
  <c r="L1904" i="3"/>
  <c r="Q1904" i="3" s="1"/>
  <c r="N1855" i="3"/>
  <c r="P1855" i="3" s="1"/>
  <c r="O1855" i="3"/>
  <c r="L2837" i="3"/>
  <c r="N2888" i="3"/>
  <c r="P2888" i="3" s="1"/>
  <c r="O2888" i="3"/>
  <c r="O2820" i="3"/>
  <c r="L2780" i="3"/>
  <c r="Q2780" i="3" s="1"/>
  <c r="N2820" i="3"/>
  <c r="P2820" i="3" s="1"/>
  <c r="O3427" i="3"/>
  <c r="N3427" i="3"/>
  <c r="P3427" i="3" s="1"/>
  <c r="O2604" i="3"/>
  <c r="N2604" i="3"/>
  <c r="P2604" i="3" s="1"/>
  <c r="O3657" i="3"/>
  <c r="N3657" i="3"/>
  <c r="P3657" i="3" s="1"/>
  <c r="L3658" i="3"/>
  <c r="Q3658" i="3" s="1"/>
  <c r="N1067" i="3"/>
  <c r="P1067" i="3" s="1"/>
  <c r="O1067" i="3"/>
  <c r="K1121" i="3"/>
  <c r="Q1121" i="3" s="1"/>
  <c r="O2975" i="3"/>
  <c r="N2975" i="3"/>
  <c r="P2975" i="3" s="1"/>
  <c r="O3069" i="3"/>
  <c r="N3069" i="3"/>
  <c r="P3069" i="3" s="1"/>
  <c r="L3036" i="3"/>
  <c r="Q3036" i="3" s="1"/>
  <c r="L2516" i="3"/>
  <c r="N2696" i="3"/>
  <c r="P2696" i="3" s="1"/>
  <c r="O2696" i="3"/>
  <c r="L2733" i="3"/>
  <c r="Q2733" i="3" s="1"/>
  <c r="K2879" i="3"/>
  <c r="Q2879" i="3" s="1"/>
  <c r="O2878" i="3"/>
  <c r="N2878" i="3"/>
  <c r="P2878" i="3" s="1"/>
  <c r="N738" i="3"/>
  <c r="P738" i="3" s="1"/>
  <c r="O738" i="3"/>
  <c r="L739" i="3"/>
  <c r="Q739" i="3" s="1"/>
  <c r="L2933" i="3"/>
  <c r="Q2933" i="3" s="1"/>
  <c r="L1779" i="3"/>
  <c r="Q1779" i="3" s="1"/>
  <c r="N1778" i="3"/>
  <c r="P1778" i="3" s="1"/>
  <c r="O1778" i="3"/>
  <c r="O3404" i="3"/>
  <c r="N3404" i="3"/>
  <c r="P3404" i="3" s="1"/>
  <c r="N3194" i="3"/>
  <c r="P3194" i="3" s="1"/>
  <c r="O3194" i="3"/>
  <c r="O1457" i="3"/>
  <c r="N1457" i="3"/>
  <c r="P1457" i="3" s="1"/>
  <c r="L1479" i="3"/>
  <c r="Q1479" i="3" s="1"/>
  <c r="L2179" i="3"/>
  <c r="Q2179" i="3" s="1"/>
  <c r="N2151" i="3"/>
  <c r="P2151" i="3" s="1"/>
  <c r="O2151" i="3"/>
  <c r="L3357" i="3"/>
  <c r="Q3357" i="3" s="1"/>
  <c r="N1169" i="3"/>
  <c r="P1169" i="3" s="1"/>
  <c r="O1169" i="3"/>
  <c r="L1596" i="3"/>
  <c r="Q1596" i="3" s="1"/>
  <c r="O1595" i="3"/>
  <c r="N1595" i="3"/>
  <c r="P1595" i="3" s="1"/>
  <c r="L936" i="3"/>
  <c r="Q936" i="3" s="1"/>
  <c r="O899" i="3"/>
  <c r="N899" i="3"/>
  <c r="P899" i="3" s="1"/>
  <c r="L770" i="3"/>
  <c r="Q770" i="3" s="1"/>
  <c r="O798" i="3"/>
  <c r="N798" i="3"/>
  <c r="P798" i="3" s="1"/>
  <c r="N2443" i="3"/>
  <c r="P2443" i="3" s="1"/>
  <c r="O2443" i="3"/>
  <c r="O3258" i="3"/>
  <c r="N3258" i="3"/>
  <c r="P3258" i="3" s="1"/>
  <c r="L3235" i="3"/>
  <c r="Q3235" i="3" s="1"/>
  <c r="L1759" i="3"/>
  <c r="Q1759" i="3" s="1"/>
  <c r="N1804" i="3"/>
  <c r="P1804" i="3" s="1"/>
  <c r="O1804" i="3"/>
  <c r="L3160" i="3"/>
  <c r="Q3160" i="3" s="1"/>
  <c r="K2925" i="3"/>
  <c r="Q2925" i="3" s="1"/>
  <c r="N707" i="3"/>
  <c r="P707" i="3" s="1"/>
  <c r="O707" i="3"/>
  <c r="N3141" i="3"/>
  <c r="P3141" i="3" s="1"/>
  <c r="L3142" i="3"/>
  <c r="O3141" i="3"/>
  <c r="L1216" i="3"/>
  <c r="O1215" i="3"/>
  <c r="N1215" i="3"/>
  <c r="P1215" i="3" s="1"/>
  <c r="L2243" i="3"/>
  <c r="L2216" i="3" s="1"/>
  <c r="L2217" i="3" s="1"/>
  <c r="Q2217" i="3" s="1"/>
  <c r="O48" i="3"/>
  <c r="N48" i="3"/>
  <c r="P48" i="3" s="1"/>
  <c r="O1353" i="3"/>
  <c r="L1354" i="3"/>
  <c r="Q1354" i="3" s="1"/>
  <c r="N1353" i="3"/>
  <c r="P1353" i="3" s="1"/>
  <c r="L2698" i="3" l="1"/>
  <c r="Q2698" i="3" s="1"/>
  <c r="O688" i="3"/>
  <c r="L689" i="3"/>
  <c r="Q689" i="3" s="1"/>
  <c r="O2697" i="3"/>
  <c r="O3112" i="3"/>
  <c r="N2697" i="3"/>
  <c r="P2697" i="3" s="1"/>
  <c r="N3112" i="3"/>
  <c r="P3112" i="3" s="1"/>
  <c r="N688" i="3"/>
  <c r="P688" i="3" s="1"/>
  <c r="L1170" i="3"/>
  <c r="Q1170" i="3" s="1"/>
  <c r="Q1216" i="3"/>
  <c r="L3113" i="3"/>
  <c r="Q3113" i="3" s="1"/>
  <c r="Q3142" i="3"/>
  <c r="Q846" i="3"/>
  <c r="N846" i="3"/>
  <c r="P846" i="3" s="1"/>
  <c r="O846" i="3"/>
  <c r="L847" i="3"/>
  <c r="L2385" i="3"/>
  <c r="Q2360" i="3"/>
  <c r="N2360" i="3"/>
  <c r="P2360" i="3" s="1"/>
  <c r="O2360" i="3"/>
  <c r="L2361" i="3"/>
  <c r="L1297" i="3"/>
  <c r="Q1296" i="3"/>
  <c r="O2636" i="3"/>
  <c r="N2636" i="3"/>
  <c r="P2636" i="3" s="1"/>
  <c r="L2637" i="3"/>
  <c r="Q2637" i="3" s="1"/>
  <c r="L1973" i="3"/>
  <c r="O476" i="3"/>
  <c r="L477" i="3"/>
  <c r="Q477" i="3" s="1"/>
  <c r="N476" i="3"/>
  <c r="P476" i="3" s="1"/>
  <c r="L603" i="3"/>
  <c r="Q603" i="3" s="1"/>
  <c r="N575" i="3"/>
  <c r="P575" i="3" s="1"/>
  <c r="O575" i="3"/>
  <c r="L576" i="3"/>
  <c r="Q576" i="3" s="1"/>
  <c r="N2535" i="3"/>
  <c r="P2535" i="3" s="1"/>
  <c r="O2535" i="3"/>
  <c r="O819" i="3"/>
  <c r="N819" i="3"/>
  <c r="P819" i="3" s="1"/>
  <c r="O324" i="3"/>
  <c r="N324" i="3"/>
  <c r="P324" i="3" s="1"/>
  <c r="N1400" i="3"/>
  <c r="P1400" i="3" s="1"/>
  <c r="O1400" i="3"/>
  <c r="L820" i="3"/>
  <c r="Q820" i="3" s="1"/>
  <c r="L325" i="3"/>
  <c r="Q325" i="3" s="1"/>
  <c r="N375" i="3"/>
  <c r="P375" i="3" s="1"/>
  <c r="O375" i="3"/>
  <c r="L376" i="3"/>
  <c r="Q376" i="3" s="1"/>
  <c r="L2190" i="3"/>
  <c r="Q2190" i="3" s="1"/>
  <c r="N2217" i="3"/>
  <c r="P2217" i="3" s="1"/>
  <c r="O2217" i="3"/>
  <c r="O1361" i="3"/>
  <c r="N1361" i="3"/>
  <c r="P1361" i="3" s="1"/>
  <c r="L1362" i="3"/>
  <c r="Q1362" i="3" s="1"/>
  <c r="N519" i="3"/>
  <c r="P519" i="3" s="1"/>
  <c r="O519" i="3"/>
  <c r="L520" i="3"/>
  <c r="Q520" i="3" s="1"/>
  <c r="L2654" i="3"/>
  <c r="Q2654" i="3" s="1"/>
  <c r="O2698" i="3"/>
  <c r="L2699" i="3"/>
  <c r="Q2699" i="3" s="1"/>
  <c r="N2698" i="3"/>
  <c r="P2698" i="3" s="1"/>
  <c r="O1628" i="3"/>
  <c r="N1628" i="3"/>
  <c r="P1628" i="3" s="1"/>
  <c r="L1629" i="3"/>
  <c r="Q1629" i="3" s="1"/>
  <c r="N1021" i="3"/>
  <c r="P1021" i="3" s="1"/>
  <c r="O1021" i="3"/>
  <c r="L1022" i="3"/>
  <c r="Q1022" i="3" s="1"/>
  <c r="N1459" i="3"/>
  <c r="P1459" i="3" s="1"/>
  <c r="O1459" i="3"/>
  <c r="L1460" i="3"/>
  <c r="Q1460" i="3" s="1"/>
  <c r="O2653" i="3"/>
  <c r="N2653" i="3"/>
  <c r="P2653" i="3" s="1"/>
  <c r="O1233" i="3"/>
  <c r="L1234" i="3"/>
  <c r="Q1234" i="3" s="1"/>
  <c r="N1233" i="3"/>
  <c r="P1233" i="3" s="1"/>
  <c r="L2536" i="3"/>
  <c r="Q2536" i="3" s="1"/>
  <c r="O2567" i="3"/>
  <c r="N2567" i="3"/>
  <c r="P2567" i="3" s="1"/>
  <c r="L2568" i="3"/>
  <c r="Q2568" i="3" s="1"/>
  <c r="O1082" i="3"/>
  <c r="N1082" i="3"/>
  <c r="P1082" i="3" s="1"/>
  <c r="L1083" i="3"/>
  <c r="Q1083" i="3" s="1"/>
  <c r="N998" i="3"/>
  <c r="P998" i="3" s="1"/>
  <c r="L999" i="3"/>
  <c r="Q999" i="3" s="1"/>
  <c r="O998" i="3"/>
  <c r="N500" i="3"/>
  <c r="P500" i="3" s="1"/>
  <c r="O500" i="3"/>
  <c r="L501" i="3"/>
  <c r="Q501" i="3" s="1"/>
  <c r="N2409" i="3"/>
  <c r="P2409" i="3" s="1"/>
  <c r="L2410" i="3"/>
  <c r="Q2410" i="3" s="1"/>
  <c r="O2409" i="3"/>
  <c r="N3462" i="3"/>
  <c r="P3462" i="3" s="1"/>
  <c r="O3462" i="3"/>
  <c r="O481" i="3"/>
  <c r="N481" i="3"/>
  <c r="P481" i="3" s="1"/>
  <c r="L3463" i="3"/>
  <c r="Q3463" i="3" s="1"/>
  <c r="O3496" i="3"/>
  <c r="N3496" i="3"/>
  <c r="P3496" i="3" s="1"/>
  <c r="L3497" i="3"/>
  <c r="Q3497" i="3" s="1"/>
  <c r="N3429" i="3"/>
  <c r="P3429" i="3" s="1"/>
  <c r="O3429" i="3"/>
  <c r="L3430" i="3"/>
  <c r="Q3430" i="3" s="1"/>
  <c r="N1170" i="3"/>
  <c r="P1170" i="3" s="1"/>
  <c r="O1170" i="3"/>
  <c r="N3160" i="3"/>
  <c r="P3160" i="3" s="1"/>
  <c r="O3160" i="3"/>
  <c r="L3195" i="3"/>
  <c r="Q3195" i="3" s="1"/>
  <c r="L3259" i="3"/>
  <c r="Q3259" i="3" s="1"/>
  <c r="N3235" i="3"/>
  <c r="P3235" i="3" s="1"/>
  <c r="O3235" i="3"/>
  <c r="L2218" i="3"/>
  <c r="Q2218" i="3" s="1"/>
  <c r="O1779" i="3"/>
  <c r="N1779" i="3"/>
  <c r="P1779" i="3" s="1"/>
  <c r="L2934" i="3"/>
  <c r="Q2934" i="3" s="1"/>
  <c r="N2933" i="3"/>
  <c r="P2933" i="3" s="1"/>
  <c r="O2933" i="3"/>
  <c r="L2490" i="3"/>
  <c r="N689" i="3"/>
  <c r="P689" i="3" s="1"/>
  <c r="L709" i="3"/>
  <c r="Q709" i="3" s="1"/>
  <c r="O689" i="3"/>
  <c r="L3687" i="3"/>
  <c r="Q3687" i="3" s="1"/>
  <c r="O3658" i="3"/>
  <c r="N3658" i="3"/>
  <c r="P3658" i="3" s="1"/>
  <c r="L1735" i="3"/>
  <c r="Q1735" i="3" s="1"/>
  <c r="O3113" i="3"/>
  <c r="N3113" i="3"/>
  <c r="P3113" i="3" s="1"/>
  <c r="O2925" i="3"/>
  <c r="N2925" i="3"/>
  <c r="P2925" i="3" s="1"/>
  <c r="O1759" i="3"/>
  <c r="N1759" i="3"/>
  <c r="P1759" i="3" s="1"/>
  <c r="L1805" i="3"/>
  <c r="Q1805" i="3" s="1"/>
  <c r="N936" i="3"/>
  <c r="P936" i="3" s="1"/>
  <c r="O936" i="3"/>
  <c r="L900" i="3"/>
  <c r="Q900" i="3" s="1"/>
  <c r="O1479" i="3"/>
  <c r="N1479" i="3"/>
  <c r="P1479" i="3" s="1"/>
  <c r="L3070" i="3"/>
  <c r="Q3070" i="3" s="1"/>
  <c r="N3036" i="3"/>
  <c r="P3036" i="3" s="1"/>
  <c r="O3036" i="3"/>
  <c r="L2821" i="3"/>
  <c r="Q2821" i="3" s="1"/>
  <c r="N2780" i="3"/>
  <c r="P2780" i="3" s="1"/>
  <c r="O2780" i="3"/>
  <c r="L2889" i="3"/>
  <c r="L3616" i="3"/>
  <c r="Q3616" i="3" s="1"/>
  <c r="N3578" i="3"/>
  <c r="P3578" i="3" s="1"/>
  <c r="O3578" i="3"/>
  <c r="O1596" i="3"/>
  <c r="N1596" i="3"/>
  <c r="P1596" i="3" s="1"/>
  <c r="O2179" i="3"/>
  <c r="N2179" i="3"/>
  <c r="P2179" i="3" s="1"/>
  <c r="L2152" i="3"/>
  <c r="Q2152" i="3" s="1"/>
  <c r="K2880" i="3"/>
  <c r="Q2880" i="3" s="1"/>
  <c r="O2879" i="3"/>
  <c r="N2879" i="3"/>
  <c r="P2879" i="3" s="1"/>
  <c r="N1904" i="3"/>
  <c r="P1904" i="3" s="1"/>
  <c r="L1905" i="3"/>
  <c r="Q1905" i="3" s="1"/>
  <c r="O1904" i="3"/>
  <c r="N770" i="3"/>
  <c r="P770" i="3" s="1"/>
  <c r="L771" i="3"/>
  <c r="Q771" i="3" s="1"/>
  <c r="O770" i="3"/>
  <c r="N3357" i="3"/>
  <c r="P3357" i="3" s="1"/>
  <c r="O3357" i="3"/>
  <c r="O739" i="3"/>
  <c r="N739" i="3"/>
  <c r="P739" i="3" s="1"/>
  <c r="L740" i="3"/>
  <c r="Q740" i="3" s="1"/>
  <c r="N2733" i="3"/>
  <c r="P2733" i="3" s="1"/>
  <c r="O2733" i="3"/>
  <c r="K1068" i="3"/>
  <c r="Q1068" i="3" s="1"/>
  <c r="N1121" i="3"/>
  <c r="P1121" i="3" s="1"/>
  <c r="O1121" i="3"/>
  <c r="L2605" i="3"/>
  <c r="Q2605" i="3" s="1"/>
  <c r="L3538" i="3"/>
  <c r="O3561" i="3"/>
  <c r="N3561" i="3"/>
  <c r="P3561" i="3" s="1"/>
  <c r="L3405" i="3"/>
  <c r="O1354" i="3"/>
  <c r="N1354" i="3"/>
  <c r="P1354" i="3" s="1"/>
  <c r="L1217" i="3"/>
  <c r="O1216" i="3"/>
  <c r="N1216" i="3"/>
  <c r="P1216" i="3" s="1"/>
  <c r="N3142" i="3"/>
  <c r="P3142" i="3" s="1"/>
  <c r="L3143" i="3"/>
  <c r="Q3143" i="3" s="1"/>
  <c r="O3142" i="3"/>
  <c r="L2244" i="3"/>
  <c r="K49" i="3"/>
  <c r="L160" i="3"/>
  <c r="L3539" i="3" l="1"/>
  <c r="Q3539" i="3" s="1"/>
  <c r="Q3538" i="3"/>
  <c r="Q1297" i="3"/>
  <c r="L1298" i="3"/>
  <c r="O1297" i="3"/>
  <c r="N1297" i="3"/>
  <c r="P1297" i="3" s="1"/>
  <c r="Q847" i="3"/>
  <c r="N847" i="3"/>
  <c r="P847" i="3" s="1"/>
  <c r="O847" i="3"/>
  <c r="L848" i="3"/>
  <c r="L1171" i="3"/>
  <c r="Q1171" i="3" s="1"/>
  <c r="Q1217" i="3"/>
  <c r="L3358" i="3"/>
  <c r="Q3358" i="3" s="1"/>
  <c r="Q3405" i="3"/>
  <c r="O1973" i="3"/>
  <c r="Q1973" i="3"/>
  <c r="L2362" i="3"/>
  <c r="Q2385" i="3"/>
  <c r="O2385" i="3"/>
  <c r="N2385" i="3"/>
  <c r="P2385" i="3" s="1"/>
  <c r="N1973" i="3"/>
  <c r="P1973" i="3" s="1"/>
  <c r="L1974" i="3"/>
  <c r="L1975" i="3" s="1"/>
  <c r="N2637" i="3"/>
  <c r="P2637" i="3" s="1"/>
  <c r="O2637" i="3"/>
  <c r="L2638" i="3"/>
  <c r="N477" i="3"/>
  <c r="P477" i="3" s="1"/>
  <c r="O477" i="3"/>
  <c r="L3515" i="3"/>
  <c r="Q3515" i="3" s="1"/>
  <c r="N3539" i="3"/>
  <c r="P3539" i="3" s="1"/>
  <c r="L3540" i="3"/>
  <c r="Q3540" i="3" s="1"/>
  <c r="O3539" i="3"/>
  <c r="N1083" i="3"/>
  <c r="P1083" i="3" s="1"/>
  <c r="O1083" i="3"/>
  <c r="L1084" i="3"/>
  <c r="Q1084" i="3" s="1"/>
  <c r="O1234" i="3"/>
  <c r="N1234" i="3"/>
  <c r="P1234" i="3" s="1"/>
  <c r="L1235" i="3"/>
  <c r="Q1235" i="3" s="1"/>
  <c r="O1460" i="3"/>
  <c r="N1460" i="3"/>
  <c r="P1460" i="3" s="1"/>
  <c r="L1461" i="3"/>
  <c r="Q1461" i="3" s="1"/>
  <c r="N520" i="3"/>
  <c r="P520" i="3" s="1"/>
  <c r="L521" i="3"/>
  <c r="Q521" i="3" s="1"/>
  <c r="O520" i="3"/>
  <c r="N2190" i="3"/>
  <c r="P2190" i="3" s="1"/>
  <c r="O2190" i="3"/>
  <c r="L2191" i="3"/>
  <c r="Q2191" i="3" s="1"/>
  <c r="O325" i="3"/>
  <c r="N325" i="3"/>
  <c r="P325" i="3" s="1"/>
  <c r="L821" i="3"/>
  <c r="Q821" i="3" s="1"/>
  <c r="O820" i="3"/>
  <c r="N820" i="3"/>
  <c r="P820" i="3" s="1"/>
  <c r="O603" i="3"/>
  <c r="N603" i="3"/>
  <c r="P603" i="3" s="1"/>
  <c r="O2568" i="3"/>
  <c r="N2568" i="3"/>
  <c r="P2568" i="3" s="1"/>
  <c r="N1022" i="3"/>
  <c r="P1022" i="3" s="1"/>
  <c r="O1022" i="3"/>
  <c r="L1023" i="3"/>
  <c r="Q1023" i="3" s="1"/>
  <c r="N2654" i="3"/>
  <c r="P2654" i="3" s="1"/>
  <c r="O2654" i="3"/>
  <c r="L1363" i="3"/>
  <c r="Q1363" i="3" s="1"/>
  <c r="O1362" i="3"/>
  <c r="N1362" i="3"/>
  <c r="P1362" i="3" s="1"/>
  <c r="N2536" i="3"/>
  <c r="P2536" i="3" s="1"/>
  <c r="O2536" i="3"/>
  <c r="N1629" i="3"/>
  <c r="P1629" i="3" s="1"/>
  <c r="O1629" i="3"/>
  <c r="L1630" i="3"/>
  <c r="Q1630" i="3" s="1"/>
  <c r="L2655" i="3"/>
  <c r="Q2655" i="3" s="1"/>
  <c r="O2699" i="3"/>
  <c r="N2699" i="3"/>
  <c r="P2699" i="3" s="1"/>
  <c r="L2700" i="3"/>
  <c r="Q2700" i="3" s="1"/>
  <c r="L326" i="3"/>
  <c r="Q326" i="3" s="1"/>
  <c r="O376" i="3"/>
  <c r="L377" i="3"/>
  <c r="Q377" i="3" s="1"/>
  <c r="N376" i="3"/>
  <c r="P376" i="3" s="1"/>
  <c r="N576" i="3"/>
  <c r="P576" i="3" s="1"/>
  <c r="L577" i="3"/>
  <c r="Q577" i="3" s="1"/>
  <c r="O576" i="3"/>
  <c r="L3431" i="3"/>
  <c r="Q3431" i="3" s="1"/>
  <c r="N3430" i="3"/>
  <c r="P3430" i="3" s="1"/>
  <c r="O3430" i="3"/>
  <c r="L2411" i="3"/>
  <c r="Q2411" i="3" s="1"/>
  <c r="O2410" i="3"/>
  <c r="N2410" i="3"/>
  <c r="P2410" i="3" s="1"/>
  <c r="L3464" i="3"/>
  <c r="Q3464" i="3" s="1"/>
  <c r="O3497" i="3"/>
  <c r="N3497" i="3"/>
  <c r="P3497" i="3" s="1"/>
  <c r="L3498" i="3"/>
  <c r="Q3498" i="3" s="1"/>
  <c r="O3463" i="3"/>
  <c r="N3463" i="3"/>
  <c r="P3463" i="3" s="1"/>
  <c r="N501" i="3"/>
  <c r="P501" i="3" s="1"/>
  <c r="O501" i="3"/>
  <c r="L969" i="3"/>
  <c r="Q969" i="3" s="1"/>
  <c r="L1000" i="3"/>
  <c r="Q1000" i="3" s="1"/>
  <c r="O999" i="3"/>
  <c r="N999" i="3"/>
  <c r="P999" i="3" s="1"/>
  <c r="N3538" i="3"/>
  <c r="P3538" i="3" s="1"/>
  <c r="O3538" i="3"/>
  <c r="L3562" i="3"/>
  <c r="Q3562" i="3" s="1"/>
  <c r="N771" i="3"/>
  <c r="P771" i="3" s="1"/>
  <c r="O771" i="3"/>
  <c r="L799" i="3"/>
  <c r="Q799" i="3" s="1"/>
  <c r="L1597" i="3"/>
  <c r="Q1597" i="3" s="1"/>
  <c r="O3616" i="3"/>
  <c r="N3616" i="3"/>
  <c r="P3616" i="3" s="1"/>
  <c r="L3579" i="3"/>
  <c r="Q3579" i="3" s="1"/>
  <c r="L3659" i="3"/>
  <c r="Q3659" i="3" s="1"/>
  <c r="N3687" i="3"/>
  <c r="P3687" i="3" s="1"/>
  <c r="O3687" i="3"/>
  <c r="N3259" i="3"/>
  <c r="P3259" i="3" s="1"/>
  <c r="O3259" i="3"/>
  <c r="L3236" i="3"/>
  <c r="Q3236" i="3" s="1"/>
  <c r="L2024" i="3"/>
  <c r="Q2024" i="3" s="1"/>
  <c r="N2605" i="3"/>
  <c r="P2605" i="3" s="1"/>
  <c r="O2605" i="3"/>
  <c r="O1735" i="3"/>
  <c r="N1735" i="3"/>
  <c r="P1735" i="3" s="1"/>
  <c r="O2934" i="3"/>
  <c r="N2934" i="3"/>
  <c r="P2934" i="3" s="1"/>
  <c r="L2976" i="3"/>
  <c r="Q2976" i="3" s="1"/>
  <c r="O2218" i="3"/>
  <c r="N2218" i="3"/>
  <c r="P2218" i="3" s="1"/>
  <c r="N1171" i="3"/>
  <c r="P1171" i="3" s="1"/>
  <c r="O1171" i="3"/>
  <c r="O1068" i="3"/>
  <c r="N1068" i="3"/>
  <c r="P1068" i="3" s="1"/>
  <c r="K1122" i="3"/>
  <c r="Q1122" i="3" s="1"/>
  <c r="O2821" i="3"/>
  <c r="N2821" i="3"/>
  <c r="P2821" i="3" s="1"/>
  <c r="L937" i="3"/>
  <c r="Q937" i="3" s="1"/>
  <c r="N900" i="3"/>
  <c r="P900" i="3" s="1"/>
  <c r="O900" i="3"/>
  <c r="L690" i="3"/>
  <c r="Q690" i="3" s="1"/>
  <c r="O709" i="3"/>
  <c r="N709" i="3"/>
  <c r="P709" i="3" s="1"/>
  <c r="L2517" i="3"/>
  <c r="L1780" i="3"/>
  <c r="Q1780" i="3" s="1"/>
  <c r="L3406" i="3"/>
  <c r="N3405" i="3"/>
  <c r="P3405" i="3" s="1"/>
  <c r="O3405" i="3"/>
  <c r="L741" i="3"/>
  <c r="Q741" i="3" s="1"/>
  <c r="O740" i="3"/>
  <c r="N740" i="3"/>
  <c r="P740" i="3" s="1"/>
  <c r="O1905" i="3"/>
  <c r="L1906" i="3"/>
  <c r="Q1906" i="3" s="1"/>
  <c r="N1905" i="3"/>
  <c r="P1905" i="3" s="1"/>
  <c r="K2827" i="3"/>
  <c r="Q2827" i="3" s="1"/>
  <c r="O2880" i="3"/>
  <c r="N2880" i="3"/>
  <c r="P2880" i="3" s="1"/>
  <c r="L2180" i="3"/>
  <c r="Q2180" i="3" s="1"/>
  <c r="N2152" i="3"/>
  <c r="P2152" i="3" s="1"/>
  <c r="O2152" i="3"/>
  <c r="L2838" i="3"/>
  <c r="N3070" i="3"/>
  <c r="P3070" i="3" s="1"/>
  <c r="O3070" i="3"/>
  <c r="L3037" i="3"/>
  <c r="Q3037" i="3" s="1"/>
  <c r="L1760" i="3"/>
  <c r="Q1760" i="3" s="1"/>
  <c r="O1805" i="3"/>
  <c r="N1805" i="3"/>
  <c r="P1805" i="3" s="1"/>
  <c r="N3195" i="3"/>
  <c r="P3195" i="3" s="1"/>
  <c r="L3196" i="3"/>
  <c r="Q3196" i="3" s="1"/>
  <c r="O3195" i="3"/>
  <c r="N3143" i="3"/>
  <c r="P3143" i="3" s="1"/>
  <c r="O3143" i="3"/>
  <c r="L1218" i="3"/>
  <c r="O1217" i="3"/>
  <c r="N1217" i="3"/>
  <c r="P1217" i="3" s="1"/>
  <c r="K51" i="3"/>
  <c r="N3358" i="3" l="1"/>
  <c r="P3358" i="3" s="1"/>
  <c r="O3358" i="3"/>
  <c r="L3359" i="3"/>
  <c r="Q3359" i="3" s="1"/>
  <c r="Q3406" i="3"/>
  <c r="Q848" i="3"/>
  <c r="N848" i="3"/>
  <c r="P848" i="3" s="1"/>
  <c r="O848" i="3"/>
  <c r="L849" i="3"/>
  <c r="L1172" i="3"/>
  <c r="Q1172" i="3" s="1"/>
  <c r="Q1218" i="3"/>
  <c r="L2639" i="3"/>
  <c r="Q2639" i="3" s="1"/>
  <c r="Q2638" i="3"/>
  <c r="L2386" i="3"/>
  <c r="Q2362" i="3"/>
  <c r="N2362" i="3"/>
  <c r="P2362" i="3" s="1"/>
  <c r="O2362" i="3"/>
  <c r="Q1298" i="3"/>
  <c r="L1299" i="3"/>
  <c r="O1298" i="3"/>
  <c r="N1298" i="3"/>
  <c r="P1298" i="3" s="1"/>
  <c r="O2638" i="3"/>
  <c r="N2638" i="3"/>
  <c r="P2638" i="3" s="1"/>
  <c r="L1976" i="3"/>
  <c r="Q1976" i="3" s="1"/>
  <c r="O577" i="3"/>
  <c r="N577" i="3"/>
  <c r="P577" i="3" s="1"/>
  <c r="L578" i="3"/>
  <c r="Q578" i="3" s="1"/>
  <c r="O326" i="3"/>
  <c r="N326" i="3"/>
  <c r="P326" i="3" s="1"/>
  <c r="N2655" i="3"/>
  <c r="P2655" i="3" s="1"/>
  <c r="O2655" i="3"/>
  <c r="N1630" i="3"/>
  <c r="P1630" i="3" s="1"/>
  <c r="O1630" i="3"/>
  <c r="L1631" i="3"/>
  <c r="Q1631" i="3" s="1"/>
  <c r="O1461" i="3"/>
  <c r="N1461" i="3"/>
  <c r="P1461" i="3" s="1"/>
  <c r="L1462" i="3"/>
  <c r="Q1462" i="3" s="1"/>
  <c r="N3515" i="3"/>
  <c r="P3515" i="3" s="1"/>
  <c r="O3515" i="3"/>
  <c r="O1363" i="3"/>
  <c r="N1363" i="3"/>
  <c r="P1363" i="3" s="1"/>
  <c r="L1364" i="3"/>
  <c r="Q1364" i="3" s="1"/>
  <c r="L822" i="3"/>
  <c r="Q822" i="3" s="1"/>
  <c r="O821" i="3"/>
  <c r="N821" i="3"/>
  <c r="P821" i="3" s="1"/>
  <c r="L1236" i="3"/>
  <c r="Q1236" i="3" s="1"/>
  <c r="O1235" i="3"/>
  <c r="N1235" i="3"/>
  <c r="P1235" i="3" s="1"/>
  <c r="L327" i="3"/>
  <c r="Q327" i="3" s="1"/>
  <c r="L378" i="3"/>
  <c r="Q378" i="3" s="1"/>
  <c r="N377" i="3"/>
  <c r="P377" i="3" s="1"/>
  <c r="O377" i="3"/>
  <c r="O1023" i="3"/>
  <c r="N1023" i="3"/>
  <c r="P1023" i="3" s="1"/>
  <c r="L1024" i="3"/>
  <c r="Q1024" i="3" s="1"/>
  <c r="N2191" i="3"/>
  <c r="P2191" i="3" s="1"/>
  <c r="O2191" i="3"/>
  <c r="L2192" i="3"/>
  <c r="Q2192" i="3" s="1"/>
  <c r="L522" i="3"/>
  <c r="Q522" i="3" s="1"/>
  <c r="N521" i="3"/>
  <c r="P521" i="3" s="1"/>
  <c r="O521" i="3"/>
  <c r="N1084" i="3"/>
  <c r="P1084" i="3" s="1"/>
  <c r="L1085" i="3"/>
  <c r="Q1085" i="3" s="1"/>
  <c r="O1084" i="3"/>
  <c r="L3516" i="3"/>
  <c r="Q3516" i="3" s="1"/>
  <c r="N3540" i="3"/>
  <c r="P3540" i="3" s="1"/>
  <c r="O3540" i="3"/>
  <c r="L3541" i="3"/>
  <c r="Q3541" i="3" s="1"/>
  <c r="L2656" i="3"/>
  <c r="Q2656" i="3" s="1"/>
  <c r="N2700" i="3"/>
  <c r="P2700" i="3" s="1"/>
  <c r="O2700" i="3"/>
  <c r="L2701" i="3"/>
  <c r="Q2701" i="3" s="1"/>
  <c r="L970" i="3"/>
  <c r="Q970" i="3" s="1"/>
  <c r="N1000" i="3"/>
  <c r="P1000" i="3" s="1"/>
  <c r="L1001" i="3"/>
  <c r="Q1001" i="3" s="1"/>
  <c r="O1000" i="3"/>
  <c r="N3464" i="3"/>
  <c r="P3464" i="3" s="1"/>
  <c r="O3464" i="3"/>
  <c r="O3431" i="3"/>
  <c r="N3431" i="3"/>
  <c r="P3431" i="3" s="1"/>
  <c r="L3432" i="3"/>
  <c r="Q3432" i="3" s="1"/>
  <c r="L2449" i="3"/>
  <c r="Q2449" i="3" s="1"/>
  <c r="O2411" i="3"/>
  <c r="N2411" i="3"/>
  <c r="P2411" i="3" s="1"/>
  <c r="L2412" i="3"/>
  <c r="Q2412" i="3" s="1"/>
  <c r="L1979" i="3"/>
  <c r="Q1979" i="3" s="1"/>
  <c r="N969" i="3"/>
  <c r="P969" i="3" s="1"/>
  <c r="O969" i="3"/>
  <c r="L3465" i="3"/>
  <c r="Q3465" i="3" s="1"/>
  <c r="N3498" i="3"/>
  <c r="P3498" i="3" s="1"/>
  <c r="L3499" i="3"/>
  <c r="Q3499" i="3" s="1"/>
  <c r="O3498" i="3"/>
  <c r="O3359" i="3"/>
  <c r="N3359" i="3"/>
  <c r="P3359" i="3" s="1"/>
  <c r="K2830" i="3"/>
  <c r="Q2830" i="3" s="1"/>
  <c r="O2827" i="3"/>
  <c r="N2827" i="3"/>
  <c r="P2827" i="3" s="1"/>
  <c r="N1780" i="3"/>
  <c r="P1780" i="3" s="1"/>
  <c r="O1780" i="3"/>
  <c r="L2491" i="3"/>
  <c r="N2976" i="3"/>
  <c r="P2976" i="3" s="1"/>
  <c r="O2976" i="3"/>
  <c r="L772" i="3"/>
  <c r="Q772" i="3" s="1"/>
  <c r="N799" i="3"/>
  <c r="P799" i="3" s="1"/>
  <c r="O799" i="3"/>
  <c r="L2890" i="3"/>
  <c r="L1856" i="3"/>
  <c r="Q1856" i="3" s="1"/>
  <c r="O1906" i="3"/>
  <c r="N1906" i="3"/>
  <c r="P1906" i="3" s="1"/>
  <c r="N741" i="3"/>
  <c r="P741" i="3" s="1"/>
  <c r="O741" i="3"/>
  <c r="L742" i="3"/>
  <c r="Q742" i="3" s="1"/>
  <c r="N690" i="3"/>
  <c r="P690" i="3" s="1"/>
  <c r="L710" i="3"/>
  <c r="Q710" i="3" s="1"/>
  <c r="O690" i="3"/>
  <c r="O3659" i="3"/>
  <c r="L3660" i="3"/>
  <c r="Q3660" i="3" s="1"/>
  <c r="N3659" i="3"/>
  <c r="P3659" i="3" s="1"/>
  <c r="N1597" i="3"/>
  <c r="P1597" i="3" s="1"/>
  <c r="O1597" i="3"/>
  <c r="O3562" i="3"/>
  <c r="N3562" i="3"/>
  <c r="P3562" i="3" s="1"/>
  <c r="L3071" i="3"/>
  <c r="Q3071" i="3" s="1"/>
  <c r="N3037" i="3"/>
  <c r="P3037" i="3" s="1"/>
  <c r="O3037" i="3"/>
  <c r="L3407" i="3"/>
  <c r="Q3407" i="3" s="1"/>
  <c r="O3406" i="3"/>
  <c r="N3406" i="3"/>
  <c r="P3406" i="3" s="1"/>
  <c r="O937" i="3"/>
  <c r="L901" i="3"/>
  <c r="Q901" i="3" s="1"/>
  <c r="N937" i="3"/>
  <c r="P937" i="3" s="1"/>
  <c r="N2024" i="3"/>
  <c r="P2024" i="3" s="1"/>
  <c r="O2024" i="3"/>
  <c r="L3260" i="3"/>
  <c r="Q3260" i="3" s="1"/>
  <c r="O3236" i="3"/>
  <c r="N3236" i="3"/>
  <c r="P3236" i="3" s="1"/>
  <c r="L3617" i="3"/>
  <c r="Q3617" i="3" s="1"/>
  <c r="O3579" i="3"/>
  <c r="N3579" i="3"/>
  <c r="P3579" i="3" s="1"/>
  <c r="O1172" i="3"/>
  <c r="N1172" i="3"/>
  <c r="P1172" i="3" s="1"/>
  <c r="L3197" i="3"/>
  <c r="Q3197" i="3" s="1"/>
  <c r="N3196" i="3"/>
  <c r="P3196" i="3" s="1"/>
  <c r="O3196" i="3"/>
  <c r="N1760" i="3"/>
  <c r="P1760" i="3" s="1"/>
  <c r="O1760" i="3"/>
  <c r="L1806" i="3"/>
  <c r="Q1806" i="3" s="1"/>
  <c r="O2180" i="3"/>
  <c r="L2153" i="3"/>
  <c r="Q2153" i="3" s="1"/>
  <c r="N2180" i="3"/>
  <c r="P2180" i="3" s="1"/>
  <c r="K1069" i="3"/>
  <c r="Q1069" i="3" s="1"/>
  <c r="O1122" i="3"/>
  <c r="N1122" i="3"/>
  <c r="P1122" i="3" s="1"/>
  <c r="N2639" i="3"/>
  <c r="P2639" i="3" s="1"/>
  <c r="O2639" i="3"/>
  <c r="L2606" i="3"/>
  <c r="Q2606" i="3" s="1"/>
  <c r="K2881" i="3"/>
  <c r="Q2881" i="3" s="1"/>
  <c r="L1736" i="3"/>
  <c r="Q1736" i="3" s="1"/>
  <c r="L1219" i="3"/>
  <c r="O1218" i="3"/>
  <c r="N1218" i="3"/>
  <c r="P1218" i="3" s="1"/>
  <c r="K56" i="3"/>
  <c r="L45" i="3"/>
  <c r="L1173" i="3" l="1"/>
  <c r="Q1173" i="3" s="1"/>
  <c r="Q1219" i="3"/>
  <c r="Q2386" i="3"/>
  <c r="O2386" i="3"/>
  <c r="N2386" i="3"/>
  <c r="P2386" i="3" s="1"/>
  <c r="Q849" i="3"/>
  <c r="L850" i="3"/>
  <c r="N849" i="3"/>
  <c r="P849" i="3" s="1"/>
  <c r="O849" i="3"/>
  <c r="K102" i="3"/>
  <c r="Q56" i="3"/>
  <c r="Q1299" i="3"/>
  <c r="O1299" i="3"/>
  <c r="L1300" i="3"/>
  <c r="N1299" i="3"/>
  <c r="P1299" i="3" s="1"/>
  <c r="N1976" i="3"/>
  <c r="P1976" i="3" s="1"/>
  <c r="O1976" i="3"/>
  <c r="N1085" i="3"/>
  <c r="P1085" i="3" s="1"/>
  <c r="O1085" i="3"/>
  <c r="O522" i="3"/>
  <c r="N522" i="3"/>
  <c r="P522" i="3" s="1"/>
  <c r="L523" i="3"/>
  <c r="Q523" i="3" s="1"/>
  <c r="O1024" i="3"/>
  <c r="N1024" i="3"/>
  <c r="P1024" i="3" s="1"/>
  <c r="L1025" i="3"/>
  <c r="Q1025" i="3" s="1"/>
  <c r="O1236" i="3"/>
  <c r="L1237" i="3"/>
  <c r="Q1237" i="3" s="1"/>
  <c r="N1236" i="3"/>
  <c r="P1236" i="3" s="1"/>
  <c r="L1401" i="3"/>
  <c r="Q1401" i="3" s="1"/>
  <c r="N1364" i="3"/>
  <c r="P1364" i="3" s="1"/>
  <c r="O1364" i="3"/>
  <c r="L1365" i="3"/>
  <c r="Q1365" i="3" s="1"/>
  <c r="N1462" i="3"/>
  <c r="P1462" i="3" s="1"/>
  <c r="O1462" i="3"/>
  <c r="L1463" i="3"/>
  <c r="Q1463" i="3" s="1"/>
  <c r="L2657" i="3"/>
  <c r="Q2657" i="3" s="1"/>
  <c r="L2702" i="3"/>
  <c r="Q2702" i="3" s="1"/>
  <c r="O2701" i="3"/>
  <c r="N2701" i="3"/>
  <c r="P2701" i="3" s="1"/>
  <c r="L3517" i="3"/>
  <c r="Q3517" i="3" s="1"/>
  <c r="N3541" i="3"/>
  <c r="P3541" i="3" s="1"/>
  <c r="O3541" i="3"/>
  <c r="L3542" i="3"/>
  <c r="Q3542" i="3" s="1"/>
  <c r="O822" i="3"/>
  <c r="N822" i="3"/>
  <c r="P822" i="3" s="1"/>
  <c r="L823" i="3"/>
  <c r="Q823" i="3" s="1"/>
  <c r="N1631" i="3"/>
  <c r="P1631" i="3" s="1"/>
  <c r="O1631" i="3"/>
  <c r="L1632" i="3"/>
  <c r="Q1632" i="3" s="1"/>
  <c r="N2656" i="3"/>
  <c r="P2656" i="3" s="1"/>
  <c r="O2656" i="3"/>
  <c r="N3516" i="3"/>
  <c r="P3516" i="3" s="1"/>
  <c r="O3516" i="3"/>
  <c r="O327" i="3"/>
  <c r="N327" i="3"/>
  <c r="P327" i="3" s="1"/>
  <c r="O578" i="3"/>
  <c r="L579" i="3"/>
  <c r="Q579" i="3" s="1"/>
  <c r="N578" i="3"/>
  <c r="P578" i="3" s="1"/>
  <c r="L2193" i="3"/>
  <c r="Q2193" i="3" s="1"/>
  <c r="N2192" i="3"/>
  <c r="P2192" i="3" s="1"/>
  <c r="O2192" i="3"/>
  <c r="L328" i="3"/>
  <c r="Q328" i="3" s="1"/>
  <c r="O378" i="3"/>
  <c r="L379" i="3"/>
  <c r="Q379" i="3" s="1"/>
  <c r="N378" i="3"/>
  <c r="P378" i="3" s="1"/>
  <c r="O2412" i="3"/>
  <c r="L2413" i="3"/>
  <c r="Q2413" i="3" s="1"/>
  <c r="N2412" i="3"/>
  <c r="P2412" i="3" s="1"/>
  <c r="O3432" i="3"/>
  <c r="N3432" i="3"/>
  <c r="P3432" i="3" s="1"/>
  <c r="L3433" i="3"/>
  <c r="Q3433" i="3" s="1"/>
  <c r="O970" i="3"/>
  <c r="N970" i="3"/>
  <c r="P970" i="3" s="1"/>
  <c r="L3466" i="3"/>
  <c r="Q3466" i="3" s="1"/>
  <c r="L3500" i="3"/>
  <c r="Q3500" i="3" s="1"/>
  <c r="N3499" i="3"/>
  <c r="P3499" i="3" s="1"/>
  <c r="O3499" i="3"/>
  <c r="N1979" i="3"/>
  <c r="P1979" i="3" s="1"/>
  <c r="O1979" i="3"/>
  <c r="N2449" i="3"/>
  <c r="P2449" i="3" s="1"/>
  <c r="O2449" i="3"/>
  <c r="L971" i="3"/>
  <c r="Q971" i="3" s="1"/>
  <c r="O1001" i="3"/>
  <c r="N1001" i="3"/>
  <c r="P1001" i="3" s="1"/>
  <c r="L1002" i="3"/>
  <c r="Q1002" i="3" s="1"/>
  <c r="O3465" i="3"/>
  <c r="N3465" i="3"/>
  <c r="P3465" i="3" s="1"/>
  <c r="L1980" i="3"/>
  <c r="Q1980" i="3" s="1"/>
  <c r="L2025" i="3"/>
  <c r="Q2025" i="3" s="1"/>
  <c r="L2181" i="3"/>
  <c r="Q2181" i="3" s="1"/>
  <c r="N2153" i="3"/>
  <c r="P2153" i="3" s="1"/>
  <c r="O2153" i="3"/>
  <c r="L938" i="3"/>
  <c r="Q938" i="3" s="1"/>
  <c r="N901" i="3"/>
  <c r="P901" i="3" s="1"/>
  <c r="O901" i="3"/>
  <c r="N3407" i="3"/>
  <c r="P3407" i="3" s="1"/>
  <c r="O3407" i="3"/>
  <c r="O1856" i="3"/>
  <c r="N1856" i="3"/>
  <c r="P1856" i="3" s="1"/>
  <c r="L1907" i="3"/>
  <c r="Q1907" i="3" s="1"/>
  <c r="L3360" i="3"/>
  <c r="Q3360" i="3" s="1"/>
  <c r="L2640" i="3"/>
  <c r="Q2640" i="3" s="1"/>
  <c r="N2606" i="3"/>
  <c r="P2606" i="3" s="1"/>
  <c r="O2606" i="3"/>
  <c r="O1069" i="3"/>
  <c r="N1069" i="3"/>
  <c r="P1069" i="3" s="1"/>
  <c r="K1123" i="3"/>
  <c r="Q1123" i="3" s="1"/>
  <c r="L3198" i="3"/>
  <c r="Q3198" i="3" s="1"/>
  <c r="O3197" i="3"/>
  <c r="N3197" i="3"/>
  <c r="P3197" i="3" s="1"/>
  <c r="L3038" i="3"/>
  <c r="Q3038" i="3" s="1"/>
  <c r="O3071" i="3"/>
  <c r="N3071" i="3"/>
  <c r="P3071" i="3" s="1"/>
  <c r="L1598" i="3"/>
  <c r="Q1598" i="3" s="1"/>
  <c r="L3688" i="3"/>
  <c r="Q3688" i="3" s="1"/>
  <c r="O3660" i="3"/>
  <c r="N3660" i="3"/>
  <c r="P3660" i="3" s="1"/>
  <c r="N742" i="3"/>
  <c r="P742" i="3" s="1"/>
  <c r="O742" i="3"/>
  <c r="N772" i="3"/>
  <c r="P772" i="3" s="1"/>
  <c r="O772" i="3"/>
  <c r="L800" i="3"/>
  <c r="Q800" i="3" s="1"/>
  <c r="O1173" i="3"/>
  <c r="N1173" i="3"/>
  <c r="P1173" i="3" s="1"/>
  <c r="K2882" i="3"/>
  <c r="Q2882" i="3" s="1"/>
  <c r="O2881" i="3"/>
  <c r="N2881" i="3"/>
  <c r="P2881" i="3" s="1"/>
  <c r="L1086" i="3"/>
  <c r="Q1086" i="3" s="1"/>
  <c r="L1761" i="3"/>
  <c r="Q1761" i="3" s="1"/>
  <c r="N1806" i="3"/>
  <c r="P1806" i="3" s="1"/>
  <c r="O1806" i="3"/>
  <c r="L3580" i="3"/>
  <c r="Q3580" i="3" s="1"/>
  <c r="N3617" i="3"/>
  <c r="P3617" i="3" s="1"/>
  <c r="O3617" i="3"/>
  <c r="L691" i="3"/>
  <c r="Q691" i="3" s="1"/>
  <c r="N710" i="3"/>
  <c r="P710" i="3" s="1"/>
  <c r="O710" i="3"/>
  <c r="L2219" i="3"/>
  <c r="Q2219" i="3" s="1"/>
  <c r="L1737" i="3"/>
  <c r="Q1737" i="3" s="1"/>
  <c r="N1736" i="3"/>
  <c r="P1736" i="3" s="1"/>
  <c r="O1736" i="3"/>
  <c r="L3237" i="3"/>
  <c r="Q3237" i="3" s="1"/>
  <c r="N3260" i="3"/>
  <c r="P3260" i="3" s="1"/>
  <c r="O3260" i="3"/>
  <c r="L2839" i="3"/>
  <c r="Q2839" i="3" s="1"/>
  <c r="L2518" i="3"/>
  <c r="O2830" i="3"/>
  <c r="N2830" i="3"/>
  <c r="P2830" i="3" s="1"/>
  <c r="O102" i="3"/>
  <c r="N102" i="3"/>
  <c r="P102" i="3" s="1"/>
  <c r="L1220" i="3"/>
  <c r="O1219" i="3"/>
  <c r="N1219" i="3"/>
  <c r="P1219" i="3" s="1"/>
  <c r="N56" i="3"/>
  <c r="P56" i="3" s="1"/>
  <c r="O56" i="3"/>
  <c r="K57" i="3"/>
  <c r="L1174" i="3" l="1"/>
  <c r="Q1174" i="3" s="1"/>
  <c r="Q1220" i="3"/>
  <c r="Q850" i="3"/>
  <c r="N850" i="3"/>
  <c r="P850" i="3" s="1"/>
  <c r="O850" i="3"/>
  <c r="L851" i="3"/>
  <c r="K103" i="3"/>
  <c r="Q102" i="3"/>
  <c r="Q1300" i="3"/>
  <c r="N1300" i="3"/>
  <c r="P1300" i="3" s="1"/>
  <c r="O1300" i="3"/>
  <c r="L1301" i="3"/>
  <c r="L329" i="3"/>
  <c r="Q329" i="3" s="1"/>
  <c r="O379" i="3"/>
  <c r="L380" i="3"/>
  <c r="Q380" i="3" s="1"/>
  <c r="N379" i="3"/>
  <c r="P379" i="3" s="1"/>
  <c r="L524" i="3"/>
  <c r="Q524" i="3" s="1"/>
  <c r="O523" i="3"/>
  <c r="N523" i="3"/>
  <c r="P523" i="3" s="1"/>
  <c r="L604" i="3"/>
  <c r="Q604" i="3" s="1"/>
  <c r="N579" i="3"/>
  <c r="P579" i="3" s="1"/>
  <c r="O579" i="3"/>
  <c r="N1632" i="3"/>
  <c r="P1632" i="3" s="1"/>
  <c r="O1632" i="3"/>
  <c r="L1633" i="3"/>
  <c r="Q1633" i="3" s="1"/>
  <c r="L3543" i="3"/>
  <c r="Q3543" i="3" s="1"/>
  <c r="O3542" i="3"/>
  <c r="N3542" i="3"/>
  <c r="P3542" i="3" s="1"/>
  <c r="O1463" i="3"/>
  <c r="N1463" i="3"/>
  <c r="P1463" i="3" s="1"/>
  <c r="L1464" i="3"/>
  <c r="Q1464" i="3" s="1"/>
  <c r="O1237" i="3"/>
  <c r="N1237" i="3"/>
  <c r="P1237" i="3" s="1"/>
  <c r="L1238" i="3"/>
  <c r="Q1238" i="3" s="1"/>
  <c r="N328" i="3"/>
  <c r="P328" i="3" s="1"/>
  <c r="O328" i="3"/>
  <c r="O3517" i="3"/>
  <c r="N3517" i="3"/>
  <c r="P3517" i="3" s="1"/>
  <c r="N2657" i="3"/>
  <c r="P2657" i="3" s="1"/>
  <c r="O2657" i="3"/>
  <c r="L1402" i="3"/>
  <c r="Q1402" i="3" s="1"/>
  <c r="N1365" i="3"/>
  <c r="P1365" i="3" s="1"/>
  <c r="O1365" i="3"/>
  <c r="L1366" i="3"/>
  <c r="Q1366" i="3" s="1"/>
  <c r="N2193" i="3"/>
  <c r="P2193" i="3" s="1"/>
  <c r="O2193" i="3"/>
  <c r="L2194" i="3"/>
  <c r="Q2194" i="3" s="1"/>
  <c r="O823" i="3"/>
  <c r="N823" i="3"/>
  <c r="P823" i="3" s="1"/>
  <c r="L824" i="3"/>
  <c r="Q824" i="3" s="1"/>
  <c r="L2658" i="3"/>
  <c r="Q2658" i="3" s="1"/>
  <c r="O2702" i="3"/>
  <c r="L2703" i="3"/>
  <c r="Q2703" i="3" s="1"/>
  <c r="N2702" i="3"/>
  <c r="P2702" i="3" s="1"/>
  <c r="N1401" i="3"/>
  <c r="P1401" i="3" s="1"/>
  <c r="O1401" i="3"/>
  <c r="O1025" i="3"/>
  <c r="N1025" i="3"/>
  <c r="P1025" i="3" s="1"/>
  <c r="L1026" i="3"/>
  <c r="Q1026" i="3" s="1"/>
  <c r="O971" i="3"/>
  <c r="N971" i="3"/>
  <c r="P971" i="3" s="1"/>
  <c r="O3466" i="3"/>
  <c r="N3466" i="3"/>
  <c r="P3466" i="3" s="1"/>
  <c r="L3467" i="3"/>
  <c r="Q3467" i="3" s="1"/>
  <c r="O3500" i="3"/>
  <c r="L3501" i="3"/>
  <c r="Q3501" i="3" s="1"/>
  <c r="N3500" i="3"/>
  <c r="P3500" i="3" s="1"/>
  <c r="N3433" i="3"/>
  <c r="P3433" i="3" s="1"/>
  <c r="O3433" i="3"/>
  <c r="L2414" i="3"/>
  <c r="Q2414" i="3" s="1"/>
  <c r="N2413" i="3"/>
  <c r="P2413" i="3" s="1"/>
  <c r="O2413" i="3"/>
  <c r="O1980" i="3"/>
  <c r="L1981" i="3"/>
  <c r="Q1981" i="3" s="1"/>
  <c r="N1980" i="3"/>
  <c r="P1980" i="3" s="1"/>
  <c r="L972" i="3"/>
  <c r="Q972" i="3" s="1"/>
  <c r="N1002" i="3"/>
  <c r="P1002" i="3" s="1"/>
  <c r="O1002" i="3"/>
  <c r="L1003" i="3"/>
  <c r="Q1003" i="3" s="1"/>
  <c r="L1087" i="3"/>
  <c r="Q1087" i="3" s="1"/>
  <c r="N691" i="3"/>
  <c r="P691" i="3" s="1"/>
  <c r="L711" i="3"/>
  <c r="Q711" i="3" s="1"/>
  <c r="O691" i="3"/>
  <c r="N1761" i="3"/>
  <c r="P1761" i="3" s="1"/>
  <c r="O1761" i="3"/>
  <c r="L1807" i="3"/>
  <c r="Q1807" i="3" s="1"/>
  <c r="O3688" i="3"/>
  <c r="L3661" i="3"/>
  <c r="Q3661" i="3" s="1"/>
  <c r="N3688" i="3"/>
  <c r="P3688" i="3" s="1"/>
  <c r="L3361" i="3"/>
  <c r="Q3361" i="3" s="1"/>
  <c r="N3360" i="3"/>
  <c r="P3360" i="3" s="1"/>
  <c r="O3360" i="3"/>
  <c r="L2492" i="3"/>
  <c r="N3237" i="3"/>
  <c r="P3237" i="3" s="1"/>
  <c r="L3261" i="3"/>
  <c r="Q3261" i="3" s="1"/>
  <c r="O3237" i="3"/>
  <c r="N1598" i="3"/>
  <c r="P1598" i="3" s="1"/>
  <c r="O1598" i="3"/>
  <c r="O2640" i="3"/>
  <c r="N2640" i="3"/>
  <c r="P2640" i="3" s="1"/>
  <c r="L2607" i="3"/>
  <c r="Q2607" i="3" s="1"/>
  <c r="N2025" i="3"/>
  <c r="P2025" i="3" s="1"/>
  <c r="O2025" i="3"/>
  <c r="N2839" i="3"/>
  <c r="P2839" i="3" s="1"/>
  <c r="L2840" i="3"/>
  <c r="Q2840" i="3" s="1"/>
  <c r="O2839" i="3"/>
  <c r="N2219" i="3"/>
  <c r="P2219" i="3" s="1"/>
  <c r="O2219" i="3"/>
  <c r="K2831" i="3"/>
  <c r="Q2831" i="3" s="1"/>
  <c r="O2882" i="3"/>
  <c r="N2882" i="3"/>
  <c r="P2882" i="3" s="1"/>
  <c r="L3072" i="3"/>
  <c r="Q3072" i="3" s="1"/>
  <c r="N3038" i="3"/>
  <c r="P3038" i="3" s="1"/>
  <c r="O3038" i="3"/>
  <c r="K1070" i="3"/>
  <c r="Q1070" i="3" s="1"/>
  <c r="O1123" i="3"/>
  <c r="N1123" i="3"/>
  <c r="P1123" i="3" s="1"/>
  <c r="N2181" i="3"/>
  <c r="P2181" i="3" s="1"/>
  <c r="L2154" i="3"/>
  <c r="Q2154" i="3" s="1"/>
  <c r="O2181" i="3"/>
  <c r="N1174" i="3"/>
  <c r="P1174" i="3" s="1"/>
  <c r="O1174" i="3"/>
  <c r="O1737" i="3"/>
  <c r="N1737" i="3"/>
  <c r="P1737" i="3" s="1"/>
  <c r="L1781" i="3"/>
  <c r="Q1781" i="3" s="1"/>
  <c r="N3580" i="3"/>
  <c r="P3580" i="3" s="1"/>
  <c r="O3580" i="3"/>
  <c r="L3618" i="3"/>
  <c r="Q3618" i="3" s="1"/>
  <c r="O1086" i="3"/>
  <c r="N1086" i="3"/>
  <c r="P1086" i="3" s="1"/>
  <c r="L773" i="3"/>
  <c r="Q773" i="3" s="1"/>
  <c r="N800" i="3"/>
  <c r="P800" i="3" s="1"/>
  <c r="O800" i="3"/>
  <c r="N3198" i="3"/>
  <c r="P3198" i="3" s="1"/>
  <c r="L3199" i="3"/>
  <c r="Q3199" i="3" s="1"/>
  <c r="O3198" i="3"/>
  <c r="L1857" i="3"/>
  <c r="Q1857" i="3" s="1"/>
  <c r="O1907" i="3"/>
  <c r="N1907" i="3"/>
  <c r="P1907" i="3" s="1"/>
  <c r="N938" i="3"/>
  <c r="P938" i="3" s="1"/>
  <c r="O938" i="3"/>
  <c r="L902" i="3"/>
  <c r="Q902" i="3" s="1"/>
  <c r="L1221" i="3"/>
  <c r="O1220" i="3"/>
  <c r="N1220" i="3"/>
  <c r="P1220" i="3" s="1"/>
  <c r="L171" i="3"/>
  <c r="L49" i="3"/>
  <c r="Q49" i="3" s="1"/>
  <c r="L189" i="3"/>
  <c r="L196" i="3" l="1"/>
  <c r="Q196" i="3" s="1"/>
  <c r="Q171" i="3"/>
  <c r="L1175" i="3"/>
  <c r="Q1175" i="3" s="1"/>
  <c r="Q1221" i="3"/>
  <c r="Q103" i="3"/>
  <c r="O103" i="3"/>
  <c r="N103" i="3"/>
  <c r="P103" i="3" s="1"/>
  <c r="Q1301" i="3"/>
  <c r="L1302" i="3"/>
  <c r="O1301" i="3"/>
  <c r="N1301" i="3"/>
  <c r="P1301" i="3" s="1"/>
  <c r="Q851" i="3"/>
  <c r="O851" i="3"/>
  <c r="L852" i="3"/>
  <c r="N851" i="3"/>
  <c r="P851" i="3" s="1"/>
  <c r="L1027" i="3"/>
  <c r="Q1027" i="3" s="1"/>
  <c r="O1026" i="3"/>
  <c r="N1026" i="3"/>
  <c r="P1026" i="3" s="1"/>
  <c r="N2658" i="3"/>
  <c r="P2658" i="3" s="1"/>
  <c r="O2658" i="3"/>
  <c r="O2194" i="3"/>
  <c r="L2195" i="3"/>
  <c r="Q2195" i="3" s="1"/>
  <c r="N2194" i="3"/>
  <c r="P2194" i="3" s="1"/>
  <c r="O1366" i="3"/>
  <c r="L1367" i="3"/>
  <c r="Q1367" i="3" s="1"/>
  <c r="N1366" i="3"/>
  <c r="P1366" i="3" s="1"/>
  <c r="O1464" i="3"/>
  <c r="N1464" i="3"/>
  <c r="P1464" i="3" s="1"/>
  <c r="N329" i="3"/>
  <c r="P329" i="3" s="1"/>
  <c r="O329" i="3"/>
  <c r="O1402" i="3"/>
  <c r="N1402" i="3"/>
  <c r="P1402" i="3" s="1"/>
  <c r="N604" i="3"/>
  <c r="P604" i="3" s="1"/>
  <c r="O604" i="3"/>
  <c r="L2659" i="3"/>
  <c r="Q2659" i="3" s="1"/>
  <c r="L2704" i="3"/>
  <c r="Q2704" i="3" s="1"/>
  <c r="O2703" i="3"/>
  <c r="N2703" i="3"/>
  <c r="P2703" i="3" s="1"/>
  <c r="O1633" i="3"/>
  <c r="N1633" i="3"/>
  <c r="P1633" i="3" s="1"/>
  <c r="L1634" i="3"/>
  <c r="Q1634" i="3" s="1"/>
  <c r="O524" i="3"/>
  <c r="N524" i="3"/>
  <c r="P524" i="3" s="1"/>
  <c r="L330" i="3"/>
  <c r="Q330" i="3" s="1"/>
  <c r="L381" i="3"/>
  <c r="Q381" i="3" s="1"/>
  <c r="O380" i="3"/>
  <c r="N380" i="3"/>
  <c r="P380" i="3" s="1"/>
  <c r="N824" i="3"/>
  <c r="P824" i="3" s="1"/>
  <c r="O824" i="3"/>
  <c r="O1238" i="3"/>
  <c r="L1239" i="3"/>
  <c r="Q1239" i="3" s="1"/>
  <c r="N1238" i="3"/>
  <c r="P1238" i="3" s="1"/>
  <c r="L3518" i="3"/>
  <c r="Q3518" i="3" s="1"/>
  <c r="N3543" i="3"/>
  <c r="P3543" i="3" s="1"/>
  <c r="O3543" i="3"/>
  <c r="L3544" i="3"/>
  <c r="Q3544" i="3" s="1"/>
  <c r="N1981" i="3"/>
  <c r="P1981" i="3" s="1"/>
  <c r="O1981" i="3"/>
  <c r="L1982" i="3"/>
  <c r="Q1982" i="3" s="1"/>
  <c r="L2450" i="3"/>
  <c r="Q2450" i="3" s="1"/>
  <c r="O2414" i="3"/>
  <c r="N2414" i="3"/>
  <c r="P2414" i="3" s="1"/>
  <c r="L3468" i="3"/>
  <c r="Q3468" i="3" s="1"/>
  <c r="O3501" i="3"/>
  <c r="L3502" i="3"/>
  <c r="Q3502" i="3" s="1"/>
  <c r="N3501" i="3"/>
  <c r="P3501" i="3" s="1"/>
  <c r="N1003" i="3"/>
  <c r="P1003" i="3" s="1"/>
  <c r="O1003" i="3"/>
  <c r="L1004" i="3"/>
  <c r="Q1004" i="3" s="1"/>
  <c r="O972" i="3"/>
  <c r="N972" i="3"/>
  <c r="P972" i="3" s="1"/>
  <c r="L973" i="3"/>
  <c r="Q973" i="3" s="1"/>
  <c r="N3467" i="3"/>
  <c r="P3467" i="3" s="1"/>
  <c r="O3467" i="3"/>
  <c r="L3581" i="3"/>
  <c r="Q3581" i="3" s="1"/>
  <c r="N3618" i="3"/>
  <c r="P3618" i="3" s="1"/>
  <c r="O3618" i="3"/>
  <c r="L2026" i="3"/>
  <c r="Q2026" i="3" s="1"/>
  <c r="K2883" i="3"/>
  <c r="Q2883" i="3" s="1"/>
  <c r="O2831" i="3"/>
  <c r="N2831" i="3"/>
  <c r="P2831" i="3" s="1"/>
  <c r="L692" i="3"/>
  <c r="Q692" i="3" s="1"/>
  <c r="O711" i="3"/>
  <c r="N711" i="3"/>
  <c r="P711" i="3" s="1"/>
  <c r="O1175" i="3"/>
  <c r="N1175" i="3"/>
  <c r="P1175" i="3" s="1"/>
  <c r="O1857" i="3"/>
  <c r="N1857" i="3"/>
  <c r="P1857" i="3" s="1"/>
  <c r="L1908" i="3"/>
  <c r="Q1908" i="3" s="1"/>
  <c r="L2220" i="3"/>
  <c r="N2840" i="3"/>
  <c r="P2840" i="3" s="1"/>
  <c r="L2891" i="3"/>
  <c r="O2840" i="3"/>
  <c r="L2641" i="3"/>
  <c r="Q2641" i="3" s="1"/>
  <c r="O2607" i="3"/>
  <c r="N2607" i="3"/>
  <c r="P2607" i="3" s="1"/>
  <c r="L3238" i="3"/>
  <c r="N3261" i="3"/>
  <c r="P3261" i="3" s="1"/>
  <c r="O3261" i="3"/>
  <c r="L3689" i="3"/>
  <c r="Q3689" i="3" s="1"/>
  <c r="O3661" i="3"/>
  <c r="N3661" i="3"/>
  <c r="P3661" i="3" s="1"/>
  <c r="L939" i="3"/>
  <c r="Q939" i="3" s="1"/>
  <c r="N902" i="3"/>
  <c r="P902" i="3" s="1"/>
  <c r="O902" i="3"/>
  <c r="O1781" i="3"/>
  <c r="N1781" i="3"/>
  <c r="P1781" i="3" s="1"/>
  <c r="L2182" i="3"/>
  <c r="Q2182" i="3" s="1"/>
  <c r="N2154" i="3"/>
  <c r="P2154" i="3" s="1"/>
  <c r="O2154" i="3"/>
  <c r="O1070" i="3"/>
  <c r="N1070" i="3"/>
  <c r="P1070" i="3" s="1"/>
  <c r="K1124" i="3"/>
  <c r="Q1124" i="3" s="1"/>
  <c r="L1599" i="3"/>
  <c r="L2519" i="3"/>
  <c r="L164" i="3"/>
  <c r="L3161" i="3"/>
  <c r="Q3161" i="3" s="1"/>
  <c r="N3199" i="3"/>
  <c r="P3199" i="3" s="1"/>
  <c r="O3199" i="3"/>
  <c r="N773" i="3"/>
  <c r="P773" i="3" s="1"/>
  <c r="O773" i="3"/>
  <c r="L774" i="3"/>
  <c r="Q774" i="3" s="1"/>
  <c r="O3072" i="3"/>
  <c r="N3072" i="3"/>
  <c r="P3072" i="3" s="1"/>
  <c r="L3039" i="3"/>
  <c r="Q3039" i="3" s="1"/>
  <c r="N3361" i="3"/>
  <c r="P3361" i="3" s="1"/>
  <c r="O3361" i="3"/>
  <c r="L3408" i="3"/>
  <c r="Q3408" i="3" s="1"/>
  <c r="O1807" i="3"/>
  <c r="N1807" i="3"/>
  <c r="P1807" i="3" s="1"/>
  <c r="N1087" i="3"/>
  <c r="P1087" i="3" s="1"/>
  <c r="O1087" i="3"/>
  <c r="L1738" i="3"/>
  <c r="N196" i="3"/>
  <c r="P196" i="3" s="1"/>
  <c r="O196" i="3"/>
  <c r="L1222" i="3"/>
  <c r="O1221" i="3"/>
  <c r="N1221" i="3"/>
  <c r="P1221" i="3" s="1"/>
  <c r="N171" i="3"/>
  <c r="P171" i="3" s="1"/>
  <c r="O171" i="3"/>
  <c r="L172" i="3"/>
  <c r="O49" i="3"/>
  <c r="N49" i="3"/>
  <c r="P49" i="3" s="1"/>
  <c r="K61" i="3"/>
  <c r="L1176" i="3" l="1"/>
  <c r="Q1176" i="3" s="1"/>
  <c r="Q1222" i="3"/>
  <c r="L190" i="3"/>
  <c r="Q190" i="3" s="1"/>
  <c r="Q164" i="3"/>
  <c r="L1782" i="3"/>
  <c r="Q1782" i="3" s="1"/>
  <c r="Q1738" i="3"/>
  <c r="Q1599" i="3"/>
  <c r="L2221" i="3"/>
  <c r="Q2220" i="3"/>
  <c r="Q1302" i="3"/>
  <c r="N1302" i="3"/>
  <c r="P1302" i="3" s="1"/>
  <c r="L1303" i="3"/>
  <c r="O1302" i="3"/>
  <c r="Q852" i="3"/>
  <c r="N852" i="3"/>
  <c r="P852" i="3" s="1"/>
  <c r="O852" i="3"/>
  <c r="L3262" i="3"/>
  <c r="L3519" i="3"/>
  <c r="Q3519" i="3" s="1"/>
  <c r="O3518" i="3"/>
  <c r="N3518" i="3"/>
  <c r="P3518" i="3" s="1"/>
  <c r="L331" i="3"/>
  <c r="Q331" i="3" s="1"/>
  <c r="O381" i="3"/>
  <c r="N381" i="3"/>
  <c r="P381" i="3" s="1"/>
  <c r="L382" i="3"/>
  <c r="Q382" i="3" s="1"/>
  <c r="O1634" i="3"/>
  <c r="N1634" i="3"/>
  <c r="P1634" i="3" s="1"/>
  <c r="L1635" i="3"/>
  <c r="Q1635" i="3" s="1"/>
  <c r="N1027" i="3"/>
  <c r="P1027" i="3" s="1"/>
  <c r="O1027" i="3"/>
  <c r="L1028" i="3"/>
  <c r="Q1028" i="3" s="1"/>
  <c r="L1403" i="3"/>
  <c r="Q1403" i="3" s="1"/>
  <c r="L1368" i="3"/>
  <c r="Q1368" i="3" s="1"/>
  <c r="O1367" i="3"/>
  <c r="N1367" i="3"/>
  <c r="P1367" i="3" s="1"/>
  <c r="L3221" i="3"/>
  <c r="Q3221" i="3" s="1"/>
  <c r="O1239" i="3"/>
  <c r="N1239" i="3"/>
  <c r="P1239" i="3" s="1"/>
  <c r="L1240" i="3"/>
  <c r="Q1240" i="3" s="1"/>
  <c r="O2659" i="3"/>
  <c r="N2659" i="3"/>
  <c r="P2659" i="3" s="1"/>
  <c r="L2660" i="3"/>
  <c r="Q2660" i="3" s="1"/>
  <c r="L2196" i="3"/>
  <c r="Q2196" i="3" s="1"/>
  <c r="N2195" i="3"/>
  <c r="P2195" i="3" s="1"/>
  <c r="O2195" i="3"/>
  <c r="N3544" i="3"/>
  <c r="P3544" i="3" s="1"/>
  <c r="O3544" i="3"/>
  <c r="N330" i="3"/>
  <c r="P330" i="3" s="1"/>
  <c r="O330" i="3"/>
  <c r="O2704" i="3"/>
  <c r="N2704" i="3"/>
  <c r="P2704" i="3" s="1"/>
  <c r="L2705" i="3"/>
  <c r="Q2705" i="3" s="1"/>
  <c r="O1004" i="3"/>
  <c r="N1004" i="3"/>
  <c r="P1004" i="3" s="1"/>
  <c r="L1005" i="3"/>
  <c r="Q1005" i="3" s="1"/>
  <c r="L3469" i="3"/>
  <c r="Q3469" i="3" s="1"/>
  <c r="N3502" i="3"/>
  <c r="P3502" i="3" s="1"/>
  <c r="L3503" i="3"/>
  <c r="Q3503" i="3" s="1"/>
  <c r="O3502" i="3"/>
  <c r="O3468" i="3"/>
  <c r="N3468" i="3"/>
  <c r="P3468" i="3" s="1"/>
  <c r="N1982" i="3"/>
  <c r="P1982" i="3" s="1"/>
  <c r="O1982" i="3"/>
  <c r="L1983" i="3"/>
  <c r="N973" i="3"/>
  <c r="P973" i="3" s="1"/>
  <c r="O973" i="3"/>
  <c r="L974" i="3"/>
  <c r="Q974" i="3" s="1"/>
  <c r="O2450" i="3"/>
  <c r="N2450" i="3"/>
  <c r="P2450" i="3" s="1"/>
  <c r="O1782" i="3"/>
  <c r="N1782" i="3"/>
  <c r="P1782" i="3" s="1"/>
  <c r="L165" i="3"/>
  <c r="O190" i="3"/>
  <c r="N190" i="3"/>
  <c r="P190" i="3" s="1"/>
  <c r="O3408" i="3"/>
  <c r="N3408" i="3"/>
  <c r="P3408" i="3" s="1"/>
  <c r="O774" i="3"/>
  <c r="N774" i="3"/>
  <c r="P774" i="3" s="1"/>
  <c r="L775" i="3"/>
  <c r="Q775" i="3" s="1"/>
  <c r="K1071" i="3"/>
  <c r="Q1071" i="3" s="1"/>
  <c r="N1124" i="3"/>
  <c r="P1124" i="3" s="1"/>
  <c r="O1124" i="3"/>
  <c r="L2608" i="3"/>
  <c r="Q2608" i="3" s="1"/>
  <c r="N2641" i="3"/>
  <c r="P2641" i="3" s="1"/>
  <c r="O2641" i="3"/>
  <c r="N692" i="3"/>
  <c r="P692" i="3" s="1"/>
  <c r="L712" i="3"/>
  <c r="Q712" i="3" s="1"/>
  <c r="O692" i="3"/>
  <c r="O2026" i="3"/>
  <c r="N2026" i="3"/>
  <c r="P2026" i="3" s="1"/>
  <c r="L1739" i="3"/>
  <c r="O1738" i="3"/>
  <c r="N1738" i="3"/>
  <c r="P1738" i="3" s="1"/>
  <c r="N1599" i="3"/>
  <c r="P1599" i="3" s="1"/>
  <c r="O1599" i="3"/>
  <c r="L1600" i="3"/>
  <c r="Q1600" i="3" s="1"/>
  <c r="L903" i="3"/>
  <c r="Q903" i="3" s="1"/>
  <c r="O939" i="3"/>
  <c r="N939" i="3"/>
  <c r="P939" i="3" s="1"/>
  <c r="O2220" i="3"/>
  <c r="N2220" i="3"/>
  <c r="P2220" i="3" s="1"/>
  <c r="K2884" i="3"/>
  <c r="Q2884" i="3" s="1"/>
  <c r="N2883" i="3"/>
  <c r="P2883" i="3" s="1"/>
  <c r="O2883" i="3"/>
  <c r="L3362" i="3"/>
  <c r="Q3362" i="3" s="1"/>
  <c r="O1176" i="3"/>
  <c r="N1176" i="3"/>
  <c r="P1176" i="3" s="1"/>
  <c r="O164" i="3"/>
  <c r="N164" i="3"/>
  <c r="P164" i="3" s="1"/>
  <c r="N3689" i="3"/>
  <c r="P3689" i="3" s="1"/>
  <c r="O3689" i="3"/>
  <c r="L3662" i="3"/>
  <c r="Q3662" i="3" s="1"/>
  <c r="L2841" i="3"/>
  <c r="L1858" i="3"/>
  <c r="Q1858" i="3" s="1"/>
  <c r="O1908" i="3"/>
  <c r="N1908" i="3"/>
  <c r="P1908" i="3" s="1"/>
  <c r="L3619" i="3"/>
  <c r="Q3619" i="3" s="1"/>
  <c r="N3581" i="3"/>
  <c r="P3581" i="3" s="1"/>
  <c r="O3581" i="3"/>
  <c r="L3073" i="3"/>
  <c r="Q3073" i="3" s="1"/>
  <c r="N3039" i="3"/>
  <c r="P3039" i="3" s="1"/>
  <c r="O3039" i="3"/>
  <c r="O3161" i="3"/>
  <c r="N3161" i="3"/>
  <c r="P3161" i="3" s="1"/>
  <c r="L3200" i="3"/>
  <c r="Q3200" i="3" s="1"/>
  <c r="L2493" i="3"/>
  <c r="L2494" i="3" s="1"/>
  <c r="L2495" i="3" s="1"/>
  <c r="Q2495" i="3" s="1"/>
  <c r="O2182" i="3"/>
  <c r="N2182" i="3"/>
  <c r="P2182" i="3" s="1"/>
  <c r="L2155" i="3"/>
  <c r="Q2155" i="3" s="1"/>
  <c r="L1088" i="3"/>
  <c r="Q1088" i="3" s="1"/>
  <c r="L1223" i="3"/>
  <c r="N1222" i="3"/>
  <c r="P1222" i="3" s="1"/>
  <c r="O1222" i="3"/>
  <c r="L173" i="3"/>
  <c r="L53" i="3"/>
  <c r="K63" i="3"/>
  <c r="L197" i="3" l="1"/>
  <c r="Q197" i="3" s="1"/>
  <c r="Q173" i="3"/>
  <c r="L1177" i="3"/>
  <c r="Q1177" i="3" s="1"/>
  <c r="Q1223" i="3"/>
  <c r="L1783" i="3"/>
  <c r="Q1783" i="3" s="1"/>
  <c r="Q1739" i="3"/>
  <c r="L1984" i="3"/>
  <c r="Q1984" i="3" s="1"/>
  <c r="Q1983" i="3"/>
  <c r="K11" i="3"/>
  <c r="L3263" i="3"/>
  <c r="Q3263" i="3" s="1"/>
  <c r="Q1303" i="3"/>
  <c r="L1304" i="3"/>
  <c r="N1303" i="3"/>
  <c r="P1303" i="3" s="1"/>
  <c r="O1303" i="3"/>
  <c r="L3239" i="3"/>
  <c r="Q3239" i="3" s="1"/>
  <c r="L166" i="3"/>
  <c r="Q166" i="3" s="1"/>
  <c r="O2705" i="3"/>
  <c r="N2705" i="3"/>
  <c r="P2705" i="3" s="1"/>
  <c r="L2706" i="3"/>
  <c r="Q2706" i="3" s="1"/>
  <c r="N1368" i="3"/>
  <c r="P1368" i="3" s="1"/>
  <c r="O1368" i="3"/>
  <c r="N1028" i="3"/>
  <c r="P1028" i="3" s="1"/>
  <c r="O1028" i="3"/>
  <c r="L1029" i="3"/>
  <c r="Q1029" i="3" s="1"/>
  <c r="O3519" i="3"/>
  <c r="N3519" i="3"/>
  <c r="P3519" i="3" s="1"/>
  <c r="L3520" i="3"/>
  <c r="Q3520" i="3" s="1"/>
  <c r="N1635" i="3"/>
  <c r="P1635" i="3" s="1"/>
  <c r="O1635" i="3"/>
  <c r="O2660" i="3"/>
  <c r="N2660" i="3"/>
  <c r="P2660" i="3" s="1"/>
  <c r="L2661" i="3"/>
  <c r="Q2661" i="3" s="1"/>
  <c r="O382" i="3"/>
  <c r="N382" i="3"/>
  <c r="P382" i="3" s="1"/>
  <c r="L383" i="3"/>
  <c r="Q383" i="3" s="1"/>
  <c r="L2470" i="3"/>
  <c r="Q2470" i="3" s="1"/>
  <c r="O2495" i="3"/>
  <c r="L2496" i="3"/>
  <c r="N2495" i="3"/>
  <c r="P2495" i="3" s="1"/>
  <c r="O2196" i="3"/>
  <c r="L2197" i="3"/>
  <c r="Q2197" i="3" s="1"/>
  <c r="N2196" i="3"/>
  <c r="P2196" i="3" s="1"/>
  <c r="N1240" i="3"/>
  <c r="P1240" i="3" s="1"/>
  <c r="O1240" i="3"/>
  <c r="L1241" i="3"/>
  <c r="Q1241" i="3" s="1"/>
  <c r="O3221" i="3"/>
  <c r="N3221" i="3"/>
  <c r="P3221" i="3" s="1"/>
  <c r="N1403" i="3"/>
  <c r="P1403" i="3" s="1"/>
  <c r="O1403" i="3"/>
  <c r="L1404" i="3"/>
  <c r="Q1404" i="3" s="1"/>
  <c r="L332" i="3"/>
  <c r="Q332" i="3" s="1"/>
  <c r="O331" i="3"/>
  <c r="N331" i="3"/>
  <c r="P331" i="3" s="1"/>
  <c r="L1704" i="3"/>
  <c r="Q1704" i="3" s="1"/>
  <c r="L3470" i="3"/>
  <c r="Q3470" i="3" s="1"/>
  <c r="N3503" i="3"/>
  <c r="P3503" i="3" s="1"/>
  <c r="L3504" i="3"/>
  <c r="Q3504" i="3" s="1"/>
  <c r="O3503" i="3"/>
  <c r="N974" i="3"/>
  <c r="P974" i="3" s="1"/>
  <c r="O974" i="3"/>
  <c r="L975" i="3"/>
  <c r="Q975" i="3" s="1"/>
  <c r="O1005" i="3"/>
  <c r="N1005" i="3"/>
  <c r="P1005" i="3" s="1"/>
  <c r="L1006" i="3"/>
  <c r="Q1006" i="3" s="1"/>
  <c r="O1983" i="3"/>
  <c r="N1983" i="3"/>
  <c r="P1983" i="3" s="1"/>
  <c r="N3469" i="3"/>
  <c r="P3469" i="3" s="1"/>
  <c r="O3469" i="3"/>
  <c r="N1783" i="3"/>
  <c r="P1783" i="3" s="1"/>
  <c r="O1783" i="3"/>
  <c r="L1740" i="3"/>
  <c r="Q1740" i="3" s="1"/>
  <c r="N3073" i="3"/>
  <c r="P3073" i="3" s="1"/>
  <c r="O3073" i="3"/>
  <c r="L3040" i="3"/>
  <c r="Q3040" i="3" s="1"/>
  <c r="L3582" i="3"/>
  <c r="Q3582" i="3" s="1"/>
  <c r="N3619" i="3"/>
  <c r="P3619" i="3" s="1"/>
  <c r="O3619" i="3"/>
  <c r="O1600" i="3"/>
  <c r="N1600" i="3"/>
  <c r="P1600" i="3" s="1"/>
  <c r="L1636" i="3"/>
  <c r="Q1636" i="3" s="1"/>
  <c r="L3162" i="3"/>
  <c r="Q3162" i="3" s="1"/>
  <c r="N3200" i="3"/>
  <c r="P3200" i="3" s="1"/>
  <c r="O3200" i="3"/>
  <c r="N1858" i="3"/>
  <c r="P1858" i="3" s="1"/>
  <c r="O1858" i="3"/>
  <c r="L1909" i="3"/>
  <c r="Q1909" i="3" s="1"/>
  <c r="L940" i="3"/>
  <c r="Q940" i="3" s="1"/>
  <c r="N903" i="3"/>
  <c r="P903" i="3" s="1"/>
  <c r="O903" i="3"/>
  <c r="N1739" i="3"/>
  <c r="P1739" i="3" s="1"/>
  <c r="O1739" i="3"/>
  <c r="L693" i="3"/>
  <c r="Q693" i="3" s="1"/>
  <c r="O712" i="3"/>
  <c r="N712" i="3"/>
  <c r="P712" i="3" s="1"/>
  <c r="L2642" i="3"/>
  <c r="Q2642" i="3" s="1"/>
  <c r="O2608" i="3"/>
  <c r="N2608" i="3"/>
  <c r="P2608" i="3" s="1"/>
  <c r="O1177" i="3"/>
  <c r="N1177" i="3"/>
  <c r="P1177" i="3" s="1"/>
  <c r="O1088" i="3"/>
  <c r="N1088" i="3"/>
  <c r="P1088" i="3" s="1"/>
  <c r="N3263" i="3"/>
  <c r="P3263" i="3" s="1"/>
  <c r="O3263" i="3"/>
  <c r="N3662" i="3"/>
  <c r="P3662" i="3" s="1"/>
  <c r="L3690" i="3"/>
  <c r="Q3690" i="3" s="1"/>
  <c r="O3662" i="3"/>
  <c r="N3362" i="3"/>
  <c r="P3362" i="3" s="1"/>
  <c r="O3362" i="3"/>
  <c r="L3409" i="3"/>
  <c r="Q3409" i="3" s="1"/>
  <c r="N1071" i="3"/>
  <c r="P1071" i="3" s="1"/>
  <c r="O1071" i="3"/>
  <c r="K1125" i="3"/>
  <c r="Q1125" i="3" s="1"/>
  <c r="L1089" i="3"/>
  <c r="Q1089" i="3" s="1"/>
  <c r="L2183" i="3"/>
  <c r="Q2183" i="3" s="1"/>
  <c r="O2155" i="3"/>
  <c r="N2155" i="3"/>
  <c r="P2155" i="3" s="1"/>
  <c r="L2520" i="3"/>
  <c r="L2892" i="3"/>
  <c r="O1984" i="3"/>
  <c r="N1984" i="3"/>
  <c r="P1984" i="3" s="1"/>
  <c r="L2027" i="3"/>
  <c r="Q2027" i="3" s="1"/>
  <c r="K2834" i="3"/>
  <c r="Q2834" i="3" s="1"/>
  <c r="N2884" i="3"/>
  <c r="P2884" i="3" s="1"/>
  <c r="O2884" i="3"/>
  <c r="L801" i="3"/>
  <c r="Q801" i="3" s="1"/>
  <c r="O775" i="3"/>
  <c r="N775" i="3"/>
  <c r="P775" i="3" s="1"/>
  <c r="L192" i="3"/>
  <c r="Q192" i="3" s="1"/>
  <c r="O197" i="3"/>
  <c r="N197" i="3"/>
  <c r="P197" i="3" s="1"/>
  <c r="L174" i="3"/>
  <c r="O173" i="3"/>
  <c r="N173" i="3"/>
  <c r="P173" i="3" s="1"/>
  <c r="N1223" i="3"/>
  <c r="P1223" i="3" s="1"/>
  <c r="L1224" i="3"/>
  <c r="O1223" i="3"/>
  <c r="L57" i="3"/>
  <c r="Q57" i="3" s="1"/>
  <c r="K64" i="3"/>
  <c r="O166" i="3" l="1"/>
  <c r="N166" i="3"/>
  <c r="P166" i="3" s="1"/>
  <c r="K12" i="3"/>
  <c r="Q1304" i="3"/>
  <c r="N1304" i="3"/>
  <c r="P1304" i="3" s="1"/>
  <c r="O1304" i="3"/>
  <c r="L1305" i="3"/>
  <c r="L198" i="3"/>
  <c r="Q198" i="3" s="1"/>
  <c r="Q174" i="3"/>
  <c r="L1178" i="3"/>
  <c r="Q1178" i="3" s="1"/>
  <c r="Q1224" i="3"/>
  <c r="L3240" i="3"/>
  <c r="O3239" i="3"/>
  <c r="N3239" i="3"/>
  <c r="P3239" i="3" s="1"/>
  <c r="L1369" i="3"/>
  <c r="Q1369" i="3" s="1"/>
  <c r="O1404" i="3"/>
  <c r="N1404" i="3"/>
  <c r="P1404" i="3" s="1"/>
  <c r="L2471" i="3"/>
  <c r="Q2471" i="3" s="1"/>
  <c r="L2497" i="3"/>
  <c r="L2498" i="3" s="1"/>
  <c r="L2499" i="3" s="1"/>
  <c r="L2500" i="3" s="1"/>
  <c r="L2501" i="3" s="1"/>
  <c r="O3520" i="3"/>
  <c r="N3520" i="3"/>
  <c r="P3520" i="3" s="1"/>
  <c r="O332" i="3"/>
  <c r="N332" i="3"/>
  <c r="P332" i="3" s="1"/>
  <c r="N383" i="3"/>
  <c r="P383" i="3" s="1"/>
  <c r="L384" i="3"/>
  <c r="Q384" i="3" s="1"/>
  <c r="O383" i="3"/>
  <c r="O2661" i="3"/>
  <c r="N2661" i="3"/>
  <c r="P2661" i="3" s="1"/>
  <c r="L2662" i="3"/>
  <c r="Q2662" i="3" s="1"/>
  <c r="N1029" i="3"/>
  <c r="P1029" i="3" s="1"/>
  <c r="O1029" i="3"/>
  <c r="L1030" i="3"/>
  <c r="Q1030" i="3" s="1"/>
  <c r="N2470" i="3"/>
  <c r="P2470" i="3" s="1"/>
  <c r="O2470" i="3"/>
  <c r="N2706" i="3"/>
  <c r="P2706" i="3" s="1"/>
  <c r="O2706" i="3"/>
  <c r="L2707" i="3"/>
  <c r="Q2707" i="3" s="1"/>
  <c r="L333" i="3"/>
  <c r="Q333" i="3" s="1"/>
  <c r="O1241" i="3"/>
  <c r="N1241" i="3"/>
  <c r="P1241" i="3" s="1"/>
  <c r="L1242" i="3"/>
  <c r="Q1242" i="3" s="1"/>
  <c r="O2197" i="3"/>
  <c r="N2197" i="3"/>
  <c r="P2197" i="3" s="1"/>
  <c r="L2198" i="3"/>
  <c r="Q2198" i="3" s="1"/>
  <c r="O3470" i="3"/>
  <c r="N3470" i="3"/>
  <c r="P3470" i="3" s="1"/>
  <c r="O1704" i="3"/>
  <c r="N1704" i="3"/>
  <c r="P1704" i="3" s="1"/>
  <c r="O1006" i="3"/>
  <c r="N1006" i="3"/>
  <c r="P1006" i="3" s="1"/>
  <c r="L1007" i="3"/>
  <c r="Q1007" i="3" s="1"/>
  <c r="O975" i="3"/>
  <c r="N975" i="3"/>
  <c r="P975" i="3" s="1"/>
  <c r="L976" i="3"/>
  <c r="Q976" i="3" s="1"/>
  <c r="L3471" i="3"/>
  <c r="Q3471" i="3" s="1"/>
  <c r="N3504" i="3"/>
  <c r="P3504" i="3" s="1"/>
  <c r="L3505" i="3"/>
  <c r="Q3505" i="3" s="1"/>
  <c r="O3504" i="3"/>
  <c r="N192" i="3"/>
  <c r="P192" i="3" s="1"/>
  <c r="L167" i="3"/>
  <c r="Q167" i="3" s="1"/>
  <c r="O192" i="3"/>
  <c r="N3409" i="3"/>
  <c r="P3409" i="3" s="1"/>
  <c r="O3409" i="3"/>
  <c r="L1859" i="3"/>
  <c r="Q1859" i="3" s="1"/>
  <c r="O1909" i="3"/>
  <c r="N1909" i="3"/>
  <c r="P1909" i="3" s="1"/>
  <c r="L1008" i="3"/>
  <c r="Q1008" i="3" s="1"/>
  <c r="L3074" i="3"/>
  <c r="Q3074" i="3" s="1"/>
  <c r="N3040" i="3"/>
  <c r="P3040" i="3" s="1"/>
  <c r="O3040" i="3"/>
  <c r="O1178" i="3"/>
  <c r="N1178" i="3"/>
  <c r="P1178" i="3" s="1"/>
  <c r="L776" i="3"/>
  <c r="Q776" i="3" s="1"/>
  <c r="N801" i="3"/>
  <c r="P801" i="3" s="1"/>
  <c r="O801" i="3"/>
  <c r="N2027" i="3"/>
  <c r="P2027" i="3" s="1"/>
  <c r="O2027" i="3"/>
  <c r="N1089" i="3"/>
  <c r="P1089" i="3" s="1"/>
  <c r="O1089" i="3"/>
  <c r="O2642" i="3"/>
  <c r="N2642" i="3"/>
  <c r="P2642" i="3" s="1"/>
  <c r="L2609" i="3"/>
  <c r="Q2609" i="3" s="1"/>
  <c r="O940" i="3"/>
  <c r="L904" i="3"/>
  <c r="Q904" i="3" s="1"/>
  <c r="N940" i="3"/>
  <c r="P940" i="3" s="1"/>
  <c r="L3620" i="3"/>
  <c r="Q3620" i="3" s="1"/>
  <c r="O3582" i="3"/>
  <c r="N3582" i="3"/>
  <c r="P3582" i="3" s="1"/>
  <c r="L3363" i="3"/>
  <c r="Q3363" i="3" s="1"/>
  <c r="K2885" i="3"/>
  <c r="Q2885" i="3" s="1"/>
  <c r="N2834" i="3"/>
  <c r="P2834" i="3" s="1"/>
  <c r="O2834" i="3"/>
  <c r="O2183" i="3"/>
  <c r="N2183" i="3"/>
  <c r="P2183" i="3" s="1"/>
  <c r="L2156" i="3"/>
  <c r="Q2156" i="3" s="1"/>
  <c r="L713" i="3"/>
  <c r="Q713" i="3" s="1"/>
  <c r="N693" i="3"/>
  <c r="P693" i="3" s="1"/>
  <c r="O693" i="3"/>
  <c r="O1740" i="3"/>
  <c r="N1740" i="3"/>
  <c r="P1740" i="3" s="1"/>
  <c r="L1985" i="3"/>
  <c r="Q1985" i="3" s="1"/>
  <c r="L2842" i="3"/>
  <c r="Q2842" i="3" s="1"/>
  <c r="K1072" i="3"/>
  <c r="Q1072" i="3" s="1"/>
  <c r="O1125" i="3"/>
  <c r="N1125" i="3"/>
  <c r="P1125" i="3" s="1"/>
  <c r="L3663" i="3"/>
  <c r="Q3663" i="3" s="1"/>
  <c r="N3690" i="3"/>
  <c r="P3690" i="3" s="1"/>
  <c r="O3690" i="3"/>
  <c r="O3162" i="3"/>
  <c r="N3162" i="3"/>
  <c r="P3162" i="3" s="1"/>
  <c r="L3201" i="3"/>
  <c r="Q3201" i="3" s="1"/>
  <c r="L1601" i="3"/>
  <c r="Q1601" i="3" s="1"/>
  <c r="N1636" i="3"/>
  <c r="P1636" i="3" s="1"/>
  <c r="O1636" i="3"/>
  <c r="L1225" i="3"/>
  <c r="N1224" i="3"/>
  <c r="P1224" i="3" s="1"/>
  <c r="O1224" i="3"/>
  <c r="L175" i="3"/>
  <c r="O174" i="3"/>
  <c r="N174" i="3"/>
  <c r="P174" i="3" s="1"/>
  <c r="K14" i="3"/>
  <c r="O57" i="3"/>
  <c r="N57" i="3"/>
  <c r="P57" i="3" s="1"/>
  <c r="K65" i="3"/>
  <c r="L106" i="3"/>
  <c r="Q106" i="3" s="1"/>
  <c r="O198" i="3" l="1"/>
  <c r="N198" i="3"/>
  <c r="P198" i="3" s="1"/>
  <c r="L199" i="3"/>
  <c r="Q199" i="3" s="1"/>
  <c r="Q175" i="3"/>
  <c r="Q1305" i="3"/>
  <c r="N1305" i="3"/>
  <c r="P1305" i="3" s="1"/>
  <c r="O1305" i="3"/>
  <c r="L1179" i="3"/>
  <c r="Q1179" i="3" s="1"/>
  <c r="Q1225" i="3"/>
  <c r="L3241" i="3"/>
  <c r="Q3241" i="3" s="1"/>
  <c r="N333" i="3"/>
  <c r="P333" i="3" s="1"/>
  <c r="O333" i="3"/>
  <c r="L1370" i="3"/>
  <c r="Q1370" i="3" s="1"/>
  <c r="O1369" i="3"/>
  <c r="N1369" i="3"/>
  <c r="P1369" i="3" s="1"/>
  <c r="L334" i="3"/>
  <c r="Q334" i="3" s="1"/>
  <c r="O2198" i="3"/>
  <c r="N2198" i="3"/>
  <c r="P2198" i="3" s="1"/>
  <c r="L1031" i="3"/>
  <c r="Q1031" i="3" s="1"/>
  <c r="O1030" i="3"/>
  <c r="N1030" i="3"/>
  <c r="P1030" i="3" s="1"/>
  <c r="O1242" i="3"/>
  <c r="N1242" i="3"/>
  <c r="P1242" i="3" s="1"/>
  <c r="L1243" i="3"/>
  <c r="Q1243" i="3" s="1"/>
  <c r="N2707" i="3"/>
  <c r="P2707" i="3" s="1"/>
  <c r="O2707" i="3"/>
  <c r="L2708" i="3"/>
  <c r="Q2708" i="3" s="1"/>
  <c r="N2662" i="3"/>
  <c r="P2662" i="3" s="1"/>
  <c r="O2662" i="3"/>
  <c r="L2663" i="3"/>
  <c r="Q2663" i="3" s="1"/>
  <c r="O384" i="3"/>
  <c r="L385" i="3"/>
  <c r="Q385" i="3" s="1"/>
  <c r="N384" i="3"/>
  <c r="P384" i="3" s="1"/>
  <c r="O2471" i="3"/>
  <c r="N2471" i="3"/>
  <c r="P2471" i="3" s="1"/>
  <c r="L2472" i="3"/>
  <c r="Q2472" i="3" s="1"/>
  <c r="L3472" i="3"/>
  <c r="Q3472" i="3" s="1"/>
  <c r="O3505" i="3"/>
  <c r="N3505" i="3"/>
  <c r="P3505" i="3" s="1"/>
  <c r="L3506" i="3"/>
  <c r="Q3506" i="3" s="1"/>
  <c r="O976" i="3"/>
  <c r="N976" i="3"/>
  <c r="P976" i="3" s="1"/>
  <c r="L977" i="3"/>
  <c r="Q977" i="3" s="1"/>
  <c r="L1705" i="3"/>
  <c r="Q1705" i="3" s="1"/>
  <c r="O3471" i="3"/>
  <c r="N3471" i="3"/>
  <c r="P3471" i="3" s="1"/>
  <c r="N1007" i="3"/>
  <c r="P1007" i="3" s="1"/>
  <c r="O1007" i="3"/>
  <c r="L3163" i="3"/>
  <c r="Q3163" i="3" s="1"/>
  <c r="O3201" i="3"/>
  <c r="N3201" i="3"/>
  <c r="P3201" i="3" s="1"/>
  <c r="N1072" i="3"/>
  <c r="P1072" i="3" s="1"/>
  <c r="O1072" i="3"/>
  <c r="K1126" i="3"/>
  <c r="Q1126" i="3" s="1"/>
  <c r="L694" i="3"/>
  <c r="Q694" i="3" s="1"/>
  <c r="O713" i="3"/>
  <c r="N713" i="3"/>
  <c r="P713" i="3" s="1"/>
  <c r="O1859" i="3"/>
  <c r="N1859" i="3"/>
  <c r="P1859" i="3" s="1"/>
  <c r="L1910" i="3"/>
  <c r="Q1910" i="3" s="1"/>
  <c r="O1601" i="3"/>
  <c r="N1601" i="3"/>
  <c r="P1601" i="3" s="1"/>
  <c r="L1637" i="3"/>
  <c r="Q1637" i="3" s="1"/>
  <c r="O2842" i="3"/>
  <c r="N2842" i="3"/>
  <c r="P2842" i="3" s="1"/>
  <c r="L2843" i="3"/>
  <c r="Q2843" i="3" s="1"/>
  <c r="L941" i="3"/>
  <c r="Q941" i="3" s="1"/>
  <c r="N904" i="3"/>
  <c r="P904" i="3" s="1"/>
  <c r="O904" i="3"/>
  <c r="L802" i="3"/>
  <c r="Q802" i="3" s="1"/>
  <c r="O776" i="3"/>
  <c r="N776" i="3"/>
  <c r="P776" i="3" s="1"/>
  <c r="N1008" i="3"/>
  <c r="P1008" i="3" s="1"/>
  <c r="O1008" i="3"/>
  <c r="L1306" i="3"/>
  <c r="Q1306" i="3" s="1"/>
  <c r="L193" i="3"/>
  <c r="Q193" i="3" s="1"/>
  <c r="N167" i="3"/>
  <c r="P167" i="3" s="1"/>
  <c r="O167" i="3"/>
  <c r="N3363" i="3"/>
  <c r="P3363" i="3" s="1"/>
  <c r="O3363" i="3"/>
  <c r="L3410" i="3"/>
  <c r="Q3410" i="3" s="1"/>
  <c r="N3074" i="3"/>
  <c r="P3074" i="3" s="1"/>
  <c r="L3041" i="3"/>
  <c r="Q3041" i="3" s="1"/>
  <c r="O3074" i="3"/>
  <c r="L3691" i="3"/>
  <c r="Q3691" i="3" s="1"/>
  <c r="O3663" i="3"/>
  <c r="N3663" i="3"/>
  <c r="P3663" i="3" s="1"/>
  <c r="O1985" i="3"/>
  <c r="N1985" i="3"/>
  <c r="P1985" i="3" s="1"/>
  <c r="L2028" i="3"/>
  <c r="L2184" i="3"/>
  <c r="Q2184" i="3" s="1"/>
  <c r="O2156" i="3"/>
  <c r="N2156" i="3"/>
  <c r="P2156" i="3" s="1"/>
  <c r="K2835" i="3"/>
  <c r="Q2835" i="3" s="1"/>
  <c r="O2885" i="3"/>
  <c r="N2885" i="3"/>
  <c r="P2885" i="3" s="1"/>
  <c r="L3583" i="3"/>
  <c r="Q3583" i="3" s="1"/>
  <c r="N3620" i="3"/>
  <c r="P3620" i="3" s="1"/>
  <c r="O3620" i="3"/>
  <c r="L2643" i="3"/>
  <c r="Q2643" i="3" s="1"/>
  <c r="O2609" i="3"/>
  <c r="N2609" i="3"/>
  <c r="P2609" i="3" s="1"/>
  <c r="O199" i="3"/>
  <c r="N199" i="3"/>
  <c r="P199" i="3" s="1"/>
  <c r="L176" i="3"/>
  <c r="O175" i="3"/>
  <c r="N175" i="3"/>
  <c r="P175" i="3" s="1"/>
  <c r="O1225" i="3"/>
  <c r="N1225" i="3"/>
  <c r="P1225" i="3" s="1"/>
  <c r="L1226" i="3"/>
  <c r="K67" i="3"/>
  <c r="L107" i="3"/>
  <c r="Q107" i="3" s="1"/>
  <c r="N106" i="3"/>
  <c r="P106" i="3" s="1"/>
  <c r="O106" i="3"/>
  <c r="L978" i="3" l="1"/>
  <c r="Q978" i="3" s="1"/>
  <c r="N1179" i="3"/>
  <c r="P1179" i="3" s="1"/>
  <c r="O1179" i="3"/>
  <c r="L200" i="3"/>
  <c r="Q200" i="3" s="1"/>
  <c r="Q176" i="3"/>
  <c r="L1180" i="3"/>
  <c r="Q1180" i="3" s="1"/>
  <c r="Q1226" i="3"/>
  <c r="L1986" i="3"/>
  <c r="Q1986" i="3" s="1"/>
  <c r="Q2028" i="3"/>
  <c r="O3241" i="3"/>
  <c r="N3241" i="3"/>
  <c r="P3241" i="3" s="1"/>
  <c r="O2708" i="3"/>
  <c r="N2708" i="3"/>
  <c r="P2708" i="3" s="1"/>
  <c r="L2709" i="3"/>
  <c r="Q2709" i="3" s="1"/>
  <c r="N1031" i="3"/>
  <c r="P1031" i="3" s="1"/>
  <c r="L1032" i="3"/>
  <c r="Q1032" i="3" s="1"/>
  <c r="O1031" i="3"/>
  <c r="O1243" i="3"/>
  <c r="N1243" i="3"/>
  <c r="P1243" i="3" s="1"/>
  <c r="L1244" i="3"/>
  <c r="Q1244" i="3" s="1"/>
  <c r="O334" i="3"/>
  <c r="L335" i="3"/>
  <c r="Q335" i="3" s="1"/>
  <c r="N334" i="3"/>
  <c r="P334" i="3" s="1"/>
  <c r="L2473" i="3"/>
  <c r="Q2473" i="3" s="1"/>
  <c r="N2472" i="3"/>
  <c r="P2472" i="3" s="1"/>
  <c r="O2472" i="3"/>
  <c r="O385" i="3"/>
  <c r="N385" i="3"/>
  <c r="P385" i="3" s="1"/>
  <c r="L386" i="3"/>
  <c r="Q386" i="3" s="1"/>
  <c r="L1405" i="3"/>
  <c r="Q1405" i="3" s="1"/>
  <c r="N1370" i="3"/>
  <c r="P1370" i="3" s="1"/>
  <c r="O1370" i="3"/>
  <c r="L1371" i="3"/>
  <c r="Q1371" i="3" s="1"/>
  <c r="O2663" i="3"/>
  <c r="L2664" i="3"/>
  <c r="Q2664" i="3" s="1"/>
  <c r="N2663" i="3"/>
  <c r="P2663" i="3" s="1"/>
  <c r="L1706" i="3"/>
  <c r="Q1706" i="3" s="1"/>
  <c r="O3472" i="3"/>
  <c r="N3472" i="3"/>
  <c r="P3472" i="3" s="1"/>
  <c r="O977" i="3"/>
  <c r="N977" i="3"/>
  <c r="P977" i="3" s="1"/>
  <c r="N1705" i="3"/>
  <c r="P1705" i="3" s="1"/>
  <c r="O1705" i="3"/>
  <c r="L3473" i="3"/>
  <c r="Q3473" i="3" s="1"/>
  <c r="O3506" i="3"/>
  <c r="N3506" i="3"/>
  <c r="P3506" i="3" s="1"/>
  <c r="L3507" i="3"/>
  <c r="Q3507" i="3" s="1"/>
  <c r="L1987" i="3"/>
  <c r="Q1987" i="3" s="1"/>
  <c r="L2029" i="3"/>
  <c r="Q2029" i="3" s="1"/>
  <c r="N2184" i="3"/>
  <c r="P2184" i="3" s="1"/>
  <c r="O2184" i="3"/>
  <c r="L3075" i="3"/>
  <c r="Q3075" i="3" s="1"/>
  <c r="O3041" i="3"/>
  <c r="N3041" i="3"/>
  <c r="P3041" i="3" s="1"/>
  <c r="L1860" i="3"/>
  <c r="Q1860" i="3" s="1"/>
  <c r="O1910" i="3"/>
  <c r="N1910" i="3"/>
  <c r="P1910" i="3" s="1"/>
  <c r="L1090" i="3"/>
  <c r="Q1090" i="3" s="1"/>
  <c r="L2610" i="3"/>
  <c r="Q2610" i="3" s="1"/>
  <c r="O2643" i="3"/>
  <c r="N2643" i="3"/>
  <c r="P2643" i="3" s="1"/>
  <c r="L3664" i="3"/>
  <c r="Q3664" i="3" s="1"/>
  <c r="O3691" i="3"/>
  <c r="N3691" i="3"/>
  <c r="P3691" i="3" s="1"/>
  <c r="L1009" i="3"/>
  <c r="Q1009" i="3" s="1"/>
  <c r="N978" i="3"/>
  <c r="P978" i="3" s="1"/>
  <c r="O978" i="3"/>
  <c r="N1180" i="3"/>
  <c r="P1180" i="3" s="1"/>
  <c r="O1180" i="3"/>
  <c r="L3621" i="3"/>
  <c r="Q3621" i="3" s="1"/>
  <c r="O3583" i="3"/>
  <c r="N3583" i="3"/>
  <c r="P3583" i="3" s="1"/>
  <c r="N1306" i="3"/>
  <c r="P1306" i="3" s="1"/>
  <c r="O1306" i="3"/>
  <c r="N802" i="3"/>
  <c r="P802" i="3" s="1"/>
  <c r="O802" i="3"/>
  <c r="L777" i="3"/>
  <c r="Q777" i="3" s="1"/>
  <c r="L2893" i="3"/>
  <c r="O2843" i="3"/>
  <c r="N2843" i="3"/>
  <c r="P2843" i="3" s="1"/>
  <c r="L3202" i="3"/>
  <c r="Q3202" i="3" s="1"/>
  <c r="O3163" i="3"/>
  <c r="N3163" i="3"/>
  <c r="P3163" i="3" s="1"/>
  <c r="K2886" i="3"/>
  <c r="Q2886" i="3" s="1"/>
  <c r="N2835" i="3"/>
  <c r="P2835" i="3" s="1"/>
  <c r="O2835" i="3"/>
  <c r="N2028" i="3"/>
  <c r="P2028" i="3" s="1"/>
  <c r="O2028" i="3"/>
  <c r="L3364" i="3"/>
  <c r="Q3364" i="3" s="1"/>
  <c r="O3410" i="3"/>
  <c r="N3410" i="3"/>
  <c r="P3410" i="3" s="1"/>
  <c r="N193" i="3"/>
  <c r="P193" i="3" s="1"/>
  <c r="O193" i="3"/>
  <c r="L168" i="3"/>
  <c r="Q168" i="3" s="1"/>
  <c r="N941" i="3"/>
  <c r="P941" i="3" s="1"/>
  <c r="O941" i="3"/>
  <c r="L1602" i="3"/>
  <c r="Q1602" i="3" s="1"/>
  <c r="N1637" i="3"/>
  <c r="P1637" i="3" s="1"/>
  <c r="O1637" i="3"/>
  <c r="N694" i="3"/>
  <c r="P694" i="3" s="1"/>
  <c r="L714" i="3"/>
  <c r="Q714" i="3" s="1"/>
  <c r="O694" i="3"/>
  <c r="K1073" i="3"/>
  <c r="Q1073" i="3" s="1"/>
  <c r="O1126" i="3"/>
  <c r="N1126" i="3"/>
  <c r="P1126" i="3" s="1"/>
  <c r="O200" i="3"/>
  <c r="N200" i="3"/>
  <c r="P200" i="3" s="1"/>
  <c r="N1226" i="3"/>
  <c r="P1226" i="3" s="1"/>
  <c r="L1227" i="3"/>
  <c r="O1226" i="3"/>
  <c r="L177" i="3"/>
  <c r="N176" i="3"/>
  <c r="P176" i="3" s="1"/>
  <c r="O176" i="3"/>
  <c r="K70" i="3"/>
  <c r="L108" i="3"/>
  <c r="Q108" i="3" s="1"/>
  <c r="N107" i="3"/>
  <c r="P107" i="3" s="1"/>
  <c r="O107" i="3"/>
  <c r="O1986" i="3" l="1"/>
  <c r="N1986" i="3"/>
  <c r="P1986" i="3" s="1"/>
  <c r="L1181" i="3"/>
  <c r="Q1181" i="3" s="1"/>
  <c r="Q1227" i="3"/>
  <c r="L201" i="3"/>
  <c r="Q177" i="3"/>
  <c r="L109" i="3"/>
  <c r="L134" i="3" s="1"/>
  <c r="O2664" i="3"/>
  <c r="N2664" i="3"/>
  <c r="P2664" i="3" s="1"/>
  <c r="L2665" i="3"/>
  <c r="Q2665" i="3" s="1"/>
  <c r="O2473" i="3"/>
  <c r="L2474" i="3"/>
  <c r="Q2474" i="3" s="1"/>
  <c r="N2473" i="3"/>
  <c r="P2473" i="3" s="1"/>
  <c r="O1244" i="3"/>
  <c r="N1244" i="3"/>
  <c r="P1244" i="3" s="1"/>
  <c r="L1245" i="3"/>
  <c r="Q1245" i="3" s="1"/>
  <c r="L1033" i="3"/>
  <c r="Q1033" i="3" s="1"/>
  <c r="O1032" i="3"/>
  <c r="N1032" i="3"/>
  <c r="P1032" i="3" s="1"/>
  <c r="L1372" i="3"/>
  <c r="Q1372" i="3" s="1"/>
  <c r="O1371" i="3"/>
  <c r="N1371" i="3"/>
  <c r="P1371" i="3" s="1"/>
  <c r="O386" i="3"/>
  <c r="L387" i="3"/>
  <c r="Q387" i="3" s="1"/>
  <c r="N386" i="3"/>
  <c r="P386" i="3" s="1"/>
  <c r="O335" i="3"/>
  <c r="N335" i="3"/>
  <c r="P335" i="3" s="1"/>
  <c r="L336" i="3"/>
  <c r="Q336" i="3" s="1"/>
  <c r="L2710" i="3"/>
  <c r="Q2710" i="3" s="1"/>
  <c r="N2709" i="3"/>
  <c r="P2709" i="3" s="1"/>
  <c r="O2709" i="3"/>
  <c r="N1405" i="3"/>
  <c r="P1405" i="3" s="1"/>
  <c r="O1405" i="3"/>
  <c r="L3474" i="3"/>
  <c r="Q3474" i="3" s="1"/>
  <c r="N3507" i="3"/>
  <c r="P3507" i="3" s="1"/>
  <c r="O3507" i="3"/>
  <c r="L3508" i="3"/>
  <c r="Q3508" i="3" s="1"/>
  <c r="L1707" i="3"/>
  <c r="Q1707" i="3" s="1"/>
  <c r="N1706" i="3"/>
  <c r="P1706" i="3" s="1"/>
  <c r="O1706" i="3"/>
  <c r="O3473" i="3"/>
  <c r="N3473" i="3"/>
  <c r="P3473" i="3" s="1"/>
  <c r="L695" i="3"/>
  <c r="Q695" i="3" s="1"/>
  <c r="O714" i="3"/>
  <c r="N714" i="3"/>
  <c r="P714" i="3" s="1"/>
  <c r="O1602" i="3"/>
  <c r="N1602" i="3"/>
  <c r="P1602" i="3" s="1"/>
  <c r="L1638" i="3"/>
  <c r="Q1638" i="3" s="1"/>
  <c r="N3364" i="3"/>
  <c r="P3364" i="3" s="1"/>
  <c r="O3364" i="3"/>
  <c r="L3411" i="3"/>
  <c r="Q3411" i="3" s="1"/>
  <c r="N1860" i="3"/>
  <c r="P1860" i="3" s="1"/>
  <c r="O1860" i="3"/>
  <c r="L1911" i="3"/>
  <c r="Q1911" i="3" s="1"/>
  <c r="L1988" i="3"/>
  <c r="Q1988" i="3" s="1"/>
  <c r="O1987" i="3"/>
  <c r="N1987" i="3"/>
  <c r="P1987" i="3" s="1"/>
  <c r="L2030" i="3"/>
  <c r="Q2030" i="3" s="1"/>
  <c r="L194" i="3"/>
  <c r="Q194" i="3" s="1"/>
  <c r="O168" i="3"/>
  <c r="N168" i="3"/>
  <c r="P168" i="3" s="1"/>
  <c r="L1307" i="3"/>
  <c r="Q1307" i="3" s="1"/>
  <c r="L3584" i="3"/>
  <c r="Q3584" i="3" s="1"/>
  <c r="O3621" i="3"/>
  <c r="N3621" i="3"/>
  <c r="P3621" i="3" s="1"/>
  <c r="L979" i="3"/>
  <c r="Q979" i="3" s="1"/>
  <c r="N1009" i="3"/>
  <c r="P1009" i="3" s="1"/>
  <c r="O1009" i="3"/>
  <c r="O1181" i="3"/>
  <c r="N1181" i="3"/>
  <c r="P1181" i="3" s="1"/>
  <c r="O1073" i="3"/>
  <c r="N1073" i="3"/>
  <c r="P1073" i="3" s="1"/>
  <c r="K1127" i="3"/>
  <c r="Q1127" i="3" s="1"/>
  <c r="O3202" i="3"/>
  <c r="L3164" i="3"/>
  <c r="Q3164" i="3" s="1"/>
  <c r="N3202" i="3"/>
  <c r="P3202" i="3" s="1"/>
  <c r="L803" i="3"/>
  <c r="Q803" i="3" s="1"/>
  <c r="O777" i="3"/>
  <c r="N777" i="3"/>
  <c r="P777" i="3" s="1"/>
  <c r="N3664" i="3"/>
  <c r="P3664" i="3" s="1"/>
  <c r="O3664" i="3"/>
  <c r="L3665" i="3"/>
  <c r="Q3665" i="3" s="1"/>
  <c r="N1090" i="3"/>
  <c r="P1090" i="3" s="1"/>
  <c r="O1090" i="3"/>
  <c r="N3075" i="3"/>
  <c r="P3075" i="3" s="1"/>
  <c r="O3075" i="3"/>
  <c r="L3042" i="3"/>
  <c r="Q3042" i="3" s="1"/>
  <c r="K2836" i="3"/>
  <c r="N2886" i="3"/>
  <c r="P2886" i="3" s="1"/>
  <c r="O2886" i="3"/>
  <c r="L2844" i="3"/>
  <c r="L2845" i="3" s="1"/>
  <c r="Q2845" i="3" s="1"/>
  <c r="L2644" i="3"/>
  <c r="Q2644" i="3" s="1"/>
  <c r="N2610" i="3"/>
  <c r="P2610" i="3" s="1"/>
  <c r="O2610" i="3"/>
  <c r="N2029" i="3"/>
  <c r="P2029" i="3" s="1"/>
  <c r="O2029" i="3"/>
  <c r="N201" i="3"/>
  <c r="P201" i="3" s="1"/>
  <c r="O201" i="3"/>
  <c r="L178" i="3"/>
  <c r="N177" i="3"/>
  <c r="P177" i="3" s="1"/>
  <c r="O177" i="3"/>
  <c r="L1228" i="3"/>
  <c r="O1227" i="3"/>
  <c r="N1227" i="3"/>
  <c r="P1227" i="3" s="1"/>
  <c r="K72" i="3"/>
  <c r="O108" i="3"/>
  <c r="N108" i="3"/>
  <c r="P108" i="3" s="1"/>
  <c r="L110" i="3" l="1"/>
  <c r="L135" i="3" s="1"/>
  <c r="Q178" i="3"/>
  <c r="K2837" i="3"/>
  <c r="Q2837" i="3" s="1"/>
  <c r="Q2836" i="3"/>
  <c r="K20" i="3"/>
  <c r="L202" i="3"/>
  <c r="L203" i="3" s="1"/>
  <c r="Q201" i="3"/>
  <c r="L1182" i="3"/>
  <c r="N1182" i="3" s="1"/>
  <c r="P1182" i="3" s="1"/>
  <c r="Q1228" i="3"/>
  <c r="L1639" i="3"/>
  <c r="L1406" i="3"/>
  <c r="Q1406" i="3" s="1"/>
  <c r="N1372" i="3"/>
  <c r="P1372" i="3" s="1"/>
  <c r="O1372" i="3"/>
  <c r="O1245" i="3"/>
  <c r="L1246" i="3"/>
  <c r="Q1246" i="3" s="1"/>
  <c r="N1245" i="3"/>
  <c r="P1245" i="3" s="1"/>
  <c r="O2474" i="3"/>
  <c r="N2474" i="3"/>
  <c r="P2474" i="3" s="1"/>
  <c r="L2475" i="3"/>
  <c r="Q2475" i="3" s="1"/>
  <c r="N336" i="3"/>
  <c r="P336" i="3" s="1"/>
  <c r="L337" i="3"/>
  <c r="Q337" i="3" s="1"/>
  <c r="O336" i="3"/>
  <c r="O387" i="3"/>
  <c r="L388" i="3"/>
  <c r="Q388" i="3" s="1"/>
  <c r="N387" i="3"/>
  <c r="P387" i="3" s="1"/>
  <c r="N1033" i="3"/>
  <c r="P1033" i="3" s="1"/>
  <c r="O1033" i="3"/>
  <c r="L1034" i="3"/>
  <c r="Q1034" i="3" s="1"/>
  <c r="O2665" i="3"/>
  <c r="N2665" i="3"/>
  <c r="P2665" i="3" s="1"/>
  <c r="L2666" i="3"/>
  <c r="Q2666" i="3" s="1"/>
  <c r="O2710" i="3"/>
  <c r="N2710" i="3"/>
  <c r="P2710" i="3" s="1"/>
  <c r="L2711" i="3"/>
  <c r="Q2711" i="3" s="1"/>
  <c r="L2896" i="3"/>
  <c r="Q2896" i="3" s="1"/>
  <c r="O2845" i="3"/>
  <c r="L2846" i="3"/>
  <c r="Q2846" i="3" s="1"/>
  <c r="N2845" i="3"/>
  <c r="P2845" i="3" s="1"/>
  <c r="L1680" i="3"/>
  <c r="Q1680" i="3" s="1"/>
  <c r="N1707" i="3"/>
  <c r="P1707" i="3" s="1"/>
  <c r="L1708" i="3"/>
  <c r="Q1708" i="3" s="1"/>
  <c r="O1707" i="3"/>
  <c r="O3474" i="3"/>
  <c r="N3474" i="3"/>
  <c r="P3474" i="3" s="1"/>
  <c r="K2889" i="3"/>
  <c r="Q2889" i="3" s="1"/>
  <c r="K2838" i="3"/>
  <c r="Q2838" i="3" s="1"/>
  <c r="N2837" i="3"/>
  <c r="P2837" i="3" s="1"/>
  <c r="O2837" i="3"/>
  <c r="L3475" i="3"/>
  <c r="Q3475" i="3" s="1"/>
  <c r="N3508" i="3"/>
  <c r="P3508" i="3" s="1"/>
  <c r="L3509" i="3"/>
  <c r="Q3509" i="3" s="1"/>
  <c r="O3508" i="3"/>
  <c r="K2887" i="3"/>
  <c r="Q2887" i="3" s="1"/>
  <c r="N2836" i="3"/>
  <c r="P2836" i="3" s="1"/>
  <c r="O2836" i="3"/>
  <c r="N3665" i="3"/>
  <c r="P3665" i="3" s="1"/>
  <c r="L3666" i="3"/>
  <c r="Q3666" i="3" s="1"/>
  <c r="O3665" i="3"/>
  <c r="N194" i="3"/>
  <c r="P194" i="3" s="1"/>
  <c r="O194" i="3"/>
  <c r="L1989" i="3"/>
  <c r="Q1989" i="3" s="1"/>
  <c r="O1988" i="3"/>
  <c r="N1988" i="3"/>
  <c r="P1988" i="3" s="1"/>
  <c r="L2032" i="3"/>
  <c r="Q2032" i="3" s="1"/>
  <c r="L3076" i="3"/>
  <c r="Q3076" i="3" s="1"/>
  <c r="O3042" i="3"/>
  <c r="N3042" i="3"/>
  <c r="P3042" i="3" s="1"/>
  <c r="L3203" i="3"/>
  <c r="Q3203" i="3" s="1"/>
  <c r="N3164" i="3"/>
  <c r="P3164" i="3" s="1"/>
  <c r="O3164" i="3"/>
  <c r="L1010" i="3"/>
  <c r="Q1010" i="3" s="1"/>
  <c r="N979" i="3"/>
  <c r="P979" i="3" s="1"/>
  <c r="O979" i="3"/>
  <c r="N1307" i="3"/>
  <c r="P1307" i="3" s="1"/>
  <c r="O1307" i="3"/>
  <c r="N2644" i="3"/>
  <c r="P2644" i="3" s="1"/>
  <c r="L2611" i="3"/>
  <c r="Q2611" i="3" s="1"/>
  <c r="O2644" i="3"/>
  <c r="O3584" i="3"/>
  <c r="L3585" i="3"/>
  <c r="Q3585" i="3" s="1"/>
  <c r="N3584" i="3"/>
  <c r="P3584" i="3" s="1"/>
  <c r="L3365" i="3"/>
  <c r="Q3365" i="3" s="1"/>
  <c r="N3411" i="3"/>
  <c r="P3411" i="3" s="1"/>
  <c r="O3411" i="3"/>
  <c r="N695" i="3"/>
  <c r="P695" i="3" s="1"/>
  <c r="L715" i="3"/>
  <c r="Q715" i="3" s="1"/>
  <c r="O695" i="3"/>
  <c r="L1091" i="3"/>
  <c r="Q1091" i="3" s="1"/>
  <c r="L2894" i="3"/>
  <c r="N803" i="3"/>
  <c r="P803" i="3" s="1"/>
  <c r="O803" i="3"/>
  <c r="L778" i="3"/>
  <c r="Q778" i="3" s="1"/>
  <c r="N1127" i="3"/>
  <c r="P1127" i="3" s="1"/>
  <c r="O1127" i="3"/>
  <c r="O2030" i="3"/>
  <c r="N2030" i="3"/>
  <c r="P2030" i="3" s="1"/>
  <c r="L1861" i="3"/>
  <c r="Q1861" i="3" s="1"/>
  <c r="N1911" i="3"/>
  <c r="P1911" i="3" s="1"/>
  <c r="O1911" i="3"/>
  <c r="L1603" i="3"/>
  <c r="Q1603" i="3" s="1"/>
  <c r="O1638" i="3"/>
  <c r="N1638" i="3"/>
  <c r="P1638" i="3" s="1"/>
  <c r="L111" i="3"/>
  <c r="L136" i="3" s="1"/>
  <c r="L1229" i="3"/>
  <c r="Q1229" i="3" s="1"/>
  <c r="O1228" i="3"/>
  <c r="N1228" i="3"/>
  <c r="P1228" i="3" s="1"/>
  <c r="L180" i="3"/>
  <c r="Q180" i="3" s="1"/>
  <c r="O178" i="3"/>
  <c r="N178" i="3"/>
  <c r="P178" i="3" s="1"/>
  <c r="L116" i="3"/>
  <c r="Q116" i="3" s="1"/>
  <c r="K73" i="3"/>
  <c r="O1182" i="3" l="1"/>
  <c r="L204" i="3"/>
  <c r="Q203" i="3"/>
  <c r="N203" i="3"/>
  <c r="P203" i="3" s="1"/>
  <c r="O203" i="3"/>
  <c r="K21" i="3"/>
  <c r="L1183" i="3"/>
  <c r="Q1182" i="3"/>
  <c r="Q202" i="3"/>
  <c r="N202" i="3"/>
  <c r="P202" i="3" s="1"/>
  <c r="O202" i="3"/>
  <c r="L2476" i="3"/>
  <c r="Q2476" i="3" s="1"/>
  <c r="N2475" i="3"/>
  <c r="P2475" i="3" s="1"/>
  <c r="O2475" i="3"/>
  <c r="N1246" i="3"/>
  <c r="P1246" i="3" s="1"/>
  <c r="O1246" i="3"/>
  <c r="L1247" i="3"/>
  <c r="Q1247" i="3" s="1"/>
  <c r="O1406" i="3"/>
  <c r="L1407" i="3"/>
  <c r="Q1407" i="3" s="1"/>
  <c r="N1406" i="3"/>
  <c r="P1406" i="3" s="1"/>
  <c r="N2666" i="3"/>
  <c r="P2666" i="3" s="1"/>
  <c r="O2666" i="3"/>
  <c r="L2667" i="3"/>
  <c r="Q2667" i="3" s="1"/>
  <c r="O1034" i="3"/>
  <c r="L1035" i="3"/>
  <c r="Q1035" i="3" s="1"/>
  <c r="N1034" i="3"/>
  <c r="P1034" i="3" s="1"/>
  <c r="O388" i="3"/>
  <c r="N388" i="3"/>
  <c r="P388" i="3" s="1"/>
  <c r="L389" i="3"/>
  <c r="Q389" i="3" s="1"/>
  <c r="N337" i="3"/>
  <c r="P337" i="3" s="1"/>
  <c r="O337" i="3"/>
  <c r="L338" i="3"/>
  <c r="Q338" i="3" s="1"/>
  <c r="O2711" i="3"/>
  <c r="N2711" i="3"/>
  <c r="P2711" i="3" s="1"/>
  <c r="L2712" i="3"/>
  <c r="Q2712" i="3" s="1"/>
  <c r="L3476" i="3"/>
  <c r="Q3476" i="3" s="1"/>
  <c r="O3509" i="3"/>
  <c r="N3509" i="3"/>
  <c r="P3509" i="3" s="1"/>
  <c r="L3510" i="3"/>
  <c r="Q3510" i="3" s="1"/>
  <c r="O1680" i="3"/>
  <c r="N1680" i="3"/>
  <c r="P1680" i="3" s="1"/>
  <c r="N2896" i="3"/>
  <c r="P2896" i="3" s="1"/>
  <c r="O2896" i="3"/>
  <c r="O3475" i="3"/>
  <c r="N3475" i="3"/>
  <c r="P3475" i="3" s="1"/>
  <c r="K2890" i="3"/>
  <c r="Q2890" i="3" s="1"/>
  <c r="O2889" i="3"/>
  <c r="N2889" i="3"/>
  <c r="P2889" i="3" s="1"/>
  <c r="L1681" i="3"/>
  <c r="Q1681" i="3" s="1"/>
  <c r="N1708" i="3"/>
  <c r="P1708" i="3" s="1"/>
  <c r="O1708" i="3"/>
  <c r="L1709" i="3"/>
  <c r="Q1709" i="3" s="1"/>
  <c r="L2897" i="3"/>
  <c r="Q2897" i="3" s="1"/>
  <c r="N2846" i="3"/>
  <c r="P2846" i="3" s="1"/>
  <c r="O2846" i="3"/>
  <c r="L2847" i="3"/>
  <c r="Q2847" i="3" s="1"/>
  <c r="N2838" i="3"/>
  <c r="P2838" i="3" s="1"/>
  <c r="O2838" i="3"/>
  <c r="N1603" i="3"/>
  <c r="P1603" i="3" s="1"/>
  <c r="O1603" i="3"/>
  <c r="L3043" i="3"/>
  <c r="Q3043" i="3" s="1"/>
  <c r="N3076" i="3"/>
  <c r="P3076" i="3" s="1"/>
  <c r="O3076" i="3"/>
  <c r="L804" i="3"/>
  <c r="Q804" i="3" s="1"/>
  <c r="N778" i="3"/>
  <c r="P778" i="3" s="1"/>
  <c r="O778" i="3"/>
  <c r="L3622" i="3"/>
  <c r="Q3622" i="3" s="1"/>
  <c r="N3585" i="3"/>
  <c r="P3585" i="3" s="1"/>
  <c r="O3585" i="3"/>
  <c r="N2032" i="3"/>
  <c r="P2032" i="3" s="1"/>
  <c r="O2032" i="3"/>
  <c r="N1861" i="3"/>
  <c r="P1861" i="3" s="1"/>
  <c r="O1861" i="3"/>
  <c r="L1912" i="3"/>
  <c r="Q1912" i="3" s="1"/>
  <c r="O715" i="3"/>
  <c r="N715" i="3"/>
  <c r="P715" i="3" s="1"/>
  <c r="L716" i="3"/>
  <c r="Q716" i="3" s="1"/>
  <c r="O3365" i="3"/>
  <c r="L3412" i="3"/>
  <c r="Q3412" i="3" s="1"/>
  <c r="N3365" i="3"/>
  <c r="P3365" i="3" s="1"/>
  <c r="L980" i="3"/>
  <c r="Q980" i="3" s="1"/>
  <c r="O1010" i="3"/>
  <c r="N1010" i="3"/>
  <c r="P1010" i="3" s="1"/>
  <c r="L2033" i="3"/>
  <c r="Q2033" i="3" s="1"/>
  <c r="O1989" i="3"/>
  <c r="N1989" i="3"/>
  <c r="P1989" i="3" s="1"/>
  <c r="L3692" i="3"/>
  <c r="Q3692" i="3" s="1"/>
  <c r="N3666" i="3"/>
  <c r="P3666" i="3" s="1"/>
  <c r="O3666" i="3"/>
  <c r="N2887" i="3"/>
  <c r="P2887" i="3" s="1"/>
  <c r="O2887" i="3"/>
  <c r="O1091" i="3"/>
  <c r="N1091" i="3"/>
  <c r="P1091" i="3" s="1"/>
  <c r="L2645" i="3"/>
  <c r="Q2645" i="3" s="1"/>
  <c r="N2611" i="3"/>
  <c r="P2611" i="3" s="1"/>
  <c r="O2611" i="3"/>
  <c r="O3203" i="3"/>
  <c r="L3165" i="3"/>
  <c r="Q3165" i="3" s="1"/>
  <c r="N3203" i="3"/>
  <c r="P3203" i="3" s="1"/>
  <c r="L181" i="3"/>
  <c r="Q181" i="3" s="1"/>
  <c r="O180" i="3"/>
  <c r="N180" i="3"/>
  <c r="P180" i="3" s="1"/>
  <c r="O1229" i="3"/>
  <c r="N1229" i="3"/>
  <c r="P1229" i="3" s="1"/>
  <c r="L137" i="3"/>
  <c r="Q137" i="3" s="1"/>
  <c r="N116" i="3"/>
  <c r="P116" i="3" s="1"/>
  <c r="O116" i="3"/>
  <c r="K74" i="3"/>
  <c r="Q204" i="3" l="1"/>
  <c r="N204" i="3"/>
  <c r="P204" i="3" s="1"/>
  <c r="L205" i="3"/>
  <c r="O204" i="3"/>
  <c r="Q1183" i="3"/>
  <c r="O1183" i="3"/>
  <c r="N1183" i="3"/>
  <c r="P1183" i="3" s="1"/>
  <c r="L1184" i="3"/>
  <c r="N338" i="3"/>
  <c r="P338" i="3" s="1"/>
  <c r="O338" i="3"/>
  <c r="L339" i="3"/>
  <c r="Q339" i="3" s="1"/>
  <c r="O1035" i="3"/>
  <c r="N1035" i="3"/>
  <c r="P1035" i="3" s="1"/>
  <c r="L1036" i="3"/>
  <c r="Q1036" i="3" s="1"/>
  <c r="O2476" i="3"/>
  <c r="N2476" i="3"/>
  <c r="P2476" i="3" s="1"/>
  <c r="L2477" i="3"/>
  <c r="L2478" i="3" s="1"/>
  <c r="N389" i="3"/>
  <c r="P389" i="3" s="1"/>
  <c r="O389" i="3"/>
  <c r="N1247" i="3"/>
  <c r="P1247" i="3" s="1"/>
  <c r="O1247" i="3"/>
  <c r="L1248" i="3"/>
  <c r="Q1248" i="3" s="1"/>
  <c r="L1138" i="3"/>
  <c r="Q1138" i="3" s="1"/>
  <c r="O2712" i="3"/>
  <c r="N2712" i="3"/>
  <c r="P2712" i="3" s="1"/>
  <c r="L2713" i="3"/>
  <c r="Q2713" i="3" s="1"/>
  <c r="N2667" i="3"/>
  <c r="P2667" i="3" s="1"/>
  <c r="O2667" i="3"/>
  <c r="L2668" i="3"/>
  <c r="Q2668" i="3" s="1"/>
  <c r="O1407" i="3"/>
  <c r="N1407" i="3"/>
  <c r="P1407" i="3" s="1"/>
  <c r="L1408" i="3"/>
  <c r="Q1408" i="3" s="1"/>
  <c r="K2891" i="3"/>
  <c r="Q2891" i="3" s="1"/>
  <c r="N2890" i="3"/>
  <c r="P2890" i="3" s="1"/>
  <c r="O2890" i="3"/>
  <c r="O3476" i="3"/>
  <c r="N3476" i="3"/>
  <c r="P3476" i="3" s="1"/>
  <c r="L2898" i="3"/>
  <c r="Q2898" i="3" s="1"/>
  <c r="L2848" i="3"/>
  <c r="Q2848" i="3" s="1"/>
  <c r="N2847" i="3"/>
  <c r="P2847" i="3" s="1"/>
  <c r="O2847" i="3"/>
  <c r="L1682" i="3"/>
  <c r="Q1682" i="3" s="1"/>
  <c r="L1710" i="3"/>
  <c r="Q1710" i="3" s="1"/>
  <c r="O1709" i="3"/>
  <c r="N1709" i="3"/>
  <c r="P1709" i="3" s="1"/>
  <c r="O2897" i="3"/>
  <c r="N2897" i="3"/>
  <c r="P2897" i="3" s="1"/>
  <c r="O1681" i="3"/>
  <c r="N1681" i="3"/>
  <c r="P1681" i="3" s="1"/>
  <c r="L3477" i="3"/>
  <c r="Q3477" i="3" s="1"/>
  <c r="N3510" i="3"/>
  <c r="P3510" i="3" s="1"/>
  <c r="L3511" i="3"/>
  <c r="Q3511" i="3" s="1"/>
  <c r="O3510" i="3"/>
  <c r="L3204" i="3"/>
  <c r="Q3204" i="3" s="1"/>
  <c r="N3165" i="3"/>
  <c r="P3165" i="3" s="1"/>
  <c r="O3165" i="3"/>
  <c r="N2645" i="3"/>
  <c r="P2645" i="3" s="1"/>
  <c r="L2612" i="3"/>
  <c r="Q2612" i="3" s="1"/>
  <c r="O2645" i="3"/>
  <c r="N3692" i="3"/>
  <c r="P3692" i="3" s="1"/>
  <c r="O3692" i="3"/>
  <c r="L3667" i="3"/>
  <c r="Q3667" i="3" s="1"/>
  <c r="L2034" i="3"/>
  <c r="Q2034" i="3" s="1"/>
  <c r="O2033" i="3"/>
  <c r="N2033" i="3"/>
  <c r="P2033" i="3" s="1"/>
  <c r="L1011" i="3"/>
  <c r="Q1011" i="3" s="1"/>
  <c r="O980" i="3"/>
  <c r="N980" i="3"/>
  <c r="P980" i="3" s="1"/>
  <c r="L696" i="3"/>
  <c r="Q696" i="3" s="1"/>
  <c r="O716" i="3"/>
  <c r="N716" i="3"/>
  <c r="P716" i="3" s="1"/>
  <c r="L1308" i="3"/>
  <c r="Q1308" i="3" s="1"/>
  <c r="L1862" i="3"/>
  <c r="Q1862" i="3" s="1"/>
  <c r="N1912" i="3"/>
  <c r="P1912" i="3" s="1"/>
  <c r="O1912" i="3"/>
  <c r="L3586" i="3"/>
  <c r="Q3586" i="3" s="1"/>
  <c r="N3622" i="3"/>
  <c r="P3622" i="3" s="1"/>
  <c r="O3622" i="3"/>
  <c r="L3077" i="3"/>
  <c r="Q3077" i="3" s="1"/>
  <c r="O3043" i="3"/>
  <c r="N3043" i="3"/>
  <c r="P3043" i="3" s="1"/>
  <c r="L3366" i="3"/>
  <c r="Q3366" i="3" s="1"/>
  <c r="O3412" i="3"/>
  <c r="N3412" i="3"/>
  <c r="P3412" i="3" s="1"/>
  <c r="O804" i="3"/>
  <c r="L779" i="3"/>
  <c r="Q779" i="3" s="1"/>
  <c r="N804" i="3"/>
  <c r="P804" i="3" s="1"/>
  <c r="L1092" i="3"/>
  <c r="Q1092" i="3" s="1"/>
  <c r="L138" i="3"/>
  <c r="L112" i="3"/>
  <c r="L113" i="3" s="1"/>
  <c r="Q113" i="3" s="1"/>
  <c r="L182" i="3"/>
  <c r="O181" i="3"/>
  <c r="N181" i="3"/>
  <c r="P181" i="3" s="1"/>
  <c r="N137" i="3"/>
  <c r="P137" i="3" s="1"/>
  <c r="O137" i="3"/>
  <c r="K77" i="3"/>
  <c r="Q1184" i="3" l="1"/>
  <c r="L1185" i="3"/>
  <c r="N1184" i="3"/>
  <c r="P1184" i="3" s="1"/>
  <c r="O1184" i="3"/>
  <c r="L206" i="3"/>
  <c r="Q205" i="3"/>
  <c r="N205" i="3"/>
  <c r="P205" i="3" s="1"/>
  <c r="O205" i="3"/>
  <c r="Q182" i="3"/>
  <c r="L114" i="3"/>
  <c r="Q114" i="3" s="1"/>
  <c r="L139" i="3"/>
  <c r="N2713" i="3"/>
  <c r="P2713" i="3" s="1"/>
  <c r="O2713" i="3"/>
  <c r="L2714" i="3"/>
  <c r="Q2714" i="3" s="1"/>
  <c r="L1139" i="3"/>
  <c r="Q1139" i="3" s="1"/>
  <c r="O1248" i="3"/>
  <c r="L1249" i="3"/>
  <c r="N1248" i="3"/>
  <c r="P1248" i="3" s="1"/>
  <c r="L1037" i="3"/>
  <c r="Q1037" i="3" s="1"/>
  <c r="N1036" i="3"/>
  <c r="P1036" i="3" s="1"/>
  <c r="O1036" i="3"/>
  <c r="L1375" i="3"/>
  <c r="Q1375" i="3" s="1"/>
  <c r="L1409" i="3"/>
  <c r="Q1409" i="3" s="1"/>
  <c r="N1408" i="3"/>
  <c r="P1408" i="3" s="1"/>
  <c r="O1408" i="3"/>
  <c r="O1138" i="3"/>
  <c r="N1138" i="3"/>
  <c r="P1138" i="3" s="1"/>
  <c r="N339" i="3"/>
  <c r="P339" i="3" s="1"/>
  <c r="O339" i="3"/>
  <c r="L340" i="3"/>
  <c r="Q340" i="3" s="1"/>
  <c r="O2668" i="3"/>
  <c r="N2668" i="3"/>
  <c r="P2668" i="3" s="1"/>
  <c r="L2669" i="3"/>
  <c r="Q2669" i="3" s="1"/>
  <c r="K2841" i="3"/>
  <c r="Q2841" i="3" s="1"/>
  <c r="K2892" i="3"/>
  <c r="Q2892" i="3" s="1"/>
  <c r="O2891" i="3"/>
  <c r="N2891" i="3"/>
  <c r="P2891" i="3" s="1"/>
  <c r="N3477" i="3"/>
  <c r="P3477" i="3" s="1"/>
  <c r="O3477" i="3"/>
  <c r="N1682" i="3"/>
  <c r="P1682" i="3" s="1"/>
  <c r="O1682" i="3"/>
  <c r="N2898" i="3"/>
  <c r="P2898" i="3" s="1"/>
  <c r="O2898" i="3"/>
  <c r="L2899" i="3"/>
  <c r="Q2899" i="3" s="1"/>
  <c r="L1683" i="3"/>
  <c r="Q1683" i="3" s="1"/>
  <c r="L1711" i="3"/>
  <c r="Q1711" i="3" s="1"/>
  <c r="N1710" i="3"/>
  <c r="P1710" i="3" s="1"/>
  <c r="O1710" i="3"/>
  <c r="L2849" i="3"/>
  <c r="Q2849" i="3" s="1"/>
  <c r="N2848" i="3"/>
  <c r="P2848" i="3" s="1"/>
  <c r="O2848" i="3"/>
  <c r="L3478" i="3"/>
  <c r="L3512" i="3"/>
  <c r="Q3512" i="3" s="1"/>
  <c r="O3511" i="3"/>
  <c r="N3511" i="3"/>
  <c r="P3511" i="3" s="1"/>
  <c r="L1093" i="3"/>
  <c r="Q1093" i="3" s="1"/>
  <c r="O3586" i="3"/>
  <c r="N3586" i="3"/>
  <c r="P3586" i="3" s="1"/>
  <c r="L3587" i="3"/>
  <c r="Q3587" i="3" s="1"/>
  <c r="O1308" i="3"/>
  <c r="N1308" i="3"/>
  <c r="P1308" i="3" s="1"/>
  <c r="L981" i="3"/>
  <c r="Q981" i="3" s="1"/>
  <c r="O1011" i="3"/>
  <c r="N1011" i="3"/>
  <c r="P1011" i="3" s="1"/>
  <c r="O1862" i="3"/>
  <c r="N1862" i="3"/>
  <c r="P1862" i="3" s="1"/>
  <c r="L1913" i="3"/>
  <c r="Q1913" i="3" s="1"/>
  <c r="L2035" i="3"/>
  <c r="Q2035" i="3" s="1"/>
  <c r="O2034" i="3"/>
  <c r="N2034" i="3"/>
  <c r="P2034" i="3" s="1"/>
  <c r="N779" i="3"/>
  <c r="P779" i="3" s="1"/>
  <c r="L780" i="3"/>
  <c r="Q780" i="3" s="1"/>
  <c r="O779" i="3"/>
  <c r="N3366" i="3"/>
  <c r="P3366" i="3" s="1"/>
  <c r="O3366" i="3"/>
  <c r="L3413" i="3"/>
  <c r="Q3413" i="3" s="1"/>
  <c r="O3667" i="3"/>
  <c r="N3667" i="3"/>
  <c r="P3667" i="3" s="1"/>
  <c r="N1092" i="3"/>
  <c r="P1092" i="3" s="1"/>
  <c r="O1092" i="3"/>
  <c r="N3077" i="3"/>
  <c r="P3077" i="3" s="1"/>
  <c r="L3044" i="3"/>
  <c r="Q3044" i="3" s="1"/>
  <c r="O3077" i="3"/>
  <c r="N696" i="3"/>
  <c r="P696" i="3" s="1"/>
  <c r="O696" i="3"/>
  <c r="L717" i="3"/>
  <c r="Q717" i="3" s="1"/>
  <c r="L2646" i="3"/>
  <c r="Q2646" i="3" s="1"/>
  <c r="O2612" i="3"/>
  <c r="N2612" i="3"/>
  <c r="P2612" i="3" s="1"/>
  <c r="N3204" i="3"/>
  <c r="P3204" i="3" s="1"/>
  <c r="L3166" i="3"/>
  <c r="Q3166" i="3" s="1"/>
  <c r="O3204" i="3"/>
  <c r="L183" i="3"/>
  <c r="O182" i="3"/>
  <c r="N182" i="3"/>
  <c r="P182" i="3" s="1"/>
  <c r="O113" i="3"/>
  <c r="N113" i="3"/>
  <c r="P113" i="3" s="1"/>
  <c r="L117" i="3"/>
  <c r="L141" i="3" s="1"/>
  <c r="N114" i="3"/>
  <c r="P114" i="3" s="1"/>
  <c r="O114" i="3"/>
  <c r="K79" i="3"/>
  <c r="K28" i="3" l="1"/>
  <c r="L1250" i="3"/>
  <c r="Q1250" i="3" s="1"/>
  <c r="Q1249" i="3"/>
  <c r="Q206" i="3"/>
  <c r="L207" i="3"/>
  <c r="N206" i="3"/>
  <c r="P206" i="3" s="1"/>
  <c r="O206" i="3"/>
  <c r="Q1185" i="3"/>
  <c r="L1186" i="3"/>
  <c r="O1185" i="3"/>
  <c r="N1185" i="3"/>
  <c r="P1185" i="3" s="1"/>
  <c r="Q183" i="3"/>
  <c r="L3479" i="3"/>
  <c r="Q3479" i="3" s="1"/>
  <c r="Q3478" i="3"/>
  <c r="N2669" i="3"/>
  <c r="P2669" i="3" s="1"/>
  <c r="O2669" i="3"/>
  <c r="L2670" i="3"/>
  <c r="Q2670" i="3" s="1"/>
  <c r="O1249" i="3"/>
  <c r="N1249" i="3"/>
  <c r="P1249" i="3" s="1"/>
  <c r="O340" i="3"/>
  <c r="N340" i="3"/>
  <c r="P340" i="3" s="1"/>
  <c r="L341" i="3"/>
  <c r="Q341" i="3" s="1"/>
  <c r="O1375" i="3"/>
  <c r="N1375" i="3"/>
  <c r="P1375" i="3" s="1"/>
  <c r="L1376" i="3"/>
  <c r="Q1376" i="3" s="1"/>
  <c r="L1410" i="3"/>
  <c r="Q1410" i="3" s="1"/>
  <c r="N1409" i="3"/>
  <c r="P1409" i="3" s="1"/>
  <c r="O1409" i="3"/>
  <c r="L1038" i="3"/>
  <c r="Q1038" i="3" s="1"/>
  <c r="O1037" i="3"/>
  <c r="N1037" i="3"/>
  <c r="P1037" i="3" s="1"/>
  <c r="L1140" i="3"/>
  <c r="Q1140" i="3" s="1"/>
  <c r="O2714" i="3"/>
  <c r="N2714" i="3"/>
  <c r="P2714" i="3" s="1"/>
  <c r="O1139" i="3"/>
  <c r="N1139" i="3"/>
  <c r="P1139" i="3" s="1"/>
  <c r="L1684" i="3"/>
  <c r="Q1684" i="3" s="1"/>
  <c r="O1711" i="3"/>
  <c r="N1711" i="3"/>
  <c r="P1711" i="3" s="1"/>
  <c r="L1712" i="3"/>
  <c r="Q1712" i="3" s="1"/>
  <c r="O2841" i="3"/>
  <c r="N2841" i="3"/>
  <c r="P2841" i="3" s="1"/>
  <c r="K2893" i="3"/>
  <c r="Q2893" i="3" s="1"/>
  <c r="N2892" i="3"/>
  <c r="P2892" i="3" s="1"/>
  <c r="O2892" i="3"/>
  <c r="O3478" i="3"/>
  <c r="N3478" i="3"/>
  <c r="P3478" i="3" s="1"/>
  <c r="L2852" i="3"/>
  <c r="Q2852" i="3" s="1"/>
  <c r="N2899" i="3"/>
  <c r="P2899" i="3" s="1"/>
  <c r="O2899" i="3"/>
  <c r="L2900" i="3"/>
  <c r="Q2900" i="3" s="1"/>
  <c r="N3512" i="3"/>
  <c r="P3512" i="3" s="1"/>
  <c r="O3512" i="3"/>
  <c r="N2849" i="3"/>
  <c r="P2849" i="3" s="1"/>
  <c r="O2849" i="3"/>
  <c r="O1683" i="3"/>
  <c r="N1683" i="3"/>
  <c r="P1683" i="3" s="1"/>
  <c r="O981" i="3"/>
  <c r="N981" i="3"/>
  <c r="P981" i="3" s="1"/>
  <c r="L1012" i="3"/>
  <c r="Q1012" i="3" s="1"/>
  <c r="O3587" i="3"/>
  <c r="L3623" i="3"/>
  <c r="Q3623" i="3" s="1"/>
  <c r="N3587" i="3"/>
  <c r="P3587" i="3" s="1"/>
  <c r="L1863" i="3"/>
  <c r="Q1863" i="3" s="1"/>
  <c r="N1913" i="3"/>
  <c r="P1913" i="3" s="1"/>
  <c r="O1913" i="3"/>
  <c r="L1251" i="3"/>
  <c r="Q1251" i="3" s="1"/>
  <c r="O1250" i="3"/>
  <c r="N1250" i="3"/>
  <c r="P1250" i="3" s="1"/>
  <c r="O1093" i="3"/>
  <c r="N1093" i="3"/>
  <c r="P1093" i="3" s="1"/>
  <c r="L3367" i="3"/>
  <c r="Q3367" i="3" s="1"/>
  <c r="O3413" i="3"/>
  <c r="N3413" i="3"/>
  <c r="P3413" i="3" s="1"/>
  <c r="L805" i="3"/>
  <c r="Q805" i="3" s="1"/>
  <c r="N780" i="3"/>
  <c r="P780" i="3" s="1"/>
  <c r="O780" i="3"/>
  <c r="N2035" i="3"/>
  <c r="P2035" i="3" s="1"/>
  <c r="L2036" i="3"/>
  <c r="Q2036" i="3" s="1"/>
  <c r="O2035" i="3"/>
  <c r="L3205" i="3"/>
  <c r="Q3205" i="3" s="1"/>
  <c r="O3166" i="3"/>
  <c r="N3166" i="3"/>
  <c r="P3166" i="3" s="1"/>
  <c r="L2613" i="3"/>
  <c r="Q2613" i="3" s="1"/>
  <c r="N2646" i="3"/>
  <c r="P2646" i="3" s="1"/>
  <c r="O2646" i="3"/>
  <c r="L697" i="3"/>
  <c r="Q697" i="3" s="1"/>
  <c r="N717" i="3"/>
  <c r="P717" i="3" s="1"/>
  <c r="O717" i="3"/>
  <c r="L3078" i="3"/>
  <c r="Q3078" i="3" s="1"/>
  <c r="O3044" i="3"/>
  <c r="N3044" i="3"/>
  <c r="P3044" i="3" s="1"/>
  <c r="L184" i="3"/>
  <c r="O183" i="3"/>
  <c r="N183" i="3"/>
  <c r="P183" i="3" s="1"/>
  <c r="L118" i="3"/>
  <c r="L142" i="3" s="1"/>
  <c r="K80" i="3"/>
  <c r="N3479" i="3" l="1"/>
  <c r="P3479" i="3" s="1"/>
  <c r="O3479" i="3"/>
  <c r="K29" i="3"/>
  <c r="Q184" i="3"/>
  <c r="N207" i="3"/>
  <c r="P207" i="3" s="1"/>
  <c r="Q207" i="3"/>
  <c r="O207" i="3"/>
  <c r="L208" i="3"/>
  <c r="Q1186" i="3"/>
  <c r="L1187" i="3"/>
  <c r="N1186" i="3"/>
  <c r="P1186" i="3" s="1"/>
  <c r="O1186" i="3"/>
  <c r="L1141" i="3"/>
  <c r="Q1141" i="3" s="1"/>
  <c r="O1038" i="3"/>
  <c r="N1038" i="3"/>
  <c r="P1038" i="3" s="1"/>
  <c r="L1039" i="3"/>
  <c r="Q1039" i="3" s="1"/>
  <c r="N1376" i="3"/>
  <c r="P1376" i="3" s="1"/>
  <c r="O1376" i="3"/>
  <c r="L1377" i="3"/>
  <c r="Q1377" i="3" s="1"/>
  <c r="L2671" i="3"/>
  <c r="Q2671" i="3" s="1"/>
  <c r="N2670" i="3"/>
  <c r="P2670" i="3" s="1"/>
  <c r="O2670" i="3"/>
  <c r="N1410" i="3"/>
  <c r="P1410" i="3" s="1"/>
  <c r="O1410" i="3"/>
  <c r="L1411" i="3"/>
  <c r="Q1411" i="3" s="1"/>
  <c r="N341" i="3"/>
  <c r="P341" i="3" s="1"/>
  <c r="O341" i="3"/>
  <c r="L342" i="3"/>
  <c r="Q342" i="3" s="1"/>
  <c r="N1140" i="3"/>
  <c r="P1140" i="3" s="1"/>
  <c r="O1140" i="3"/>
  <c r="N1684" i="3"/>
  <c r="P1684" i="3" s="1"/>
  <c r="O1684" i="3"/>
  <c r="O2900" i="3"/>
  <c r="N2900" i="3"/>
  <c r="P2900" i="3" s="1"/>
  <c r="K2844" i="3"/>
  <c r="Q2844" i="3" s="1"/>
  <c r="K2894" i="3"/>
  <c r="Q2894" i="3" s="1"/>
  <c r="N2893" i="3"/>
  <c r="P2893" i="3" s="1"/>
  <c r="O2893" i="3"/>
  <c r="L2853" i="3"/>
  <c r="Q2853" i="3" s="1"/>
  <c r="O2852" i="3"/>
  <c r="N2852" i="3"/>
  <c r="P2852" i="3" s="1"/>
  <c r="L1685" i="3"/>
  <c r="Q1685" i="3" s="1"/>
  <c r="N1712" i="3"/>
  <c r="P1712" i="3" s="1"/>
  <c r="O1712" i="3"/>
  <c r="L1713" i="3"/>
  <c r="Q1713" i="3" s="1"/>
  <c r="N3078" i="3"/>
  <c r="P3078" i="3" s="1"/>
  <c r="O3078" i="3"/>
  <c r="L3045" i="3"/>
  <c r="L3167" i="3"/>
  <c r="Q3167" i="3" s="1"/>
  <c r="O3205" i="3"/>
  <c r="N3205" i="3"/>
  <c r="P3205" i="3" s="1"/>
  <c r="N697" i="3"/>
  <c r="P697" i="3" s="1"/>
  <c r="O697" i="3"/>
  <c r="L718" i="3"/>
  <c r="Q718" i="3" s="1"/>
  <c r="L2037" i="3"/>
  <c r="Q2037" i="3" s="1"/>
  <c r="O2036" i="3"/>
  <c r="N2036" i="3"/>
  <c r="P2036" i="3" s="1"/>
  <c r="L1990" i="3"/>
  <c r="Q1990" i="3" s="1"/>
  <c r="N805" i="3"/>
  <c r="P805" i="3" s="1"/>
  <c r="O805" i="3"/>
  <c r="L781" i="3"/>
  <c r="Q781" i="3" s="1"/>
  <c r="O1251" i="3"/>
  <c r="N1251" i="3"/>
  <c r="P1251" i="3" s="1"/>
  <c r="L1309" i="3"/>
  <c r="Q1309" i="3" s="1"/>
  <c r="N1012" i="3"/>
  <c r="P1012" i="3" s="1"/>
  <c r="O1012" i="3"/>
  <c r="L3414" i="3"/>
  <c r="Q3414" i="3" s="1"/>
  <c r="O3367" i="3"/>
  <c r="N3367" i="3"/>
  <c r="P3367" i="3" s="1"/>
  <c r="N1863" i="3"/>
  <c r="P1863" i="3" s="1"/>
  <c r="O1863" i="3"/>
  <c r="L1914" i="3"/>
  <c r="Q1914" i="3" s="1"/>
  <c r="L2647" i="3"/>
  <c r="Q2647" i="3" s="1"/>
  <c r="O2613" i="3"/>
  <c r="N2613" i="3"/>
  <c r="P2613" i="3" s="1"/>
  <c r="L1094" i="3"/>
  <c r="Q1094" i="3" s="1"/>
  <c r="L3588" i="3"/>
  <c r="Q3588" i="3" s="1"/>
  <c r="O3623" i="3"/>
  <c r="N3623" i="3"/>
  <c r="P3623" i="3" s="1"/>
  <c r="L119" i="3"/>
  <c r="L143" i="3" s="1"/>
  <c r="L185" i="3"/>
  <c r="N184" i="3"/>
  <c r="P184" i="3" s="1"/>
  <c r="O184" i="3"/>
  <c r="K81" i="3"/>
  <c r="K30" i="3" l="1"/>
  <c r="Q1187" i="3"/>
  <c r="L1188" i="3"/>
  <c r="O1187" i="3"/>
  <c r="N1187" i="3"/>
  <c r="P1187" i="3" s="1"/>
  <c r="Q185" i="3"/>
  <c r="L3046" i="3"/>
  <c r="Q3046" i="3" s="1"/>
  <c r="Q3045" i="3"/>
  <c r="O208" i="3"/>
  <c r="Q208" i="3"/>
  <c r="N208" i="3"/>
  <c r="P208" i="3" s="1"/>
  <c r="L209" i="3"/>
  <c r="O1141" i="3"/>
  <c r="N1141" i="3"/>
  <c r="P1141" i="3" s="1"/>
  <c r="L1142" i="3"/>
  <c r="Q1142" i="3" s="1"/>
  <c r="O1377" i="3"/>
  <c r="L1378" i="3"/>
  <c r="Q1378" i="3" s="1"/>
  <c r="N1377" i="3"/>
  <c r="P1377" i="3" s="1"/>
  <c r="L3011" i="3"/>
  <c r="Q3011" i="3" s="1"/>
  <c r="O342" i="3"/>
  <c r="L343" i="3"/>
  <c r="Q343" i="3" s="1"/>
  <c r="N342" i="3"/>
  <c r="P342" i="3" s="1"/>
  <c r="N2671" i="3"/>
  <c r="P2671" i="3" s="1"/>
  <c r="O2671" i="3"/>
  <c r="L2672" i="3"/>
  <c r="Q2672" i="3" s="1"/>
  <c r="O1039" i="3"/>
  <c r="N1039" i="3"/>
  <c r="P1039" i="3" s="1"/>
  <c r="L1040" i="3"/>
  <c r="N1411" i="3"/>
  <c r="P1411" i="3" s="1"/>
  <c r="O1411" i="3"/>
  <c r="L1412" i="3"/>
  <c r="Q1412" i="3" s="1"/>
  <c r="L2854" i="3"/>
  <c r="Q2854" i="3" s="1"/>
  <c r="O2853" i="3"/>
  <c r="N2853" i="3"/>
  <c r="P2853" i="3" s="1"/>
  <c r="O2844" i="3"/>
  <c r="N2844" i="3"/>
  <c r="P2844" i="3" s="1"/>
  <c r="K2895" i="3"/>
  <c r="Q2895" i="3" s="1"/>
  <c r="N2894" i="3"/>
  <c r="P2894" i="3" s="1"/>
  <c r="O2894" i="3"/>
  <c r="N1713" i="3"/>
  <c r="P1713" i="3" s="1"/>
  <c r="O1713" i="3"/>
  <c r="L1714" i="3"/>
  <c r="Q1714" i="3" s="1"/>
  <c r="N1685" i="3"/>
  <c r="P1685" i="3" s="1"/>
  <c r="O1685" i="3"/>
  <c r="L3368" i="3"/>
  <c r="Q3368" i="3" s="1"/>
  <c r="N3414" i="3"/>
  <c r="P3414" i="3" s="1"/>
  <c r="O3414" i="3"/>
  <c r="N2037" i="3"/>
  <c r="P2037" i="3" s="1"/>
  <c r="O2037" i="3"/>
  <c r="N3588" i="3"/>
  <c r="P3588" i="3" s="1"/>
  <c r="L3624" i="3"/>
  <c r="Q3624" i="3" s="1"/>
  <c r="O3588" i="3"/>
  <c r="N1094" i="3"/>
  <c r="P1094" i="3" s="1"/>
  <c r="O1094" i="3"/>
  <c r="L1864" i="3"/>
  <c r="Q1864" i="3" s="1"/>
  <c r="N1914" i="3"/>
  <c r="P1914" i="3" s="1"/>
  <c r="O1914" i="3"/>
  <c r="L1252" i="3"/>
  <c r="Q1252" i="3" s="1"/>
  <c r="O1309" i="3"/>
  <c r="N1309" i="3"/>
  <c r="P1309" i="3" s="1"/>
  <c r="L782" i="3"/>
  <c r="Q782" i="3" s="1"/>
  <c r="O781" i="3"/>
  <c r="N781" i="3"/>
  <c r="P781" i="3" s="1"/>
  <c r="L3206" i="3"/>
  <c r="Q3206" i="3" s="1"/>
  <c r="N3167" i="3"/>
  <c r="P3167" i="3" s="1"/>
  <c r="O3167" i="3"/>
  <c r="L3079" i="3"/>
  <c r="Q3079" i="3" s="1"/>
  <c r="N3045" i="3"/>
  <c r="P3045" i="3" s="1"/>
  <c r="O3045" i="3"/>
  <c r="O2647" i="3"/>
  <c r="N2647" i="3"/>
  <c r="P2647" i="3" s="1"/>
  <c r="L2614" i="3"/>
  <c r="Q2614" i="3" s="1"/>
  <c r="L1991" i="3"/>
  <c r="Q1991" i="3" s="1"/>
  <c r="O1990" i="3"/>
  <c r="N1990" i="3"/>
  <c r="P1990" i="3" s="1"/>
  <c r="L698" i="3"/>
  <c r="Q698" i="3" s="1"/>
  <c r="O718" i="3"/>
  <c r="N718" i="3"/>
  <c r="P718" i="3" s="1"/>
  <c r="L120" i="3"/>
  <c r="L144" i="3" s="1"/>
  <c r="N185" i="3"/>
  <c r="P185" i="3" s="1"/>
  <c r="O185" i="3"/>
  <c r="L186" i="3"/>
  <c r="K82" i="3"/>
  <c r="N3046" i="3" l="1"/>
  <c r="P3046" i="3" s="1"/>
  <c r="L3047" i="3"/>
  <c r="Q3047" i="3" s="1"/>
  <c r="O3046" i="3"/>
  <c r="L1041" i="3"/>
  <c r="Q1041" i="3" s="1"/>
  <c r="Q1040" i="3"/>
  <c r="Q209" i="3"/>
  <c r="N209" i="3"/>
  <c r="P209" i="3" s="1"/>
  <c r="O209" i="3"/>
  <c r="L210" i="3"/>
  <c r="Q1188" i="3"/>
  <c r="L1189" i="3"/>
  <c r="O1188" i="3"/>
  <c r="N1188" i="3"/>
  <c r="P1188" i="3" s="1"/>
  <c r="O1378" i="3"/>
  <c r="L1379" i="3"/>
  <c r="Q1379" i="3" s="1"/>
  <c r="N1378" i="3"/>
  <c r="P1378" i="3" s="1"/>
  <c r="O1412" i="3"/>
  <c r="N1412" i="3"/>
  <c r="P1412" i="3" s="1"/>
  <c r="O1040" i="3"/>
  <c r="N1040" i="3"/>
  <c r="P1040" i="3" s="1"/>
  <c r="O3011" i="3"/>
  <c r="N3011" i="3"/>
  <c r="P3011" i="3" s="1"/>
  <c r="L1143" i="3"/>
  <c r="Q1143" i="3" s="1"/>
  <c r="O1142" i="3"/>
  <c r="N1142" i="3"/>
  <c r="P1142" i="3" s="1"/>
  <c r="N2672" i="3"/>
  <c r="P2672" i="3" s="1"/>
  <c r="O2672" i="3"/>
  <c r="L2673" i="3"/>
  <c r="Q2673" i="3" s="1"/>
  <c r="O343" i="3"/>
  <c r="N343" i="3"/>
  <c r="P343" i="3" s="1"/>
  <c r="N3047" i="3"/>
  <c r="P3047" i="3" s="1"/>
  <c r="O3047" i="3"/>
  <c r="L2855" i="3"/>
  <c r="Q2855" i="3" s="1"/>
  <c r="O2854" i="3"/>
  <c r="N2854" i="3"/>
  <c r="P2854" i="3" s="1"/>
  <c r="N2895" i="3"/>
  <c r="P2895" i="3" s="1"/>
  <c r="O2895" i="3"/>
  <c r="L1686" i="3"/>
  <c r="Q1686" i="3" s="1"/>
  <c r="O1714" i="3"/>
  <c r="N1714" i="3"/>
  <c r="P1714" i="3" s="1"/>
  <c r="L1715" i="3"/>
  <c r="Q1715" i="3" s="1"/>
  <c r="N3206" i="3"/>
  <c r="P3206" i="3" s="1"/>
  <c r="O3206" i="3"/>
  <c r="L3168" i="3"/>
  <c r="Q3168" i="3" s="1"/>
  <c r="L3415" i="3"/>
  <c r="Q3415" i="3" s="1"/>
  <c r="N3368" i="3"/>
  <c r="P3368" i="3" s="1"/>
  <c r="O3368" i="3"/>
  <c r="O698" i="3"/>
  <c r="N698" i="3"/>
  <c r="P698" i="3" s="1"/>
  <c r="L719" i="3"/>
  <c r="Q719" i="3" s="1"/>
  <c r="L2648" i="3"/>
  <c r="Q2648" i="3" s="1"/>
  <c r="O2614" i="3"/>
  <c r="N2614" i="3"/>
  <c r="P2614" i="3" s="1"/>
  <c r="L806" i="3"/>
  <c r="Q806" i="3" s="1"/>
  <c r="N782" i="3"/>
  <c r="P782" i="3" s="1"/>
  <c r="O782" i="3"/>
  <c r="O1991" i="3"/>
  <c r="N1991" i="3"/>
  <c r="P1991" i="3" s="1"/>
  <c r="N1041" i="3"/>
  <c r="P1041" i="3" s="1"/>
  <c r="O1041" i="3"/>
  <c r="L1095" i="3"/>
  <c r="Q1095" i="3" s="1"/>
  <c r="O1252" i="3"/>
  <c r="N1252" i="3"/>
  <c r="P1252" i="3" s="1"/>
  <c r="L1310" i="3"/>
  <c r="Q1310" i="3" s="1"/>
  <c r="O3079" i="3"/>
  <c r="N3079" i="3"/>
  <c r="P3079" i="3" s="1"/>
  <c r="N1864" i="3"/>
  <c r="P1864" i="3" s="1"/>
  <c r="O1864" i="3"/>
  <c r="L1915" i="3"/>
  <c r="Q1915" i="3" s="1"/>
  <c r="L3589" i="3"/>
  <c r="Q3589" i="3" s="1"/>
  <c r="O3624" i="3"/>
  <c r="N3624" i="3"/>
  <c r="P3624" i="3" s="1"/>
  <c r="L2038" i="3"/>
  <c r="L121" i="3"/>
  <c r="L145" i="3" s="1"/>
  <c r="K83" i="3"/>
  <c r="K33" i="3" l="1"/>
  <c r="Q1189" i="3"/>
  <c r="N1189" i="3"/>
  <c r="P1189" i="3" s="1"/>
  <c r="O1189" i="3"/>
  <c r="L1190" i="3"/>
  <c r="L1992" i="3"/>
  <c r="Q1992" i="3" s="1"/>
  <c r="Q2038" i="3"/>
  <c r="Q210" i="3"/>
  <c r="O210" i="3"/>
  <c r="N210" i="3"/>
  <c r="P210" i="3" s="1"/>
  <c r="L211" i="3"/>
  <c r="O1143" i="3"/>
  <c r="N1143" i="3"/>
  <c r="P1143" i="3" s="1"/>
  <c r="L1144" i="3"/>
  <c r="Q1144" i="3" s="1"/>
  <c r="L1380" i="3"/>
  <c r="Q1380" i="3" s="1"/>
  <c r="O1379" i="3"/>
  <c r="N1379" i="3"/>
  <c r="P1379" i="3" s="1"/>
  <c r="N2673" i="3"/>
  <c r="P2673" i="3" s="1"/>
  <c r="O2673" i="3"/>
  <c r="L2674" i="3"/>
  <c r="Q2674" i="3" s="1"/>
  <c r="O1715" i="3"/>
  <c r="N1715" i="3"/>
  <c r="P1715" i="3" s="1"/>
  <c r="O2855" i="3"/>
  <c r="N2855" i="3"/>
  <c r="P2855" i="3" s="1"/>
  <c r="L2856" i="3"/>
  <c r="Q2856" i="3" s="1"/>
  <c r="L1555" i="3"/>
  <c r="Q1555" i="3" s="1"/>
  <c r="L1687" i="3"/>
  <c r="Q1687" i="3" s="1"/>
  <c r="N1686" i="3"/>
  <c r="P1686" i="3" s="1"/>
  <c r="O1686" i="3"/>
  <c r="O1992" i="3"/>
  <c r="N1992" i="3"/>
  <c r="P1992" i="3" s="1"/>
  <c r="L1253" i="3"/>
  <c r="Q1253" i="3" s="1"/>
  <c r="O1310" i="3"/>
  <c r="N1310" i="3"/>
  <c r="P1310" i="3" s="1"/>
  <c r="O806" i="3"/>
  <c r="N806" i="3"/>
  <c r="P806" i="3" s="1"/>
  <c r="L699" i="3"/>
  <c r="O719" i="3"/>
  <c r="N719" i="3"/>
  <c r="P719" i="3" s="1"/>
  <c r="L3369" i="3"/>
  <c r="Q3369" i="3" s="1"/>
  <c r="N3415" i="3"/>
  <c r="P3415" i="3" s="1"/>
  <c r="O3415" i="3"/>
  <c r="L2039" i="3"/>
  <c r="Q2039" i="3" s="1"/>
  <c r="N2038" i="3"/>
  <c r="P2038" i="3" s="1"/>
  <c r="O2038" i="3"/>
  <c r="L1865" i="3"/>
  <c r="Q1865" i="3" s="1"/>
  <c r="N1915" i="3"/>
  <c r="P1915" i="3" s="1"/>
  <c r="O1915" i="3"/>
  <c r="O1095" i="3"/>
  <c r="N1095" i="3"/>
  <c r="P1095" i="3" s="1"/>
  <c r="O2648" i="3"/>
  <c r="N2648" i="3"/>
  <c r="P2648" i="3" s="1"/>
  <c r="L2615" i="3"/>
  <c r="Q2615" i="3" s="1"/>
  <c r="L3207" i="3"/>
  <c r="Q3207" i="3" s="1"/>
  <c r="N3168" i="3"/>
  <c r="P3168" i="3" s="1"/>
  <c r="O3168" i="3"/>
  <c r="L3590" i="3"/>
  <c r="Q3590" i="3" s="1"/>
  <c r="N3589" i="3"/>
  <c r="P3589" i="3" s="1"/>
  <c r="O3589" i="3"/>
  <c r="L1042" i="3"/>
  <c r="Q1042" i="3" s="1"/>
  <c r="L122" i="3"/>
  <c r="L146" i="3" s="1"/>
  <c r="K84" i="3"/>
  <c r="L700" i="3" l="1"/>
  <c r="Q700" i="3" s="1"/>
  <c r="Q699" i="3"/>
  <c r="Q211" i="3"/>
  <c r="N211" i="3"/>
  <c r="P211" i="3" s="1"/>
  <c r="O211" i="3"/>
  <c r="L212" i="3"/>
  <c r="Q1190" i="3"/>
  <c r="O1190" i="3"/>
  <c r="N1190" i="3"/>
  <c r="P1190" i="3" s="1"/>
  <c r="N700" i="3"/>
  <c r="P700" i="3" s="1"/>
  <c r="O700" i="3"/>
  <c r="L701" i="3"/>
  <c r="Q701" i="3" s="1"/>
  <c r="N2674" i="3"/>
  <c r="P2674" i="3" s="1"/>
  <c r="O2674" i="3"/>
  <c r="L2675" i="3"/>
  <c r="Q2675" i="3" s="1"/>
  <c r="N1144" i="3"/>
  <c r="P1144" i="3" s="1"/>
  <c r="L1145" i="3"/>
  <c r="Q1145" i="3" s="1"/>
  <c r="O1144" i="3"/>
  <c r="N1380" i="3"/>
  <c r="P1380" i="3" s="1"/>
  <c r="O1380" i="3"/>
  <c r="L1381" i="3"/>
  <c r="Q1381" i="3" s="1"/>
  <c r="N2856" i="3"/>
  <c r="P2856" i="3" s="1"/>
  <c r="O2856" i="3"/>
  <c r="L2857" i="3"/>
  <c r="Q2857" i="3" s="1"/>
  <c r="L1717" i="3"/>
  <c r="Q1717" i="3" s="1"/>
  <c r="N1687" i="3"/>
  <c r="P1687" i="3" s="1"/>
  <c r="O1687" i="3"/>
  <c r="L1688" i="3"/>
  <c r="Q1688" i="3" s="1"/>
  <c r="O1555" i="3"/>
  <c r="N1555" i="3"/>
  <c r="P1555" i="3" s="1"/>
  <c r="L1556" i="3"/>
  <c r="O2039" i="3"/>
  <c r="N2039" i="3"/>
  <c r="P2039" i="3" s="1"/>
  <c r="L1993" i="3"/>
  <c r="Q1993" i="3" s="1"/>
  <c r="L3416" i="3"/>
  <c r="Q3416" i="3" s="1"/>
  <c r="O3369" i="3"/>
  <c r="N3369" i="3"/>
  <c r="P3369" i="3" s="1"/>
  <c r="N1253" i="3"/>
  <c r="P1253" i="3" s="1"/>
  <c r="O1253" i="3"/>
  <c r="L1311" i="3"/>
  <c r="Q1311" i="3" s="1"/>
  <c r="O1042" i="3"/>
  <c r="N1042" i="3"/>
  <c r="P1042" i="3" s="1"/>
  <c r="L1096" i="3"/>
  <c r="Q1096" i="3" s="1"/>
  <c r="L3625" i="3"/>
  <c r="Q3625" i="3" s="1"/>
  <c r="N3590" i="3"/>
  <c r="P3590" i="3" s="1"/>
  <c r="O3590" i="3"/>
  <c r="L2649" i="3"/>
  <c r="Q2649" i="3" s="1"/>
  <c r="O2615" i="3"/>
  <c r="N2615" i="3"/>
  <c r="P2615" i="3" s="1"/>
  <c r="N699" i="3"/>
  <c r="P699" i="3" s="1"/>
  <c r="O699" i="3"/>
  <c r="L720" i="3"/>
  <c r="Q720" i="3" s="1"/>
  <c r="O3207" i="3"/>
  <c r="N3207" i="3"/>
  <c r="P3207" i="3" s="1"/>
  <c r="L3169" i="3"/>
  <c r="Q3169" i="3" s="1"/>
  <c r="N1865" i="3"/>
  <c r="P1865" i="3" s="1"/>
  <c r="O1865" i="3"/>
  <c r="L1916" i="3"/>
  <c r="Q1916" i="3" s="1"/>
  <c r="L123" i="3"/>
  <c r="L147" i="3" s="1"/>
  <c r="L148" i="3" s="1"/>
  <c r="K86" i="3"/>
  <c r="Q212" i="3" l="1"/>
  <c r="N212" i="3"/>
  <c r="P212" i="3" s="1"/>
  <c r="O212" i="3"/>
  <c r="O2675" i="3"/>
  <c r="N2675" i="3"/>
  <c r="P2675" i="3" s="1"/>
  <c r="L702" i="3"/>
  <c r="Q702" i="3" s="1"/>
  <c r="N701" i="3"/>
  <c r="P701" i="3" s="1"/>
  <c r="O701" i="3"/>
  <c r="O1381" i="3"/>
  <c r="N1381" i="3"/>
  <c r="P1381" i="3" s="1"/>
  <c r="N1145" i="3"/>
  <c r="P1145" i="3" s="1"/>
  <c r="O1145" i="3"/>
  <c r="L1146" i="3"/>
  <c r="Q1146" i="3" s="1"/>
  <c r="L1557" i="3"/>
  <c r="Q1557" i="3" s="1"/>
  <c r="L1718" i="3"/>
  <c r="Q1718" i="3" s="1"/>
  <c r="O1688" i="3"/>
  <c r="N1688" i="3"/>
  <c r="P1688" i="3" s="1"/>
  <c r="L1689" i="3"/>
  <c r="Q1689" i="3" s="1"/>
  <c r="N2857" i="3"/>
  <c r="P2857" i="3" s="1"/>
  <c r="O2857" i="3"/>
  <c r="L2858" i="3"/>
  <c r="Q2858" i="3" s="1"/>
  <c r="N1717" i="3"/>
  <c r="P1717" i="3" s="1"/>
  <c r="O1717" i="3"/>
  <c r="L1866" i="3"/>
  <c r="Q1866" i="3" s="1"/>
  <c r="N1916" i="3"/>
  <c r="P1916" i="3" s="1"/>
  <c r="O1916" i="3"/>
  <c r="O1993" i="3"/>
  <c r="N1993" i="3"/>
  <c r="P1993" i="3" s="1"/>
  <c r="L3208" i="3"/>
  <c r="Q3208" i="3" s="1"/>
  <c r="N3169" i="3"/>
  <c r="P3169" i="3" s="1"/>
  <c r="O3169" i="3"/>
  <c r="N2649" i="3"/>
  <c r="P2649" i="3" s="1"/>
  <c r="O2649" i="3"/>
  <c r="L2616" i="3"/>
  <c r="Q2616" i="3" s="1"/>
  <c r="N1096" i="3"/>
  <c r="P1096" i="3" s="1"/>
  <c r="O1096" i="3"/>
  <c r="L3370" i="3"/>
  <c r="Q3370" i="3" s="1"/>
  <c r="N3416" i="3"/>
  <c r="P3416" i="3" s="1"/>
  <c r="O3416" i="3"/>
  <c r="L149" i="3"/>
  <c r="N3625" i="3"/>
  <c r="P3625" i="3" s="1"/>
  <c r="O3625" i="3"/>
  <c r="L3591" i="3"/>
  <c r="Q3591" i="3" s="1"/>
  <c r="L1254" i="3"/>
  <c r="N1311" i="3"/>
  <c r="P1311" i="3" s="1"/>
  <c r="O1311" i="3"/>
  <c r="L1191" i="3"/>
  <c r="Q1191" i="3" s="1"/>
  <c r="L1043" i="3"/>
  <c r="Q1043" i="3" s="1"/>
  <c r="L2040" i="3"/>
  <c r="Q2040" i="3" s="1"/>
  <c r="O720" i="3"/>
  <c r="N720" i="3"/>
  <c r="P720" i="3" s="1"/>
  <c r="L124" i="3"/>
  <c r="K87" i="3"/>
  <c r="L150" i="3" l="1"/>
  <c r="Q1254" i="3"/>
  <c r="K39" i="3"/>
  <c r="L1147" i="3"/>
  <c r="Q1147" i="3" s="1"/>
  <c r="O1146" i="3"/>
  <c r="N1146" i="3"/>
  <c r="P1146" i="3" s="1"/>
  <c r="N702" i="3"/>
  <c r="P702" i="3" s="1"/>
  <c r="O702" i="3"/>
  <c r="O1718" i="3"/>
  <c r="N1718" i="3"/>
  <c r="P1718" i="3" s="1"/>
  <c r="O1557" i="3"/>
  <c r="N1557" i="3"/>
  <c r="P1557" i="3" s="1"/>
  <c r="L1558" i="3"/>
  <c r="L2905" i="3"/>
  <c r="Q2905" i="3" s="1"/>
  <c r="L2859" i="3"/>
  <c r="Q2859" i="3" s="1"/>
  <c r="O2858" i="3"/>
  <c r="N2858" i="3"/>
  <c r="P2858" i="3" s="1"/>
  <c r="L1719" i="3"/>
  <c r="Q1719" i="3" s="1"/>
  <c r="N1689" i="3"/>
  <c r="P1689" i="3" s="1"/>
  <c r="O1689" i="3"/>
  <c r="L1690" i="3"/>
  <c r="Q1690" i="3" s="1"/>
  <c r="O2040" i="3"/>
  <c r="N2040" i="3"/>
  <c r="P2040" i="3" s="1"/>
  <c r="L3626" i="3"/>
  <c r="Q3626" i="3" s="1"/>
  <c r="O3591" i="3"/>
  <c r="N3591" i="3"/>
  <c r="P3591" i="3" s="1"/>
  <c r="N3370" i="3"/>
  <c r="P3370" i="3" s="1"/>
  <c r="L3371" i="3"/>
  <c r="Q3371" i="3" s="1"/>
  <c r="O3370" i="3"/>
  <c r="N3208" i="3"/>
  <c r="P3208" i="3" s="1"/>
  <c r="O3208" i="3"/>
  <c r="L3170" i="3"/>
  <c r="Q3170" i="3" s="1"/>
  <c r="N1254" i="3"/>
  <c r="P1254" i="3" s="1"/>
  <c r="O1254" i="3"/>
  <c r="L1312" i="3"/>
  <c r="Q1312" i="3" s="1"/>
  <c r="L2650" i="3"/>
  <c r="Q2650" i="3" s="1"/>
  <c r="O2616" i="3"/>
  <c r="N2616" i="3"/>
  <c r="P2616" i="3" s="1"/>
  <c r="L1994" i="3"/>
  <c r="Q1994" i="3" s="1"/>
  <c r="O1191" i="3"/>
  <c r="N1191" i="3"/>
  <c r="P1191" i="3" s="1"/>
  <c r="O1866" i="3"/>
  <c r="N1866" i="3"/>
  <c r="P1866" i="3" s="1"/>
  <c r="L1917" i="3"/>
  <c r="Q1917" i="3" s="1"/>
  <c r="L1044" i="3"/>
  <c r="Q1044" i="3" s="1"/>
  <c r="O1043" i="3"/>
  <c r="N1043" i="3"/>
  <c r="P1043" i="3" s="1"/>
  <c r="L125" i="3"/>
  <c r="L151" i="3" s="1"/>
  <c r="K88" i="3"/>
  <c r="O1147" i="3" l="1"/>
  <c r="N1147" i="3"/>
  <c r="P1147" i="3" s="1"/>
  <c r="L1148" i="3"/>
  <c r="Q1148" i="3" s="1"/>
  <c r="O1690" i="3"/>
  <c r="N1690" i="3"/>
  <c r="P1690" i="3" s="1"/>
  <c r="L1691" i="3"/>
  <c r="Q1691" i="3" s="1"/>
  <c r="L1559" i="3"/>
  <c r="Q1559" i="3" s="1"/>
  <c r="N1719" i="3"/>
  <c r="P1719" i="3" s="1"/>
  <c r="O1719" i="3"/>
  <c r="L1720" i="3"/>
  <c r="Q1720" i="3" s="1"/>
  <c r="O2905" i="3"/>
  <c r="N2905" i="3"/>
  <c r="P2905" i="3" s="1"/>
  <c r="L2906" i="3"/>
  <c r="Q2906" i="3" s="1"/>
  <c r="N2859" i="3"/>
  <c r="P2859" i="3" s="1"/>
  <c r="O2859" i="3"/>
  <c r="L2860" i="3"/>
  <c r="Q2860" i="3" s="1"/>
  <c r="O1994" i="3"/>
  <c r="N1994" i="3"/>
  <c r="P1994" i="3" s="1"/>
  <c r="N1312" i="3"/>
  <c r="P1312" i="3" s="1"/>
  <c r="O1312" i="3"/>
  <c r="L1255" i="3"/>
  <c r="Q1255" i="3" s="1"/>
  <c r="L2041" i="3"/>
  <c r="L1192" i="3"/>
  <c r="Q1192" i="3" s="1"/>
  <c r="N2650" i="3"/>
  <c r="P2650" i="3" s="1"/>
  <c r="O2650" i="3"/>
  <c r="L3209" i="3"/>
  <c r="Q3209" i="3" s="1"/>
  <c r="N3170" i="3"/>
  <c r="P3170" i="3" s="1"/>
  <c r="O3170" i="3"/>
  <c r="L3417" i="3"/>
  <c r="Q3417" i="3" s="1"/>
  <c r="O3371" i="3"/>
  <c r="N3371" i="3"/>
  <c r="P3371" i="3" s="1"/>
  <c r="L1867" i="3"/>
  <c r="Q1867" i="3" s="1"/>
  <c r="N1917" i="3"/>
  <c r="P1917" i="3" s="1"/>
  <c r="O1917" i="3"/>
  <c r="O1044" i="3"/>
  <c r="N1044" i="3"/>
  <c r="P1044" i="3" s="1"/>
  <c r="L1097" i="3"/>
  <c r="Q1097" i="3" s="1"/>
  <c r="N3626" i="3"/>
  <c r="P3626" i="3" s="1"/>
  <c r="L3592" i="3"/>
  <c r="Q3592" i="3" s="1"/>
  <c r="O3626" i="3"/>
  <c r="L126" i="3"/>
  <c r="L152" i="3" s="1"/>
  <c r="K89" i="3"/>
  <c r="K42" i="3" l="1"/>
  <c r="L1995" i="3"/>
  <c r="Q1995" i="3" s="1"/>
  <c r="Q2041" i="3"/>
  <c r="N1148" i="3"/>
  <c r="P1148" i="3" s="1"/>
  <c r="O1148" i="3"/>
  <c r="L1149" i="3"/>
  <c r="Q1149" i="3" s="1"/>
  <c r="O2906" i="3"/>
  <c r="N2906" i="3"/>
  <c r="P2906" i="3" s="1"/>
  <c r="L2907" i="3"/>
  <c r="Q2907" i="3" s="1"/>
  <c r="O1720" i="3"/>
  <c r="N1720" i="3"/>
  <c r="P1720" i="3" s="1"/>
  <c r="L1721" i="3"/>
  <c r="Q1721" i="3" s="1"/>
  <c r="L1561" i="3"/>
  <c r="L1692" i="3"/>
  <c r="Q1692" i="3" s="1"/>
  <c r="O1691" i="3"/>
  <c r="N1691" i="3"/>
  <c r="P1691" i="3" s="1"/>
  <c r="O2860" i="3"/>
  <c r="N2860" i="3"/>
  <c r="P2860" i="3" s="1"/>
  <c r="L2861" i="3"/>
  <c r="Q2861" i="3" s="1"/>
  <c r="N1559" i="3"/>
  <c r="P1559" i="3" s="1"/>
  <c r="O1559" i="3"/>
  <c r="O1995" i="3"/>
  <c r="N1995" i="3"/>
  <c r="P1995" i="3" s="1"/>
  <c r="O3592" i="3"/>
  <c r="N3592" i="3"/>
  <c r="P3592" i="3" s="1"/>
  <c r="L3593" i="3"/>
  <c r="Q3593" i="3" s="1"/>
  <c r="N3209" i="3"/>
  <c r="P3209" i="3" s="1"/>
  <c r="O3209" i="3"/>
  <c r="L3171" i="3"/>
  <c r="Q3171" i="3" s="1"/>
  <c r="O1867" i="3"/>
  <c r="N1867" i="3"/>
  <c r="P1867" i="3" s="1"/>
  <c r="L1918" i="3"/>
  <c r="Q1918" i="3" s="1"/>
  <c r="N1192" i="3"/>
  <c r="P1192" i="3" s="1"/>
  <c r="O1192" i="3"/>
  <c r="L1313" i="3"/>
  <c r="Q1313" i="3" s="1"/>
  <c r="N1255" i="3"/>
  <c r="P1255" i="3" s="1"/>
  <c r="O1255" i="3"/>
  <c r="O1097" i="3"/>
  <c r="N1097" i="3"/>
  <c r="P1097" i="3" s="1"/>
  <c r="L2042" i="3"/>
  <c r="O2041" i="3"/>
  <c r="N2041" i="3"/>
  <c r="P2041" i="3" s="1"/>
  <c r="L3372" i="3"/>
  <c r="Q3372" i="3" s="1"/>
  <c r="N3417" i="3"/>
  <c r="P3417" i="3" s="1"/>
  <c r="O3417" i="3"/>
  <c r="L1045" i="3"/>
  <c r="Q1045" i="3" s="1"/>
  <c r="L127" i="3"/>
  <c r="L153" i="3" s="1"/>
  <c r="K90" i="3"/>
  <c r="L1150" i="3" l="1"/>
  <c r="Q1150" i="3" s="1"/>
  <c r="L1996" i="3"/>
  <c r="Q1996" i="3" s="1"/>
  <c r="Q2042" i="3"/>
  <c r="K43" i="3"/>
  <c r="L1562" i="3"/>
  <c r="N1149" i="3"/>
  <c r="P1149" i="3" s="1"/>
  <c r="O1149" i="3"/>
  <c r="N1692" i="3"/>
  <c r="P1692" i="3" s="1"/>
  <c r="O1692" i="3"/>
  <c r="L1693" i="3"/>
  <c r="N2861" i="3"/>
  <c r="P2861" i="3" s="1"/>
  <c r="O2861" i="3"/>
  <c r="L1722" i="3"/>
  <c r="Q1722" i="3" s="1"/>
  <c r="N1721" i="3"/>
  <c r="P1721" i="3" s="1"/>
  <c r="O1721" i="3"/>
  <c r="L1563" i="3"/>
  <c r="Q1563" i="3" s="1"/>
  <c r="N2907" i="3"/>
  <c r="P2907" i="3" s="1"/>
  <c r="O2907" i="3"/>
  <c r="L2908" i="3"/>
  <c r="Q2908" i="3" s="1"/>
  <c r="O1996" i="3"/>
  <c r="N1996" i="3"/>
  <c r="P1996" i="3" s="1"/>
  <c r="N1045" i="3"/>
  <c r="P1045" i="3" s="1"/>
  <c r="O1045" i="3"/>
  <c r="L1098" i="3"/>
  <c r="Q1098" i="3" s="1"/>
  <c r="L3627" i="3"/>
  <c r="Q3627" i="3" s="1"/>
  <c r="O3593" i="3"/>
  <c r="N3593" i="3"/>
  <c r="P3593" i="3" s="1"/>
  <c r="L3418" i="3"/>
  <c r="Q3418" i="3" s="1"/>
  <c r="O3372" i="3"/>
  <c r="N3372" i="3"/>
  <c r="P3372" i="3" s="1"/>
  <c r="O1313" i="3"/>
  <c r="N1313" i="3"/>
  <c r="P1313" i="3" s="1"/>
  <c r="L1256" i="3"/>
  <c r="Q1256" i="3" s="1"/>
  <c r="L1868" i="3"/>
  <c r="Q1868" i="3" s="1"/>
  <c r="O1918" i="3"/>
  <c r="N1918" i="3"/>
  <c r="P1918" i="3" s="1"/>
  <c r="L2043" i="3"/>
  <c r="N2042" i="3"/>
  <c r="P2042" i="3" s="1"/>
  <c r="O2042" i="3"/>
  <c r="L1151" i="3"/>
  <c r="Q1151" i="3" s="1"/>
  <c r="N1150" i="3"/>
  <c r="P1150" i="3" s="1"/>
  <c r="O1150" i="3"/>
  <c r="L3210" i="3"/>
  <c r="Q3210" i="3" s="1"/>
  <c r="O3171" i="3"/>
  <c r="N3171" i="3"/>
  <c r="P3171" i="3" s="1"/>
  <c r="L128" i="3"/>
  <c r="L154" i="3" s="1"/>
  <c r="K91" i="3"/>
  <c r="L1997" i="3" l="1"/>
  <c r="Q1997" i="3" s="1"/>
  <c r="Q2043" i="3"/>
  <c r="L1694" i="3"/>
  <c r="Q1694" i="3" s="1"/>
  <c r="Q1693" i="3"/>
  <c r="O1562" i="3"/>
  <c r="Q1562" i="3"/>
  <c r="K44" i="3"/>
  <c r="Q44" i="3" s="1"/>
  <c r="N1562" i="3"/>
  <c r="P1562" i="3" s="1"/>
  <c r="L1663" i="3"/>
  <c r="Q1663" i="3" s="1"/>
  <c r="L1695" i="3"/>
  <c r="Q1695" i="3" s="1"/>
  <c r="L2862" i="3"/>
  <c r="Q2862" i="3" s="1"/>
  <c r="O2908" i="3"/>
  <c r="L2909" i="3"/>
  <c r="Q2909" i="3" s="1"/>
  <c r="N2908" i="3"/>
  <c r="P2908" i="3" s="1"/>
  <c r="N1722" i="3"/>
  <c r="P1722" i="3" s="1"/>
  <c r="L1723" i="3"/>
  <c r="Q1723" i="3" s="1"/>
  <c r="O1722" i="3"/>
  <c r="L1519" i="3"/>
  <c r="Q1519" i="3" s="1"/>
  <c r="N1563" i="3"/>
  <c r="P1563" i="3" s="1"/>
  <c r="L1564" i="3"/>
  <c r="Q1564" i="3" s="1"/>
  <c r="O1563" i="3"/>
  <c r="N1693" i="3"/>
  <c r="P1693" i="3" s="1"/>
  <c r="O1693" i="3"/>
  <c r="O1997" i="3"/>
  <c r="N1997" i="3"/>
  <c r="P1997" i="3" s="1"/>
  <c r="N1151" i="3"/>
  <c r="P1151" i="3" s="1"/>
  <c r="O1151" i="3"/>
  <c r="L1152" i="3"/>
  <c r="Q1152" i="3" s="1"/>
  <c r="O3418" i="3"/>
  <c r="L3373" i="3"/>
  <c r="Q3373" i="3" s="1"/>
  <c r="N3418" i="3"/>
  <c r="P3418" i="3" s="1"/>
  <c r="O1098" i="3"/>
  <c r="N1098" i="3"/>
  <c r="P1098" i="3" s="1"/>
  <c r="L2044" i="3"/>
  <c r="O2043" i="3"/>
  <c r="N2043" i="3"/>
  <c r="P2043" i="3" s="1"/>
  <c r="L1314" i="3"/>
  <c r="Q1314" i="3" s="1"/>
  <c r="N1256" i="3"/>
  <c r="P1256" i="3" s="1"/>
  <c r="O1256" i="3"/>
  <c r="N3627" i="3"/>
  <c r="P3627" i="3" s="1"/>
  <c r="O3627" i="3"/>
  <c r="L3594" i="3"/>
  <c r="Q3594" i="3" s="1"/>
  <c r="L1046" i="3"/>
  <c r="Q1046" i="3" s="1"/>
  <c r="O1868" i="3"/>
  <c r="N1868" i="3"/>
  <c r="P1868" i="3" s="1"/>
  <c r="L1919" i="3"/>
  <c r="Q1919" i="3" s="1"/>
  <c r="O3210" i="3"/>
  <c r="N3210" i="3"/>
  <c r="P3210" i="3" s="1"/>
  <c r="L3172" i="3"/>
  <c r="Q3172" i="3" s="1"/>
  <c r="K92" i="3"/>
  <c r="L129" i="3"/>
  <c r="L155" i="3" s="1"/>
  <c r="O1694" i="3" l="1"/>
  <c r="N44" i="3"/>
  <c r="P44" i="3" s="1"/>
  <c r="O44" i="3"/>
  <c r="N1694" i="3"/>
  <c r="P1694" i="3" s="1"/>
  <c r="L1998" i="3"/>
  <c r="Q1998" i="3" s="1"/>
  <c r="Q2044" i="3"/>
  <c r="N92" i="3"/>
  <c r="P92" i="3" s="1"/>
  <c r="Q92" i="3"/>
  <c r="N1663" i="3"/>
  <c r="P1663" i="3" s="1"/>
  <c r="O1663" i="3"/>
  <c r="K93" i="3"/>
  <c r="L1664" i="3"/>
  <c r="Q1664" i="3" s="1"/>
  <c r="N1695" i="3"/>
  <c r="P1695" i="3" s="1"/>
  <c r="O1695" i="3"/>
  <c r="L1696" i="3"/>
  <c r="Q1696" i="3" s="1"/>
  <c r="N2862" i="3"/>
  <c r="P2862" i="3" s="1"/>
  <c r="O2862" i="3"/>
  <c r="L2863" i="3"/>
  <c r="Q2863" i="3" s="1"/>
  <c r="O92" i="3"/>
  <c r="L1520" i="3"/>
  <c r="Q1520" i="3" s="1"/>
  <c r="N1564" i="3"/>
  <c r="P1564" i="3" s="1"/>
  <c r="L1565" i="3"/>
  <c r="Q1565" i="3" s="1"/>
  <c r="O1564" i="3"/>
  <c r="O1723" i="3"/>
  <c r="N1723" i="3"/>
  <c r="P1723" i="3" s="1"/>
  <c r="O2909" i="3"/>
  <c r="N2909" i="3"/>
  <c r="P2909" i="3" s="1"/>
  <c r="L2910" i="3"/>
  <c r="Q2910" i="3" s="1"/>
  <c r="N1519" i="3"/>
  <c r="P1519" i="3" s="1"/>
  <c r="O1519" i="3"/>
  <c r="N1998" i="3"/>
  <c r="P1998" i="3" s="1"/>
  <c r="L2045" i="3"/>
  <c r="Q2045" i="3" s="1"/>
  <c r="N1046" i="3"/>
  <c r="P1046" i="3" s="1"/>
  <c r="O1046" i="3"/>
  <c r="L1099" i="3"/>
  <c r="Q1099" i="3" s="1"/>
  <c r="L3211" i="3"/>
  <c r="Q3211" i="3" s="1"/>
  <c r="N3172" i="3"/>
  <c r="P3172" i="3" s="1"/>
  <c r="O3172" i="3"/>
  <c r="L1869" i="3"/>
  <c r="Q1869" i="3" s="1"/>
  <c r="N1919" i="3"/>
  <c r="P1919" i="3" s="1"/>
  <c r="O1919" i="3"/>
  <c r="L3419" i="3"/>
  <c r="Q3419" i="3" s="1"/>
  <c r="N3373" i="3"/>
  <c r="P3373" i="3" s="1"/>
  <c r="O3373" i="3"/>
  <c r="N1314" i="3"/>
  <c r="P1314" i="3" s="1"/>
  <c r="O1314" i="3"/>
  <c r="L3628" i="3"/>
  <c r="Q3628" i="3" s="1"/>
  <c r="O3594" i="3"/>
  <c r="N3594" i="3"/>
  <c r="P3594" i="3" s="1"/>
  <c r="O2044" i="3"/>
  <c r="N2044" i="3"/>
  <c r="P2044" i="3" s="1"/>
  <c r="N1152" i="3"/>
  <c r="P1152" i="3" s="1"/>
  <c r="O1152" i="3"/>
  <c r="L1193" i="3"/>
  <c r="Q1193" i="3" s="1"/>
  <c r="L130" i="3"/>
  <c r="L156" i="3" s="1"/>
  <c r="L1999" i="3" l="1"/>
  <c r="Q1999" i="3" s="1"/>
  <c r="O1998" i="3"/>
  <c r="N93" i="3"/>
  <c r="P93" i="3" s="1"/>
  <c r="Q93" i="3"/>
  <c r="O93" i="3"/>
  <c r="L3420" i="3"/>
  <c r="N1696" i="3"/>
  <c r="P1696" i="3" s="1"/>
  <c r="L1697" i="3"/>
  <c r="Q1697" i="3" s="1"/>
  <c r="O1696" i="3"/>
  <c r="K45" i="3"/>
  <c r="Q45" i="3" s="1"/>
  <c r="K94" i="3"/>
  <c r="N1664" i="3"/>
  <c r="P1664" i="3" s="1"/>
  <c r="O1664" i="3"/>
  <c r="L1665" i="3"/>
  <c r="Q1665" i="3" s="1"/>
  <c r="N2910" i="3"/>
  <c r="P2910" i="3" s="1"/>
  <c r="O2910" i="3"/>
  <c r="L2911" i="3"/>
  <c r="Q2911" i="3" s="1"/>
  <c r="N1520" i="3"/>
  <c r="P1520" i="3" s="1"/>
  <c r="O1520" i="3"/>
  <c r="L3377" i="3"/>
  <c r="Q3377" i="3" s="1"/>
  <c r="L3421" i="3"/>
  <c r="Q3421" i="3" s="1"/>
  <c r="O3420" i="3"/>
  <c r="L1521" i="3"/>
  <c r="N1565" i="3"/>
  <c r="P1565" i="3" s="1"/>
  <c r="L1566" i="3"/>
  <c r="O1565" i="3"/>
  <c r="O2863" i="3"/>
  <c r="L2864" i="3"/>
  <c r="Q2864" i="3" s="1"/>
  <c r="N2863" i="3"/>
  <c r="P2863" i="3" s="1"/>
  <c r="L3595" i="3"/>
  <c r="Q3595" i="3" s="1"/>
  <c r="N3628" i="3"/>
  <c r="P3628" i="3" s="1"/>
  <c r="O3628" i="3"/>
  <c r="N3211" i="3"/>
  <c r="P3211" i="3" s="1"/>
  <c r="O3211" i="3"/>
  <c r="L3173" i="3"/>
  <c r="Q3173" i="3" s="1"/>
  <c r="N1999" i="3"/>
  <c r="P1999" i="3" s="1"/>
  <c r="O1999" i="3"/>
  <c r="L2046" i="3"/>
  <c r="Q2046" i="3" s="1"/>
  <c r="O1099" i="3"/>
  <c r="N1099" i="3"/>
  <c r="P1099" i="3" s="1"/>
  <c r="O3419" i="3"/>
  <c r="N3419" i="3"/>
  <c r="P3419" i="3" s="1"/>
  <c r="N2045" i="3"/>
  <c r="P2045" i="3" s="1"/>
  <c r="O2045" i="3"/>
  <c r="L1047" i="3"/>
  <c r="Q1047" i="3" s="1"/>
  <c r="L1153" i="3"/>
  <c r="Q1153" i="3" s="1"/>
  <c r="N1193" i="3"/>
  <c r="P1193" i="3" s="1"/>
  <c r="O1193" i="3"/>
  <c r="N1869" i="3"/>
  <c r="P1869" i="3" s="1"/>
  <c r="O1869" i="3"/>
  <c r="L1920" i="3"/>
  <c r="Q1920" i="3" s="1"/>
  <c r="L131" i="3"/>
  <c r="L157" i="3" s="1"/>
  <c r="N3420" i="3" l="1"/>
  <c r="P3420" i="3" s="1"/>
  <c r="Q3420" i="3"/>
  <c r="K46" i="3"/>
  <c r="K95" i="3"/>
  <c r="L1698" i="3"/>
  <c r="Q1698" i="3" s="1"/>
  <c r="O1697" i="3"/>
  <c r="N1697" i="3"/>
  <c r="P1697" i="3" s="1"/>
  <c r="O1665" i="3"/>
  <c r="N1665" i="3"/>
  <c r="P1665" i="3" s="1"/>
  <c r="L1666" i="3"/>
  <c r="Q1666" i="3" s="1"/>
  <c r="O45" i="3"/>
  <c r="N45" i="3"/>
  <c r="P45" i="3" s="1"/>
  <c r="O3377" i="3"/>
  <c r="N3377" i="3"/>
  <c r="P3377" i="3" s="1"/>
  <c r="L3378" i="3"/>
  <c r="Q3378" i="3" s="1"/>
  <c r="N2864" i="3"/>
  <c r="P2864" i="3" s="1"/>
  <c r="O2864" i="3"/>
  <c r="L2865" i="3"/>
  <c r="Q2865" i="3" s="1"/>
  <c r="N3421" i="3"/>
  <c r="P3421" i="3" s="1"/>
  <c r="O3421" i="3"/>
  <c r="O2911" i="3"/>
  <c r="N2911" i="3"/>
  <c r="P2911" i="3" s="1"/>
  <c r="L2912" i="3"/>
  <c r="Q2912" i="3" s="1"/>
  <c r="L1522" i="3"/>
  <c r="Q1522" i="3" s="1"/>
  <c r="L1567" i="3"/>
  <c r="Q1567" i="3" s="1"/>
  <c r="O3595" i="3"/>
  <c r="N3595" i="3"/>
  <c r="P3595" i="3" s="1"/>
  <c r="L3629" i="3"/>
  <c r="Q3629" i="3" s="1"/>
  <c r="O2046" i="3"/>
  <c r="N2046" i="3"/>
  <c r="P2046" i="3" s="1"/>
  <c r="L3212" i="3"/>
  <c r="Q3212" i="3" s="1"/>
  <c r="O3173" i="3"/>
  <c r="N3173" i="3"/>
  <c r="P3173" i="3" s="1"/>
  <c r="L1048" i="3"/>
  <c r="Q1048" i="3" s="1"/>
  <c r="N1047" i="3"/>
  <c r="P1047" i="3" s="1"/>
  <c r="O1047" i="3"/>
  <c r="L2000" i="3"/>
  <c r="Q2000" i="3" s="1"/>
  <c r="L1870" i="3"/>
  <c r="Q1870" i="3" s="1"/>
  <c r="O1920" i="3"/>
  <c r="N1920" i="3"/>
  <c r="P1920" i="3" s="1"/>
  <c r="N1153" i="3"/>
  <c r="P1153" i="3" s="1"/>
  <c r="O1153" i="3"/>
  <c r="L1194" i="3"/>
  <c r="Q1194" i="3" s="1"/>
  <c r="L132" i="3"/>
  <c r="L158" i="3" s="1"/>
  <c r="K96" i="3" l="1"/>
  <c r="N1698" i="3"/>
  <c r="P1698" i="3" s="1"/>
  <c r="O1698" i="3"/>
  <c r="L1699" i="3"/>
  <c r="Q1699" i="3" s="1"/>
  <c r="O1666" i="3"/>
  <c r="N1666" i="3"/>
  <c r="P1666" i="3" s="1"/>
  <c r="L1667" i="3"/>
  <c r="Q1667" i="3" s="1"/>
  <c r="L1523" i="3"/>
  <c r="Q1523" i="3" s="1"/>
  <c r="N1567" i="3"/>
  <c r="P1567" i="3" s="1"/>
  <c r="L1568" i="3"/>
  <c r="Q1568" i="3" s="1"/>
  <c r="O1567" i="3"/>
  <c r="O2865" i="3"/>
  <c r="N2865" i="3"/>
  <c r="P2865" i="3" s="1"/>
  <c r="L2866" i="3"/>
  <c r="Q2866" i="3" s="1"/>
  <c r="N2912" i="3"/>
  <c r="P2912" i="3" s="1"/>
  <c r="O2912" i="3"/>
  <c r="L2913" i="3"/>
  <c r="Q2913" i="3" s="1"/>
  <c r="L3379" i="3"/>
  <c r="Q3379" i="3" s="1"/>
  <c r="N3378" i="3"/>
  <c r="P3378" i="3" s="1"/>
  <c r="O3378" i="3"/>
  <c r="N1522" i="3"/>
  <c r="P1522" i="3" s="1"/>
  <c r="O1522" i="3"/>
  <c r="O1870" i="3"/>
  <c r="N1870" i="3"/>
  <c r="P1870" i="3" s="1"/>
  <c r="L1921" i="3"/>
  <c r="Q1921" i="3" s="1"/>
  <c r="O1048" i="3"/>
  <c r="N1048" i="3"/>
  <c r="P1048" i="3" s="1"/>
  <c r="L1100" i="3"/>
  <c r="Q1100" i="3" s="1"/>
  <c r="K52" i="3"/>
  <c r="Q52" i="3" s="1"/>
  <c r="O1194" i="3"/>
  <c r="N1194" i="3"/>
  <c r="P1194" i="3" s="1"/>
  <c r="N3212" i="3"/>
  <c r="P3212" i="3" s="1"/>
  <c r="O3212" i="3"/>
  <c r="L3174" i="3"/>
  <c r="Q3174" i="3" s="1"/>
  <c r="L3596" i="3"/>
  <c r="Q3596" i="3" s="1"/>
  <c r="N3629" i="3"/>
  <c r="P3629" i="3" s="1"/>
  <c r="O3629" i="3"/>
  <c r="O2000" i="3"/>
  <c r="N2000" i="3"/>
  <c r="P2000" i="3" s="1"/>
  <c r="L2047" i="3"/>
  <c r="L94" i="3"/>
  <c r="K97" i="3" l="1"/>
  <c r="L46" i="3"/>
  <c r="Q46" i="3" s="1"/>
  <c r="Q94" i="3"/>
  <c r="L2001" i="3"/>
  <c r="Q2001" i="3" s="1"/>
  <c r="Q2047" i="3"/>
  <c r="K53" i="3"/>
  <c r="Q53" i="3" s="1"/>
  <c r="L1668" i="3"/>
  <c r="Q1668" i="3" s="1"/>
  <c r="O1667" i="3"/>
  <c r="N1667" i="3"/>
  <c r="P1667" i="3" s="1"/>
  <c r="O1699" i="3"/>
  <c r="N1699" i="3"/>
  <c r="P1699" i="3" s="1"/>
  <c r="L1700" i="3"/>
  <c r="Q1700" i="3" s="1"/>
  <c r="O1523" i="3"/>
  <c r="N1523" i="3"/>
  <c r="P1523" i="3" s="1"/>
  <c r="N2913" i="3"/>
  <c r="P2913" i="3" s="1"/>
  <c r="O2913" i="3"/>
  <c r="L3380" i="3"/>
  <c r="Q3380" i="3" s="1"/>
  <c r="O3379" i="3"/>
  <c r="N3379" i="3"/>
  <c r="P3379" i="3" s="1"/>
  <c r="N2866" i="3"/>
  <c r="P2866" i="3" s="1"/>
  <c r="O2866" i="3"/>
  <c r="L1524" i="3"/>
  <c r="Q1524" i="3" s="1"/>
  <c r="N1568" i="3"/>
  <c r="P1568" i="3" s="1"/>
  <c r="L1569" i="3"/>
  <c r="Q1569" i="3" s="1"/>
  <c r="O1568" i="3"/>
  <c r="O2001" i="3"/>
  <c r="N2001" i="3"/>
  <c r="P2001" i="3" s="1"/>
  <c r="L2048" i="3"/>
  <c r="Q2048" i="3" s="1"/>
  <c r="O46" i="3"/>
  <c r="N46" i="3"/>
  <c r="P46" i="3" s="1"/>
  <c r="L3213" i="3"/>
  <c r="Q3213" i="3" s="1"/>
  <c r="O3174" i="3"/>
  <c r="N3174" i="3"/>
  <c r="P3174" i="3" s="1"/>
  <c r="N3596" i="3"/>
  <c r="P3596" i="3" s="1"/>
  <c r="O3596" i="3"/>
  <c r="L3630" i="3"/>
  <c r="Q3630" i="3" s="1"/>
  <c r="O53" i="3"/>
  <c r="N1100" i="3"/>
  <c r="P1100" i="3" s="1"/>
  <c r="O1100" i="3"/>
  <c r="L1871" i="3"/>
  <c r="Q1871" i="3" s="1"/>
  <c r="N1921" i="3"/>
  <c r="P1921" i="3" s="1"/>
  <c r="O1921" i="3"/>
  <c r="O2047" i="3"/>
  <c r="N2047" i="3"/>
  <c r="P2047" i="3" s="1"/>
  <c r="N52" i="3"/>
  <c r="P52" i="3" s="1"/>
  <c r="O52" i="3"/>
  <c r="L1049" i="3"/>
  <c r="Q1049" i="3" s="1"/>
  <c r="L95" i="3"/>
  <c r="Q95" i="3" s="1"/>
  <c r="N94" i="3"/>
  <c r="P94" i="3" s="1"/>
  <c r="O94" i="3"/>
  <c r="K104" i="3"/>
  <c r="N53" i="3" l="1"/>
  <c r="P53" i="3" s="1"/>
  <c r="K58" i="3"/>
  <c r="K98" i="3"/>
  <c r="O1668" i="3"/>
  <c r="N1668" i="3"/>
  <c r="P1668" i="3" s="1"/>
  <c r="L1669" i="3"/>
  <c r="Q1669" i="3" s="1"/>
  <c r="O1700" i="3"/>
  <c r="N1700" i="3"/>
  <c r="P1700" i="3" s="1"/>
  <c r="L1701" i="3"/>
  <c r="Q1701" i="3" s="1"/>
  <c r="N3380" i="3"/>
  <c r="P3380" i="3" s="1"/>
  <c r="O3380" i="3"/>
  <c r="L3381" i="3"/>
  <c r="Q3381" i="3" s="1"/>
  <c r="O1524" i="3"/>
  <c r="N1524" i="3"/>
  <c r="P1524" i="3" s="1"/>
  <c r="L1525" i="3"/>
  <c r="Q1525" i="3" s="1"/>
  <c r="N1569" i="3"/>
  <c r="P1569" i="3" s="1"/>
  <c r="L1570" i="3"/>
  <c r="Q1570" i="3" s="1"/>
  <c r="O1569" i="3"/>
  <c r="O1049" i="3"/>
  <c r="N1049" i="3"/>
  <c r="P1049" i="3" s="1"/>
  <c r="L1101" i="3"/>
  <c r="Q1101" i="3" s="1"/>
  <c r="N3213" i="3"/>
  <c r="P3213" i="3" s="1"/>
  <c r="O3213" i="3"/>
  <c r="L3175" i="3"/>
  <c r="Q3175" i="3" s="1"/>
  <c r="L3597" i="3"/>
  <c r="Q3597" i="3" s="1"/>
  <c r="N3630" i="3"/>
  <c r="P3630" i="3" s="1"/>
  <c r="O3630" i="3"/>
  <c r="L2002" i="3"/>
  <c r="O2048" i="3"/>
  <c r="N2048" i="3"/>
  <c r="P2048" i="3" s="1"/>
  <c r="O1871" i="3"/>
  <c r="N1871" i="3"/>
  <c r="P1871" i="3" s="1"/>
  <c r="L1922" i="3"/>
  <c r="Q1922" i="3" s="1"/>
  <c r="L96" i="3"/>
  <c r="Q96" i="3" s="1"/>
  <c r="N95" i="3"/>
  <c r="P95" i="3" s="1"/>
  <c r="O95" i="3"/>
  <c r="K105" i="3"/>
  <c r="Q98" i="3" l="1"/>
  <c r="O98" i="3"/>
  <c r="K99" i="3"/>
  <c r="N98" i="3"/>
  <c r="P98" i="3" s="1"/>
  <c r="L2049" i="3"/>
  <c r="O1701" i="3"/>
  <c r="N1701" i="3"/>
  <c r="P1701" i="3" s="1"/>
  <c r="L1702" i="3"/>
  <c r="Q1702" i="3" s="1"/>
  <c r="L1670" i="3"/>
  <c r="Q1670" i="3" s="1"/>
  <c r="N1669" i="3"/>
  <c r="P1669" i="3" s="1"/>
  <c r="O1669" i="3"/>
  <c r="N1525" i="3"/>
  <c r="P1525" i="3" s="1"/>
  <c r="O1525" i="3"/>
  <c r="O3381" i="3"/>
  <c r="N3381" i="3"/>
  <c r="P3381" i="3" s="1"/>
  <c r="L3382" i="3"/>
  <c r="Q3382" i="3" s="1"/>
  <c r="O1570" i="3"/>
  <c r="N1570" i="3"/>
  <c r="P1570" i="3" s="1"/>
  <c r="L1571" i="3"/>
  <c r="Q1571" i="3" s="1"/>
  <c r="L1872" i="3"/>
  <c r="Q1872" i="3" s="1"/>
  <c r="N1922" i="3"/>
  <c r="P1922" i="3" s="1"/>
  <c r="O1922" i="3"/>
  <c r="O3597" i="3"/>
  <c r="N3597" i="3"/>
  <c r="P3597" i="3" s="1"/>
  <c r="L3631" i="3"/>
  <c r="Q3631" i="3" s="1"/>
  <c r="L1050" i="3"/>
  <c r="Q1050" i="3" s="1"/>
  <c r="N1101" i="3"/>
  <c r="P1101" i="3" s="1"/>
  <c r="O1101" i="3"/>
  <c r="L3214" i="3"/>
  <c r="Q3214" i="3" s="1"/>
  <c r="O3175" i="3"/>
  <c r="N3175" i="3"/>
  <c r="P3175" i="3" s="1"/>
  <c r="N96" i="3"/>
  <c r="P96" i="3" s="1"/>
  <c r="O96" i="3"/>
  <c r="L2050" i="3" l="1"/>
  <c r="Q2050" i="3" s="1"/>
  <c r="L2003" i="3"/>
  <c r="N1702" i="3"/>
  <c r="P1702" i="3" s="1"/>
  <c r="O1702" i="3"/>
  <c r="O1670" i="3"/>
  <c r="N1670" i="3"/>
  <c r="P1670" i="3" s="1"/>
  <c r="L1671" i="3"/>
  <c r="Q1671" i="3" s="1"/>
  <c r="O3382" i="3"/>
  <c r="N3382" i="3"/>
  <c r="P3382" i="3" s="1"/>
  <c r="O1571" i="3"/>
  <c r="L1572" i="3"/>
  <c r="Q1572" i="3" s="1"/>
  <c r="N1571" i="3"/>
  <c r="P1571" i="3" s="1"/>
  <c r="O1872" i="3"/>
  <c r="N1872" i="3"/>
  <c r="P1872" i="3" s="1"/>
  <c r="L1923" i="3"/>
  <c r="Q1923" i="3" s="1"/>
  <c r="N3631" i="3"/>
  <c r="P3631" i="3" s="1"/>
  <c r="O3631" i="3"/>
  <c r="N1050" i="3"/>
  <c r="P1050" i="3" s="1"/>
  <c r="O1050" i="3"/>
  <c r="L1102" i="3"/>
  <c r="Q1102" i="3" s="1"/>
  <c r="L3176" i="3"/>
  <c r="Q3176" i="3" s="1"/>
  <c r="O3214" i="3"/>
  <c r="N3214" i="3"/>
  <c r="P3214" i="3" s="1"/>
  <c r="O2050" i="3"/>
  <c r="L99" i="3"/>
  <c r="Q99" i="3" s="1"/>
  <c r="N2050" i="3" l="1"/>
  <c r="P2050" i="3" s="1"/>
  <c r="L2004" i="3"/>
  <c r="Q2004" i="3" s="1"/>
  <c r="Q2003" i="3"/>
  <c r="N2003" i="3"/>
  <c r="P2003" i="3" s="1"/>
  <c r="O2003" i="3"/>
  <c r="O1671" i="3"/>
  <c r="N1671" i="3"/>
  <c r="P1671" i="3" s="1"/>
  <c r="L1672" i="3"/>
  <c r="Q1672" i="3" s="1"/>
  <c r="L1573" i="3"/>
  <c r="Q1573" i="3" s="1"/>
  <c r="N1572" i="3"/>
  <c r="P1572" i="3" s="1"/>
  <c r="O1572" i="3"/>
  <c r="O2004" i="3"/>
  <c r="N2004" i="3"/>
  <c r="P2004" i="3" s="1"/>
  <c r="L2051" i="3"/>
  <c r="Q2051" i="3" s="1"/>
  <c r="L1873" i="3"/>
  <c r="Q1873" i="3" s="1"/>
  <c r="O1923" i="3"/>
  <c r="N1923" i="3"/>
  <c r="P1923" i="3" s="1"/>
  <c r="L1051" i="3"/>
  <c r="Q1051" i="3" s="1"/>
  <c r="N1102" i="3"/>
  <c r="P1102" i="3" s="1"/>
  <c r="O1102" i="3"/>
  <c r="L3215" i="3"/>
  <c r="Q3215" i="3" s="1"/>
  <c r="O3176" i="3"/>
  <c r="N3176" i="3"/>
  <c r="P3176" i="3" s="1"/>
  <c r="L104" i="3"/>
  <c r="O99" i="3"/>
  <c r="N99" i="3"/>
  <c r="P99" i="3" s="1"/>
  <c r="L58" i="3" l="1"/>
  <c r="Q58" i="3" s="1"/>
  <c r="Q104" i="3"/>
  <c r="N1672" i="3"/>
  <c r="P1672" i="3" s="1"/>
  <c r="O1672" i="3"/>
  <c r="L1673" i="3"/>
  <c r="Q1673" i="3" s="1"/>
  <c r="L1526" i="3"/>
  <c r="Q1526" i="3" s="1"/>
  <c r="L1574" i="3"/>
  <c r="Q1574" i="3" s="1"/>
  <c r="O1573" i="3"/>
  <c r="N1573" i="3"/>
  <c r="P1573" i="3" s="1"/>
  <c r="L3177" i="3"/>
  <c r="Q3177" i="3" s="1"/>
  <c r="O3215" i="3"/>
  <c r="N3215" i="3"/>
  <c r="P3215" i="3" s="1"/>
  <c r="N1051" i="3"/>
  <c r="P1051" i="3" s="1"/>
  <c r="O1051" i="3"/>
  <c r="L1103" i="3"/>
  <c r="Q1103" i="3" s="1"/>
  <c r="L2005" i="3"/>
  <c r="Q2005" i="3" s="1"/>
  <c r="N2051" i="3"/>
  <c r="P2051" i="3" s="1"/>
  <c r="O2051" i="3"/>
  <c r="N1873" i="3"/>
  <c r="P1873" i="3" s="1"/>
  <c r="O1873" i="3"/>
  <c r="L1924" i="3"/>
  <c r="Q1924" i="3" s="1"/>
  <c r="N58" i="3"/>
  <c r="P58" i="3" s="1"/>
  <c r="O58" i="3"/>
  <c r="L105" i="3"/>
  <c r="Q105" i="3" s="1"/>
  <c r="O104" i="3"/>
  <c r="N104" i="3"/>
  <c r="P104" i="3" s="1"/>
  <c r="L1674" i="3" l="1"/>
  <c r="Q1674" i="3" s="1"/>
  <c r="O1673" i="3"/>
  <c r="N1673" i="3"/>
  <c r="P1673" i="3" s="1"/>
  <c r="O1526" i="3"/>
  <c r="N1526" i="3"/>
  <c r="P1526" i="3" s="1"/>
  <c r="O1574" i="3"/>
  <c r="N1574" i="3"/>
  <c r="P1574" i="3" s="1"/>
  <c r="L1575" i="3"/>
  <c r="Q1575" i="3" s="1"/>
  <c r="L3216" i="3"/>
  <c r="Q3216" i="3" s="1"/>
  <c r="N3177" i="3"/>
  <c r="P3177" i="3" s="1"/>
  <c r="O3177" i="3"/>
  <c r="N1103" i="3"/>
  <c r="P1103" i="3" s="1"/>
  <c r="O1103" i="3"/>
  <c r="O2005" i="3"/>
  <c r="N2005" i="3"/>
  <c r="P2005" i="3" s="1"/>
  <c r="L2052" i="3"/>
  <c r="Q2052" i="3" s="1"/>
  <c r="L1874" i="3"/>
  <c r="N1924" i="3"/>
  <c r="P1924" i="3" s="1"/>
  <c r="O1924" i="3"/>
  <c r="L2" i="3"/>
  <c r="Q2" i="3" s="1"/>
  <c r="O105" i="3"/>
  <c r="N105" i="3"/>
  <c r="P105" i="3" s="1"/>
  <c r="L1875" i="3" l="1"/>
  <c r="Q1875" i="3" s="1"/>
  <c r="Q1874" i="3"/>
  <c r="L1821" i="3"/>
  <c r="Q1821" i="3" s="1"/>
  <c r="N1875" i="3"/>
  <c r="P1875" i="3" s="1"/>
  <c r="L1876" i="3"/>
  <c r="Q1876" i="3" s="1"/>
  <c r="O1875" i="3"/>
  <c r="L1675" i="3"/>
  <c r="Q1675" i="3" s="1"/>
  <c r="N1674" i="3"/>
  <c r="P1674" i="3" s="1"/>
  <c r="O1674" i="3"/>
  <c r="L1529" i="3"/>
  <c r="Q1529" i="3" s="1"/>
  <c r="L1576" i="3"/>
  <c r="Q1576" i="3" s="1"/>
  <c r="N1575" i="3"/>
  <c r="P1575" i="3" s="1"/>
  <c r="O1575" i="3"/>
  <c r="N3216" i="3"/>
  <c r="P3216" i="3" s="1"/>
  <c r="L3178" i="3"/>
  <c r="Q3178" i="3" s="1"/>
  <c r="O3216" i="3"/>
  <c r="O1874" i="3"/>
  <c r="N1874" i="3"/>
  <c r="P1874" i="3" s="1"/>
  <c r="L1925" i="3"/>
  <c r="Q1925" i="3" s="1"/>
  <c r="L2006" i="3"/>
  <c r="N2052" i="3"/>
  <c r="P2052" i="3" s="1"/>
  <c r="O2052" i="3"/>
  <c r="N2" i="3"/>
  <c r="P2" i="3" s="1"/>
  <c r="O2" i="3"/>
  <c r="L3" i="3"/>
  <c r="Q3" i="3" s="1"/>
  <c r="L2007" i="3" l="1"/>
  <c r="Q2007" i="3" s="1"/>
  <c r="Q2006" i="3"/>
  <c r="O1675" i="3"/>
  <c r="N1675" i="3"/>
  <c r="P1675" i="3" s="1"/>
  <c r="L1676" i="3"/>
  <c r="Q1676" i="3" s="1"/>
  <c r="O1821" i="3"/>
  <c r="L1822" i="3"/>
  <c r="Q1822" i="3" s="1"/>
  <c r="N1821" i="3"/>
  <c r="P1821" i="3" s="1"/>
  <c r="L2008" i="3"/>
  <c r="N2007" i="3"/>
  <c r="P2007" i="3" s="1"/>
  <c r="O2007" i="3"/>
  <c r="O1876" i="3"/>
  <c r="N1876" i="3"/>
  <c r="P1876" i="3" s="1"/>
  <c r="L1877" i="3"/>
  <c r="Q1877" i="3" s="1"/>
  <c r="N1529" i="3"/>
  <c r="P1529" i="3" s="1"/>
  <c r="O1529" i="3"/>
  <c r="L1530" i="3"/>
  <c r="Q1530" i="3" s="1"/>
  <c r="N1576" i="3"/>
  <c r="P1576" i="3" s="1"/>
  <c r="L1577" i="3"/>
  <c r="Q1577" i="3" s="1"/>
  <c r="O1576" i="3"/>
  <c r="O1925" i="3"/>
  <c r="N1925" i="3"/>
  <c r="P1925" i="3" s="1"/>
  <c r="L3217" i="3"/>
  <c r="Q3217" i="3" s="1"/>
  <c r="N3178" i="3"/>
  <c r="P3178" i="3" s="1"/>
  <c r="O3178" i="3"/>
  <c r="N2006" i="3"/>
  <c r="P2006" i="3" s="1"/>
  <c r="O2006" i="3"/>
  <c r="L2053" i="3"/>
  <c r="Q2053" i="3" s="1"/>
  <c r="N3" i="3"/>
  <c r="P3" i="3" s="1"/>
  <c r="O3" i="3"/>
  <c r="L4" i="3"/>
  <c r="Q4" i="3" s="1"/>
  <c r="N1877" i="3" l="1"/>
  <c r="P1877" i="3" s="1"/>
  <c r="L1878" i="3"/>
  <c r="Q1878" i="3" s="1"/>
  <c r="O1877" i="3"/>
  <c r="O1822" i="3"/>
  <c r="N1822" i="3"/>
  <c r="P1822" i="3" s="1"/>
  <c r="L1823" i="3"/>
  <c r="Q1823" i="3" s="1"/>
  <c r="L1957" i="3"/>
  <c r="Q1957" i="3" s="1"/>
  <c r="L2009" i="3"/>
  <c r="Q2009" i="3" s="1"/>
  <c r="L1677" i="3"/>
  <c r="Q1677" i="3" s="1"/>
  <c r="O1676" i="3"/>
  <c r="N1676" i="3"/>
  <c r="P1676" i="3" s="1"/>
  <c r="L1531" i="3"/>
  <c r="Q1531" i="3" s="1"/>
  <c r="L1578" i="3"/>
  <c r="Q1578" i="3" s="1"/>
  <c r="O1577" i="3"/>
  <c r="N1577" i="3"/>
  <c r="P1577" i="3" s="1"/>
  <c r="N1530" i="3"/>
  <c r="P1530" i="3" s="1"/>
  <c r="O1530" i="3"/>
  <c r="L3179" i="3"/>
  <c r="Q3179" i="3" s="1"/>
  <c r="O3217" i="3"/>
  <c r="N3217" i="3"/>
  <c r="P3217" i="3" s="1"/>
  <c r="O2053" i="3"/>
  <c r="N2053" i="3"/>
  <c r="P2053" i="3" s="1"/>
  <c r="N4" i="3"/>
  <c r="P4" i="3" s="1"/>
  <c r="L5" i="3"/>
  <c r="Q5" i="3" s="1"/>
  <c r="O4" i="3"/>
  <c r="N1677" i="3" l="1"/>
  <c r="P1677" i="3" s="1"/>
  <c r="O1677" i="3"/>
  <c r="O1823" i="3"/>
  <c r="L1824" i="3"/>
  <c r="Q1824" i="3" s="1"/>
  <c r="N1823" i="3"/>
  <c r="P1823" i="3" s="1"/>
  <c r="O1878" i="3"/>
  <c r="L1879" i="3"/>
  <c r="Q1879" i="3" s="1"/>
  <c r="N1878" i="3"/>
  <c r="P1878" i="3" s="1"/>
  <c r="O1957" i="3"/>
  <c r="N1957" i="3"/>
  <c r="P1957" i="3" s="1"/>
  <c r="L1958" i="3"/>
  <c r="Q1958" i="3" s="1"/>
  <c r="N2009" i="3"/>
  <c r="P2009" i="3" s="1"/>
  <c r="L2010" i="3"/>
  <c r="Q2010" i="3" s="1"/>
  <c r="O2009" i="3"/>
  <c r="N1531" i="3"/>
  <c r="P1531" i="3" s="1"/>
  <c r="O1531" i="3"/>
  <c r="L1532" i="3"/>
  <c r="Q1532" i="3" s="1"/>
  <c r="L1579" i="3"/>
  <c r="Q1579" i="3" s="1"/>
  <c r="O1578" i="3"/>
  <c r="N1578" i="3"/>
  <c r="P1578" i="3" s="1"/>
  <c r="L3218" i="3"/>
  <c r="Q3218" i="3" s="1"/>
  <c r="O3179" i="3"/>
  <c r="N3179" i="3"/>
  <c r="P3179" i="3" s="1"/>
  <c r="N5" i="3"/>
  <c r="P5" i="3" s="1"/>
  <c r="O5" i="3"/>
  <c r="L2011" i="3" l="1"/>
  <c r="Q2011" i="3" s="1"/>
  <c r="O2010" i="3"/>
  <c r="N2010" i="3"/>
  <c r="P2010" i="3" s="1"/>
  <c r="O1958" i="3"/>
  <c r="L1959" i="3"/>
  <c r="Q1959" i="3" s="1"/>
  <c r="N1958" i="3"/>
  <c r="P1958" i="3" s="1"/>
  <c r="N1879" i="3"/>
  <c r="P1879" i="3" s="1"/>
  <c r="O1879" i="3"/>
  <c r="L1880" i="3"/>
  <c r="Q1880" i="3" s="1"/>
  <c r="L1825" i="3"/>
  <c r="Q1825" i="3" s="1"/>
  <c r="O1824" i="3"/>
  <c r="N1824" i="3"/>
  <c r="P1824" i="3" s="1"/>
  <c r="O1532" i="3"/>
  <c r="N1532" i="3"/>
  <c r="P1532" i="3" s="1"/>
  <c r="L1533" i="3"/>
  <c r="Q1533" i="3" s="1"/>
  <c r="N1579" i="3"/>
  <c r="P1579" i="3" s="1"/>
  <c r="O1579" i="3"/>
  <c r="L1580" i="3"/>
  <c r="Q1580" i="3" s="1"/>
  <c r="O3218" i="3"/>
  <c r="N3218" i="3"/>
  <c r="P3218" i="3" s="1"/>
  <c r="L3180" i="3"/>
  <c r="Q3180" i="3" s="1"/>
  <c r="N1959" i="3" l="1"/>
  <c r="P1959" i="3" s="1"/>
  <c r="L1960" i="3"/>
  <c r="Q1960" i="3" s="1"/>
  <c r="O1959" i="3"/>
  <c r="N2011" i="3"/>
  <c r="P2011" i="3" s="1"/>
  <c r="O2011" i="3"/>
  <c r="L2012" i="3"/>
  <c r="Q2012" i="3" s="1"/>
  <c r="O1880" i="3"/>
  <c r="N1880" i="3"/>
  <c r="P1880" i="3" s="1"/>
  <c r="L1881" i="3"/>
  <c r="Q1881" i="3" s="1"/>
  <c r="O1825" i="3"/>
  <c r="L1826" i="3"/>
  <c r="Q1826" i="3" s="1"/>
  <c r="N1825" i="3"/>
  <c r="P1825" i="3" s="1"/>
  <c r="L1534" i="3"/>
  <c r="L1581" i="3"/>
  <c r="Q1581" i="3" s="1"/>
  <c r="N1580" i="3"/>
  <c r="P1580" i="3" s="1"/>
  <c r="O1580" i="3"/>
  <c r="O1533" i="3"/>
  <c r="N1533" i="3"/>
  <c r="P1533" i="3" s="1"/>
  <c r="L3219" i="3"/>
  <c r="Q3219" i="3" s="1"/>
  <c r="N3180" i="3"/>
  <c r="P3180" i="3" s="1"/>
  <c r="O3180" i="3"/>
  <c r="L1535" i="3" l="1"/>
  <c r="Q1535" i="3" s="1"/>
  <c r="Q1534" i="3"/>
  <c r="L1482" i="3"/>
  <c r="Q1482" i="3" s="1"/>
  <c r="N1535" i="3"/>
  <c r="P1535" i="3" s="1"/>
  <c r="L1536" i="3"/>
  <c r="Q1536" i="3" s="1"/>
  <c r="O1535" i="3"/>
  <c r="N1881" i="3"/>
  <c r="P1881" i="3" s="1"/>
  <c r="O1881" i="3"/>
  <c r="L1882" i="3"/>
  <c r="Q1882" i="3" s="1"/>
  <c r="N2012" i="3"/>
  <c r="P2012" i="3" s="1"/>
  <c r="O2012" i="3"/>
  <c r="L2013" i="3"/>
  <c r="Q2013" i="3" s="1"/>
  <c r="N1960" i="3"/>
  <c r="P1960" i="3" s="1"/>
  <c r="O1960" i="3"/>
  <c r="L1961" i="3"/>
  <c r="Q1961" i="3" s="1"/>
  <c r="O1826" i="3"/>
  <c r="N1826" i="3"/>
  <c r="P1826" i="3" s="1"/>
  <c r="L1827" i="3"/>
  <c r="Q1827" i="3" s="1"/>
  <c r="N1534" i="3"/>
  <c r="P1534" i="3" s="1"/>
  <c r="O1534" i="3"/>
  <c r="O1581" i="3"/>
  <c r="N1581" i="3"/>
  <c r="P1581" i="3" s="1"/>
  <c r="O3219" i="3"/>
  <c r="N3219" i="3"/>
  <c r="P3219" i="3" s="1"/>
  <c r="N1961" i="3" l="1"/>
  <c r="P1961" i="3" s="1"/>
  <c r="L1962" i="3"/>
  <c r="Q1962" i="3" s="1"/>
  <c r="O1961" i="3"/>
  <c r="N1482" i="3"/>
  <c r="P1482" i="3" s="1"/>
  <c r="O1482" i="3"/>
  <c r="O2013" i="3"/>
  <c r="N2013" i="3"/>
  <c r="P2013" i="3" s="1"/>
  <c r="L2014" i="3"/>
  <c r="Q2014" i="3" s="1"/>
  <c r="O1882" i="3"/>
  <c r="N1882" i="3"/>
  <c r="P1882" i="3" s="1"/>
  <c r="L1883" i="3"/>
  <c r="Q1883" i="3" s="1"/>
  <c r="L1483" i="3"/>
  <c r="Q1483" i="3" s="1"/>
  <c r="O1536" i="3"/>
  <c r="N1536" i="3"/>
  <c r="P1536" i="3" s="1"/>
  <c r="L1537" i="3"/>
  <c r="Q1537" i="3" s="1"/>
  <c r="O1827" i="3"/>
  <c r="N1827" i="3"/>
  <c r="P1827" i="3" s="1"/>
  <c r="L1828" i="3"/>
  <c r="Q1828" i="3" s="1"/>
  <c r="L47" i="3"/>
  <c r="Q47" i="3" s="1"/>
  <c r="N1962" i="3" l="1"/>
  <c r="P1962" i="3" s="1"/>
  <c r="O1962" i="3"/>
  <c r="L1963" i="3"/>
  <c r="Q1963" i="3" s="1"/>
  <c r="L1538" i="3"/>
  <c r="Q1538" i="3" s="1"/>
  <c r="O1537" i="3"/>
  <c r="N1537" i="3"/>
  <c r="P1537" i="3" s="1"/>
  <c r="N1883" i="3"/>
  <c r="P1883" i="3" s="1"/>
  <c r="O1883" i="3"/>
  <c r="L1884" i="3"/>
  <c r="Q1884" i="3" s="1"/>
  <c r="N1828" i="3"/>
  <c r="P1828" i="3" s="1"/>
  <c r="O1828" i="3"/>
  <c r="L1829" i="3"/>
  <c r="Q1829" i="3" s="1"/>
  <c r="N1483" i="3"/>
  <c r="P1483" i="3" s="1"/>
  <c r="O1483" i="3"/>
  <c r="L1484" i="3"/>
  <c r="Q1484" i="3" s="1"/>
  <c r="N2014" i="3"/>
  <c r="P2014" i="3" s="1"/>
  <c r="O2014" i="3"/>
  <c r="L2015" i="3"/>
  <c r="Q2015" i="3" s="1"/>
  <c r="L50" i="3"/>
  <c r="Q50" i="3" s="1"/>
  <c r="N47" i="3"/>
  <c r="P47" i="3" s="1"/>
  <c r="O47" i="3"/>
  <c r="L51" i="3" l="1"/>
  <c r="O1884" i="3"/>
  <c r="L1885" i="3"/>
  <c r="Q1885" i="3" s="1"/>
  <c r="N1884" i="3"/>
  <c r="P1884" i="3" s="1"/>
  <c r="O2015" i="3"/>
  <c r="N2015" i="3"/>
  <c r="P2015" i="3" s="1"/>
  <c r="L2016" i="3"/>
  <c r="Q2016" i="3" s="1"/>
  <c r="N1484" i="3"/>
  <c r="P1484" i="3" s="1"/>
  <c r="O1484" i="3"/>
  <c r="L1485" i="3"/>
  <c r="Q1485" i="3" s="1"/>
  <c r="O1963" i="3"/>
  <c r="N1963" i="3"/>
  <c r="P1963" i="3" s="1"/>
  <c r="L1964" i="3"/>
  <c r="Q1964" i="3" s="1"/>
  <c r="O1829" i="3"/>
  <c r="N1829" i="3"/>
  <c r="P1829" i="3" s="1"/>
  <c r="L1830" i="3"/>
  <c r="Q1830" i="3" s="1"/>
  <c r="N1538" i="3"/>
  <c r="P1538" i="3" s="1"/>
  <c r="O1538" i="3"/>
  <c r="L1539" i="3"/>
  <c r="Q1539" i="3" s="1"/>
  <c r="O50" i="3"/>
  <c r="L54" i="3"/>
  <c r="Q54" i="3" s="1"/>
  <c r="N50" i="3"/>
  <c r="P50" i="3" s="1"/>
  <c r="L97" i="3" l="1"/>
  <c r="Q51" i="3"/>
  <c r="N51" i="3"/>
  <c r="P51" i="3" s="1"/>
  <c r="N97" i="3"/>
  <c r="P97" i="3" s="1"/>
  <c r="O51" i="3"/>
  <c r="O1485" i="3"/>
  <c r="L1486" i="3"/>
  <c r="Q1486" i="3" s="1"/>
  <c r="N1485" i="3"/>
  <c r="P1485" i="3" s="1"/>
  <c r="L2017" i="3"/>
  <c r="Q2017" i="3" s="1"/>
  <c r="N2016" i="3"/>
  <c r="P2016" i="3" s="1"/>
  <c r="O2016" i="3"/>
  <c r="L1886" i="3"/>
  <c r="Q1886" i="3" s="1"/>
  <c r="N1885" i="3"/>
  <c r="P1885" i="3" s="1"/>
  <c r="O1885" i="3"/>
  <c r="O1830" i="3"/>
  <c r="N1830" i="3"/>
  <c r="P1830" i="3" s="1"/>
  <c r="L1831" i="3"/>
  <c r="Q1831" i="3" s="1"/>
  <c r="L1540" i="3"/>
  <c r="Q1540" i="3" s="1"/>
  <c r="N1539" i="3"/>
  <c r="P1539" i="3" s="1"/>
  <c r="O1539" i="3"/>
  <c r="N1964" i="3"/>
  <c r="P1964" i="3" s="1"/>
  <c r="O1964" i="3"/>
  <c r="L1965" i="3"/>
  <c r="Q1965" i="3" s="1"/>
  <c r="N54" i="3"/>
  <c r="P54" i="3" s="1"/>
  <c r="O54" i="3"/>
  <c r="O97" i="3" l="1"/>
  <c r="Q97" i="3"/>
  <c r="N1540" i="3"/>
  <c r="P1540" i="3" s="1"/>
  <c r="O1540" i="3"/>
  <c r="L1541" i="3"/>
  <c r="O1486" i="3"/>
  <c r="L1487" i="3"/>
  <c r="Q1487" i="3" s="1"/>
  <c r="N1486" i="3"/>
  <c r="P1486" i="3" s="1"/>
  <c r="O1965" i="3"/>
  <c r="N1965" i="3"/>
  <c r="P1965" i="3" s="1"/>
  <c r="L1966" i="3"/>
  <c r="Q1966" i="3" s="1"/>
  <c r="O1886" i="3"/>
  <c r="N1886" i="3"/>
  <c r="P1886" i="3" s="1"/>
  <c r="L1887" i="3"/>
  <c r="Q1887" i="3" s="1"/>
  <c r="N1831" i="3"/>
  <c r="P1831" i="3" s="1"/>
  <c r="O1831" i="3"/>
  <c r="L1832" i="3"/>
  <c r="Q1832" i="3" s="1"/>
  <c r="N2017" i="3"/>
  <c r="P2017" i="3" s="1"/>
  <c r="O2017" i="3"/>
  <c r="L2018" i="3"/>
  <c r="Q2018" i="3" s="1"/>
  <c r="L59" i="3"/>
  <c r="Q59" i="3" s="1"/>
  <c r="L6" i="3" l="1"/>
  <c r="Q6" i="3" s="1"/>
  <c r="L1542" i="3"/>
  <c r="Q1542" i="3" s="1"/>
  <c r="O1966" i="3"/>
  <c r="N1966" i="3"/>
  <c r="P1966" i="3" s="1"/>
  <c r="L1967" i="3"/>
  <c r="Q1967" i="3" s="1"/>
  <c r="O1487" i="3"/>
  <c r="N1487" i="3"/>
  <c r="P1487" i="3" s="1"/>
  <c r="L1488" i="3"/>
  <c r="Q1488" i="3" s="1"/>
  <c r="N2018" i="3"/>
  <c r="P2018" i="3" s="1"/>
  <c r="O2018" i="3"/>
  <c r="L2019" i="3"/>
  <c r="Q2019" i="3" s="1"/>
  <c r="O1542" i="3"/>
  <c r="N1542" i="3"/>
  <c r="P1542" i="3" s="1"/>
  <c r="L1543" i="3"/>
  <c r="Q1543" i="3" s="1"/>
  <c r="N1832" i="3"/>
  <c r="P1832" i="3" s="1"/>
  <c r="O1832" i="3"/>
  <c r="L1833" i="3"/>
  <c r="Q1833" i="3" s="1"/>
  <c r="O1887" i="3"/>
  <c r="N1887" i="3"/>
  <c r="P1887" i="3" s="1"/>
  <c r="L1888" i="3"/>
  <c r="Q1888" i="3" s="1"/>
  <c r="L7" i="3"/>
  <c r="Q7" i="3" s="1"/>
  <c r="N6" i="3"/>
  <c r="P6" i="3" s="1"/>
  <c r="O59" i="3"/>
  <c r="N59" i="3"/>
  <c r="P59" i="3" s="1"/>
  <c r="O6" i="3" l="1"/>
  <c r="L60" i="3"/>
  <c r="Q60" i="3" s="1"/>
  <c r="O2019" i="3"/>
  <c r="N2019" i="3"/>
  <c r="P2019" i="3" s="1"/>
  <c r="L2020" i="3"/>
  <c r="Q2020" i="3" s="1"/>
  <c r="N1888" i="3"/>
  <c r="P1888" i="3" s="1"/>
  <c r="O1888" i="3"/>
  <c r="L1889" i="3"/>
  <c r="Q1889" i="3" s="1"/>
  <c r="O1488" i="3"/>
  <c r="N1488" i="3"/>
  <c r="P1488" i="3" s="1"/>
  <c r="L1489" i="3"/>
  <c r="Q1489" i="3" s="1"/>
  <c r="N1833" i="3"/>
  <c r="P1833" i="3" s="1"/>
  <c r="O1833" i="3"/>
  <c r="L1834" i="3"/>
  <c r="Q1834" i="3" s="1"/>
  <c r="N1967" i="3"/>
  <c r="P1967" i="3" s="1"/>
  <c r="O1967" i="3"/>
  <c r="N1543" i="3"/>
  <c r="P1543" i="3" s="1"/>
  <c r="O1543" i="3"/>
  <c r="L1544" i="3"/>
  <c r="Q1544" i="3" s="1"/>
  <c r="L8" i="3"/>
  <c r="Q8" i="3" s="1"/>
  <c r="N7" i="3"/>
  <c r="P7" i="3" s="1"/>
  <c r="O7" i="3"/>
  <c r="O60" i="3" l="1"/>
  <c r="N60" i="3"/>
  <c r="P60" i="3" s="1"/>
  <c r="L61" i="3"/>
  <c r="Q61" i="3" s="1"/>
  <c r="O1489" i="3"/>
  <c r="N1489" i="3"/>
  <c r="P1489" i="3" s="1"/>
  <c r="L1490" i="3"/>
  <c r="Q1490" i="3" s="1"/>
  <c r="L1890" i="3"/>
  <c r="Q1890" i="3" s="1"/>
  <c r="O1889" i="3"/>
  <c r="N1889" i="3"/>
  <c r="P1889" i="3" s="1"/>
  <c r="O2020" i="3"/>
  <c r="L2021" i="3"/>
  <c r="Q2021" i="3" s="1"/>
  <c r="N2020" i="3"/>
  <c r="P2020" i="3" s="1"/>
  <c r="O1544" i="3"/>
  <c r="N1544" i="3"/>
  <c r="P1544" i="3" s="1"/>
  <c r="L1545" i="3"/>
  <c r="Q1545" i="3" s="1"/>
  <c r="L1835" i="3"/>
  <c r="Q1835" i="3" s="1"/>
  <c r="N1834" i="3"/>
  <c r="P1834" i="3" s="1"/>
  <c r="O1834" i="3"/>
  <c r="L9" i="3"/>
  <c r="Q9" i="3" s="1"/>
  <c r="N61" i="3"/>
  <c r="P61" i="3" s="1"/>
  <c r="O61" i="3"/>
  <c r="O8" i="3"/>
  <c r="N8" i="3"/>
  <c r="P8" i="3" s="1"/>
  <c r="L1836" i="3" l="1"/>
  <c r="Q1836" i="3" s="1"/>
  <c r="N1835" i="3"/>
  <c r="P1835" i="3" s="1"/>
  <c r="O1835" i="3"/>
  <c r="N1490" i="3"/>
  <c r="P1490" i="3" s="1"/>
  <c r="O1490" i="3"/>
  <c r="L1491" i="3"/>
  <c r="Q1491" i="3" s="1"/>
  <c r="O1545" i="3"/>
  <c r="N1545" i="3"/>
  <c r="P1545" i="3" s="1"/>
  <c r="L1546" i="3"/>
  <c r="Q1546" i="3" s="1"/>
  <c r="O2021" i="3"/>
  <c r="L2022" i="3"/>
  <c r="Q2022" i="3" s="1"/>
  <c r="N2021" i="3"/>
  <c r="P2021" i="3" s="1"/>
  <c r="N1890" i="3"/>
  <c r="P1890" i="3" s="1"/>
  <c r="O1890" i="3"/>
  <c r="L1891" i="3"/>
  <c r="Q1891" i="3" s="1"/>
  <c r="L10" i="3"/>
  <c r="Q10" i="3" s="1"/>
  <c r="O9" i="3"/>
  <c r="N9" i="3"/>
  <c r="P9" i="3" s="1"/>
  <c r="L62" i="3"/>
  <c r="Q62" i="3" s="1"/>
  <c r="N1546" i="3" l="1"/>
  <c r="P1546" i="3" s="1"/>
  <c r="O1546" i="3"/>
  <c r="L1547" i="3"/>
  <c r="Q1547" i="3" s="1"/>
  <c r="L1837" i="3"/>
  <c r="Q1837" i="3" s="1"/>
  <c r="O1836" i="3"/>
  <c r="N1836" i="3"/>
  <c r="P1836" i="3" s="1"/>
  <c r="O1491" i="3"/>
  <c r="N1491" i="3"/>
  <c r="P1491" i="3" s="1"/>
  <c r="L1492" i="3"/>
  <c r="Q1492" i="3" s="1"/>
  <c r="N1891" i="3"/>
  <c r="P1891" i="3" s="1"/>
  <c r="O1891" i="3"/>
  <c r="O2022" i="3"/>
  <c r="N2022" i="3"/>
  <c r="P2022" i="3" s="1"/>
  <c r="O10" i="3"/>
  <c r="N10" i="3"/>
  <c r="P10" i="3" s="1"/>
  <c r="L63" i="3"/>
  <c r="Q63" i="3" s="1"/>
  <c r="N62" i="3"/>
  <c r="P62" i="3" s="1"/>
  <c r="O62" i="3"/>
  <c r="N1492" i="3" l="1"/>
  <c r="P1492" i="3" s="1"/>
  <c r="O1492" i="3"/>
  <c r="L1493" i="3"/>
  <c r="Q1493" i="3" s="1"/>
  <c r="N1547" i="3"/>
  <c r="P1547" i="3" s="1"/>
  <c r="O1547" i="3"/>
  <c r="L1548" i="3"/>
  <c r="O1837" i="3"/>
  <c r="N1837" i="3"/>
  <c r="P1837" i="3" s="1"/>
  <c r="L1838" i="3"/>
  <c r="Q1838" i="3" s="1"/>
  <c r="L11" i="3"/>
  <c r="Q11" i="3" s="1"/>
  <c r="N63" i="3"/>
  <c r="P63" i="3" s="1"/>
  <c r="O63" i="3"/>
  <c r="L1549" i="3" l="1"/>
  <c r="O1838" i="3"/>
  <c r="N1838" i="3"/>
  <c r="P1838" i="3" s="1"/>
  <c r="L1839" i="3"/>
  <c r="Q1839" i="3" s="1"/>
  <c r="N1493" i="3"/>
  <c r="P1493" i="3" s="1"/>
  <c r="O1493" i="3"/>
  <c r="L1494" i="3"/>
  <c r="Q1494" i="3" s="1"/>
  <c r="N11" i="3"/>
  <c r="P11" i="3" s="1"/>
  <c r="O11" i="3"/>
  <c r="L64" i="3"/>
  <c r="Q64" i="3" s="1"/>
  <c r="L1550" i="3" l="1"/>
  <c r="Q1550" i="3" s="1"/>
  <c r="Q1549" i="3"/>
  <c r="N1549" i="3"/>
  <c r="P1549" i="3" s="1"/>
  <c r="O1549" i="3"/>
  <c r="O1494" i="3"/>
  <c r="N1494" i="3"/>
  <c r="P1494" i="3" s="1"/>
  <c r="L1495" i="3"/>
  <c r="Q1495" i="3" s="1"/>
  <c r="N1550" i="3"/>
  <c r="P1550" i="3" s="1"/>
  <c r="O1550" i="3"/>
  <c r="L1551" i="3"/>
  <c r="Q1551" i="3" s="1"/>
  <c r="N1839" i="3"/>
  <c r="P1839" i="3" s="1"/>
  <c r="O1839" i="3"/>
  <c r="L12" i="3"/>
  <c r="Q12" i="3" s="1"/>
  <c r="N64" i="3"/>
  <c r="P64" i="3" s="1"/>
  <c r="O64" i="3"/>
  <c r="N1495" i="3" l="1"/>
  <c r="P1495" i="3" s="1"/>
  <c r="O1495" i="3"/>
  <c r="L1496" i="3"/>
  <c r="Q1496" i="3" s="1"/>
  <c r="O1551" i="3"/>
  <c r="N1551" i="3"/>
  <c r="P1551" i="3" s="1"/>
  <c r="L1552" i="3"/>
  <c r="Q1552" i="3" s="1"/>
  <c r="L13" i="3"/>
  <c r="Q13" i="3" s="1"/>
  <c r="N12" i="3"/>
  <c r="P12" i="3" s="1"/>
  <c r="O12" i="3"/>
  <c r="O1552" i="3" l="1"/>
  <c r="N1552" i="3"/>
  <c r="P1552" i="3" s="1"/>
  <c r="L1553" i="3"/>
  <c r="O1496" i="3"/>
  <c r="N1496" i="3"/>
  <c r="P1496" i="3" s="1"/>
  <c r="L1497" i="3"/>
  <c r="L65" i="3"/>
  <c r="Q65" i="3" s="1"/>
  <c r="O13" i="3"/>
  <c r="N13" i="3"/>
  <c r="P13" i="3" s="1"/>
  <c r="L1498" i="3" l="1"/>
  <c r="N65" i="3"/>
  <c r="P65" i="3" s="1"/>
  <c r="L66" i="3"/>
  <c r="Q66" i="3" s="1"/>
  <c r="O65" i="3"/>
  <c r="L100" i="3"/>
  <c r="Q100" i="3" s="1"/>
  <c r="O1498" i="3" l="1"/>
  <c r="Q1498" i="3"/>
  <c r="L1499" i="3"/>
  <c r="N1498" i="3"/>
  <c r="P1498" i="3" s="1"/>
  <c r="L55" i="3"/>
  <c r="Q55" i="3" s="1"/>
  <c r="O66" i="3"/>
  <c r="L14" i="3"/>
  <c r="Q14" i="3" s="1"/>
  <c r="N66" i="3"/>
  <c r="P66" i="3" s="1"/>
  <c r="L101" i="3"/>
  <c r="Q101" i="3" s="1"/>
  <c r="N100" i="3"/>
  <c r="P100" i="3" s="1"/>
  <c r="O100" i="3"/>
  <c r="L1500" i="3" l="1"/>
  <c r="Q1500" i="3" s="1"/>
  <c r="Q1499" i="3"/>
  <c r="O1499" i="3"/>
  <c r="N1499" i="3"/>
  <c r="P1499" i="3" s="1"/>
  <c r="N55" i="3"/>
  <c r="P55" i="3" s="1"/>
  <c r="O55" i="3"/>
  <c r="N1500" i="3"/>
  <c r="P1500" i="3" s="1"/>
  <c r="O1500" i="3"/>
  <c r="L1501" i="3"/>
  <c r="L67" i="3"/>
  <c r="Q67" i="3" s="1"/>
  <c r="O14" i="3"/>
  <c r="N14" i="3"/>
  <c r="P14" i="3" s="1"/>
  <c r="N101" i="3"/>
  <c r="P101" i="3" s="1"/>
  <c r="O101" i="3"/>
  <c r="K3308" i="3"/>
  <c r="N3308" i="3" l="1"/>
  <c r="P3308" i="3" s="1"/>
  <c r="Q3308" i="3"/>
  <c r="L1502" i="3"/>
  <c r="O67" i="3"/>
  <c r="N67" i="3"/>
  <c r="P67" i="3" s="1"/>
  <c r="L15" i="3"/>
  <c r="Q15" i="3" s="1"/>
  <c r="O3308" i="3"/>
  <c r="K3271" i="3"/>
  <c r="Q3271" i="3" s="1"/>
  <c r="O1502" i="3" l="1"/>
  <c r="Q1502" i="3"/>
  <c r="L1503" i="3"/>
  <c r="N1502" i="3"/>
  <c r="P1502" i="3" s="1"/>
  <c r="N3271" i="3"/>
  <c r="P3271" i="3" s="1"/>
  <c r="O3271" i="3"/>
  <c r="K3309" i="3"/>
  <c r="L68" i="3"/>
  <c r="Q68" i="3" s="1"/>
  <c r="O15" i="3"/>
  <c r="N15" i="3"/>
  <c r="P15" i="3" s="1"/>
  <c r="K3310" i="3" l="1"/>
  <c r="Q3309" i="3"/>
  <c r="L1504" i="3"/>
  <c r="K3311" i="3"/>
  <c r="O3310" i="3"/>
  <c r="N3310" i="3"/>
  <c r="P3310" i="3" s="1"/>
  <c r="N68" i="3"/>
  <c r="P68" i="3" s="1"/>
  <c r="O68" i="3"/>
  <c r="L16" i="3"/>
  <c r="Q16" i="3" s="1"/>
  <c r="O3309" i="3"/>
  <c r="N3309" i="3"/>
  <c r="P3309" i="3" s="1"/>
  <c r="N3311" i="3" l="1"/>
  <c r="P3311" i="3" s="1"/>
  <c r="Q3311" i="3"/>
  <c r="K3274" i="3"/>
  <c r="Q3310" i="3"/>
  <c r="L1505" i="3"/>
  <c r="Q1505" i="3" s="1"/>
  <c r="O3311" i="3"/>
  <c r="K3312" i="3"/>
  <c r="N3312" i="3" s="1"/>
  <c r="P3312" i="3" s="1"/>
  <c r="L69" i="3"/>
  <c r="Q69" i="3" s="1"/>
  <c r="N16" i="3"/>
  <c r="P16" i="3" s="1"/>
  <c r="O16" i="3"/>
  <c r="N1505" i="3" l="1"/>
  <c r="P1505" i="3" s="1"/>
  <c r="O1505" i="3"/>
  <c r="O3312" i="3"/>
  <c r="Q3312" i="3"/>
  <c r="N3274" i="3"/>
  <c r="P3274" i="3" s="1"/>
  <c r="Q3274" i="3"/>
  <c r="K3275" i="3"/>
  <c r="O3274" i="3"/>
  <c r="L1506" i="3"/>
  <c r="K3313" i="3"/>
  <c r="L17" i="3"/>
  <c r="Q17" i="3" s="1"/>
  <c r="O69" i="3"/>
  <c r="N69" i="3"/>
  <c r="P69" i="3" s="1"/>
  <c r="K3288" i="3"/>
  <c r="Q3288" i="3" s="1"/>
  <c r="K3279" i="3" l="1"/>
  <c r="Q3313" i="3"/>
  <c r="O3275" i="3"/>
  <c r="Q3275" i="3"/>
  <c r="N3275" i="3"/>
  <c r="P3275" i="3" s="1"/>
  <c r="L1507" i="3"/>
  <c r="L1508" i="3" s="1"/>
  <c r="N3313" i="3"/>
  <c r="P3313" i="3" s="1"/>
  <c r="N3279" i="3"/>
  <c r="P3279" i="3" s="1"/>
  <c r="O3279" i="3"/>
  <c r="O3313" i="3"/>
  <c r="K3314" i="3"/>
  <c r="O17" i="3"/>
  <c r="L18" i="3"/>
  <c r="Q18" i="3" s="1"/>
  <c r="N17" i="3"/>
  <c r="P17" i="3" s="1"/>
  <c r="N3288" i="3"/>
  <c r="P3288" i="3" s="1"/>
  <c r="O3288" i="3"/>
  <c r="K3280" i="3" l="1"/>
  <c r="Q3279" i="3"/>
  <c r="O3314" i="3"/>
  <c r="Q3314" i="3"/>
  <c r="K3315" i="3"/>
  <c r="N3314" i="3"/>
  <c r="P3314" i="3" s="1"/>
  <c r="L1509" i="3"/>
  <c r="Q1509" i="3" s="1"/>
  <c r="L70" i="3"/>
  <c r="Q70" i="3" s="1"/>
  <c r="O18" i="3"/>
  <c r="N18" i="3"/>
  <c r="P18" i="3" s="1"/>
  <c r="Q3280" i="3" l="1"/>
  <c r="N3280" i="3"/>
  <c r="P3280" i="3" s="1"/>
  <c r="K3281" i="3"/>
  <c r="O3280" i="3"/>
  <c r="O3315" i="3"/>
  <c r="Q3315" i="3"/>
  <c r="N3315" i="3"/>
  <c r="P3315" i="3" s="1"/>
  <c r="K3316" i="3"/>
  <c r="N1509" i="3"/>
  <c r="P1509" i="3" s="1"/>
  <c r="L1510" i="3"/>
  <c r="O1509" i="3"/>
  <c r="O70" i="3"/>
  <c r="N70" i="3"/>
  <c r="P70" i="3" s="1"/>
  <c r="L71" i="3"/>
  <c r="Q71" i="3" s="1"/>
  <c r="K3317" i="3" l="1"/>
  <c r="Q3317" i="3" s="1"/>
  <c r="Q3316" i="3"/>
  <c r="O3281" i="3"/>
  <c r="Q3281" i="3"/>
  <c r="N3281" i="3"/>
  <c r="P3281" i="3" s="1"/>
  <c r="K3282" i="3"/>
  <c r="O3316" i="3"/>
  <c r="N3316" i="3"/>
  <c r="P3316" i="3" s="1"/>
  <c r="L1511" i="3"/>
  <c r="N71" i="3"/>
  <c r="P71" i="3" s="1"/>
  <c r="L19" i="3"/>
  <c r="Q19" i="3" s="1"/>
  <c r="O71" i="3"/>
  <c r="N3317" i="3"/>
  <c r="P3317" i="3" s="1"/>
  <c r="O3317" i="3"/>
  <c r="K3318" i="3"/>
  <c r="K3285" i="3" l="1"/>
  <c r="Q3285" i="3" s="1"/>
  <c r="Q3318" i="3"/>
  <c r="N3282" i="3"/>
  <c r="P3282" i="3" s="1"/>
  <c r="Q3282" i="3"/>
  <c r="O3282" i="3"/>
  <c r="K3283" i="3"/>
  <c r="L1512" i="3"/>
  <c r="Q1512" i="3" s="1"/>
  <c r="L72" i="3"/>
  <c r="Q72" i="3" s="1"/>
  <c r="O19" i="3"/>
  <c r="N19" i="3"/>
  <c r="P19" i="3" s="1"/>
  <c r="N3285" i="3"/>
  <c r="P3285" i="3" s="1"/>
  <c r="O3285" i="3"/>
  <c r="O3318" i="3"/>
  <c r="K3319" i="3"/>
  <c r="N3318" i="3"/>
  <c r="P3318" i="3" s="1"/>
  <c r="O3283" i="3" l="1"/>
  <c r="Q3283" i="3"/>
  <c r="N3283" i="3"/>
  <c r="P3283" i="3" s="1"/>
  <c r="K3286" i="3"/>
  <c r="Q3286" i="3" s="1"/>
  <c r="Q3319" i="3"/>
  <c r="N1512" i="3"/>
  <c r="P1512" i="3" s="1"/>
  <c r="L1513" i="3"/>
  <c r="O1512" i="3"/>
  <c r="L20" i="3"/>
  <c r="Q20" i="3" s="1"/>
  <c r="N72" i="3"/>
  <c r="P72" i="3" s="1"/>
  <c r="O72" i="3"/>
  <c r="O3286" i="3"/>
  <c r="O3319" i="3"/>
  <c r="N3319" i="3"/>
  <c r="P3319" i="3" s="1"/>
  <c r="K3320" i="3"/>
  <c r="Q3320" i="3" s="1"/>
  <c r="N3286" i="3" l="1"/>
  <c r="P3286" i="3" s="1"/>
  <c r="L1514" i="3"/>
  <c r="L73" i="3"/>
  <c r="Q73" i="3" s="1"/>
  <c r="N20" i="3"/>
  <c r="P20" i="3" s="1"/>
  <c r="O20" i="3"/>
  <c r="O3320" i="3"/>
  <c r="N3320" i="3"/>
  <c r="P3320" i="3" s="1"/>
  <c r="K3321" i="3"/>
  <c r="K3289" i="3" l="1"/>
  <c r="Q3289" i="3" s="1"/>
  <c r="Q3321" i="3"/>
  <c r="L1515" i="3"/>
  <c r="L21" i="3"/>
  <c r="Q21" i="3" s="1"/>
  <c r="N73" i="3"/>
  <c r="P73" i="3" s="1"/>
  <c r="O73" i="3"/>
  <c r="O3289" i="3"/>
  <c r="N3289" i="3"/>
  <c r="P3289" i="3" s="1"/>
  <c r="O3321" i="3"/>
  <c r="K3322" i="3"/>
  <c r="N3321" i="3"/>
  <c r="P3321" i="3" s="1"/>
  <c r="K3290" i="3" l="1"/>
  <c r="Q3290" i="3" s="1"/>
  <c r="Q3322" i="3"/>
  <c r="L1516" i="3"/>
  <c r="Q1516" i="3" s="1"/>
  <c r="N21" i="3"/>
  <c r="P21" i="3" s="1"/>
  <c r="L22" i="3"/>
  <c r="Q22" i="3" s="1"/>
  <c r="O21" i="3"/>
  <c r="N3290" i="3"/>
  <c r="P3290" i="3" s="1"/>
  <c r="O3290" i="3"/>
  <c r="O3322" i="3"/>
  <c r="N3322" i="3"/>
  <c r="P3322" i="3" s="1"/>
  <c r="K3323" i="3"/>
  <c r="K3291" i="3" l="1"/>
  <c r="Q3291" i="3" s="1"/>
  <c r="Q3323" i="3"/>
  <c r="O1516" i="3"/>
  <c r="N1516" i="3"/>
  <c r="P1516" i="3" s="1"/>
  <c r="O3291" i="3"/>
  <c r="N3291" i="3"/>
  <c r="P3291" i="3" s="1"/>
  <c r="L74" i="3"/>
  <c r="Q74" i="3" s="1"/>
  <c r="N22" i="3"/>
  <c r="P22" i="3" s="1"/>
  <c r="O22" i="3"/>
  <c r="O3323" i="3"/>
  <c r="K3324" i="3"/>
  <c r="N3323" i="3"/>
  <c r="P3323" i="3" s="1"/>
  <c r="K3292" i="3" l="1"/>
  <c r="Q3292" i="3" s="1"/>
  <c r="Q3324" i="3"/>
  <c r="O3292" i="3"/>
  <c r="N3292" i="3"/>
  <c r="P3292" i="3" s="1"/>
  <c r="O74" i="3"/>
  <c r="N74" i="3"/>
  <c r="P74" i="3" s="1"/>
  <c r="L75" i="3"/>
  <c r="Q75" i="3" s="1"/>
  <c r="N3324" i="3"/>
  <c r="P3324" i="3" s="1"/>
  <c r="K3325" i="3"/>
  <c r="O3324" i="3"/>
  <c r="K3293" i="3" l="1"/>
  <c r="Q3293" i="3" s="1"/>
  <c r="Q3325" i="3"/>
  <c r="N75" i="3"/>
  <c r="P75" i="3" s="1"/>
  <c r="L23" i="3"/>
  <c r="Q23" i="3" s="1"/>
  <c r="O75" i="3"/>
  <c r="O3293" i="3"/>
  <c r="N3293" i="3"/>
  <c r="P3293" i="3" s="1"/>
  <c r="N3325" i="3"/>
  <c r="P3325" i="3" s="1"/>
  <c r="K3326" i="3"/>
  <c r="O3325" i="3"/>
  <c r="K3294" i="3" l="1"/>
  <c r="Q3294" i="3" s="1"/>
  <c r="Q3326" i="3"/>
  <c r="N3294" i="3"/>
  <c r="P3294" i="3" s="1"/>
  <c r="O3294" i="3"/>
  <c r="L76" i="3"/>
  <c r="Q76" i="3" s="1"/>
  <c r="O23" i="3"/>
  <c r="N23" i="3"/>
  <c r="P23" i="3" s="1"/>
  <c r="O3326" i="3"/>
  <c r="K3327" i="3"/>
  <c r="N3326" i="3"/>
  <c r="P3326" i="3" s="1"/>
  <c r="K3295" i="3" l="1"/>
  <c r="Q3295" i="3" s="1"/>
  <c r="Q3327" i="3"/>
  <c r="L24" i="3"/>
  <c r="Q24" i="3" s="1"/>
  <c r="N76" i="3"/>
  <c r="P76" i="3" s="1"/>
  <c r="O76" i="3"/>
  <c r="O3295" i="3"/>
  <c r="N3295" i="3"/>
  <c r="P3295" i="3" s="1"/>
  <c r="O3327" i="3"/>
  <c r="K3328" i="3"/>
  <c r="Q3328" i="3" s="1"/>
  <c r="N3327" i="3"/>
  <c r="P3327" i="3" s="1"/>
  <c r="L77" i="3" l="1"/>
  <c r="Q77" i="3" s="1"/>
  <c r="N24" i="3"/>
  <c r="P24" i="3" s="1"/>
  <c r="O24" i="3"/>
  <c r="K3329" i="3"/>
  <c r="O3328" i="3"/>
  <c r="N3328" i="3"/>
  <c r="P3328" i="3" s="1"/>
  <c r="K3296" i="3" l="1"/>
  <c r="Q3296" i="3" s="1"/>
  <c r="Q3329" i="3"/>
  <c r="L25" i="3"/>
  <c r="Q25" i="3" s="1"/>
  <c r="O77" i="3"/>
  <c r="N77" i="3"/>
  <c r="P77" i="3" s="1"/>
  <c r="O3296" i="3"/>
  <c r="O3329" i="3"/>
  <c r="N3329" i="3"/>
  <c r="P3329" i="3" s="1"/>
  <c r="K3330" i="3"/>
  <c r="K3297" i="3" l="1"/>
  <c r="Q3297" i="3" s="1"/>
  <c r="Q3330" i="3"/>
  <c r="N3296" i="3"/>
  <c r="P3296" i="3" s="1"/>
  <c r="L78" i="3"/>
  <c r="Q78" i="3" s="1"/>
  <c r="N25" i="3"/>
  <c r="P25" i="3" s="1"/>
  <c r="O25" i="3"/>
  <c r="N3297" i="3"/>
  <c r="P3297" i="3" s="1"/>
  <c r="O3297" i="3"/>
  <c r="O3330" i="3"/>
  <c r="N3330" i="3"/>
  <c r="P3330" i="3" s="1"/>
  <c r="K3331" i="3"/>
  <c r="K3298" i="3" l="1"/>
  <c r="Q3298" i="3" s="1"/>
  <c r="Q3331" i="3"/>
  <c r="O3298" i="3"/>
  <c r="O78" i="3"/>
  <c r="L26" i="3"/>
  <c r="Q26" i="3" s="1"/>
  <c r="N78" i="3"/>
  <c r="P78" i="3" s="1"/>
  <c r="O3331" i="3"/>
  <c r="N3331" i="3"/>
  <c r="P3331" i="3" s="1"/>
  <c r="K3332" i="3"/>
  <c r="N3298" i="3" l="1"/>
  <c r="P3298" i="3" s="1"/>
  <c r="K3299" i="3"/>
  <c r="Q3299" i="3" s="1"/>
  <c r="Q3332" i="3"/>
  <c r="O3299" i="3"/>
  <c r="N3299" i="3"/>
  <c r="P3299" i="3" s="1"/>
  <c r="L27" i="3"/>
  <c r="Q27" i="3" s="1"/>
  <c r="N26" i="3"/>
  <c r="P26" i="3" s="1"/>
  <c r="O26" i="3"/>
  <c r="N3332" i="3"/>
  <c r="P3332" i="3" s="1"/>
  <c r="K3333" i="3"/>
  <c r="O3332" i="3"/>
  <c r="K3300" i="3" l="1"/>
  <c r="Q3300" i="3" s="1"/>
  <c r="Q3333" i="3"/>
  <c r="L79" i="3"/>
  <c r="Q79" i="3" s="1"/>
  <c r="N27" i="3"/>
  <c r="P27" i="3" s="1"/>
  <c r="O27" i="3"/>
  <c r="O3300" i="3"/>
  <c r="N3300" i="3"/>
  <c r="P3300" i="3" s="1"/>
  <c r="N3333" i="3"/>
  <c r="P3333" i="3" s="1"/>
  <c r="K3334" i="3"/>
  <c r="O3333" i="3"/>
  <c r="K3301" i="3" l="1"/>
  <c r="Q3301" i="3" s="1"/>
  <c r="Q3334" i="3"/>
  <c r="N3301" i="3"/>
  <c r="P3301" i="3" s="1"/>
  <c r="O3301" i="3"/>
  <c r="N79" i="3"/>
  <c r="P79" i="3" s="1"/>
  <c r="L28" i="3"/>
  <c r="Q28" i="3" s="1"/>
  <c r="O79" i="3"/>
  <c r="O3334" i="3"/>
  <c r="N3334" i="3"/>
  <c r="P3334" i="3" s="1"/>
  <c r="K3335" i="3"/>
  <c r="K3302" i="3" l="1"/>
  <c r="Q3302" i="3" s="1"/>
  <c r="Q3335" i="3"/>
  <c r="N3302" i="3"/>
  <c r="P3302" i="3" s="1"/>
  <c r="O3302" i="3"/>
  <c r="L80" i="3"/>
  <c r="Q80" i="3" s="1"/>
  <c r="N28" i="3"/>
  <c r="P28" i="3" s="1"/>
  <c r="O28" i="3"/>
  <c r="O3335" i="3"/>
  <c r="K3336" i="3"/>
  <c r="N3335" i="3"/>
  <c r="P3335" i="3" s="1"/>
  <c r="K3303" i="3" l="1"/>
  <c r="Q3303" i="3" s="1"/>
  <c r="Q3336" i="3"/>
  <c r="N80" i="3"/>
  <c r="P80" i="3" s="1"/>
  <c r="O80" i="3"/>
  <c r="L29" i="3"/>
  <c r="Q29" i="3" s="1"/>
  <c r="N3336" i="3"/>
  <c r="P3336" i="3" s="1"/>
  <c r="K3337" i="3"/>
  <c r="O3336" i="3"/>
  <c r="O3303" i="3" l="1"/>
  <c r="K3304" i="3"/>
  <c r="Q3304" i="3" s="1"/>
  <c r="Q3337" i="3"/>
  <c r="N3303" i="3"/>
  <c r="P3303" i="3" s="1"/>
  <c r="L81" i="3"/>
  <c r="Q81" i="3" s="1"/>
  <c r="O29" i="3"/>
  <c r="N29" i="3"/>
  <c r="P29" i="3" s="1"/>
  <c r="N3337" i="3"/>
  <c r="P3337" i="3" s="1"/>
  <c r="K3338" i="3"/>
  <c r="O3337" i="3"/>
  <c r="K3305" i="3" l="1"/>
  <c r="Q3338" i="3"/>
  <c r="O3304" i="3"/>
  <c r="N3304" i="3"/>
  <c r="P3304" i="3" s="1"/>
  <c r="O81" i="3"/>
  <c r="N81" i="3"/>
  <c r="P81" i="3" s="1"/>
  <c r="L30" i="3"/>
  <c r="Q30" i="3" s="1"/>
  <c r="N3305" i="3"/>
  <c r="P3305" i="3" s="1"/>
  <c r="O3305" i="3"/>
  <c r="N3338" i="3"/>
  <c r="P3338" i="3" s="1"/>
  <c r="K3339" i="3"/>
  <c r="Q3339" i="3" s="1"/>
  <c r="O3338" i="3"/>
  <c r="K3306" i="3" l="1"/>
  <c r="Q3305" i="3"/>
  <c r="L82" i="3"/>
  <c r="Q82" i="3" s="1"/>
  <c r="N30" i="3"/>
  <c r="P30" i="3" s="1"/>
  <c r="O30" i="3"/>
  <c r="O3339" i="3"/>
  <c r="N3339" i="3"/>
  <c r="P3339" i="3" s="1"/>
  <c r="M172" i="3"/>
  <c r="Q172" i="3" s="1"/>
  <c r="M189" i="3"/>
  <c r="Q189" i="3" s="1"/>
  <c r="M159" i="3"/>
  <c r="M165" i="3"/>
  <c r="Q165" i="3" s="1"/>
  <c r="M3240" i="3"/>
  <c r="Q3240" i="3" s="1"/>
  <c r="M3222" i="3"/>
  <c r="M3238" i="3"/>
  <c r="Q3238" i="3" s="1"/>
  <c r="M2008" i="3"/>
  <c r="Q2008" i="3" s="1"/>
  <c r="M1968" i="3"/>
  <c r="N1968" i="3" s="1"/>
  <c r="P1968" i="3" s="1"/>
  <c r="M1974" i="3"/>
  <c r="Q1974" i="3" s="1"/>
  <c r="M2002" i="3"/>
  <c r="Q2002" i="3" s="1"/>
  <c r="M1972" i="3"/>
  <c r="Q1972" i="3" s="1"/>
  <c r="M408" i="3"/>
  <c r="Q408" i="3" s="1"/>
  <c r="M3118" i="3"/>
  <c r="Q3118" i="3" s="1"/>
  <c r="M3095" i="3"/>
  <c r="M2331" i="3"/>
  <c r="Q2331" i="3" s="1"/>
  <c r="M3114" i="3"/>
  <c r="N159" i="3"/>
  <c r="P159" i="3" s="1"/>
  <c r="M1977" i="3"/>
  <c r="M2031" i="3"/>
  <c r="M2023" i="3"/>
  <c r="M3123" i="3"/>
  <c r="M1969" i="3" l="1"/>
  <c r="Q1969" i="3" s="1"/>
  <c r="O1968" i="3"/>
  <c r="Q1968" i="3"/>
  <c r="O1977" i="3"/>
  <c r="Q1977" i="3"/>
  <c r="O2031" i="3"/>
  <c r="Q2031" i="3"/>
  <c r="N2023" i="3"/>
  <c r="P2023" i="3" s="1"/>
  <c r="Q2023" i="3"/>
  <c r="M3115" i="3"/>
  <c r="Q3115" i="3" s="1"/>
  <c r="Q3114" i="3"/>
  <c r="M3242" i="3"/>
  <c r="Q3222" i="3"/>
  <c r="Q3306" i="3"/>
  <c r="N3306" i="3"/>
  <c r="P3306" i="3" s="1"/>
  <c r="O3306" i="3"/>
  <c r="N3123" i="3"/>
  <c r="P3123" i="3" s="1"/>
  <c r="Q3123" i="3"/>
  <c r="O3095" i="3"/>
  <c r="Q3095" i="3"/>
  <c r="O159" i="3"/>
  <c r="Q159" i="3"/>
  <c r="M2321" i="3"/>
  <c r="Q2321" i="3" s="1"/>
  <c r="O1972" i="3"/>
  <c r="N2008" i="3"/>
  <c r="P2008" i="3" s="1"/>
  <c r="N1969" i="3"/>
  <c r="P1969" i="3" s="1"/>
  <c r="N3240" i="3"/>
  <c r="P3240" i="3" s="1"/>
  <c r="O172" i="3"/>
  <c r="N3115" i="3"/>
  <c r="P3115" i="3" s="1"/>
  <c r="O3118" i="3"/>
  <c r="N1974" i="3"/>
  <c r="P1974" i="3" s="1"/>
  <c r="N189" i="3"/>
  <c r="P189" i="3" s="1"/>
  <c r="M2049" i="3"/>
  <c r="Q2049" i="3" s="1"/>
  <c r="M3262" i="3"/>
  <c r="Q3262" i="3" s="1"/>
  <c r="N2002" i="3"/>
  <c r="P2002" i="3" s="1"/>
  <c r="O2002" i="3"/>
  <c r="O3114" i="3"/>
  <c r="O1974" i="3"/>
  <c r="N3114" i="3"/>
  <c r="P3114" i="3" s="1"/>
  <c r="O2331" i="3"/>
  <c r="N2331" i="3"/>
  <c r="P2331" i="3" s="1"/>
  <c r="N1977" i="3"/>
  <c r="P1977" i="3" s="1"/>
  <c r="M1975" i="3"/>
  <c r="Q1975" i="3" s="1"/>
  <c r="M3243" i="3"/>
  <c r="Q3243" i="3" s="1"/>
  <c r="N165" i="3"/>
  <c r="P165" i="3" s="1"/>
  <c r="M191" i="3"/>
  <c r="Q191" i="3" s="1"/>
  <c r="N3222" i="3"/>
  <c r="P3222" i="3" s="1"/>
  <c r="N1972" i="3"/>
  <c r="P1972" i="3" s="1"/>
  <c r="M1970" i="3"/>
  <c r="Q1970" i="3" s="1"/>
  <c r="M160" i="3"/>
  <c r="Q160" i="3" s="1"/>
  <c r="O2008" i="3"/>
  <c r="O3238" i="3"/>
  <c r="N172" i="3"/>
  <c r="P172" i="3" s="1"/>
  <c r="N82" i="3"/>
  <c r="P82" i="3" s="1"/>
  <c r="O82" i="3"/>
  <c r="L31" i="3"/>
  <c r="Q31" i="3" s="1"/>
  <c r="O1969" i="3"/>
  <c r="N3095" i="3"/>
  <c r="P3095" i="3" s="1"/>
  <c r="O3222" i="3"/>
  <c r="M2332" i="3"/>
  <c r="Q2332" i="3" s="1"/>
  <c r="N3118" i="3"/>
  <c r="P3118" i="3" s="1"/>
  <c r="N3238" i="3"/>
  <c r="P3238" i="3" s="1"/>
  <c r="O2023" i="3"/>
  <c r="N2031" i="3"/>
  <c r="P2031" i="3" s="1"/>
  <c r="O165" i="3"/>
  <c r="O189" i="3"/>
  <c r="O3115" i="3"/>
  <c r="O3123" i="3"/>
  <c r="O3240" i="3"/>
  <c r="O3242" i="3"/>
  <c r="N3242" i="3"/>
  <c r="P3242" i="3" s="1"/>
  <c r="N408" i="3"/>
  <c r="P408" i="3" s="1"/>
  <c r="O408" i="3"/>
  <c r="M3223" i="3" l="1"/>
  <c r="Q3242" i="3"/>
  <c r="N2321" i="3"/>
  <c r="P2321" i="3" s="1"/>
  <c r="O2049" i="3"/>
  <c r="M2322" i="3"/>
  <c r="Q2322" i="3" s="1"/>
  <c r="O2321" i="3"/>
  <c r="N3262" i="3"/>
  <c r="P3262" i="3" s="1"/>
  <c r="N1975" i="3"/>
  <c r="P1975" i="3" s="1"/>
  <c r="N2049" i="3"/>
  <c r="P2049" i="3" s="1"/>
  <c r="O3262" i="3"/>
  <c r="O1975" i="3"/>
  <c r="N3243" i="3"/>
  <c r="P3243" i="3" s="1"/>
  <c r="O3243" i="3"/>
  <c r="M186" i="3"/>
  <c r="Q186" i="3" s="1"/>
  <c r="O160" i="3"/>
  <c r="N160" i="3"/>
  <c r="P160" i="3" s="1"/>
  <c r="O191" i="3"/>
  <c r="N191" i="3"/>
  <c r="P191" i="3" s="1"/>
  <c r="O31" i="3"/>
  <c r="N31" i="3"/>
  <c r="P31" i="3" s="1"/>
  <c r="L32" i="3"/>
  <c r="Q32" i="3" s="1"/>
  <c r="O2332" i="3"/>
  <c r="N2332" i="3"/>
  <c r="P2332" i="3" s="1"/>
  <c r="N1970" i="3"/>
  <c r="P1970" i="3" s="1"/>
  <c r="O1970" i="3"/>
  <c r="O2322" i="3" l="1"/>
  <c r="N2322" i="3"/>
  <c r="P2322" i="3" s="1"/>
  <c r="M2323" i="3"/>
  <c r="Q2323" i="3" s="1"/>
  <c r="Q3223" i="3"/>
  <c r="N3223" i="3"/>
  <c r="P3223" i="3" s="1"/>
  <c r="O3223" i="3"/>
  <c r="M2324" i="3"/>
  <c r="Q2324" i="3" s="1"/>
  <c r="N2323" i="3"/>
  <c r="P2323" i="3" s="1"/>
  <c r="M161" i="3"/>
  <c r="Q161" i="3" s="1"/>
  <c r="O186" i="3"/>
  <c r="N186" i="3"/>
  <c r="P186" i="3" s="1"/>
  <c r="L83" i="3"/>
  <c r="Q83" i="3" s="1"/>
  <c r="O32" i="3"/>
  <c r="N32" i="3"/>
  <c r="P32" i="3" s="1"/>
  <c r="O2323" i="3" l="1"/>
  <c r="M2325" i="3"/>
  <c r="Q2325" i="3" s="1"/>
  <c r="O2324" i="3"/>
  <c r="N2324" i="3"/>
  <c r="P2324" i="3" s="1"/>
  <c r="M2333" i="3"/>
  <c r="Q2333" i="3" s="1"/>
  <c r="O83" i="3"/>
  <c r="N83" i="3"/>
  <c r="P83" i="3" s="1"/>
  <c r="L33" i="3"/>
  <c r="Q33" i="3" s="1"/>
  <c r="N161" i="3"/>
  <c r="P161" i="3" s="1"/>
  <c r="M187" i="3"/>
  <c r="Q187" i="3" s="1"/>
  <c r="O161" i="3"/>
  <c r="M2326" i="3" l="1"/>
  <c r="Q2326" i="3" s="1"/>
  <c r="O2325" i="3"/>
  <c r="N2325" i="3"/>
  <c r="P2325" i="3" s="1"/>
  <c r="O187" i="3"/>
  <c r="N187" i="3"/>
  <c r="P187" i="3" s="1"/>
  <c r="L84" i="3"/>
  <c r="Q84" i="3" s="1"/>
  <c r="O33" i="3"/>
  <c r="N33" i="3"/>
  <c r="P33" i="3" s="1"/>
  <c r="O2333" i="3"/>
  <c r="N2333" i="3"/>
  <c r="P2333" i="3" s="1"/>
  <c r="O2326" i="3" l="1"/>
  <c r="N2326" i="3"/>
  <c r="P2326" i="3" s="1"/>
  <c r="M2334" i="3"/>
  <c r="Q2334" i="3" s="1"/>
  <c r="N84" i="3"/>
  <c r="P84" i="3" s="1"/>
  <c r="O84" i="3"/>
  <c r="L34" i="3"/>
  <c r="K1604" i="3"/>
  <c r="K2199" i="3"/>
  <c r="N2199" i="3" l="1"/>
  <c r="P2199" i="3" s="1"/>
  <c r="Q2199" i="3"/>
  <c r="Q34" i="3"/>
  <c r="K1639" i="3"/>
  <c r="Q1639" i="3" s="1"/>
  <c r="Q1604" i="3"/>
  <c r="O2199" i="3"/>
  <c r="O1604" i="3"/>
  <c r="O1639" i="3"/>
  <c r="L35" i="3"/>
  <c r="Q35" i="3" s="1"/>
  <c r="O34" i="3"/>
  <c r="N34" i="3"/>
  <c r="P34" i="3" s="1"/>
  <c r="O2334" i="3"/>
  <c r="M2327" i="3"/>
  <c r="Q2327" i="3" s="1"/>
  <c r="N2334" i="3"/>
  <c r="P2334" i="3" s="1"/>
  <c r="K2221" i="3"/>
  <c r="Q2221" i="3" s="1"/>
  <c r="N1604" i="3"/>
  <c r="P1604" i="3" s="1"/>
  <c r="N1639" i="3" l="1"/>
  <c r="P1639" i="3" s="1"/>
  <c r="K1640" i="3"/>
  <c r="Q1640" i="3" s="1"/>
  <c r="O1640" i="3"/>
  <c r="K1605" i="3"/>
  <c r="Q1605" i="3" s="1"/>
  <c r="N1640" i="3"/>
  <c r="P1640" i="3" s="1"/>
  <c r="K2222" i="3"/>
  <c r="Q2222" i="3" s="1"/>
  <c r="O2221" i="3"/>
  <c r="N2221" i="3"/>
  <c r="P2221" i="3" s="1"/>
  <c r="M2335" i="3"/>
  <c r="M2328" i="3" s="1"/>
  <c r="M2329" i="3" s="1"/>
  <c r="Q2329" i="3" s="1"/>
  <c r="O2327" i="3"/>
  <c r="N2327" i="3"/>
  <c r="P2327" i="3" s="1"/>
  <c r="L85" i="3"/>
  <c r="Q85" i="3" s="1"/>
  <c r="O35" i="3"/>
  <c r="N35" i="3"/>
  <c r="P35" i="3" s="1"/>
  <c r="O1605" i="3" l="1"/>
  <c r="N1605" i="3"/>
  <c r="P1605" i="3" s="1"/>
  <c r="K1641" i="3"/>
  <c r="Q1641" i="3" s="1"/>
  <c r="M2336" i="3"/>
  <c r="Q2336" i="3" s="1"/>
  <c r="O2329" i="3"/>
  <c r="N2329" i="3"/>
  <c r="P2329" i="3" s="1"/>
  <c r="N85" i="3"/>
  <c r="P85" i="3" s="1"/>
  <c r="O85" i="3"/>
  <c r="L36" i="3"/>
  <c r="Q36" i="3" s="1"/>
  <c r="N2222" i="3"/>
  <c r="P2222" i="3" s="1"/>
  <c r="O2222" i="3"/>
  <c r="K2200" i="3"/>
  <c r="Q2200" i="3" s="1"/>
  <c r="O2200" i="3" l="1"/>
  <c r="K2223" i="3"/>
  <c r="Q2223" i="3" s="1"/>
  <c r="N2200" i="3"/>
  <c r="P2200" i="3" s="1"/>
  <c r="L86" i="3"/>
  <c r="Q86" i="3" s="1"/>
  <c r="N36" i="3"/>
  <c r="P36" i="3" s="1"/>
  <c r="O36" i="3"/>
  <c r="N1641" i="3"/>
  <c r="P1641" i="3" s="1"/>
  <c r="O1641" i="3"/>
  <c r="O2336" i="3"/>
  <c r="N2336" i="3"/>
  <c r="P2336" i="3" s="1"/>
  <c r="K2201" i="3" l="1"/>
  <c r="Q2201" i="3" s="1"/>
  <c r="O2223" i="3"/>
  <c r="N2223" i="3"/>
  <c r="P2223" i="3" s="1"/>
  <c r="O86" i="3"/>
  <c r="N86" i="3"/>
  <c r="P86" i="3" s="1"/>
  <c r="L37" i="3"/>
  <c r="Q37" i="3" s="1"/>
  <c r="O2201" i="3" l="1"/>
  <c r="K2224" i="3"/>
  <c r="Q2224" i="3" s="1"/>
  <c r="N2201" i="3"/>
  <c r="P2201" i="3" s="1"/>
  <c r="O37" i="3"/>
  <c r="N37" i="3"/>
  <c r="P37" i="3" s="1"/>
  <c r="L38" i="3"/>
  <c r="Q38" i="3" s="1"/>
  <c r="K2202" i="3" l="1"/>
  <c r="Q2202" i="3" s="1"/>
  <c r="O2224" i="3"/>
  <c r="N2224" i="3"/>
  <c r="P2224" i="3" s="1"/>
  <c r="L87" i="3"/>
  <c r="Q87" i="3" s="1"/>
  <c r="O38" i="3"/>
  <c r="N38" i="3"/>
  <c r="P38" i="3" s="1"/>
  <c r="O2202" i="3" l="1"/>
  <c r="N2202" i="3"/>
  <c r="P2202" i="3" s="1"/>
  <c r="K2225" i="3"/>
  <c r="Q2225" i="3" s="1"/>
  <c r="N87" i="3"/>
  <c r="P87" i="3" s="1"/>
  <c r="O87" i="3"/>
  <c r="L39" i="3"/>
  <c r="Q39" i="3" s="1"/>
  <c r="O2225" i="3" l="1"/>
  <c r="N2225" i="3"/>
  <c r="P2225" i="3" s="1"/>
  <c r="K2203" i="3"/>
  <c r="Q2203" i="3" s="1"/>
  <c r="L88" i="3"/>
  <c r="Q88" i="3" s="1"/>
  <c r="O39" i="3"/>
  <c r="N39" i="3"/>
  <c r="P39" i="3" s="1"/>
  <c r="O2203" i="3" l="1"/>
  <c r="K2226" i="3"/>
  <c r="Q2226" i="3" s="1"/>
  <c r="N2203" i="3"/>
  <c r="P2203" i="3" s="1"/>
  <c r="N88" i="3"/>
  <c r="P88" i="3" s="1"/>
  <c r="O88" i="3"/>
  <c r="L40" i="3"/>
  <c r="Q40" i="3" s="1"/>
  <c r="O2226" i="3" l="1"/>
  <c r="K2204" i="3"/>
  <c r="Q2204" i="3" s="1"/>
  <c r="N2226" i="3"/>
  <c r="P2226" i="3" s="1"/>
  <c r="L41" i="3"/>
  <c r="Q41" i="3" s="1"/>
  <c r="O40" i="3"/>
  <c r="N40" i="3"/>
  <c r="P40" i="3" s="1"/>
  <c r="O2204" i="3" l="1"/>
  <c r="K2227" i="3"/>
  <c r="Q2227" i="3" s="1"/>
  <c r="N2204" i="3"/>
  <c r="P2204" i="3" s="1"/>
  <c r="L89" i="3"/>
  <c r="Q89" i="3" s="1"/>
  <c r="N41" i="3"/>
  <c r="P41" i="3" s="1"/>
  <c r="O41" i="3"/>
  <c r="N2227" i="3" l="1"/>
  <c r="P2227" i="3" s="1"/>
  <c r="O2227" i="3"/>
  <c r="K2205" i="3"/>
  <c r="Q2205" i="3" s="1"/>
  <c r="O89" i="3"/>
  <c r="N89" i="3"/>
  <c r="P89" i="3" s="1"/>
  <c r="L42" i="3"/>
  <c r="Q42" i="3" s="1"/>
  <c r="O2205" i="3" l="1"/>
  <c r="K2228" i="3"/>
  <c r="Q2228" i="3" s="1"/>
  <c r="N2205" i="3"/>
  <c r="P2205" i="3" s="1"/>
  <c r="L90" i="3"/>
  <c r="Q90" i="3" s="1"/>
  <c r="N42" i="3"/>
  <c r="P42" i="3" s="1"/>
  <c r="O42" i="3"/>
  <c r="O2228" i="3" l="1"/>
  <c r="K2206" i="3"/>
  <c r="Q2206" i="3" s="1"/>
  <c r="N2228" i="3"/>
  <c r="P2228" i="3" s="1"/>
  <c r="L43" i="3"/>
  <c r="Q43" i="3" s="1"/>
  <c r="N90" i="3"/>
  <c r="P90" i="3" s="1"/>
  <c r="O90" i="3"/>
  <c r="K2229" i="3" l="1"/>
  <c r="Q2229" i="3" s="1"/>
  <c r="N2206" i="3"/>
  <c r="P2206" i="3" s="1"/>
  <c r="O2206" i="3"/>
  <c r="L91" i="3"/>
  <c r="Q91" i="3" s="1"/>
  <c r="O43" i="3"/>
  <c r="N43" i="3"/>
  <c r="P43" i="3" s="1"/>
  <c r="K2230" i="3" l="1"/>
  <c r="Q2230" i="3" s="1"/>
  <c r="N2229" i="3"/>
  <c r="P2229" i="3" s="1"/>
  <c r="O2229" i="3"/>
  <c r="O91" i="3"/>
  <c r="N91" i="3"/>
  <c r="P91" i="3" s="1"/>
  <c r="K2231" i="3" l="1"/>
  <c r="Q2231" i="3" s="1"/>
  <c r="N2230" i="3"/>
  <c r="P2230" i="3" s="1"/>
  <c r="O2230" i="3"/>
  <c r="K2232" i="3" l="1"/>
  <c r="Q2232" i="3" s="1"/>
  <c r="N2231" i="3"/>
  <c r="P2231" i="3" s="1"/>
  <c r="O2231" i="3"/>
  <c r="K2233" i="3" l="1"/>
  <c r="Q2233" i="3" s="1"/>
  <c r="O2232" i="3"/>
  <c r="N2232" i="3"/>
  <c r="P2232" i="3" s="1"/>
  <c r="K2234" i="3" l="1"/>
  <c r="Q2234" i="3" s="1"/>
  <c r="O2233" i="3"/>
  <c r="N2233" i="3"/>
  <c r="P2233" i="3" s="1"/>
  <c r="N2234" i="3" l="1"/>
  <c r="P2234" i="3" s="1"/>
  <c r="O2234" i="3"/>
  <c r="K2207" i="3"/>
  <c r="Q2207" i="3" s="1"/>
  <c r="O2207" i="3" l="1"/>
  <c r="N2207" i="3"/>
  <c r="P2207" i="3" s="1"/>
  <c r="K2235" i="3"/>
  <c r="Q2235" i="3" s="1"/>
  <c r="O2235" i="3" l="1"/>
  <c r="K2208" i="3"/>
  <c r="Q2208" i="3" s="1"/>
  <c r="N2235" i="3"/>
  <c r="P2235" i="3" s="1"/>
  <c r="K2236" i="3" l="1"/>
  <c r="Q2236" i="3" s="1"/>
  <c r="N2208" i="3"/>
  <c r="P2208" i="3" s="1"/>
  <c r="O2208" i="3"/>
  <c r="O2236" i="3" l="1"/>
  <c r="N2236" i="3"/>
  <c r="P2236" i="3" s="1"/>
  <c r="K2209" i="3"/>
  <c r="Q2209" i="3" s="1"/>
  <c r="O2209" i="3" l="1"/>
  <c r="K2237" i="3"/>
  <c r="Q2237" i="3" s="1"/>
  <c r="N2209" i="3"/>
  <c r="P2209" i="3" s="1"/>
  <c r="N2237" i="3" l="1"/>
  <c r="P2237" i="3" s="1"/>
  <c r="K2210" i="3"/>
  <c r="Q2210" i="3" s="1"/>
  <c r="O2237" i="3"/>
  <c r="K2238" i="3" l="1"/>
  <c r="Q2238" i="3" s="1"/>
  <c r="O2210" i="3"/>
  <c r="N2210" i="3"/>
  <c r="P2210" i="3" s="1"/>
  <c r="N2238" i="3" l="1"/>
  <c r="P2238" i="3" s="1"/>
  <c r="K2211" i="3"/>
  <c r="Q2211" i="3" s="1"/>
  <c r="O2238" i="3"/>
  <c r="O2211" i="3" l="1"/>
  <c r="N2211" i="3"/>
  <c r="P2211" i="3" s="1"/>
  <c r="K2239" i="3"/>
  <c r="Q2239" i="3" s="1"/>
  <c r="N2239" i="3" l="1"/>
  <c r="P2239" i="3" s="1"/>
  <c r="O2239" i="3"/>
  <c r="K2212" i="3"/>
  <c r="Q2212" i="3" s="1"/>
  <c r="K2240" i="3" l="1"/>
  <c r="Q2240" i="3" s="1"/>
  <c r="O2212" i="3"/>
  <c r="N2212" i="3"/>
  <c r="P2212" i="3" s="1"/>
  <c r="O2240" i="3" l="1"/>
  <c r="K2213" i="3"/>
  <c r="Q2213" i="3" s="1"/>
  <c r="N2240" i="3"/>
  <c r="P2240" i="3" s="1"/>
  <c r="O2213" i="3" l="1"/>
  <c r="K2241" i="3"/>
  <c r="Q2241" i="3" s="1"/>
  <c r="N2213" i="3"/>
  <c r="P2213" i="3" s="1"/>
  <c r="O2241" i="3" l="1"/>
  <c r="N2241" i="3"/>
  <c r="P2241" i="3" s="1"/>
  <c r="K2214" i="3"/>
  <c r="Q2214" i="3" s="1"/>
  <c r="K2242" i="3" l="1"/>
  <c r="Q2242" i="3" s="1"/>
  <c r="O2214" i="3"/>
  <c r="N2214" i="3"/>
  <c r="P2214" i="3" s="1"/>
  <c r="N2242" i="3" l="1"/>
  <c r="P2242" i="3" s="1"/>
  <c r="K2215" i="3"/>
  <c r="Q2215" i="3" s="1"/>
  <c r="O2242" i="3"/>
  <c r="O2215" i="3" l="1"/>
  <c r="K2243" i="3"/>
  <c r="Q2243" i="3" s="1"/>
  <c r="N2215" i="3"/>
  <c r="P2215" i="3" s="1"/>
  <c r="N2243" i="3" l="1"/>
  <c r="P2243" i="3" s="1"/>
  <c r="O2243" i="3"/>
  <c r="K2216" i="3"/>
  <c r="Q2216" i="3" s="1"/>
  <c r="N2216" i="3" l="1"/>
  <c r="P2216" i="3" s="1"/>
  <c r="K2244" i="3"/>
  <c r="Q2244" i="3" s="1"/>
  <c r="O2216" i="3"/>
  <c r="N2244" i="3" l="1"/>
  <c r="P2244" i="3" s="1"/>
  <c r="O2244" i="3"/>
  <c r="K2335" i="3"/>
  <c r="K2328" i="3"/>
  <c r="O2328" i="3" s="1"/>
  <c r="M1503" i="3"/>
  <c r="Q1503" i="3" s="1"/>
  <c r="M1506" i="3"/>
  <c r="Q1506" i="3" s="1"/>
  <c r="M1501" i="3"/>
  <c r="Q1501" i="3" s="1"/>
  <c r="M1521" i="3"/>
  <c r="M1566" i="3"/>
  <c r="Q1566" i="3" s="1"/>
  <c r="M1517" i="3"/>
  <c r="M1548" i="3"/>
  <c r="Q1548" i="3" s="1"/>
  <c r="M1497" i="3"/>
  <c r="Q1497" i="3" s="1"/>
  <c r="M1513" i="3"/>
  <c r="M1561" i="3"/>
  <c r="Q1561" i="3" s="1"/>
  <c r="M1510" i="3"/>
  <c r="Q1510" i="3" s="1"/>
  <c r="M1558" i="3"/>
  <c r="Q1558" i="3" s="1"/>
  <c r="M1556" i="3"/>
  <c r="Q1556" i="3" s="1"/>
  <c r="O1506" i="3"/>
  <c r="M2361" i="3"/>
  <c r="Q2361" i="3" s="1"/>
  <c r="M2365" i="3"/>
  <c r="Q2365" i="3" s="1"/>
  <c r="M2384" i="3"/>
  <c r="M2357" i="3"/>
  <c r="Q2357" i="3" s="1"/>
  <c r="M1541" i="3"/>
  <c r="Q1541" i="3" s="1"/>
  <c r="M2147" i="3"/>
  <c r="Q2147" i="3" s="1"/>
  <c r="M2161" i="3"/>
  <c r="K1938" i="3"/>
  <c r="M2138" i="3"/>
  <c r="Q2138" i="3" s="1"/>
  <c r="K1931" i="3"/>
  <c r="K1944" i="3"/>
  <c r="M2136" i="3"/>
  <c r="Q2136" i="3" s="1"/>
  <c r="M2132" i="3"/>
  <c r="K302" i="3"/>
  <c r="K285" i="3"/>
  <c r="K3545" i="3"/>
  <c r="K3522" i="3"/>
  <c r="K1928" i="3"/>
  <c r="O1928" i="3" s="1"/>
  <c r="K1933" i="3"/>
  <c r="M1553" i="3"/>
  <c r="Q1553" i="3" s="1"/>
  <c r="O1517" i="3"/>
  <c r="M787" i="3"/>
  <c r="M807" i="3"/>
  <c r="M784" i="3"/>
  <c r="M2141" i="3"/>
  <c r="M2164" i="3"/>
  <c r="M2185" i="3"/>
  <c r="M2159" i="3"/>
  <c r="M2319" i="3"/>
  <c r="M2311" i="3"/>
  <c r="M2368" i="3"/>
  <c r="M2391" i="3"/>
  <c r="M2363" i="3"/>
  <c r="M2387" i="3"/>
  <c r="M2502" i="3"/>
  <c r="M2480" i="3"/>
  <c r="N1931" i="3"/>
  <c r="P1931" i="3" s="1"/>
  <c r="M2389" i="3"/>
  <c r="N2335" i="3"/>
  <c r="P2335" i="3" s="1"/>
  <c r="N1548" i="3"/>
  <c r="P1548" i="3" s="1"/>
  <c r="O1548" i="3"/>
  <c r="N1928" i="3" l="1"/>
  <c r="P1928" i="3" s="1"/>
  <c r="M1507" i="3"/>
  <c r="O2363" i="3"/>
  <c r="Q2363" i="3"/>
  <c r="N2319" i="3"/>
  <c r="P2319" i="3" s="1"/>
  <c r="Q2319" i="3"/>
  <c r="N2141" i="3"/>
  <c r="P2141" i="3" s="1"/>
  <c r="Q2141" i="3"/>
  <c r="K3523" i="3"/>
  <c r="Q3523" i="3" s="1"/>
  <c r="Q3522" i="3"/>
  <c r="M2133" i="3"/>
  <c r="Q2133" i="3" s="1"/>
  <c r="Q2132" i="3"/>
  <c r="O1521" i="3"/>
  <c r="Q1521" i="3"/>
  <c r="O2389" i="3"/>
  <c r="Q2389" i="3"/>
  <c r="O2387" i="3"/>
  <c r="Q2387" i="3"/>
  <c r="M2312" i="3"/>
  <c r="Q2311" i="3"/>
  <c r="O2164" i="3"/>
  <c r="Q2164" i="3"/>
  <c r="N787" i="3"/>
  <c r="P787" i="3" s="1"/>
  <c r="Q787" i="3"/>
  <c r="K1929" i="3"/>
  <c r="Q1929" i="3" s="1"/>
  <c r="Q1928" i="3"/>
  <c r="K303" i="3"/>
  <c r="Q303" i="3" s="1"/>
  <c r="Q302" i="3"/>
  <c r="O1931" i="3"/>
  <c r="Q1931" i="3"/>
  <c r="N1507" i="3"/>
  <c r="P1507" i="3" s="1"/>
  <c r="Q1507" i="3"/>
  <c r="O1513" i="3"/>
  <c r="Q1513" i="3"/>
  <c r="N2368" i="3"/>
  <c r="P2368" i="3" s="1"/>
  <c r="Q2368" i="3"/>
  <c r="O2185" i="3"/>
  <c r="Q2185" i="3"/>
  <c r="O807" i="3"/>
  <c r="Q807" i="3"/>
  <c r="K1934" i="3"/>
  <c r="Q1934" i="3" s="1"/>
  <c r="Q1933" i="3"/>
  <c r="K286" i="3"/>
  <c r="Q286" i="3" s="1"/>
  <c r="Q285" i="3"/>
  <c r="O1944" i="3"/>
  <c r="Q1944" i="3"/>
  <c r="O2161" i="3"/>
  <c r="Q2161" i="3"/>
  <c r="O2384" i="3"/>
  <c r="Q2384" i="3"/>
  <c r="N1517" i="3"/>
  <c r="P1517" i="3" s="1"/>
  <c r="Q1517" i="3"/>
  <c r="O2335" i="3"/>
  <c r="Q2335" i="3"/>
  <c r="O2391" i="3"/>
  <c r="Q2391" i="3"/>
  <c r="N2159" i="3"/>
  <c r="P2159" i="3" s="1"/>
  <c r="Q2159" i="3"/>
  <c r="M785" i="3"/>
  <c r="Q785" i="3" s="1"/>
  <c r="Q784" i="3"/>
  <c r="O3545" i="3"/>
  <c r="Q3545" i="3"/>
  <c r="K1939" i="3"/>
  <c r="Q1939" i="3" s="1"/>
  <c r="Q1938" i="3"/>
  <c r="N2328" i="3"/>
  <c r="P2328" i="3" s="1"/>
  <c r="Q2328" i="3"/>
  <c r="N2132" i="3"/>
  <c r="P2132" i="3" s="1"/>
  <c r="O2319" i="3"/>
  <c r="N2363" i="3"/>
  <c r="P2363" i="3" s="1"/>
  <c r="N3545" i="3"/>
  <c r="P3545" i="3" s="1"/>
  <c r="O2368" i="3"/>
  <c r="K3546" i="3"/>
  <c r="Q3546" i="3" s="1"/>
  <c r="N2185" i="3"/>
  <c r="P2185" i="3" s="1"/>
  <c r="O302" i="3"/>
  <c r="N302" i="3"/>
  <c r="P302" i="3" s="1"/>
  <c r="N285" i="3"/>
  <c r="P285" i="3" s="1"/>
  <c r="M2162" i="3"/>
  <c r="N1510" i="3"/>
  <c r="P1510" i="3" s="1"/>
  <c r="N1497" i="3"/>
  <c r="P1497" i="3" s="1"/>
  <c r="N1521" i="3"/>
  <c r="P1521" i="3" s="1"/>
  <c r="N2389" i="3"/>
  <c r="P2389" i="3" s="1"/>
  <c r="O2136" i="3"/>
  <c r="M2358" i="3"/>
  <c r="Q2358" i="3" s="1"/>
  <c r="O1558" i="3"/>
  <c r="M1514" i="3"/>
  <c r="Q1514" i="3" s="1"/>
  <c r="O1566" i="3"/>
  <c r="M1504" i="3"/>
  <c r="Q1504" i="3" s="1"/>
  <c r="M1554" i="3"/>
  <c r="Q1554" i="3" s="1"/>
  <c r="O2138" i="3"/>
  <c r="N1541" i="3"/>
  <c r="P1541" i="3" s="1"/>
  <c r="O2361" i="3"/>
  <c r="M1508" i="3"/>
  <c r="Q1508" i="3" s="1"/>
  <c r="N1561" i="3"/>
  <c r="P1561" i="3" s="1"/>
  <c r="N1506" i="3"/>
  <c r="P1506" i="3" s="1"/>
  <c r="N2147" i="3"/>
  <c r="P2147" i="3" s="1"/>
  <c r="M2366" i="3"/>
  <c r="O1556" i="3"/>
  <c r="N1501" i="3"/>
  <c r="P1501" i="3" s="1"/>
  <c r="N1553" i="3"/>
  <c r="P1553" i="3" s="1"/>
  <c r="N2357" i="3"/>
  <c r="P2357" i="3" s="1"/>
  <c r="N3522" i="3"/>
  <c r="P3522" i="3" s="1"/>
  <c r="N807" i="3"/>
  <c r="P807" i="3" s="1"/>
  <c r="O1553" i="3"/>
  <c r="N2384" i="3"/>
  <c r="P2384" i="3" s="1"/>
  <c r="N2161" i="3"/>
  <c r="P2161" i="3" s="1"/>
  <c r="N2365" i="3"/>
  <c r="P2365" i="3" s="1"/>
  <c r="N1938" i="3"/>
  <c r="P1938" i="3" s="1"/>
  <c r="N1933" i="3"/>
  <c r="P1933" i="3" s="1"/>
  <c r="O2311" i="3"/>
  <c r="O2133" i="3"/>
  <c r="N2133" i="3"/>
  <c r="P2133" i="3" s="1"/>
  <c r="O1939" i="3"/>
  <c r="O2132" i="3"/>
  <c r="O2365" i="3"/>
  <c r="O3522" i="3"/>
  <c r="O1933" i="3"/>
  <c r="N2311" i="3"/>
  <c r="P2311" i="3" s="1"/>
  <c r="O784" i="3"/>
  <c r="O285" i="3"/>
  <c r="O1938" i="3"/>
  <c r="O2357" i="3"/>
  <c r="O1510" i="3"/>
  <c r="M1511" i="3"/>
  <c r="Q1511" i="3" s="1"/>
  <c r="N1513" i="3"/>
  <c r="P1513" i="3" s="1"/>
  <c r="O1497" i="3"/>
  <c r="K1935" i="3"/>
  <c r="O1934" i="3"/>
  <c r="N1934" i="3"/>
  <c r="P1934" i="3" s="1"/>
  <c r="K287" i="3"/>
  <c r="K288" i="3" s="1"/>
  <c r="Q288" i="3" s="1"/>
  <c r="O286" i="3"/>
  <c r="N286" i="3"/>
  <c r="P286" i="3" s="1"/>
  <c r="N1556" i="3"/>
  <c r="P1556" i="3" s="1"/>
  <c r="O1503" i="3"/>
  <c r="N1503" i="3"/>
  <c r="P1503" i="3" s="1"/>
  <c r="N2391" i="3"/>
  <c r="P2391" i="3" s="1"/>
  <c r="O2141" i="3"/>
  <c r="N784" i="3"/>
  <c r="P784" i="3" s="1"/>
  <c r="O1507" i="3"/>
  <c r="O785" i="3"/>
  <c r="N785" i="3"/>
  <c r="P785" i="3" s="1"/>
  <c r="N1929" i="3"/>
  <c r="P1929" i="3" s="1"/>
  <c r="O1929" i="3"/>
  <c r="K3524" i="3"/>
  <c r="Q3524" i="3" s="1"/>
  <c r="O3523" i="3"/>
  <c r="N3523" i="3"/>
  <c r="P3523" i="3" s="1"/>
  <c r="K304" i="3"/>
  <c r="Q304" i="3" s="1"/>
  <c r="N303" i="3"/>
  <c r="P303" i="3" s="1"/>
  <c r="O303" i="3"/>
  <c r="M1515" i="3"/>
  <c r="Q1515" i="3" s="1"/>
  <c r="O1508" i="3"/>
  <c r="N1508" i="3"/>
  <c r="P1508" i="3" s="1"/>
  <c r="O2159" i="3"/>
  <c r="K1945" i="3"/>
  <c r="Q1945" i="3" s="1"/>
  <c r="O2147" i="3"/>
  <c r="O1541" i="3"/>
  <c r="N1558" i="3"/>
  <c r="P1558" i="3" s="1"/>
  <c r="O787" i="3"/>
  <c r="O1561" i="3"/>
  <c r="N2387" i="3"/>
  <c r="P2387" i="3" s="1"/>
  <c r="N2312" i="3"/>
  <c r="P2312" i="3" s="1"/>
  <c r="N2164" i="3"/>
  <c r="P2164" i="3" s="1"/>
  <c r="N2136" i="3"/>
  <c r="P2136" i="3" s="1"/>
  <c r="N1944" i="3"/>
  <c r="P1944" i="3" s="1"/>
  <c r="N2138" i="3"/>
  <c r="P2138" i="3" s="1"/>
  <c r="N2361" i="3"/>
  <c r="P2361" i="3" s="1"/>
  <c r="N1566" i="3"/>
  <c r="P1566" i="3" s="1"/>
  <c r="O1501" i="3"/>
  <c r="N1554" i="3" l="1"/>
  <c r="P1554" i="3" s="1"/>
  <c r="O1554" i="3"/>
  <c r="N1939" i="3"/>
  <c r="P1939" i="3" s="1"/>
  <c r="K1940" i="3"/>
  <c r="Q1940" i="3" s="1"/>
  <c r="O287" i="3"/>
  <c r="N287" i="3"/>
  <c r="P287" i="3" s="1"/>
  <c r="Q287" i="3"/>
  <c r="O2312" i="3"/>
  <c r="Q2312" i="3"/>
  <c r="O1935" i="3"/>
  <c r="Q1935" i="3"/>
  <c r="N2366" i="3"/>
  <c r="P2366" i="3" s="1"/>
  <c r="Q2366" i="3"/>
  <c r="N2162" i="3"/>
  <c r="P2162" i="3" s="1"/>
  <c r="Q2162" i="3"/>
  <c r="O2366" i="3"/>
  <c r="O1504" i="3"/>
  <c r="N1514" i="3"/>
  <c r="P1514" i="3" s="1"/>
  <c r="O2358" i="3"/>
  <c r="N1504" i="3"/>
  <c r="P1504" i="3" s="1"/>
  <c r="O1514" i="3"/>
  <c r="M2359" i="3"/>
  <c r="Q2359" i="3" s="1"/>
  <c r="N2358" i="3"/>
  <c r="P2358" i="3" s="1"/>
  <c r="K3547" i="3"/>
  <c r="Q3547" i="3" s="1"/>
  <c r="N3546" i="3"/>
  <c r="P3546" i="3" s="1"/>
  <c r="O3546" i="3"/>
  <c r="O2162" i="3"/>
  <c r="O1511" i="3"/>
  <c r="N1511" i="3"/>
  <c r="P1511" i="3" s="1"/>
  <c r="N1935" i="3"/>
  <c r="P1935" i="3" s="1"/>
  <c r="N1940" i="3"/>
  <c r="P1940" i="3" s="1"/>
  <c r="K1941" i="3"/>
  <c r="Q1941" i="3" s="1"/>
  <c r="O1940" i="3"/>
  <c r="O1945" i="3"/>
  <c r="K1946" i="3"/>
  <c r="Q1946" i="3" s="1"/>
  <c r="N1945" i="3"/>
  <c r="P1945" i="3" s="1"/>
  <c r="N304" i="3"/>
  <c r="P304" i="3" s="1"/>
  <c r="O304" i="3"/>
  <c r="K305" i="3"/>
  <c r="Q305" i="3" s="1"/>
  <c r="K3525" i="3"/>
  <c r="Q3525" i="3" s="1"/>
  <c r="N3524" i="3"/>
  <c r="P3524" i="3" s="1"/>
  <c r="O3524" i="3"/>
  <c r="N288" i="3"/>
  <c r="P288" i="3" s="1"/>
  <c r="O288" i="3"/>
  <c r="O1515" i="3"/>
  <c r="N1515" i="3"/>
  <c r="P1515" i="3" s="1"/>
  <c r="O2359" i="3" l="1"/>
  <c r="N2359" i="3"/>
  <c r="P2359" i="3" s="1"/>
  <c r="O3547" i="3"/>
  <c r="N3547" i="3"/>
  <c r="P3547" i="3" s="1"/>
  <c r="K3548" i="3"/>
  <c r="Q3548" i="3" s="1"/>
  <c r="K1942" i="3"/>
  <c r="Q1942" i="3" s="1"/>
  <c r="N1941" i="3"/>
  <c r="P1941" i="3" s="1"/>
  <c r="O1941" i="3"/>
  <c r="K3526" i="3"/>
  <c r="Q3526" i="3" s="1"/>
  <c r="N3525" i="3"/>
  <c r="P3525" i="3" s="1"/>
  <c r="O3525" i="3"/>
  <c r="K1947" i="3"/>
  <c r="Q1947" i="3" s="1"/>
  <c r="N1946" i="3"/>
  <c r="P1946" i="3" s="1"/>
  <c r="O1946" i="3"/>
  <c r="N305" i="3"/>
  <c r="P305" i="3" s="1"/>
  <c r="O305" i="3"/>
  <c r="K3549" i="3" l="1"/>
  <c r="Q3549" i="3" s="1"/>
  <c r="O3548" i="3"/>
  <c r="N3548" i="3"/>
  <c r="P3548" i="3" s="1"/>
  <c r="N1942" i="3"/>
  <c r="P1942" i="3" s="1"/>
  <c r="O1942" i="3"/>
  <c r="O3526" i="3"/>
  <c r="N3526" i="3"/>
  <c r="P3526" i="3" s="1"/>
  <c r="K3527" i="3"/>
  <c r="Q3527" i="3" s="1"/>
  <c r="O1947" i="3"/>
  <c r="N1947" i="3"/>
  <c r="P1947" i="3" s="1"/>
  <c r="K1948" i="3"/>
  <c r="Q1948" i="3" s="1"/>
  <c r="K3550" i="3" l="1"/>
  <c r="Q3550" i="3" s="1"/>
  <c r="N3549" i="3"/>
  <c r="P3549" i="3" s="1"/>
  <c r="O3549" i="3"/>
  <c r="N1948" i="3"/>
  <c r="P1948" i="3" s="1"/>
  <c r="K1949" i="3"/>
  <c r="Q1949" i="3" s="1"/>
  <c r="O1948" i="3"/>
  <c r="K3528" i="3"/>
  <c r="Q3528" i="3" s="1"/>
  <c r="O3527" i="3"/>
  <c r="N3527" i="3"/>
  <c r="P3527" i="3" s="1"/>
  <c r="N3550" i="3" l="1"/>
  <c r="P3550" i="3" s="1"/>
  <c r="O3550" i="3"/>
  <c r="K3551" i="3"/>
  <c r="Q3551" i="3" s="1"/>
  <c r="O1949" i="3"/>
  <c r="N1949" i="3"/>
  <c r="P1949" i="3" s="1"/>
  <c r="K3529" i="3"/>
  <c r="Q3529" i="3" s="1"/>
  <c r="N3528" i="3"/>
  <c r="P3528" i="3" s="1"/>
  <c r="O3528" i="3"/>
  <c r="N3551" i="3" l="1"/>
  <c r="P3551" i="3" s="1"/>
  <c r="K3552" i="3"/>
  <c r="Q3552" i="3" s="1"/>
  <c r="O3551" i="3"/>
  <c r="O3529" i="3"/>
  <c r="K3530" i="3"/>
  <c r="Q3530" i="3" s="1"/>
  <c r="N3529" i="3"/>
  <c r="P3529" i="3" s="1"/>
  <c r="N3552" i="3" l="1"/>
  <c r="P3552" i="3" s="1"/>
  <c r="O3552" i="3"/>
  <c r="K3553" i="3"/>
  <c r="Q3553" i="3" s="1"/>
  <c r="K3531" i="3"/>
  <c r="Q3531" i="3" s="1"/>
  <c r="N3530" i="3"/>
  <c r="P3530" i="3" s="1"/>
  <c r="O3530" i="3"/>
  <c r="N3553" i="3" l="1"/>
  <c r="P3553" i="3" s="1"/>
  <c r="O3553" i="3"/>
  <c r="K3554" i="3"/>
  <c r="Q3554" i="3" s="1"/>
  <c r="K3532" i="3"/>
  <c r="Q3532" i="3" s="1"/>
  <c r="O3531" i="3"/>
  <c r="N3531" i="3"/>
  <c r="P3531" i="3" s="1"/>
  <c r="K3555" i="3" l="1"/>
  <c r="Q3555" i="3" s="1"/>
  <c r="N3554" i="3"/>
  <c r="P3554" i="3" s="1"/>
  <c r="O3554" i="3"/>
  <c r="O3532" i="3"/>
  <c r="N3532" i="3"/>
  <c r="P3532" i="3" s="1"/>
  <c r="K3533" i="3"/>
  <c r="Q3533" i="3" s="1"/>
  <c r="N3555" i="3" l="1"/>
  <c r="P3555" i="3" s="1"/>
  <c r="K3556" i="3"/>
  <c r="Q3556" i="3" s="1"/>
  <c r="O3555" i="3"/>
  <c r="O3533" i="3"/>
  <c r="N3533" i="3"/>
  <c r="P3533" i="3" s="1"/>
  <c r="K3457" i="3"/>
  <c r="K3480" i="3"/>
  <c r="K3450" i="3"/>
  <c r="K3446" i="3"/>
  <c r="K3447" i="3" l="1"/>
  <c r="Q3447" i="3" s="1"/>
  <c r="Q3446" i="3"/>
  <c r="K3481" i="3"/>
  <c r="Q3481" i="3" s="1"/>
  <c r="Q3480" i="3"/>
  <c r="N3457" i="3"/>
  <c r="P3457" i="3" s="1"/>
  <c r="Q3457" i="3"/>
  <c r="K3451" i="3"/>
  <c r="Q3451" i="3" s="1"/>
  <c r="Q3450" i="3"/>
  <c r="O3446" i="3"/>
  <c r="N3446" i="3"/>
  <c r="P3446" i="3" s="1"/>
  <c r="K3557" i="3"/>
  <c r="Q3557" i="3" s="1"/>
  <c r="O3556" i="3"/>
  <c r="N3556" i="3"/>
  <c r="P3556" i="3" s="1"/>
  <c r="O3480" i="3"/>
  <c r="N3480" i="3"/>
  <c r="P3480" i="3" s="1"/>
  <c r="O3450" i="3"/>
  <c r="N3450" i="3"/>
  <c r="P3450" i="3" s="1"/>
  <c r="O3457" i="3"/>
  <c r="N3481" i="3"/>
  <c r="P3481" i="3" s="1"/>
  <c r="K3482" i="3"/>
  <c r="Q3482" i="3" s="1"/>
  <c r="O3481" i="3"/>
  <c r="K3458" i="3"/>
  <c r="Q3458" i="3" s="1"/>
  <c r="K3448" i="3" l="1"/>
  <c r="Q3448" i="3" s="1"/>
  <c r="O3447" i="3"/>
  <c r="N3447" i="3"/>
  <c r="P3447" i="3" s="1"/>
  <c r="O3451" i="3"/>
  <c r="K3452" i="3"/>
  <c r="Q3452" i="3" s="1"/>
  <c r="N3451" i="3"/>
  <c r="P3451" i="3" s="1"/>
  <c r="O3557" i="3"/>
  <c r="N3557" i="3"/>
  <c r="P3557" i="3" s="1"/>
  <c r="N3448" i="3"/>
  <c r="P3448" i="3" s="1"/>
  <c r="O3448" i="3"/>
  <c r="K3483" i="3"/>
  <c r="Q3483" i="3" s="1"/>
  <c r="N3482" i="3"/>
  <c r="P3482" i="3" s="1"/>
  <c r="O3482" i="3"/>
  <c r="K3459" i="3"/>
  <c r="Q3459" i="3" s="1"/>
  <c r="N3458" i="3"/>
  <c r="P3458" i="3" s="1"/>
  <c r="O3458" i="3"/>
  <c r="O3452" i="3" l="1"/>
  <c r="K3453" i="3"/>
  <c r="Q3453" i="3" s="1"/>
  <c r="N3452" i="3"/>
  <c r="P3452" i="3" s="1"/>
  <c r="K3454" i="3"/>
  <c r="Q3454" i="3" s="1"/>
  <c r="O3453" i="3"/>
  <c r="N3453" i="3"/>
  <c r="P3453" i="3" s="1"/>
  <c r="N3483" i="3"/>
  <c r="P3483" i="3" s="1"/>
  <c r="O3483" i="3"/>
  <c r="K3484" i="3"/>
  <c r="Q3484" i="3" s="1"/>
  <c r="K3460" i="3"/>
  <c r="Q3460" i="3" s="1"/>
  <c r="N3459" i="3"/>
  <c r="P3459" i="3" s="1"/>
  <c r="O3459" i="3"/>
  <c r="N3454" i="3" l="1"/>
  <c r="P3454" i="3" s="1"/>
  <c r="O3454" i="3"/>
  <c r="O3484" i="3"/>
  <c r="K3485" i="3"/>
  <c r="Q3485" i="3" s="1"/>
  <c r="N3484" i="3"/>
  <c r="P3484" i="3" s="1"/>
  <c r="O3460" i="3"/>
  <c r="N3460" i="3"/>
  <c r="P3460" i="3" s="1"/>
  <c r="K3461" i="3"/>
  <c r="Q3461" i="3" s="1"/>
  <c r="N3461" i="3" l="1"/>
  <c r="P3461" i="3" s="1"/>
  <c r="O3461" i="3"/>
  <c r="N3485" i="3"/>
  <c r="P3485" i="3" s="1"/>
  <c r="K3486" i="3"/>
  <c r="Q3486" i="3" s="1"/>
  <c r="O3485" i="3"/>
  <c r="K3487" i="3" l="1"/>
  <c r="Q3487" i="3" s="1"/>
  <c r="O3486" i="3"/>
  <c r="N3486" i="3"/>
  <c r="P3486" i="3" s="1"/>
  <c r="O3487" i="3" l="1"/>
  <c r="N3487" i="3"/>
  <c r="P3487" i="3" s="1"/>
  <c r="K3488" i="3"/>
  <c r="Q3488" i="3" s="1"/>
  <c r="O3488" i="3" l="1"/>
  <c r="K3489" i="3"/>
  <c r="Q3489" i="3" s="1"/>
  <c r="N3488" i="3"/>
  <c r="P3488" i="3" s="1"/>
  <c r="K3490" i="3" l="1"/>
  <c r="Q3490" i="3" s="1"/>
  <c r="N3489" i="3"/>
  <c r="P3489" i="3" s="1"/>
  <c r="O3489" i="3"/>
  <c r="K3491" i="3" l="1"/>
  <c r="Q3491" i="3" s="1"/>
  <c r="N3490" i="3"/>
  <c r="P3490" i="3" s="1"/>
  <c r="O3490" i="3"/>
  <c r="O3491" i="3" l="1"/>
  <c r="N3491" i="3"/>
  <c r="P3491" i="3" s="1"/>
  <c r="K3492" i="3"/>
  <c r="Q3492" i="3" s="1"/>
  <c r="O3492" i="3" l="1"/>
  <c r="K3493" i="3"/>
  <c r="Q3493" i="3" s="1"/>
  <c r="N3492" i="3"/>
  <c r="P3492" i="3" s="1"/>
  <c r="K3494" i="3" l="1"/>
  <c r="Q3494" i="3" s="1"/>
  <c r="N3493" i="3"/>
  <c r="P3493" i="3" s="1"/>
  <c r="O3493" i="3"/>
  <c r="K3495" i="3" l="1"/>
  <c r="Q3495" i="3" s="1"/>
  <c r="O3494" i="3"/>
  <c r="N3494" i="3"/>
  <c r="P3494" i="3" s="1"/>
  <c r="N3495" i="3" l="1"/>
  <c r="P3495" i="3" s="1"/>
  <c r="O3495" i="3"/>
  <c r="K2496" i="3"/>
  <c r="M2280" i="3"/>
  <c r="M409" i="3"/>
  <c r="Q409" i="3" s="1"/>
  <c r="K138" i="3"/>
  <c r="K117" i="3"/>
  <c r="K109" i="3"/>
  <c r="K2477" i="3"/>
  <c r="K2478" i="3" l="1"/>
  <c r="Q2478" i="3" s="1"/>
  <c r="Q2477" i="3"/>
  <c r="K139" i="3"/>
  <c r="Q139" i="3" s="1"/>
  <c r="Q138" i="3"/>
  <c r="K118" i="3"/>
  <c r="Q118" i="3" s="1"/>
  <c r="Q117" i="3"/>
  <c r="K2497" i="3"/>
  <c r="Q2497" i="3" s="1"/>
  <c r="Q2496" i="3"/>
  <c r="K110" i="3"/>
  <c r="O110" i="3" s="1"/>
  <c r="Q109" i="3"/>
  <c r="N2280" i="3"/>
  <c r="P2280" i="3" s="1"/>
  <c r="Q2280" i="3"/>
  <c r="O2496" i="3"/>
  <c r="N2496" i="3"/>
  <c r="P2496" i="3" s="1"/>
  <c r="O2280" i="3"/>
  <c r="O138" i="3"/>
  <c r="M410" i="3"/>
  <c r="Q410" i="3" s="1"/>
  <c r="N138" i="3"/>
  <c r="P138" i="3" s="1"/>
  <c r="N117" i="3"/>
  <c r="P117" i="3" s="1"/>
  <c r="M2281" i="3"/>
  <c r="Q2281" i="3" s="1"/>
  <c r="N109" i="3"/>
  <c r="P109" i="3" s="1"/>
  <c r="N409" i="3"/>
  <c r="P409" i="3" s="1"/>
  <c r="O109" i="3"/>
  <c r="N2477" i="3"/>
  <c r="P2477" i="3" s="1"/>
  <c r="N110" i="3"/>
  <c r="P110" i="3" s="1"/>
  <c r="O2477" i="3"/>
  <c r="O117" i="3"/>
  <c r="O409" i="3"/>
  <c r="K119" i="3"/>
  <c r="Q119" i="3" s="1"/>
  <c r="N118" i="3"/>
  <c r="P118" i="3" s="1"/>
  <c r="O118" i="3"/>
  <c r="O2497" i="3"/>
  <c r="K2479" i="3"/>
  <c r="Q2479" i="3" s="1"/>
  <c r="O2478" i="3"/>
  <c r="N2478" i="3"/>
  <c r="P2478" i="3" s="1"/>
  <c r="O139" i="3"/>
  <c r="K140" i="3"/>
  <c r="Q140" i="3" s="1"/>
  <c r="N139" i="3"/>
  <c r="P139" i="3" s="1"/>
  <c r="N2497" i="3" l="1"/>
  <c r="P2497" i="3" s="1"/>
  <c r="K2498" i="3"/>
  <c r="Q2498" i="3" s="1"/>
  <c r="K111" i="3"/>
  <c r="Q110" i="3"/>
  <c r="O2281" i="3"/>
  <c r="M2282" i="3"/>
  <c r="N2282" i="3" s="1"/>
  <c r="P2282" i="3" s="1"/>
  <c r="N2281" i="3"/>
  <c r="P2281" i="3" s="1"/>
  <c r="N410" i="3"/>
  <c r="P410" i="3" s="1"/>
  <c r="O410" i="3"/>
  <c r="M411" i="3"/>
  <c r="Q411" i="3" s="1"/>
  <c r="O119" i="3"/>
  <c r="K120" i="3"/>
  <c r="Q120" i="3" s="1"/>
  <c r="N119" i="3"/>
  <c r="P119" i="3" s="1"/>
  <c r="K141" i="3"/>
  <c r="Q141" i="3" s="1"/>
  <c r="N140" i="3"/>
  <c r="P140" i="3" s="1"/>
  <c r="O140" i="3"/>
  <c r="N2479" i="3"/>
  <c r="P2479" i="3" s="1"/>
  <c r="K2480" i="3"/>
  <c r="Q2480" i="3" s="1"/>
  <c r="O2479" i="3"/>
  <c r="K2499" i="3"/>
  <c r="Q2499" i="3" s="1"/>
  <c r="N2498" i="3"/>
  <c r="P2498" i="3" s="1"/>
  <c r="O2498" i="3"/>
  <c r="M2283" i="3" l="1"/>
  <c r="Q2283" i="3" s="1"/>
  <c r="O2282" i="3"/>
  <c r="O411" i="3"/>
  <c r="N411" i="3"/>
  <c r="P411" i="3" s="1"/>
  <c r="M412" i="3"/>
  <c r="Q412" i="3" s="1"/>
  <c r="Q2282" i="3"/>
  <c r="Q111" i="3"/>
  <c r="K112" i="3"/>
  <c r="O111" i="3"/>
  <c r="N111" i="3"/>
  <c r="P111" i="3" s="1"/>
  <c r="K121" i="3"/>
  <c r="Q121" i="3" s="1"/>
  <c r="N120" i="3"/>
  <c r="P120" i="3" s="1"/>
  <c r="O120" i="3"/>
  <c r="M413" i="3"/>
  <c r="Q413" i="3" s="1"/>
  <c r="N412" i="3"/>
  <c r="P412" i="3" s="1"/>
  <c r="N2499" i="3"/>
  <c r="P2499" i="3" s="1"/>
  <c r="K2500" i="3"/>
  <c r="Q2500" i="3" s="1"/>
  <c r="O2499" i="3"/>
  <c r="K2481" i="3"/>
  <c r="Q2481" i="3" s="1"/>
  <c r="N2480" i="3"/>
  <c r="P2480" i="3" s="1"/>
  <c r="O2480" i="3"/>
  <c r="O141" i="3"/>
  <c r="K142" i="3"/>
  <c r="Q142" i="3" s="1"/>
  <c r="N141" i="3"/>
  <c r="P141" i="3" s="1"/>
  <c r="M2284" i="3"/>
  <c r="Q2284" i="3" s="1"/>
  <c r="O2283" i="3"/>
  <c r="N2283" i="3"/>
  <c r="P2283" i="3" s="1"/>
  <c r="O412" i="3" l="1"/>
  <c r="Q112" i="3"/>
  <c r="N112" i="3"/>
  <c r="P112" i="3" s="1"/>
  <c r="O112" i="3"/>
  <c r="M414" i="3"/>
  <c r="Q414" i="3" s="1"/>
  <c r="O413" i="3"/>
  <c r="N413" i="3"/>
  <c r="P413" i="3" s="1"/>
  <c r="N121" i="3"/>
  <c r="P121" i="3" s="1"/>
  <c r="K122" i="3"/>
  <c r="Q122" i="3" s="1"/>
  <c r="O121" i="3"/>
  <c r="O2284" i="3"/>
  <c r="M2285" i="3"/>
  <c r="Q2285" i="3" s="1"/>
  <c r="N2284" i="3"/>
  <c r="P2284" i="3" s="1"/>
  <c r="K143" i="3"/>
  <c r="Q143" i="3" s="1"/>
  <c r="O142" i="3"/>
  <c r="N142" i="3"/>
  <c r="P142" i="3" s="1"/>
  <c r="N2481" i="3"/>
  <c r="P2481" i="3" s="1"/>
  <c r="K2482" i="3"/>
  <c r="Q2482" i="3" s="1"/>
  <c r="O2481" i="3"/>
  <c r="K2501" i="3"/>
  <c r="Q2501" i="3" s="1"/>
  <c r="O2500" i="3"/>
  <c r="N2500" i="3"/>
  <c r="P2500" i="3" s="1"/>
  <c r="N2501" i="3" l="1"/>
  <c r="P2501" i="3" s="1"/>
  <c r="K2502" i="3"/>
  <c r="Q2502" i="3" s="1"/>
  <c r="O2501" i="3"/>
  <c r="K123" i="3"/>
  <c r="Q123" i="3" s="1"/>
  <c r="N122" i="3"/>
  <c r="P122" i="3" s="1"/>
  <c r="O122" i="3"/>
  <c r="O414" i="3"/>
  <c r="N414" i="3"/>
  <c r="P414" i="3" s="1"/>
  <c r="K2483" i="3"/>
  <c r="Q2483" i="3" s="1"/>
  <c r="O2482" i="3"/>
  <c r="N2482" i="3"/>
  <c r="P2482" i="3" s="1"/>
  <c r="O143" i="3"/>
  <c r="K144" i="3"/>
  <c r="Q144" i="3" s="1"/>
  <c r="N143" i="3"/>
  <c r="P143" i="3" s="1"/>
  <c r="M2286" i="3"/>
  <c r="Q2286" i="3" s="1"/>
  <c r="N2285" i="3"/>
  <c r="P2285" i="3" s="1"/>
  <c r="O2285" i="3"/>
  <c r="O2286" i="3" l="1"/>
  <c r="M2287" i="3"/>
  <c r="Q2287" i="3" s="1"/>
  <c r="N2286" i="3"/>
  <c r="P2286" i="3" s="1"/>
  <c r="K145" i="3"/>
  <c r="Q145" i="3" s="1"/>
  <c r="O144" i="3"/>
  <c r="N144" i="3"/>
  <c r="P144" i="3" s="1"/>
  <c r="O2483" i="3"/>
  <c r="K2484" i="3"/>
  <c r="Q2484" i="3" s="1"/>
  <c r="N2483" i="3"/>
  <c r="P2483" i="3" s="1"/>
  <c r="N123" i="3"/>
  <c r="P123" i="3" s="1"/>
  <c r="K124" i="3"/>
  <c r="Q124" i="3" s="1"/>
  <c r="O123" i="3"/>
  <c r="O2502" i="3"/>
  <c r="K2503" i="3"/>
  <c r="Q2503" i="3" s="1"/>
  <c r="N2502" i="3"/>
  <c r="P2502" i="3" s="1"/>
  <c r="N2503" i="3" l="1"/>
  <c r="P2503" i="3" s="1"/>
  <c r="K2504" i="3"/>
  <c r="Q2504" i="3" s="1"/>
  <c r="O2503" i="3"/>
  <c r="K125" i="3"/>
  <c r="Q125" i="3" s="1"/>
  <c r="N124" i="3"/>
  <c r="P124" i="3" s="1"/>
  <c r="O124" i="3"/>
  <c r="K2485" i="3"/>
  <c r="Q2485" i="3" s="1"/>
  <c r="O2484" i="3"/>
  <c r="N2484" i="3"/>
  <c r="P2484" i="3" s="1"/>
  <c r="O145" i="3"/>
  <c r="K146" i="3"/>
  <c r="Q146" i="3" s="1"/>
  <c r="N145" i="3"/>
  <c r="P145" i="3" s="1"/>
  <c r="M2288" i="3"/>
  <c r="Q2288" i="3" s="1"/>
  <c r="N2287" i="3"/>
  <c r="P2287" i="3" s="1"/>
  <c r="O2287" i="3"/>
  <c r="N2288" i="3" l="1"/>
  <c r="P2288" i="3" s="1"/>
  <c r="M2289" i="3"/>
  <c r="Q2289" i="3" s="1"/>
  <c r="O2288" i="3"/>
  <c r="K147" i="3"/>
  <c r="Q147" i="3" s="1"/>
  <c r="O146" i="3"/>
  <c r="N146" i="3"/>
  <c r="P146" i="3" s="1"/>
  <c r="N2485" i="3"/>
  <c r="P2485" i="3" s="1"/>
  <c r="K2486" i="3"/>
  <c r="Q2486" i="3" s="1"/>
  <c r="O2485" i="3"/>
  <c r="O125" i="3"/>
  <c r="K126" i="3"/>
  <c r="Q126" i="3" s="1"/>
  <c r="N125" i="3"/>
  <c r="P125" i="3" s="1"/>
  <c r="K2505" i="3"/>
  <c r="Q2505" i="3" s="1"/>
  <c r="O2504" i="3"/>
  <c r="N2504" i="3"/>
  <c r="P2504" i="3" s="1"/>
  <c r="N2505" i="3" l="1"/>
  <c r="P2505" i="3" s="1"/>
  <c r="K2506" i="3"/>
  <c r="Q2506" i="3" s="1"/>
  <c r="O2505" i="3"/>
  <c r="K127" i="3"/>
  <c r="Q127" i="3" s="1"/>
  <c r="N126" i="3"/>
  <c r="P126" i="3" s="1"/>
  <c r="O126" i="3"/>
  <c r="K2487" i="3"/>
  <c r="Q2487" i="3" s="1"/>
  <c r="N2486" i="3"/>
  <c r="P2486" i="3" s="1"/>
  <c r="O2486" i="3"/>
  <c r="O147" i="3"/>
  <c r="K148" i="3"/>
  <c r="Q148" i="3" s="1"/>
  <c r="N147" i="3"/>
  <c r="P147" i="3" s="1"/>
  <c r="M2290" i="3"/>
  <c r="Q2290" i="3" s="1"/>
  <c r="O2289" i="3"/>
  <c r="N2289" i="3"/>
  <c r="P2289" i="3" s="1"/>
  <c r="O2290" i="3" l="1"/>
  <c r="M2291" i="3"/>
  <c r="Q2291" i="3" s="1"/>
  <c r="N2290" i="3"/>
  <c r="P2290" i="3" s="1"/>
  <c r="K149" i="3"/>
  <c r="Q149" i="3" s="1"/>
  <c r="N148" i="3"/>
  <c r="P148" i="3" s="1"/>
  <c r="O148" i="3"/>
  <c r="N2487" i="3"/>
  <c r="P2487" i="3" s="1"/>
  <c r="K2488" i="3"/>
  <c r="Q2488" i="3" s="1"/>
  <c r="O2487" i="3"/>
  <c r="O127" i="3"/>
  <c r="K128" i="3"/>
  <c r="Q128" i="3" s="1"/>
  <c r="N127" i="3"/>
  <c r="P127" i="3" s="1"/>
  <c r="K2507" i="3"/>
  <c r="Q2507" i="3" s="1"/>
  <c r="N2506" i="3"/>
  <c r="P2506" i="3" s="1"/>
  <c r="O2506" i="3"/>
  <c r="O2507" i="3" l="1"/>
  <c r="K2508" i="3"/>
  <c r="Q2508" i="3" s="1"/>
  <c r="N2507" i="3"/>
  <c r="P2507" i="3" s="1"/>
  <c r="K129" i="3"/>
  <c r="Q129" i="3" s="1"/>
  <c r="N128" i="3"/>
  <c r="P128" i="3" s="1"/>
  <c r="O128" i="3"/>
  <c r="K2489" i="3"/>
  <c r="Q2489" i="3" s="1"/>
  <c r="O2488" i="3"/>
  <c r="N2488" i="3"/>
  <c r="P2488" i="3" s="1"/>
  <c r="N149" i="3"/>
  <c r="P149" i="3" s="1"/>
  <c r="K150" i="3"/>
  <c r="Q150" i="3" s="1"/>
  <c r="O149" i="3"/>
  <c r="M2292" i="3"/>
  <c r="Q2292" i="3" s="1"/>
  <c r="O2291" i="3"/>
  <c r="N2291" i="3"/>
  <c r="P2291" i="3" s="1"/>
  <c r="N2292" i="3" l="1"/>
  <c r="P2292" i="3" s="1"/>
  <c r="M2293" i="3"/>
  <c r="Q2293" i="3" s="1"/>
  <c r="O2292" i="3"/>
  <c r="K151" i="3"/>
  <c r="Q151" i="3" s="1"/>
  <c r="N150" i="3"/>
  <c r="P150" i="3" s="1"/>
  <c r="O150" i="3"/>
  <c r="O2489" i="3"/>
  <c r="K2490" i="3"/>
  <c r="Q2490" i="3" s="1"/>
  <c r="N2489" i="3"/>
  <c r="P2489" i="3" s="1"/>
  <c r="N129" i="3"/>
  <c r="P129" i="3" s="1"/>
  <c r="K130" i="3"/>
  <c r="Q130" i="3" s="1"/>
  <c r="O129" i="3"/>
  <c r="K2509" i="3"/>
  <c r="Q2509" i="3" s="1"/>
  <c r="N2508" i="3"/>
  <c r="P2508" i="3" s="1"/>
  <c r="O2508" i="3"/>
  <c r="N2509" i="3" l="1"/>
  <c r="P2509" i="3" s="1"/>
  <c r="K2510" i="3"/>
  <c r="Q2510" i="3" s="1"/>
  <c r="O2509" i="3"/>
  <c r="K131" i="3"/>
  <c r="Q131" i="3" s="1"/>
  <c r="N130" i="3"/>
  <c r="P130" i="3" s="1"/>
  <c r="O130" i="3"/>
  <c r="K2491" i="3"/>
  <c r="Q2491" i="3" s="1"/>
  <c r="O2490" i="3"/>
  <c r="N2490" i="3"/>
  <c r="P2490" i="3" s="1"/>
  <c r="O151" i="3"/>
  <c r="K152" i="3"/>
  <c r="Q152" i="3" s="1"/>
  <c r="N151" i="3"/>
  <c r="P151" i="3" s="1"/>
  <c r="M2294" i="3"/>
  <c r="Q2294" i="3" s="1"/>
  <c r="O2293" i="3"/>
  <c r="N2293" i="3"/>
  <c r="P2293" i="3" s="1"/>
  <c r="N131" i="3" l="1"/>
  <c r="P131" i="3" s="1"/>
  <c r="O131" i="3"/>
  <c r="K132" i="3"/>
  <c r="Q132" i="3" s="1"/>
  <c r="K2511" i="3"/>
  <c r="Q2511" i="3" s="1"/>
  <c r="O2510" i="3"/>
  <c r="N2510" i="3"/>
  <c r="P2510" i="3" s="1"/>
  <c r="O2294" i="3"/>
  <c r="M2295" i="3"/>
  <c r="Q2295" i="3" s="1"/>
  <c r="N2294" i="3"/>
  <c r="P2294" i="3" s="1"/>
  <c r="K153" i="3"/>
  <c r="Q153" i="3" s="1"/>
  <c r="N152" i="3"/>
  <c r="P152" i="3" s="1"/>
  <c r="O152" i="3"/>
  <c r="N2491" i="3"/>
  <c r="P2491" i="3" s="1"/>
  <c r="K2492" i="3"/>
  <c r="Q2492" i="3" s="1"/>
  <c r="O2491" i="3"/>
  <c r="K133" i="3" l="1"/>
  <c r="Q133" i="3" s="1"/>
  <c r="O132" i="3"/>
  <c r="N132" i="3"/>
  <c r="P132" i="3" s="1"/>
  <c r="N2492" i="3"/>
  <c r="P2492" i="3" s="1"/>
  <c r="K2493" i="3"/>
  <c r="Q2493" i="3" s="1"/>
  <c r="O2492" i="3"/>
  <c r="O153" i="3"/>
  <c r="K154" i="3"/>
  <c r="Q154" i="3" s="1"/>
  <c r="N153" i="3"/>
  <c r="P153" i="3" s="1"/>
  <c r="M2296" i="3"/>
  <c r="Q2296" i="3" s="1"/>
  <c r="N2295" i="3"/>
  <c r="P2295" i="3" s="1"/>
  <c r="O2295" i="3"/>
  <c r="N2511" i="3"/>
  <c r="P2511" i="3" s="1"/>
  <c r="K2512" i="3"/>
  <c r="Q2512" i="3" s="1"/>
  <c r="O2511" i="3"/>
  <c r="N2493" i="3" l="1"/>
  <c r="P2493" i="3" s="1"/>
  <c r="K2494" i="3"/>
  <c r="Q2494" i="3" s="1"/>
  <c r="O2493" i="3"/>
  <c r="N133" i="3"/>
  <c r="P133" i="3" s="1"/>
  <c r="K134" i="3"/>
  <c r="Q134" i="3" s="1"/>
  <c r="O133" i="3"/>
  <c r="K2513" i="3"/>
  <c r="Q2513" i="3" s="1"/>
  <c r="N2512" i="3"/>
  <c r="P2512" i="3" s="1"/>
  <c r="O2512" i="3"/>
  <c r="O2296" i="3"/>
  <c r="M2297" i="3"/>
  <c r="Q2297" i="3" s="1"/>
  <c r="N2296" i="3"/>
  <c r="P2296" i="3" s="1"/>
  <c r="K155" i="3"/>
  <c r="Q155" i="3" s="1"/>
  <c r="N154" i="3"/>
  <c r="P154" i="3" s="1"/>
  <c r="O154" i="3"/>
  <c r="O2494" i="3" l="1"/>
  <c r="N2494" i="3"/>
  <c r="P2494" i="3" s="1"/>
  <c r="N155" i="3"/>
  <c r="P155" i="3" s="1"/>
  <c r="K156" i="3"/>
  <c r="Q156" i="3" s="1"/>
  <c r="O155" i="3"/>
  <c r="M2298" i="3"/>
  <c r="Q2298" i="3" s="1"/>
  <c r="O2297" i="3"/>
  <c r="N2297" i="3"/>
  <c r="P2297" i="3" s="1"/>
  <c r="O2513" i="3"/>
  <c r="K2514" i="3"/>
  <c r="Q2514" i="3" s="1"/>
  <c r="N2513" i="3"/>
  <c r="P2513" i="3" s="1"/>
  <c r="K135" i="3"/>
  <c r="Q135" i="3" s="1"/>
  <c r="N134" i="3"/>
  <c r="P134" i="3" s="1"/>
  <c r="O134" i="3"/>
  <c r="K2515" i="3" l="1"/>
  <c r="Q2515" i="3" s="1"/>
  <c r="N2514" i="3"/>
  <c r="P2514" i="3" s="1"/>
  <c r="O2514" i="3"/>
  <c r="O135" i="3"/>
  <c r="K136" i="3"/>
  <c r="Q136" i="3" s="1"/>
  <c r="N135" i="3"/>
  <c r="P135" i="3" s="1"/>
  <c r="O2298" i="3"/>
  <c r="M2299" i="3"/>
  <c r="Q2299" i="3" s="1"/>
  <c r="N2298" i="3"/>
  <c r="P2298" i="3" s="1"/>
  <c r="K157" i="3"/>
  <c r="Q157" i="3" s="1"/>
  <c r="N156" i="3"/>
  <c r="P156" i="3" s="1"/>
  <c r="O156" i="3"/>
  <c r="N157" i="3" l="1"/>
  <c r="P157" i="3" s="1"/>
  <c r="K158" i="3"/>
  <c r="Q158" i="3" s="1"/>
  <c r="O157" i="3"/>
  <c r="N136" i="3"/>
  <c r="P136" i="3" s="1"/>
  <c r="O136" i="3"/>
  <c r="N2515" i="3"/>
  <c r="P2515" i="3" s="1"/>
  <c r="K2516" i="3"/>
  <c r="Q2516" i="3" s="1"/>
  <c r="O2515" i="3"/>
  <c r="M2300" i="3"/>
  <c r="Q2300" i="3" s="1"/>
  <c r="O2299" i="3"/>
  <c r="N2299" i="3"/>
  <c r="P2299" i="3" s="1"/>
  <c r="O2300" i="3" l="1"/>
  <c r="M2301" i="3"/>
  <c r="Q2301" i="3" s="1"/>
  <c r="N2300" i="3"/>
  <c r="P2300" i="3" s="1"/>
  <c r="K2517" i="3"/>
  <c r="Q2517" i="3" s="1"/>
  <c r="N2516" i="3"/>
  <c r="P2516" i="3" s="1"/>
  <c r="O2516" i="3"/>
  <c r="N158" i="3"/>
  <c r="P158" i="3" s="1"/>
  <c r="O158" i="3"/>
  <c r="N2517" i="3" l="1"/>
  <c r="P2517" i="3" s="1"/>
  <c r="K2518" i="3"/>
  <c r="Q2518" i="3" s="1"/>
  <c r="O2517" i="3"/>
  <c r="M2302" i="3"/>
  <c r="Q2302" i="3" s="1"/>
  <c r="O2301" i="3"/>
  <c r="N2301" i="3"/>
  <c r="P2301" i="3" s="1"/>
  <c r="O2302" i="3" l="1"/>
  <c r="N2302" i="3"/>
  <c r="P2302" i="3" s="1"/>
  <c r="K2519" i="3"/>
  <c r="Q2519" i="3" s="1"/>
  <c r="O2518" i="3"/>
  <c r="N2518" i="3"/>
  <c r="P2518" i="3" s="1"/>
  <c r="N2519" i="3" l="1"/>
  <c r="P2519" i="3" s="1"/>
  <c r="K2520" i="3"/>
  <c r="Q2520" i="3" s="1"/>
  <c r="O2519" i="3"/>
  <c r="N2520" i="3" l="1"/>
  <c r="P2520" i="3" s="1"/>
  <c r="O2520" i="3"/>
</calcChain>
</file>

<file path=xl/sharedStrings.xml><?xml version="1.0" encoding="utf-8"?>
<sst xmlns="http://schemas.openxmlformats.org/spreadsheetml/2006/main" count="18523" uniqueCount="243">
  <si>
    <t>CC</t>
  </si>
  <si>
    <t>CCC-</t>
  </si>
  <si>
    <t>United States</t>
  </si>
  <si>
    <t>United Kingdom</t>
  </si>
  <si>
    <t>Germany</t>
  </si>
  <si>
    <t>France</t>
  </si>
  <si>
    <t>Japan</t>
  </si>
  <si>
    <t>Spain</t>
  </si>
  <si>
    <t>Italy</t>
  </si>
  <si>
    <t>Portugal</t>
  </si>
  <si>
    <t>Greece</t>
  </si>
  <si>
    <t>Ireland</t>
  </si>
  <si>
    <t>Argentina</t>
  </si>
  <si>
    <t>Austria</t>
  </si>
  <si>
    <t>Australia</t>
  </si>
  <si>
    <t>Bangladesh</t>
  </si>
  <si>
    <t>Belgium</t>
  </si>
  <si>
    <t>Bolivia</t>
  </si>
  <si>
    <t>Brazil</t>
  </si>
  <si>
    <t>Canada</t>
  </si>
  <si>
    <t>Switzerland</t>
  </si>
  <si>
    <t>Chile</t>
  </si>
  <si>
    <t>China</t>
  </si>
  <si>
    <t>Colombia</t>
  </si>
  <si>
    <t>Denmark</t>
  </si>
  <si>
    <t>Ecuador</t>
  </si>
  <si>
    <t>Finland</t>
  </si>
  <si>
    <t>Hong Kong</t>
  </si>
  <si>
    <t>Indonesia</t>
  </si>
  <si>
    <t>Israel</t>
  </si>
  <si>
    <t>India</t>
  </si>
  <si>
    <t>Iceland</t>
  </si>
  <si>
    <t>Cambodia</t>
  </si>
  <si>
    <t>South Korea</t>
  </si>
  <si>
    <t>Sri Lanka</t>
  </si>
  <si>
    <t>Luxembourg</t>
  </si>
  <si>
    <t>Mexico</t>
  </si>
  <si>
    <t>Malaysia</t>
  </si>
  <si>
    <t>Netherlands</t>
  </si>
  <si>
    <t>Norway</t>
  </si>
  <si>
    <t>New Zealand</t>
  </si>
  <si>
    <t>Peru</t>
  </si>
  <si>
    <t>Papua New Guinea</t>
  </si>
  <si>
    <t>Philippines</t>
  </si>
  <si>
    <t>Pakistan</t>
  </si>
  <si>
    <t>Paraguay</t>
  </si>
  <si>
    <t>Sweden</t>
  </si>
  <si>
    <t>Singapore</t>
  </si>
  <si>
    <t>Thailand</t>
  </si>
  <si>
    <t>Turkey</t>
  </si>
  <si>
    <t>Taiwan</t>
  </si>
  <si>
    <t>Uruguay</t>
  </si>
  <si>
    <t>Venezuela</t>
  </si>
  <si>
    <t>Date</t>
  </si>
  <si>
    <t>Rating (Outlook)</t>
  </si>
  <si>
    <t>Rating</t>
  </si>
  <si>
    <t>Ba2 (Stable)</t>
  </si>
  <si>
    <t>Ba2</t>
  </si>
  <si>
    <t>B3 (Negative)</t>
  </si>
  <si>
    <t>B3</t>
  </si>
  <si>
    <t>(Negative)</t>
  </si>
  <si>
    <t>(Stable)</t>
  </si>
  <si>
    <t>Ca</t>
  </si>
  <si>
    <t>(Positive)</t>
  </si>
  <si>
    <t>Caa3</t>
  </si>
  <si>
    <t>Caa1</t>
  </si>
  <si>
    <t>B2</t>
  </si>
  <si>
    <t>B1</t>
  </si>
  <si>
    <t>Ba3</t>
  </si>
  <si>
    <t>Moody</t>
  </si>
  <si>
    <t>CCC+ (Negative)</t>
  </si>
  <si>
    <t>BB+</t>
  </si>
  <si>
    <t>C</t>
  </si>
  <si>
    <t>B- (Negative)</t>
  </si>
  <si>
    <t>CCC+</t>
  </si>
  <si>
    <t>B</t>
  </si>
  <si>
    <t>A</t>
  </si>
  <si>
    <t>B (Stable)</t>
  </si>
  <si>
    <t>AA</t>
  </si>
  <si>
    <t>SP</t>
  </si>
  <si>
    <t>BB- (Stable)</t>
  </si>
  <si>
    <t>RD</t>
  </si>
  <si>
    <t>BB (Stable)</t>
  </si>
  <si>
    <t>BB- (Positive)</t>
  </si>
  <si>
    <t>DDD</t>
  </si>
  <si>
    <t>D</t>
  </si>
  <si>
    <t>C (Negative)</t>
  </si>
  <si>
    <t>CC (Negative)</t>
  </si>
  <si>
    <t>CCC- (Negative)</t>
  </si>
  <si>
    <t>B+ (Negative)</t>
  </si>
  <si>
    <t>BB- (Negative)</t>
  </si>
  <si>
    <t>BB (Negative)</t>
  </si>
  <si>
    <t>BB</t>
  </si>
  <si>
    <t>B-</t>
  </si>
  <si>
    <t>BB-</t>
  </si>
  <si>
    <t>B+</t>
  </si>
  <si>
    <t>Fitch</t>
  </si>
  <si>
    <t>Country</t>
  </si>
  <si>
    <t>Agency</t>
  </si>
  <si>
    <t>Currency</t>
  </si>
  <si>
    <t>Foreign</t>
  </si>
  <si>
    <t>Local</t>
  </si>
  <si>
    <t>Grade</t>
  </si>
  <si>
    <t>Prime</t>
  </si>
  <si>
    <t>Aaa</t>
  </si>
  <si>
    <t>High grade</t>
  </si>
  <si>
    <t>Aa1</t>
  </si>
  <si>
    <t>Aa2</t>
  </si>
  <si>
    <t>Aa3</t>
  </si>
  <si>
    <t>Upper medium grade</t>
  </si>
  <si>
    <t>A1</t>
  </si>
  <si>
    <t>A2</t>
  </si>
  <si>
    <t>A3</t>
  </si>
  <si>
    <t>Lower medium grade</t>
  </si>
  <si>
    <t>Baa1</t>
  </si>
  <si>
    <t>Baa2</t>
  </si>
  <si>
    <t>Baa3</t>
  </si>
  <si>
    <t>AAA</t>
  </si>
  <si>
    <t>AA+</t>
  </si>
  <si>
    <t>AA-</t>
  </si>
  <si>
    <t>A+</t>
  </si>
  <si>
    <t>A-</t>
  </si>
  <si>
    <t>BBB+</t>
  </si>
  <si>
    <t>BBB</t>
  </si>
  <si>
    <t>BBB-</t>
  </si>
  <si>
    <t>Ba1</t>
  </si>
  <si>
    <t>Highly speculative</t>
  </si>
  <si>
    <t>Substantial risks</t>
  </si>
  <si>
    <t>CCC</t>
  </si>
  <si>
    <t>Extremely speculative</t>
  </si>
  <si>
    <t>Caa2</t>
  </si>
  <si>
    <t>In default</t>
  </si>
  <si>
    <t>DD</t>
  </si>
  <si>
    <t>AAA (Stable)</t>
  </si>
  <si>
    <t>AA+ (Stable)</t>
  </si>
  <si>
    <t>AA (Stable)</t>
  </si>
  <si>
    <t>AA (Negative)</t>
  </si>
  <si>
    <t>AA+ (Negative)</t>
  </si>
  <si>
    <t>B3 (Under Review)</t>
  </si>
  <si>
    <t>B2 (Negative)</t>
  </si>
  <si>
    <t>B1 (Stable)</t>
  </si>
  <si>
    <t>Aa3 ()</t>
  </si>
  <si>
    <t>AA- (Stable)</t>
  </si>
  <si>
    <t>Ba3 (Stable)</t>
  </si>
  <si>
    <t>B1 (Positive)</t>
  </si>
  <si>
    <t>(Under Review)</t>
  </si>
  <si>
    <t>B+ (Stable)</t>
  </si>
  <si>
    <t>B- (Stable)</t>
  </si>
  <si>
    <t>Baa2 (Stable)</t>
  </si>
  <si>
    <t>Baa3 (Positive)</t>
  </si>
  <si>
    <t>Ba1 (Stable)</t>
  </si>
  <si>
    <t>BBB (Stable)</t>
  </si>
  <si>
    <t>BBB- (Positive)</t>
  </si>
  <si>
    <t>BBB- (Stable)</t>
  </si>
  <si>
    <t>BB+ (Stable)</t>
  </si>
  <si>
    <t>BB (Positive)</t>
  </si>
  <si>
    <t>B (Positive)</t>
  </si>
  <si>
    <t>B (Negative)</t>
  </si>
  <si>
    <t>Aa3 (Stable)</t>
  </si>
  <si>
    <t>A1 (Positive)</t>
  </si>
  <si>
    <t>A2 (Stable)</t>
  </si>
  <si>
    <t>A+ (Stable)</t>
  </si>
  <si>
    <t>A (Stable)</t>
  </si>
  <si>
    <t>A (Positive)</t>
  </si>
  <si>
    <t>A- (Positive)</t>
  </si>
  <si>
    <t>A- (Stable)</t>
  </si>
  <si>
    <t>Aa3 (Positive)</t>
  </si>
  <si>
    <t>A1 (Stable)</t>
  </si>
  <si>
    <t>Baa3 (Stable)</t>
  </si>
  <si>
    <t>BB+ (Positive)</t>
  </si>
  <si>
    <t>BB+ (Negative)</t>
  </si>
  <si>
    <t>WR</t>
  </si>
  <si>
    <t>Aa</t>
  </si>
  <si>
    <t>AA+ (Positive)</t>
  </si>
  <si>
    <t>Caa3 (Stable)</t>
  </si>
  <si>
    <t>Caa1 (Under Review)</t>
  </si>
  <si>
    <t>B3 (Stable)</t>
  </si>
  <si>
    <t>Caa2 (Negative)</t>
  </si>
  <si>
    <t>CCC (Stable)</t>
  </si>
  <si>
    <t>CCC (Negative)</t>
  </si>
  <si>
    <t>CCC+ (Stable)</t>
  </si>
  <si>
    <t>CCC+ (Positive)</t>
  </si>
  <si>
    <t>A1 (Negative)</t>
  </si>
  <si>
    <t>BBB+ (Positive)</t>
  </si>
  <si>
    <t>BBB+ (Stable)</t>
  </si>
  <si>
    <t>BBB+ (Negative)</t>
  </si>
  <si>
    <t>A- (Negative)</t>
  </si>
  <si>
    <t>A (Negative)</t>
  </si>
  <si>
    <t>BBB (Positive)</t>
  </si>
  <si>
    <t>Estonia</t>
  </si>
  <si>
    <t>AAA (Negative)</t>
  </si>
  <si>
    <t>Caa1 (Negative)</t>
  </si>
  <si>
    <t>B1 (Negative)</t>
  </si>
  <si>
    <t>A3 (Under Review)</t>
  </si>
  <si>
    <t>A2 (Negative)</t>
  </si>
  <si>
    <t>SD</t>
  </si>
  <si>
    <t>BBB- (Negative)</t>
  </si>
  <si>
    <t>A+ (Negative)</t>
  </si>
  <si>
    <t>Aa1 (Stable)</t>
  </si>
  <si>
    <t>Aa1 (Positive)</t>
  </si>
  <si>
    <t>Aa2 (Stable)</t>
  </si>
  <si>
    <t>AA- (Positive)</t>
  </si>
  <si>
    <t>AA- (Negative)</t>
  </si>
  <si>
    <t>Hungary</t>
  </si>
  <si>
    <t>Ba1 ()</t>
  </si>
  <si>
    <t>Baa3 (Negative)</t>
  </si>
  <si>
    <t>A3 (Negative)</t>
  </si>
  <si>
    <t>BBB (Negative)</t>
  </si>
  <si>
    <t>Baa1 (Negative)</t>
  </si>
  <si>
    <t>B+ (Positive)</t>
  </si>
  <si>
    <t>B- (Positive)</t>
  </si>
  <si>
    <t>Ba1 (Negative)</t>
  </si>
  <si>
    <t>Aa1 (Negative)</t>
  </si>
  <si>
    <t>Baa2 (Negative)</t>
  </si>
  <si>
    <t>A3 (Positive)</t>
  </si>
  <si>
    <t>Baa1 (Stable)</t>
  </si>
  <si>
    <t>B2 (Stable)</t>
  </si>
  <si>
    <t>Ba2 (Negative)</t>
  </si>
  <si>
    <t>Poland</t>
  </si>
  <si>
    <t>Ba3 ()</t>
  </si>
  <si>
    <t>A2 (Positive)</t>
  </si>
  <si>
    <t>Slovakia</t>
  </si>
  <si>
    <t>Aa3 (Under Review)</t>
  </si>
  <si>
    <t>Aa2 (Positive)</t>
  </si>
  <si>
    <t>A+ (Positive)</t>
  </si>
  <si>
    <t>Slovenia</t>
  </si>
  <si>
    <t>Baa3 (Under Review)</t>
  </si>
  <si>
    <t>Aa2 (Negative)</t>
  </si>
  <si>
    <t>AA (Positive)</t>
  </si>
  <si>
    <t>Aaa (Stable)</t>
  </si>
  <si>
    <t>Aaa (Negative)</t>
  </si>
  <si>
    <t>Translation</t>
  </si>
  <si>
    <t>Translation w/o error</t>
  </si>
  <si>
    <t># ratings</t>
  </si>
  <si>
    <t>av rating</t>
  </si>
  <si>
    <t>Country-Currency</t>
  </si>
  <si>
    <t>Czech Republic</t>
  </si>
  <si>
    <t>std rating</t>
  </si>
  <si>
    <t>Assigned Value</t>
  </si>
  <si>
    <t>In default with little prospect for recovery</t>
  </si>
  <si>
    <t>Non-investment grade speculative</t>
  </si>
  <si>
    <t>median rating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</si>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</sst>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FFFF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DEEEE"/>
        <bgColor indexed="64"/>
      </patternFill>
    </fill>
    <fill>
      <patternFill patternType="solid">
        <fgColor rgb="FF00D600"/>
        <bgColor indexed="64"/>
      </patternFill>
    </fill>
    <fill>
      <patternFill patternType="solid">
        <fgColor rgb="FF6FFF6F"/>
        <bgColor indexed="64"/>
      </patternFill>
    </fill>
    <fill>
      <patternFill patternType="solid">
        <fgColor rgb="FFFF904F"/>
        <bgColor indexed="64"/>
      </patternFill>
    </fill>
    <fill>
      <patternFill patternType="solid">
        <fgColor rgb="FFCD5555"/>
        <bgColor indexed="64"/>
      </patternFill>
    </fill>
    <fill>
      <patternFill patternType="solid">
        <fgColor rgb="FFF70000"/>
        <bgColor indexed="64"/>
      </patternFill>
    </fill>
    <fill>
      <patternFill patternType="solid">
        <fgColor rgb="FFC30000"/>
        <bgColor indexed="64"/>
      </patternFill>
    </fill>
    <fill>
      <patternFill patternType="solid">
        <fgColor rgb="FF33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wrapText="1"/>
    </xf>
    <xf numFmtId="0" fontId="1" fillId="0" borderId="0" xfId="0" applyFont="1"/>
    <xf numFmtId="0" fontId="2" fillId="0" borderId="0" xfId="1" applyAlignment="1" applyProtection="1">
      <alignment horizontal="center" vertical="center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3" fillId="10" borderId="0" xfId="0" applyFont="1" applyFill="1" applyAlignment="1">
      <alignment wrapText="1"/>
    </xf>
    <xf numFmtId="0" fontId="0" fillId="9" borderId="0" xfId="0" applyFill="1" applyAlignment="1">
      <alignment wrapText="1"/>
    </xf>
    <xf numFmtId="0" fontId="3" fillId="10" borderId="0" xfId="0" applyFont="1" applyFill="1" applyAlignment="1">
      <alignment wrapText="1"/>
    </xf>
    <xf numFmtId="1" fontId="0" fillId="0" borderId="0" xfId="0" applyNumberFormat="1" applyAlignment="1">
      <alignment wrapText="1"/>
    </xf>
    <xf numFmtId="0" fontId="4" fillId="9" borderId="0" xfId="0" applyFont="1" applyFill="1" applyAlignment="1">
      <alignment wrapText="1"/>
    </xf>
    <xf numFmtId="0" fontId="1" fillId="0" borderId="1" xfId="0" applyFont="1" applyBorder="1"/>
    <xf numFmtId="0" fontId="0" fillId="0" borderId="1" xfId="0" applyBorder="1"/>
    <xf numFmtId="2" fontId="0" fillId="0" borderId="0" xfId="0" applyNumberFormat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1" fillId="0" borderId="0" xfId="0" applyFont="1" applyFill="1" applyBorder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ountryeconomy.com/ratings/fitch" TargetMode="External"/><Relationship Id="rId2" Type="http://schemas.openxmlformats.org/officeDocument/2006/relationships/hyperlink" Target="http://countryeconomy.com/ratings/standardandpoors" TargetMode="External"/><Relationship Id="rId1" Type="http://schemas.openxmlformats.org/officeDocument/2006/relationships/hyperlink" Target="http://countryeconomy.com/ratings/moody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E25"/>
  <sheetViews>
    <sheetView workbookViewId="0">
      <selection activeCell="I12" sqref="I12"/>
    </sheetView>
  </sheetViews>
  <sheetFormatPr baseColWidth="10" defaultRowHeight="15" x14ac:dyDescent="0.25"/>
  <cols>
    <col min="1" max="1" width="25.42578125" customWidth="1"/>
  </cols>
  <sheetData>
    <row r="1" spans="1:5" x14ac:dyDescent="0.25">
      <c r="A1" s="2" t="s">
        <v>102</v>
      </c>
      <c r="B1" s="5" t="s">
        <v>69</v>
      </c>
      <c r="C1" s="5" t="s">
        <v>79</v>
      </c>
      <c r="D1" s="5" t="s">
        <v>96</v>
      </c>
      <c r="E1" t="s">
        <v>238</v>
      </c>
    </row>
    <row r="2" spans="1:5" x14ac:dyDescent="0.25">
      <c r="A2" s="6" t="s">
        <v>103</v>
      </c>
      <c r="B2" s="7" t="s">
        <v>104</v>
      </c>
      <c r="C2" s="7" t="s">
        <v>117</v>
      </c>
      <c r="D2" s="7" t="s">
        <v>117</v>
      </c>
      <c r="E2">
        <v>24</v>
      </c>
    </row>
    <row r="3" spans="1:5" x14ac:dyDescent="0.25">
      <c r="A3" s="25" t="s">
        <v>105</v>
      </c>
      <c r="B3" s="8" t="s">
        <v>106</v>
      </c>
      <c r="C3" s="8" t="s">
        <v>118</v>
      </c>
      <c r="D3" s="8" t="s">
        <v>118</v>
      </c>
      <c r="E3">
        <v>23</v>
      </c>
    </row>
    <row r="4" spans="1:5" x14ac:dyDescent="0.25">
      <c r="A4" s="25"/>
      <c r="B4" s="8" t="s">
        <v>107</v>
      </c>
      <c r="C4" s="8" t="s">
        <v>78</v>
      </c>
      <c r="D4" s="8" t="s">
        <v>78</v>
      </c>
      <c r="E4">
        <v>22</v>
      </c>
    </row>
    <row r="5" spans="1:5" x14ac:dyDescent="0.25">
      <c r="A5" s="25"/>
      <c r="B5" s="8" t="s">
        <v>108</v>
      </c>
      <c r="C5" s="8" t="s">
        <v>119</v>
      </c>
      <c r="D5" s="8" t="s">
        <v>119</v>
      </c>
      <c r="E5">
        <v>21</v>
      </c>
    </row>
    <row r="6" spans="1:5" x14ac:dyDescent="0.25">
      <c r="A6" s="25" t="s">
        <v>109</v>
      </c>
      <c r="B6" s="9" t="s">
        <v>110</v>
      </c>
      <c r="C6" s="9" t="s">
        <v>120</v>
      </c>
      <c r="D6" s="9" t="s">
        <v>120</v>
      </c>
      <c r="E6">
        <v>20</v>
      </c>
    </row>
    <row r="7" spans="1:5" x14ac:dyDescent="0.25">
      <c r="A7" s="25"/>
      <c r="B7" s="9" t="s">
        <v>111</v>
      </c>
      <c r="C7" s="9" t="s">
        <v>76</v>
      </c>
      <c r="D7" s="9" t="s">
        <v>76</v>
      </c>
      <c r="E7">
        <v>19</v>
      </c>
    </row>
    <row r="8" spans="1:5" x14ac:dyDescent="0.25">
      <c r="A8" s="25"/>
      <c r="B8" s="9" t="s">
        <v>112</v>
      </c>
      <c r="C8" s="9" t="s">
        <v>121</v>
      </c>
      <c r="D8" s="9" t="s">
        <v>121</v>
      </c>
      <c r="E8">
        <v>18</v>
      </c>
    </row>
    <row r="9" spans="1:5" x14ac:dyDescent="0.25">
      <c r="A9" s="25" t="s">
        <v>113</v>
      </c>
      <c r="B9" s="10" t="s">
        <v>114</v>
      </c>
      <c r="C9" s="10" t="s">
        <v>122</v>
      </c>
      <c r="D9" s="10" t="s">
        <v>122</v>
      </c>
      <c r="E9">
        <v>17</v>
      </c>
    </row>
    <row r="10" spans="1:5" x14ac:dyDescent="0.25">
      <c r="A10" s="25"/>
      <c r="B10" s="10" t="s">
        <v>115</v>
      </c>
      <c r="C10" s="10" t="s">
        <v>123</v>
      </c>
      <c r="D10" s="10" t="s">
        <v>123</v>
      </c>
      <c r="E10">
        <v>16</v>
      </c>
    </row>
    <row r="11" spans="1:5" x14ac:dyDescent="0.25">
      <c r="A11" s="25"/>
      <c r="B11" s="10" t="s">
        <v>116</v>
      </c>
      <c r="C11" s="10" t="s">
        <v>124</v>
      </c>
      <c r="D11" s="10" t="s">
        <v>124</v>
      </c>
      <c r="E11">
        <v>15</v>
      </c>
    </row>
    <row r="12" spans="1:5" x14ac:dyDescent="0.25">
      <c r="A12" s="26" t="s">
        <v>240</v>
      </c>
      <c r="B12" s="11" t="s">
        <v>125</v>
      </c>
      <c r="C12" s="11" t="s">
        <v>71</v>
      </c>
      <c r="D12" s="11" t="s">
        <v>71</v>
      </c>
      <c r="E12">
        <v>14</v>
      </c>
    </row>
    <row r="13" spans="1:5" x14ac:dyDescent="0.25">
      <c r="A13" s="26"/>
      <c r="B13" s="11" t="s">
        <v>57</v>
      </c>
      <c r="C13" s="11" t="s">
        <v>92</v>
      </c>
      <c r="D13" s="11" t="s">
        <v>92</v>
      </c>
      <c r="E13">
        <v>13</v>
      </c>
    </row>
    <row r="14" spans="1:5" x14ac:dyDescent="0.25">
      <c r="A14" s="26"/>
      <c r="B14" s="11" t="s">
        <v>68</v>
      </c>
      <c r="C14" s="11" t="s">
        <v>94</v>
      </c>
      <c r="D14" s="11" t="s">
        <v>94</v>
      </c>
      <c r="E14">
        <v>12</v>
      </c>
    </row>
    <row r="15" spans="1:5" x14ac:dyDescent="0.25">
      <c r="A15" s="25" t="s">
        <v>126</v>
      </c>
      <c r="B15" s="12" t="s">
        <v>67</v>
      </c>
      <c r="C15" s="12" t="s">
        <v>95</v>
      </c>
      <c r="D15" s="12" t="s">
        <v>95</v>
      </c>
      <c r="E15">
        <v>11</v>
      </c>
    </row>
    <row r="16" spans="1:5" x14ac:dyDescent="0.25">
      <c r="A16" s="25"/>
      <c r="B16" s="12" t="s">
        <v>66</v>
      </c>
      <c r="C16" s="12" t="s">
        <v>75</v>
      </c>
      <c r="D16" s="12" t="s">
        <v>75</v>
      </c>
      <c r="E16">
        <v>10</v>
      </c>
    </row>
    <row r="17" spans="1:5" x14ac:dyDescent="0.25">
      <c r="A17" s="25"/>
      <c r="B17" s="12" t="s">
        <v>59</v>
      </c>
      <c r="C17" s="12" t="s">
        <v>93</v>
      </c>
      <c r="D17" s="12" t="s">
        <v>93</v>
      </c>
      <c r="E17">
        <v>9</v>
      </c>
    </row>
    <row r="18" spans="1:5" x14ac:dyDescent="0.25">
      <c r="A18" s="6" t="s">
        <v>127</v>
      </c>
      <c r="B18" s="13" t="s">
        <v>65</v>
      </c>
      <c r="C18" s="13" t="s">
        <v>74</v>
      </c>
      <c r="D18" s="18" t="s">
        <v>74</v>
      </c>
      <c r="E18">
        <v>8</v>
      </c>
    </row>
    <row r="19" spans="1:5" x14ac:dyDescent="0.25">
      <c r="A19" s="6" t="s">
        <v>129</v>
      </c>
      <c r="B19" s="13" t="s">
        <v>130</v>
      </c>
      <c r="C19" s="13" t="s">
        <v>128</v>
      </c>
      <c r="D19" s="18" t="s">
        <v>128</v>
      </c>
      <c r="E19">
        <v>7</v>
      </c>
    </row>
    <row r="20" spans="1:5" x14ac:dyDescent="0.25">
      <c r="A20" s="26" t="s">
        <v>239</v>
      </c>
      <c r="B20" s="13" t="s">
        <v>64</v>
      </c>
      <c r="C20" s="13" t="s">
        <v>1</v>
      </c>
      <c r="D20" s="18" t="s">
        <v>1</v>
      </c>
      <c r="E20">
        <v>6</v>
      </c>
    </row>
    <row r="21" spans="1:5" x14ac:dyDescent="0.25">
      <c r="A21" s="26"/>
      <c r="B21" s="15" t="s">
        <v>62</v>
      </c>
      <c r="C21" s="13" t="s">
        <v>0</v>
      </c>
      <c r="D21" s="18" t="s">
        <v>0</v>
      </c>
      <c r="E21">
        <v>5</v>
      </c>
    </row>
    <row r="22" spans="1:5" x14ac:dyDescent="0.25">
      <c r="A22" s="26"/>
      <c r="B22" s="15"/>
      <c r="C22" s="13" t="s">
        <v>72</v>
      </c>
      <c r="D22" s="18" t="s">
        <v>72</v>
      </c>
      <c r="E22">
        <v>4</v>
      </c>
    </row>
    <row r="23" spans="1:5" x14ac:dyDescent="0.25">
      <c r="A23" s="25" t="s">
        <v>131</v>
      </c>
      <c r="B23" s="14" t="s">
        <v>72</v>
      </c>
      <c r="C23" s="16" t="s">
        <v>85</v>
      </c>
      <c r="D23" s="14" t="s">
        <v>84</v>
      </c>
      <c r="E23">
        <v>3</v>
      </c>
    </row>
    <row r="24" spans="1:5" x14ac:dyDescent="0.25">
      <c r="A24" s="25"/>
      <c r="B24" s="14"/>
      <c r="C24" s="16"/>
      <c r="D24" s="14" t="s">
        <v>132</v>
      </c>
      <c r="E24">
        <v>2</v>
      </c>
    </row>
    <row r="25" spans="1:5" x14ac:dyDescent="0.25">
      <c r="A25" s="25"/>
      <c r="B25" s="14"/>
      <c r="C25" s="16"/>
      <c r="D25" s="14" t="s">
        <v>85</v>
      </c>
      <c r="E25">
        <v>1</v>
      </c>
    </row>
  </sheetData>
  <mergeCells count="7">
    <mergeCell ref="A23:A25"/>
    <mergeCell ref="A3:A5"/>
    <mergeCell ref="A6:A8"/>
    <mergeCell ref="A9:A11"/>
    <mergeCell ref="A15:A17"/>
    <mergeCell ref="A20:A22"/>
    <mergeCell ref="A12:A14"/>
  </mergeCells>
  <hyperlinks>
    <hyperlink ref="B1" r:id="rId1" display="http://countryeconomy.com/ratings/moodys"/>
    <hyperlink ref="C1" r:id="rId2" display="http://countryeconomy.com/ratings/standardandpoors"/>
    <hyperlink ref="D1" r:id="rId3" display="http://countryeconomy.com/ratings/fitch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Q3700"/>
  <sheetViews>
    <sheetView tabSelected="1" zoomScale="85" zoomScaleNormal="85" workbookViewId="0">
      <selection activeCell="U6" sqref="U6"/>
    </sheetView>
  </sheetViews>
  <sheetFormatPr baseColWidth="10" defaultRowHeight="15" x14ac:dyDescent="0.25"/>
  <cols>
    <col min="7" max="7" width="20.28515625" bestFit="1" customWidth="1"/>
    <col min="11" max="11" width="11.42578125" style="20"/>
    <col min="14" max="14" width="11.42578125" style="20"/>
  </cols>
  <sheetData>
    <row r="1" spans="1:17" x14ac:dyDescent="0.25">
      <c r="A1" s="4" t="s">
        <v>235</v>
      </c>
      <c r="B1" s="4" t="s">
        <v>242</v>
      </c>
      <c r="C1" s="4" t="s">
        <v>97</v>
      </c>
      <c r="D1" s="4" t="s">
        <v>98</v>
      </c>
      <c r="E1" s="4" t="s">
        <v>99</v>
      </c>
      <c r="F1" s="4" t="s">
        <v>53</v>
      </c>
      <c r="G1" s="4" t="s">
        <v>54</v>
      </c>
      <c r="H1" s="4" t="s">
        <v>55</v>
      </c>
      <c r="I1" s="4" t="s">
        <v>231</v>
      </c>
      <c r="J1" s="4" t="s">
        <v>232</v>
      </c>
      <c r="K1" s="19" t="s">
        <v>69</v>
      </c>
      <c r="L1" s="4" t="s">
        <v>79</v>
      </c>
      <c r="M1" s="4" t="s">
        <v>96</v>
      </c>
      <c r="N1" s="19" t="s">
        <v>233</v>
      </c>
      <c r="O1" s="4" t="s">
        <v>234</v>
      </c>
      <c r="P1" s="24" t="s">
        <v>237</v>
      </c>
      <c r="Q1" s="24" t="s">
        <v>241</v>
      </c>
    </row>
    <row r="2" spans="1:17" x14ac:dyDescent="0.25">
      <c r="A2" t="str">
        <f t="shared" ref="A2:A65" si="0">CONCATENATE(C2,"-",E2)</f>
        <v>Argentina-Foreign</v>
      </c>
      <c r="B2">
        <v>1</v>
      </c>
      <c r="C2" t="s">
        <v>12</v>
      </c>
      <c r="D2" t="s">
        <v>69</v>
      </c>
      <c r="E2" t="s">
        <v>100</v>
      </c>
      <c r="F2" s="3">
        <v>31734</v>
      </c>
      <c r="G2" s="1" t="s">
        <v>68</v>
      </c>
      <c r="H2" t="s">
        <v>68</v>
      </c>
      <c r="I2" s="17">
        <f>IF(D2="Moody",VLOOKUP(H2,'Rating Translation'!$B$2:$E$25,4,FALSE),IF(D2="SP",VLOOKUP(H2,'Rating Translation'!$C$2:$E$25,3,FALSE),VLOOKUP(H2,'Rating Translation'!$D$2:$E$25,2,FALSE)))</f>
        <v>12</v>
      </c>
      <c r="J2">
        <f t="shared" ref="J2:J65" si="1">IF(ISERROR(I2),"",I2)</f>
        <v>12</v>
      </c>
      <c r="K2" s="20">
        <f>IF($D2=K$1,$J2,IF($C2&lt;&gt;$C1,"",K1))</f>
        <v>12</v>
      </c>
      <c r="L2" t="str">
        <f>IF($D2=L$1,$J2,IF($C2&lt;&gt;$C1,"",L1))</f>
        <v/>
      </c>
      <c r="M2" t="str">
        <f>IF($D2=M$1,$J2,IF($C2&lt;&gt;$C1,"",M1))</f>
        <v/>
      </c>
      <c r="N2" s="20">
        <f t="shared" ref="N2:N65" si="2">COUNT(K2:M2)</f>
        <v>1</v>
      </c>
      <c r="O2" s="21">
        <f t="shared" ref="O2:O65" si="3">AVERAGE(K2:M2)</f>
        <v>12</v>
      </c>
      <c r="P2" t="str">
        <f>IF(N2&lt;=1,"",STDEV(K2:M2))</f>
        <v/>
      </c>
      <c r="Q2">
        <f>MEDIAN(K2:M2)</f>
        <v>12</v>
      </c>
    </row>
    <row r="3" spans="1:17" x14ac:dyDescent="0.25">
      <c r="A3" t="str">
        <f t="shared" si="0"/>
        <v>Argentina-Foreign</v>
      </c>
      <c r="B3">
        <v>2</v>
      </c>
      <c r="C3" t="s">
        <v>12</v>
      </c>
      <c r="D3" t="s">
        <v>69</v>
      </c>
      <c r="E3" t="s">
        <v>100</v>
      </c>
      <c r="F3" s="3">
        <v>32115</v>
      </c>
      <c r="G3" s="1" t="s">
        <v>66</v>
      </c>
      <c r="H3" t="s">
        <v>66</v>
      </c>
      <c r="I3" s="17">
        <f>IF(D3="Moody",VLOOKUP(H3,'Rating Translation'!$B$2:$E$25,4,FALSE),IF(D3="SP",VLOOKUP(H3,'Rating Translation'!$C$2:$E$25,3,FALSE),VLOOKUP(H3,'Rating Translation'!$D$2:$E$25,2,FALSE)))</f>
        <v>10</v>
      </c>
      <c r="J3">
        <f t="shared" si="1"/>
        <v>10</v>
      </c>
      <c r="K3" s="20">
        <f>IF($D3=K$1,$J3,IF($C3&lt;&gt;$C2,"",K2))</f>
        <v>10</v>
      </c>
      <c r="L3" t="str">
        <f>IF($D3=L$1,$J3,IF($C3&lt;&gt;$C2,"",L2))</f>
        <v/>
      </c>
      <c r="M3" t="str">
        <f>IF($D3=M$1,$J3,IF($C3&lt;&gt;$C2,"",M2))</f>
        <v/>
      </c>
      <c r="N3" s="20">
        <f t="shared" si="2"/>
        <v>1</v>
      </c>
      <c r="O3" s="21">
        <f t="shared" si="3"/>
        <v>10</v>
      </c>
      <c r="P3" t="str">
        <f t="shared" ref="P3:P66" si="4">IF(N3&lt;=1,"",STDEV(K3:M3))</f>
        <v/>
      </c>
      <c r="Q3">
        <f t="shared" ref="Q3:Q66" si="5">MEDIAN(K3:M3)</f>
        <v>10</v>
      </c>
    </row>
    <row r="4" spans="1:17" x14ac:dyDescent="0.25">
      <c r="A4" t="str">
        <f t="shared" si="0"/>
        <v>Argentina-Foreign</v>
      </c>
      <c r="B4">
        <v>3</v>
      </c>
      <c r="C4" t="s">
        <v>12</v>
      </c>
      <c r="D4" t="s">
        <v>69</v>
      </c>
      <c r="E4" t="s">
        <v>100</v>
      </c>
      <c r="F4" s="3">
        <v>32654</v>
      </c>
      <c r="G4" s="1" t="s">
        <v>59</v>
      </c>
      <c r="H4" t="s">
        <v>59</v>
      </c>
      <c r="I4" s="17">
        <f>IF(D4="Moody",VLOOKUP(H4,'Rating Translation'!$B$2:$E$25,4,FALSE),IF(D4="SP",VLOOKUP(H4,'Rating Translation'!$C$2:$E$25,3,FALSE),VLOOKUP(H4,'Rating Translation'!$D$2:$E$25,2,FALSE)))</f>
        <v>9</v>
      </c>
      <c r="J4">
        <f t="shared" si="1"/>
        <v>9</v>
      </c>
      <c r="K4" s="20">
        <f>IF($D4=K$1,$J4,IF($C4&lt;&gt;$C3,"",K3))</f>
        <v>9</v>
      </c>
      <c r="L4" t="str">
        <f>IF($D4=L$1,$J4,IF($C4&lt;&gt;$C3,"",L3))</f>
        <v/>
      </c>
      <c r="M4" t="str">
        <f>IF($D4=M$1,$J4,IF($C4&lt;&gt;$C3,"",M3))</f>
        <v/>
      </c>
      <c r="N4" s="20">
        <f t="shared" si="2"/>
        <v>1</v>
      </c>
      <c r="O4" s="21">
        <f t="shared" si="3"/>
        <v>9</v>
      </c>
      <c r="P4" t="str">
        <f t="shared" si="4"/>
        <v/>
      </c>
      <c r="Q4">
        <f t="shared" si="5"/>
        <v>9</v>
      </c>
    </row>
    <row r="5" spans="1:17" x14ac:dyDescent="0.25">
      <c r="A5" t="str">
        <f t="shared" si="0"/>
        <v>Argentina-Foreign</v>
      </c>
      <c r="B5">
        <v>4</v>
      </c>
      <c r="C5" t="s">
        <v>12</v>
      </c>
      <c r="D5" t="s">
        <v>69</v>
      </c>
      <c r="E5" t="s">
        <v>100</v>
      </c>
      <c r="F5" s="3">
        <v>33798</v>
      </c>
      <c r="G5" s="1" t="s">
        <v>67</v>
      </c>
      <c r="H5" t="s">
        <v>67</v>
      </c>
      <c r="I5" s="17">
        <f>IF(D5="Moody",VLOOKUP(H5,'Rating Translation'!$B$2:$E$25,4,FALSE),IF(D5="SP",VLOOKUP(H5,'Rating Translation'!$C$2:$E$25,3,FALSE),VLOOKUP(H5,'Rating Translation'!$D$2:$E$25,2,FALSE)))</f>
        <v>11</v>
      </c>
      <c r="J5">
        <f t="shared" si="1"/>
        <v>11</v>
      </c>
      <c r="K5" s="20">
        <f>IF($D5=K$1,$J5,IF($C5&lt;&gt;$C4,"",K4))</f>
        <v>11</v>
      </c>
      <c r="L5" t="str">
        <f>IF($D5=L$1,$J5,IF($C5&lt;&gt;$C4,"",L4))</f>
        <v/>
      </c>
      <c r="M5" t="str">
        <f>IF($D5=M$1,$J5,IF($C5&lt;&gt;$C4,"",M4))</f>
        <v/>
      </c>
      <c r="N5" s="20">
        <f t="shared" si="2"/>
        <v>1</v>
      </c>
      <c r="O5" s="21">
        <f t="shared" si="3"/>
        <v>11</v>
      </c>
      <c r="P5" t="str">
        <f t="shared" si="4"/>
        <v/>
      </c>
      <c r="Q5">
        <f t="shared" si="5"/>
        <v>11</v>
      </c>
    </row>
    <row r="6" spans="1:17" x14ac:dyDescent="0.25">
      <c r="A6" t="str">
        <f t="shared" si="0"/>
        <v>Argentina-Foreign</v>
      </c>
      <c r="B6">
        <v>5</v>
      </c>
      <c r="C6" t="s">
        <v>12</v>
      </c>
      <c r="D6" t="s">
        <v>96</v>
      </c>
      <c r="E6" t="s">
        <v>100</v>
      </c>
      <c r="F6" s="3">
        <v>35578</v>
      </c>
      <c r="G6" s="1" t="s">
        <v>92</v>
      </c>
      <c r="H6" t="s">
        <v>92</v>
      </c>
      <c r="I6" s="17">
        <f>IF(D6="Moody",VLOOKUP(H6,'Rating Translation'!$B$2:$E$25,4,FALSE),IF(D6="SP",VLOOKUP(H6,'Rating Translation'!$C$2:$E$25,3,FALSE),VLOOKUP(H6,'Rating Translation'!$D$2:$E$25,2,FALSE)))</f>
        <v>13</v>
      </c>
      <c r="J6">
        <f t="shared" si="1"/>
        <v>13</v>
      </c>
      <c r="K6" s="20">
        <f>IF($D6=K$1,$J6,IF($C6&lt;&gt;$C5,"",K5))</f>
        <v>11</v>
      </c>
      <c r="L6" t="str">
        <f>IF($D6=L$1,$J6,IF($C6&lt;&gt;$C5,"",L5))</f>
        <v/>
      </c>
      <c r="M6">
        <f>IF($D6=M$1,$J6,IF($C6&lt;&gt;$C5,"",M5))</f>
        <v>13</v>
      </c>
      <c r="N6" s="20">
        <f t="shared" si="2"/>
        <v>2</v>
      </c>
      <c r="O6" s="21">
        <f t="shared" si="3"/>
        <v>12</v>
      </c>
      <c r="P6">
        <f t="shared" si="4"/>
        <v>1.4142135623730951</v>
      </c>
      <c r="Q6">
        <f t="shared" si="5"/>
        <v>12</v>
      </c>
    </row>
    <row r="7" spans="1:17" x14ac:dyDescent="0.25">
      <c r="A7" t="str">
        <f t="shared" si="0"/>
        <v>Argentina-Foreign</v>
      </c>
      <c r="B7">
        <v>6</v>
      </c>
      <c r="C7" t="s">
        <v>12</v>
      </c>
      <c r="D7" t="s">
        <v>69</v>
      </c>
      <c r="E7" t="s">
        <v>100</v>
      </c>
      <c r="F7" s="3">
        <v>35705</v>
      </c>
      <c r="G7" s="1" t="s">
        <v>68</v>
      </c>
      <c r="H7" t="s">
        <v>68</v>
      </c>
      <c r="I7" s="17">
        <f>IF(D7="Moody",VLOOKUP(H7,'Rating Translation'!$B$2:$E$25,4,FALSE),IF(D7="SP",VLOOKUP(H7,'Rating Translation'!$C$2:$E$25,3,FALSE),VLOOKUP(H7,'Rating Translation'!$D$2:$E$25,2,FALSE)))</f>
        <v>12</v>
      </c>
      <c r="J7">
        <f t="shared" si="1"/>
        <v>12</v>
      </c>
      <c r="K7" s="20">
        <f>IF($D7=K$1,$J7,IF($C7&lt;&gt;$C6,"",K6))</f>
        <v>12</v>
      </c>
      <c r="L7" t="str">
        <f>IF($D7=L$1,$J7,IF($C7&lt;&gt;$C6,"",L6))</f>
        <v/>
      </c>
      <c r="M7">
        <f>IF($D7=M$1,$J7,IF($C7&lt;&gt;$C6,"",M6))</f>
        <v>13</v>
      </c>
      <c r="N7" s="20">
        <f t="shared" si="2"/>
        <v>2</v>
      </c>
      <c r="O7" s="21">
        <f t="shared" si="3"/>
        <v>12.5</v>
      </c>
      <c r="P7">
        <f t="shared" si="4"/>
        <v>0.70710678118654757</v>
      </c>
      <c r="Q7">
        <f t="shared" si="5"/>
        <v>12.5</v>
      </c>
    </row>
    <row r="8" spans="1:17" x14ac:dyDescent="0.25">
      <c r="A8" t="str">
        <f t="shared" si="0"/>
        <v>Argentina-Foreign</v>
      </c>
      <c r="B8">
        <v>7</v>
      </c>
      <c r="C8" t="s">
        <v>12</v>
      </c>
      <c r="D8" t="s">
        <v>96</v>
      </c>
      <c r="E8" t="s">
        <v>100</v>
      </c>
      <c r="F8" s="3">
        <v>35767</v>
      </c>
      <c r="G8" s="1" t="s">
        <v>92</v>
      </c>
      <c r="H8" t="s">
        <v>92</v>
      </c>
      <c r="I8" s="17">
        <f>IF(D8="Moody",VLOOKUP(H8,'Rating Translation'!$B$2:$E$25,4,FALSE),IF(D8="SP",VLOOKUP(H8,'Rating Translation'!$C$2:$E$25,3,FALSE),VLOOKUP(H8,'Rating Translation'!$D$2:$E$25,2,FALSE)))</f>
        <v>13</v>
      </c>
      <c r="J8">
        <f t="shared" si="1"/>
        <v>13</v>
      </c>
      <c r="K8" s="20">
        <f>IF($D8=K$1,$J8,IF($C8&lt;&gt;$C7,"",K7))</f>
        <v>12</v>
      </c>
      <c r="L8" t="str">
        <f>IF($D8=L$1,$J8,IF($C8&lt;&gt;$C7,"",L7))</f>
        <v/>
      </c>
      <c r="M8">
        <f>IF($D8=M$1,$J8,IF($C8&lt;&gt;$C7,"",M7))</f>
        <v>13</v>
      </c>
      <c r="N8" s="20">
        <f t="shared" si="2"/>
        <v>2</v>
      </c>
      <c r="O8" s="21">
        <f t="shared" si="3"/>
        <v>12.5</v>
      </c>
      <c r="P8">
        <f t="shared" si="4"/>
        <v>0.70710678118654757</v>
      </c>
      <c r="Q8">
        <f t="shared" si="5"/>
        <v>12.5</v>
      </c>
    </row>
    <row r="9" spans="1:17" x14ac:dyDescent="0.25">
      <c r="A9" t="str">
        <f t="shared" si="0"/>
        <v>Argentina-Foreign</v>
      </c>
      <c r="B9">
        <v>8</v>
      </c>
      <c r="C9" t="s">
        <v>12</v>
      </c>
      <c r="D9" t="s">
        <v>69</v>
      </c>
      <c r="E9" t="s">
        <v>100</v>
      </c>
      <c r="F9" s="3">
        <v>36439</v>
      </c>
      <c r="G9" s="1" t="s">
        <v>67</v>
      </c>
      <c r="H9" t="s">
        <v>67</v>
      </c>
      <c r="I9" s="17">
        <f>IF(D9="Moody",VLOOKUP(H9,'Rating Translation'!$B$2:$E$25,4,FALSE),IF(D9="SP",VLOOKUP(H9,'Rating Translation'!$C$2:$E$25,3,FALSE),VLOOKUP(H9,'Rating Translation'!$D$2:$E$25,2,FALSE)))</f>
        <v>11</v>
      </c>
      <c r="J9">
        <f t="shared" si="1"/>
        <v>11</v>
      </c>
      <c r="K9" s="20">
        <f>IF($D9=K$1,$J9,IF($C9&lt;&gt;$C8,"",K8))</f>
        <v>11</v>
      </c>
      <c r="L9" t="str">
        <f>IF($D9=L$1,$J9,IF($C9&lt;&gt;$C8,"",L8))</f>
        <v/>
      </c>
      <c r="M9">
        <f>IF($D9=M$1,$J9,IF($C9&lt;&gt;$C8,"",M8))</f>
        <v>13</v>
      </c>
      <c r="N9" s="20">
        <f t="shared" si="2"/>
        <v>2</v>
      </c>
      <c r="O9" s="21">
        <f t="shared" si="3"/>
        <v>12</v>
      </c>
      <c r="P9">
        <f t="shared" si="4"/>
        <v>1.4142135623730951</v>
      </c>
      <c r="Q9">
        <f t="shared" si="5"/>
        <v>12</v>
      </c>
    </row>
    <row r="10" spans="1:17" x14ac:dyDescent="0.25">
      <c r="A10" t="str">
        <f t="shared" si="0"/>
        <v>Argentina-Foreign</v>
      </c>
      <c r="B10">
        <v>9</v>
      </c>
      <c r="C10" t="s">
        <v>12</v>
      </c>
      <c r="D10" t="s">
        <v>96</v>
      </c>
      <c r="E10" t="s">
        <v>100</v>
      </c>
      <c r="F10" s="3">
        <v>36790</v>
      </c>
      <c r="G10" s="1" t="s">
        <v>91</v>
      </c>
      <c r="H10" t="s">
        <v>92</v>
      </c>
      <c r="I10" s="17">
        <f>IF(D10="Moody",VLOOKUP(H10,'Rating Translation'!$B$2:$E$25,4,FALSE),IF(D10="SP",VLOOKUP(H10,'Rating Translation'!$C$2:$E$25,3,FALSE),VLOOKUP(H10,'Rating Translation'!$D$2:$E$25,2,FALSE)))</f>
        <v>13</v>
      </c>
      <c r="J10">
        <f t="shared" si="1"/>
        <v>13</v>
      </c>
      <c r="K10" s="20">
        <f>IF($D10=K$1,$J10,IF($C10&lt;&gt;$C9,"",K9))</f>
        <v>11</v>
      </c>
      <c r="L10" t="str">
        <f>IF($D10=L$1,$J10,IF($C10&lt;&gt;$C9,"",L9))</f>
        <v/>
      </c>
      <c r="M10">
        <f>IF($D10=M$1,$J10,IF($C10&lt;&gt;$C9,"",M9))</f>
        <v>13</v>
      </c>
      <c r="N10" s="20">
        <f t="shared" si="2"/>
        <v>2</v>
      </c>
      <c r="O10" s="21">
        <f t="shared" si="3"/>
        <v>12</v>
      </c>
      <c r="P10">
        <f t="shared" si="4"/>
        <v>1.4142135623730951</v>
      </c>
      <c r="Q10">
        <f t="shared" si="5"/>
        <v>12</v>
      </c>
    </row>
    <row r="11" spans="1:17" x14ac:dyDescent="0.25">
      <c r="A11" t="str">
        <f t="shared" si="0"/>
        <v>Argentina-Foreign</v>
      </c>
      <c r="B11">
        <v>10</v>
      </c>
      <c r="C11" t="s">
        <v>12</v>
      </c>
      <c r="D11" t="s">
        <v>96</v>
      </c>
      <c r="E11" t="s">
        <v>100</v>
      </c>
      <c r="F11" s="3">
        <v>36970</v>
      </c>
      <c r="G11" s="1" t="s">
        <v>90</v>
      </c>
      <c r="H11" t="s">
        <v>94</v>
      </c>
      <c r="I11" s="17">
        <f>IF(D11="Moody",VLOOKUP(H11,'Rating Translation'!$B$2:$E$25,4,FALSE),IF(D11="SP",VLOOKUP(H11,'Rating Translation'!$C$2:$E$25,3,FALSE),VLOOKUP(H11,'Rating Translation'!$D$2:$E$25,2,FALSE)))</f>
        <v>12</v>
      </c>
      <c r="J11">
        <f t="shared" si="1"/>
        <v>12</v>
      </c>
      <c r="K11" s="20">
        <f>IF($D11=K$1,$J11,IF($C11&lt;&gt;$C10,"",K10))</f>
        <v>11</v>
      </c>
      <c r="L11" t="str">
        <f>IF($D11=L$1,$J11,IF($C11&lt;&gt;$C10,"",L10))</f>
        <v/>
      </c>
      <c r="M11">
        <f>IF($D11=M$1,$J11,IF($C11&lt;&gt;$C10,"",M10))</f>
        <v>12</v>
      </c>
      <c r="N11" s="20">
        <f t="shared" si="2"/>
        <v>2</v>
      </c>
      <c r="O11" s="21">
        <f t="shared" si="3"/>
        <v>11.5</v>
      </c>
      <c r="P11">
        <f t="shared" si="4"/>
        <v>0.70710678118654757</v>
      </c>
      <c r="Q11">
        <f t="shared" si="5"/>
        <v>11.5</v>
      </c>
    </row>
    <row r="12" spans="1:17" x14ac:dyDescent="0.25">
      <c r="A12" t="str">
        <f t="shared" si="0"/>
        <v>Argentina-Foreign</v>
      </c>
      <c r="B12">
        <v>11</v>
      </c>
      <c r="C12" t="s">
        <v>12</v>
      </c>
      <c r="D12" t="s">
        <v>96</v>
      </c>
      <c r="E12" t="s">
        <v>100</v>
      </c>
      <c r="F12" s="3">
        <v>36978</v>
      </c>
      <c r="G12" s="1" t="s">
        <v>89</v>
      </c>
      <c r="H12" t="s">
        <v>95</v>
      </c>
      <c r="I12" s="17">
        <f>IF(D12="Moody",VLOOKUP(H12,'Rating Translation'!$B$2:$E$25,4,FALSE),IF(D12="SP",VLOOKUP(H12,'Rating Translation'!$C$2:$E$25,3,FALSE),VLOOKUP(H12,'Rating Translation'!$D$2:$E$25,2,FALSE)))</f>
        <v>11</v>
      </c>
      <c r="J12">
        <f t="shared" si="1"/>
        <v>11</v>
      </c>
      <c r="K12" s="20">
        <f>IF($D12=K$1,$J12,IF($C12&lt;&gt;$C11,"",K11))</f>
        <v>11</v>
      </c>
      <c r="L12" t="str">
        <f>IF($D12=L$1,$J12,IF($C12&lt;&gt;$C11,"",L11))</f>
        <v/>
      </c>
      <c r="M12">
        <f>IF($D12=M$1,$J12,IF($C12&lt;&gt;$C11,"",M11))</f>
        <v>11</v>
      </c>
      <c r="N12" s="20">
        <f t="shared" si="2"/>
        <v>2</v>
      </c>
      <c r="O12" s="21">
        <f t="shared" si="3"/>
        <v>11</v>
      </c>
      <c r="P12">
        <f t="shared" si="4"/>
        <v>0</v>
      </c>
      <c r="Q12">
        <f t="shared" si="5"/>
        <v>11</v>
      </c>
    </row>
    <row r="13" spans="1:17" x14ac:dyDescent="0.25">
      <c r="A13" t="str">
        <f t="shared" si="0"/>
        <v>Argentina-Foreign</v>
      </c>
      <c r="B13">
        <v>12</v>
      </c>
      <c r="C13" t="s">
        <v>12</v>
      </c>
      <c r="D13" t="s">
        <v>69</v>
      </c>
      <c r="E13" t="s">
        <v>100</v>
      </c>
      <c r="F13" s="3">
        <v>36978</v>
      </c>
      <c r="G13" s="1" t="s">
        <v>66</v>
      </c>
      <c r="H13" t="s">
        <v>66</v>
      </c>
      <c r="I13" s="17">
        <f>IF(D13="Moody",VLOOKUP(H13,'Rating Translation'!$B$2:$E$25,4,FALSE),IF(D13="SP",VLOOKUP(H13,'Rating Translation'!$C$2:$E$25,3,FALSE),VLOOKUP(H13,'Rating Translation'!$D$2:$E$25,2,FALSE)))</f>
        <v>10</v>
      </c>
      <c r="J13">
        <f t="shared" si="1"/>
        <v>10</v>
      </c>
      <c r="K13" s="20">
        <f>IF($D13=K$1,$J13,IF($C13&lt;&gt;$C12,"",K12))</f>
        <v>10</v>
      </c>
      <c r="L13" t="str">
        <f>IF($D13=L$1,$J13,IF($C13&lt;&gt;$C12,"",L12))</f>
        <v/>
      </c>
      <c r="M13">
        <f>IF($D13=M$1,$J13,IF($C13&lt;&gt;$C12,"",M12))</f>
        <v>11</v>
      </c>
      <c r="N13" s="20">
        <f t="shared" si="2"/>
        <v>2</v>
      </c>
      <c r="O13" s="21">
        <f t="shared" si="3"/>
        <v>10.5</v>
      </c>
      <c r="P13">
        <f t="shared" si="4"/>
        <v>0.70710678118654757</v>
      </c>
      <c r="Q13">
        <f t="shared" si="5"/>
        <v>10.5</v>
      </c>
    </row>
    <row r="14" spans="1:17" x14ac:dyDescent="0.25">
      <c r="A14" t="str">
        <f t="shared" si="0"/>
        <v>Argentina-Foreign</v>
      </c>
      <c r="B14">
        <v>13</v>
      </c>
      <c r="C14" t="s">
        <v>12</v>
      </c>
      <c r="D14" t="s">
        <v>96</v>
      </c>
      <c r="E14" t="s">
        <v>100</v>
      </c>
      <c r="F14" s="3">
        <v>37083</v>
      </c>
      <c r="G14" s="1" t="s">
        <v>73</v>
      </c>
      <c r="H14" t="s">
        <v>93</v>
      </c>
      <c r="I14" s="17">
        <f>IF(D14="Moody",VLOOKUP(H14,'Rating Translation'!$B$2:$E$25,4,FALSE),IF(D14="SP",VLOOKUP(H14,'Rating Translation'!$C$2:$E$25,3,FALSE),VLOOKUP(H14,'Rating Translation'!$D$2:$E$25,2,FALSE)))</f>
        <v>9</v>
      </c>
      <c r="J14">
        <f t="shared" si="1"/>
        <v>9</v>
      </c>
      <c r="K14" s="20">
        <f>IF($D14=K$1,$J14,IF($C14&lt;&gt;$C13,"",K13))</f>
        <v>10</v>
      </c>
      <c r="L14" t="str">
        <f>IF($D14=L$1,$J14,IF($C14&lt;&gt;$C13,"",L13))</f>
        <v/>
      </c>
      <c r="M14">
        <f>IF($D14=M$1,$J14,IF($C14&lt;&gt;$C13,"",M13))</f>
        <v>9</v>
      </c>
      <c r="N14" s="20">
        <f t="shared" si="2"/>
        <v>2</v>
      </c>
      <c r="O14" s="21">
        <f t="shared" si="3"/>
        <v>9.5</v>
      </c>
      <c r="P14">
        <f t="shared" si="4"/>
        <v>0.70710678118654757</v>
      </c>
      <c r="Q14">
        <f t="shared" si="5"/>
        <v>9.5</v>
      </c>
    </row>
    <row r="15" spans="1:17" x14ac:dyDescent="0.25">
      <c r="A15" t="str">
        <f t="shared" si="0"/>
        <v>Argentina-Foreign</v>
      </c>
      <c r="B15">
        <v>14</v>
      </c>
      <c r="C15" t="s">
        <v>12</v>
      </c>
      <c r="D15" t="s">
        <v>69</v>
      </c>
      <c r="E15" t="s">
        <v>100</v>
      </c>
      <c r="F15" s="3">
        <v>37085</v>
      </c>
      <c r="G15" s="1" t="s">
        <v>59</v>
      </c>
      <c r="H15" t="s">
        <v>59</v>
      </c>
      <c r="I15" s="17">
        <f>IF(D15="Moody",VLOOKUP(H15,'Rating Translation'!$B$2:$E$25,4,FALSE),IF(D15="SP",VLOOKUP(H15,'Rating Translation'!$C$2:$E$25,3,FALSE),VLOOKUP(H15,'Rating Translation'!$D$2:$E$25,2,FALSE)))</f>
        <v>9</v>
      </c>
      <c r="J15">
        <f t="shared" si="1"/>
        <v>9</v>
      </c>
      <c r="K15" s="20">
        <f>IF($D15=K$1,$J15,IF($C15&lt;&gt;$C14,"",K14))</f>
        <v>9</v>
      </c>
      <c r="L15" t="str">
        <f>IF($D15=L$1,$J15,IF($C15&lt;&gt;$C14,"",L14))</f>
        <v/>
      </c>
      <c r="M15">
        <f>IF($D15=M$1,$J15,IF($C15&lt;&gt;$C14,"",M14))</f>
        <v>9</v>
      </c>
      <c r="N15" s="20">
        <f t="shared" si="2"/>
        <v>2</v>
      </c>
      <c r="O15" s="21">
        <f t="shared" si="3"/>
        <v>9</v>
      </c>
      <c r="P15">
        <f t="shared" si="4"/>
        <v>0</v>
      </c>
      <c r="Q15">
        <f t="shared" si="5"/>
        <v>9</v>
      </c>
    </row>
    <row r="16" spans="1:17" x14ac:dyDescent="0.25">
      <c r="A16" t="str">
        <f t="shared" si="0"/>
        <v>Argentina-Foreign</v>
      </c>
      <c r="B16">
        <v>15</v>
      </c>
      <c r="C16" t="s">
        <v>12</v>
      </c>
      <c r="D16" t="s">
        <v>69</v>
      </c>
      <c r="E16" t="s">
        <v>100</v>
      </c>
      <c r="F16" s="3">
        <v>37098</v>
      </c>
      <c r="G16" s="1" t="s">
        <v>65</v>
      </c>
      <c r="H16" t="s">
        <v>65</v>
      </c>
      <c r="I16" s="17">
        <f>IF(D16="Moody",VLOOKUP(H16,'Rating Translation'!$B$2:$E$25,4,FALSE),IF(D16="SP",VLOOKUP(H16,'Rating Translation'!$C$2:$E$25,3,FALSE),VLOOKUP(H16,'Rating Translation'!$D$2:$E$25,2,FALSE)))</f>
        <v>8</v>
      </c>
      <c r="J16">
        <f t="shared" si="1"/>
        <v>8</v>
      </c>
      <c r="K16" s="20">
        <f>IF($D16=K$1,$J16,IF($C16&lt;&gt;$C15,"",K15))</f>
        <v>8</v>
      </c>
      <c r="L16" t="str">
        <f>IF($D16=L$1,$J16,IF($C16&lt;&gt;$C15,"",L15))</f>
        <v/>
      </c>
      <c r="M16">
        <f>IF($D16=M$1,$J16,IF($C16&lt;&gt;$C15,"",M15))</f>
        <v>9</v>
      </c>
      <c r="N16" s="20">
        <f t="shared" si="2"/>
        <v>2</v>
      </c>
      <c r="O16" s="21">
        <f t="shared" si="3"/>
        <v>8.5</v>
      </c>
      <c r="P16">
        <f t="shared" si="4"/>
        <v>0.70710678118654757</v>
      </c>
      <c r="Q16">
        <f t="shared" si="5"/>
        <v>8.5</v>
      </c>
    </row>
    <row r="17" spans="1:17" x14ac:dyDescent="0.25">
      <c r="A17" t="str">
        <f t="shared" si="0"/>
        <v>Argentina-Foreign</v>
      </c>
      <c r="B17">
        <v>16</v>
      </c>
      <c r="C17" t="s">
        <v>12</v>
      </c>
      <c r="D17" t="s">
        <v>96</v>
      </c>
      <c r="E17" t="s">
        <v>100</v>
      </c>
      <c r="F17" s="3">
        <v>37176</v>
      </c>
      <c r="G17" s="1" t="s">
        <v>88</v>
      </c>
      <c r="H17" t="s">
        <v>1</v>
      </c>
      <c r="I17" s="17">
        <f>IF(D17="Moody",VLOOKUP(H17,'Rating Translation'!$B$2:$E$25,4,FALSE),IF(D17="SP",VLOOKUP(H17,'Rating Translation'!$C$2:$E$25,3,FALSE),VLOOKUP(H17,'Rating Translation'!$D$2:$E$25,2,FALSE)))</f>
        <v>6</v>
      </c>
      <c r="J17">
        <f t="shared" si="1"/>
        <v>6</v>
      </c>
      <c r="K17" s="20">
        <f>IF($D17=K$1,$J17,IF($C17&lt;&gt;$C16,"",K16))</f>
        <v>8</v>
      </c>
      <c r="L17" t="str">
        <f>IF($D17=L$1,$J17,IF($C17&lt;&gt;$C16,"",L16))</f>
        <v/>
      </c>
      <c r="M17">
        <f>IF($D17=M$1,$J17,IF($C17&lt;&gt;$C16,"",M16))</f>
        <v>6</v>
      </c>
      <c r="N17" s="20">
        <f t="shared" si="2"/>
        <v>2</v>
      </c>
      <c r="O17" s="21">
        <f t="shared" si="3"/>
        <v>7</v>
      </c>
      <c r="P17">
        <f t="shared" si="4"/>
        <v>1.4142135623730951</v>
      </c>
      <c r="Q17">
        <f t="shared" si="5"/>
        <v>7</v>
      </c>
    </row>
    <row r="18" spans="1:17" x14ac:dyDescent="0.25">
      <c r="A18" t="str">
        <f t="shared" si="0"/>
        <v>Argentina-Foreign</v>
      </c>
      <c r="B18">
        <v>17</v>
      </c>
      <c r="C18" t="s">
        <v>12</v>
      </c>
      <c r="D18" t="s">
        <v>69</v>
      </c>
      <c r="E18" t="s">
        <v>100</v>
      </c>
      <c r="F18" s="3">
        <v>37176</v>
      </c>
      <c r="G18" s="1" t="s">
        <v>64</v>
      </c>
      <c r="H18" t="s">
        <v>64</v>
      </c>
      <c r="I18" s="17">
        <f>IF(D18="Moody",VLOOKUP(H18,'Rating Translation'!$B$2:$E$25,4,FALSE),IF(D18="SP",VLOOKUP(H18,'Rating Translation'!$C$2:$E$25,3,FALSE),VLOOKUP(H18,'Rating Translation'!$D$2:$E$25,2,FALSE)))</f>
        <v>6</v>
      </c>
      <c r="J18">
        <f t="shared" si="1"/>
        <v>6</v>
      </c>
      <c r="K18" s="20">
        <f>IF($D18=K$1,$J18,IF($C18&lt;&gt;$C17,"",K17))</f>
        <v>6</v>
      </c>
      <c r="L18" t="str">
        <f>IF($D18=L$1,$J18,IF($C18&lt;&gt;$C17,"",L17))</f>
        <v/>
      </c>
      <c r="M18">
        <f>IF($D18=M$1,$J18,IF($C18&lt;&gt;$C17,"",M17))</f>
        <v>6</v>
      </c>
      <c r="N18" s="20">
        <f t="shared" si="2"/>
        <v>2</v>
      </c>
      <c r="O18" s="21">
        <f t="shared" si="3"/>
        <v>6</v>
      </c>
      <c r="P18">
        <f t="shared" si="4"/>
        <v>0</v>
      </c>
      <c r="Q18">
        <f t="shared" si="5"/>
        <v>6</v>
      </c>
    </row>
    <row r="19" spans="1:17" x14ac:dyDescent="0.25">
      <c r="A19" t="str">
        <f t="shared" si="0"/>
        <v>Argentina-Foreign</v>
      </c>
      <c r="B19">
        <v>18</v>
      </c>
      <c r="C19" t="s">
        <v>12</v>
      </c>
      <c r="D19" t="s">
        <v>96</v>
      </c>
      <c r="E19" t="s">
        <v>100</v>
      </c>
      <c r="F19" s="3">
        <v>37197</v>
      </c>
      <c r="G19" s="1" t="s">
        <v>87</v>
      </c>
      <c r="H19" t="s">
        <v>0</v>
      </c>
      <c r="I19" s="17">
        <f>IF(D19="Moody",VLOOKUP(H19,'Rating Translation'!$B$2:$E$25,4,FALSE),IF(D19="SP",VLOOKUP(H19,'Rating Translation'!$C$2:$E$25,3,FALSE),VLOOKUP(H19,'Rating Translation'!$D$2:$E$25,2,FALSE)))</f>
        <v>5</v>
      </c>
      <c r="J19">
        <f t="shared" si="1"/>
        <v>5</v>
      </c>
      <c r="K19" s="20">
        <f>IF($D19=K$1,$J19,IF($C19&lt;&gt;$C18,"",K18))</f>
        <v>6</v>
      </c>
      <c r="L19" t="str">
        <f>IF($D19=L$1,$J19,IF($C19&lt;&gt;$C18,"",L18))</f>
        <v/>
      </c>
      <c r="M19">
        <f>IF($D19=M$1,$J19,IF($C19&lt;&gt;$C18,"",M18))</f>
        <v>5</v>
      </c>
      <c r="N19" s="20">
        <f t="shared" si="2"/>
        <v>2</v>
      </c>
      <c r="O19" s="21">
        <f t="shared" si="3"/>
        <v>5.5</v>
      </c>
      <c r="P19">
        <f t="shared" si="4"/>
        <v>0.70710678118654757</v>
      </c>
      <c r="Q19">
        <f t="shared" si="5"/>
        <v>5.5</v>
      </c>
    </row>
    <row r="20" spans="1:17" x14ac:dyDescent="0.25">
      <c r="A20" t="str">
        <f t="shared" si="0"/>
        <v>Argentina-Foreign</v>
      </c>
      <c r="B20">
        <v>19</v>
      </c>
      <c r="C20" t="s">
        <v>12</v>
      </c>
      <c r="D20" t="s">
        <v>96</v>
      </c>
      <c r="E20" t="s">
        <v>100</v>
      </c>
      <c r="F20" s="3">
        <v>37201</v>
      </c>
      <c r="G20" s="1" t="s">
        <v>86</v>
      </c>
      <c r="H20" t="s">
        <v>72</v>
      </c>
      <c r="I20" s="17">
        <f>IF(D20="Moody",VLOOKUP(H20,'Rating Translation'!$B$2:$E$25,4,FALSE),IF(D20="SP",VLOOKUP(H20,'Rating Translation'!$C$2:$E$25,3,FALSE),VLOOKUP(H20,'Rating Translation'!$D$2:$E$25,2,FALSE)))</f>
        <v>4</v>
      </c>
      <c r="J20">
        <f t="shared" si="1"/>
        <v>4</v>
      </c>
      <c r="K20" s="20">
        <f>IF($D20=K$1,$J20,IF($C20&lt;&gt;$C19,"",K19))</f>
        <v>6</v>
      </c>
      <c r="L20" t="str">
        <f>IF($D20=L$1,$J20,IF($C20&lt;&gt;$C19,"",L19))</f>
        <v/>
      </c>
      <c r="M20">
        <f>IF($D20=M$1,$J20,IF($C20&lt;&gt;$C19,"",M19))</f>
        <v>4</v>
      </c>
      <c r="N20" s="20">
        <f t="shared" si="2"/>
        <v>2</v>
      </c>
      <c r="O20" s="21">
        <f t="shared" si="3"/>
        <v>5</v>
      </c>
      <c r="P20">
        <f t="shared" si="4"/>
        <v>1.4142135623730951</v>
      </c>
      <c r="Q20">
        <f t="shared" si="5"/>
        <v>5</v>
      </c>
    </row>
    <row r="21" spans="1:17" x14ac:dyDescent="0.25">
      <c r="A21" t="str">
        <f t="shared" si="0"/>
        <v>Argentina-Foreign</v>
      </c>
      <c r="B21">
        <v>20</v>
      </c>
      <c r="C21" t="s">
        <v>12</v>
      </c>
      <c r="D21" t="s">
        <v>96</v>
      </c>
      <c r="E21" t="s">
        <v>100</v>
      </c>
      <c r="F21" s="3">
        <v>37228</v>
      </c>
      <c r="G21" s="1" t="s">
        <v>84</v>
      </c>
      <c r="H21" t="s">
        <v>84</v>
      </c>
      <c r="I21" s="17">
        <f>IF(D21="Moody",VLOOKUP(H21,'Rating Translation'!$B$2:$E$25,4,FALSE),IF(D21="SP",VLOOKUP(H21,'Rating Translation'!$C$2:$E$25,3,FALSE),VLOOKUP(H21,'Rating Translation'!$D$2:$E$25,2,FALSE)))</f>
        <v>3</v>
      </c>
      <c r="J21">
        <f t="shared" si="1"/>
        <v>3</v>
      </c>
      <c r="K21" s="20">
        <f>IF($D21=K$1,$J21,IF($C21&lt;&gt;$C20,"",K20))</f>
        <v>6</v>
      </c>
      <c r="L21" t="str">
        <f>IF($D21=L$1,$J21,IF($C21&lt;&gt;$C20,"",L20))</f>
        <v/>
      </c>
      <c r="M21">
        <f>IF($D21=M$1,$J21,IF($C21&lt;&gt;$C20,"",M20))</f>
        <v>3</v>
      </c>
      <c r="N21" s="20">
        <f t="shared" si="2"/>
        <v>2</v>
      </c>
      <c r="O21" s="21">
        <f t="shared" si="3"/>
        <v>4.5</v>
      </c>
      <c r="P21">
        <f t="shared" si="4"/>
        <v>2.1213203435596424</v>
      </c>
      <c r="Q21">
        <f t="shared" si="5"/>
        <v>4.5</v>
      </c>
    </row>
    <row r="22" spans="1:17" x14ac:dyDescent="0.25">
      <c r="A22" t="str">
        <f t="shared" si="0"/>
        <v>Argentina-Foreign</v>
      </c>
      <c r="B22">
        <v>21</v>
      </c>
      <c r="C22" t="s">
        <v>12</v>
      </c>
      <c r="D22" t="s">
        <v>69</v>
      </c>
      <c r="E22" t="s">
        <v>100</v>
      </c>
      <c r="F22" s="3">
        <v>37228</v>
      </c>
      <c r="G22" s="1" t="s">
        <v>64</v>
      </c>
      <c r="H22" t="s">
        <v>64</v>
      </c>
      <c r="I22" s="17">
        <f>IF(D22="Moody",VLOOKUP(H22,'Rating Translation'!$B$2:$E$25,4,FALSE),IF(D22="SP",VLOOKUP(H22,'Rating Translation'!$C$2:$E$25,3,FALSE),VLOOKUP(H22,'Rating Translation'!$D$2:$E$25,2,FALSE)))</f>
        <v>6</v>
      </c>
      <c r="J22">
        <f t="shared" si="1"/>
        <v>6</v>
      </c>
      <c r="K22" s="20">
        <f>IF($D22=K$1,$J22,IF($C22&lt;&gt;$C21,"",K21))</f>
        <v>6</v>
      </c>
      <c r="L22" t="str">
        <f>IF($D22=L$1,$J22,IF($C22&lt;&gt;$C21,"",L21))</f>
        <v/>
      </c>
      <c r="M22">
        <f>IF($D22=M$1,$J22,IF($C22&lt;&gt;$C21,"",M21))</f>
        <v>3</v>
      </c>
      <c r="N22" s="20">
        <f t="shared" si="2"/>
        <v>2</v>
      </c>
      <c r="O22" s="21">
        <f t="shared" si="3"/>
        <v>4.5</v>
      </c>
      <c r="P22">
        <f t="shared" si="4"/>
        <v>2.1213203435596424</v>
      </c>
      <c r="Q22">
        <f t="shared" si="5"/>
        <v>4.5</v>
      </c>
    </row>
    <row r="23" spans="1:17" x14ac:dyDescent="0.25">
      <c r="A23" t="str">
        <f t="shared" si="0"/>
        <v>Argentina-Foreign</v>
      </c>
      <c r="B23">
        <v>22</v>
      </c>
      <c r="C23" t="s">
        <v>12</v>
      </c>
      <c r="D23" t="s">
        <v>69</v>
      </c>
      <c r="E23" t="s">
        <v>100</v>
      </c>
      <c r="F23" s="3">
        <v>37245</v>
      </c>
      <c r="G23" s="1" t="s">
        <v>62</v>
      </c>
      <c r="H23" t="s">
        <v>62</v>
      </c>
      <c r="I23" s="17">
        <f>IF(D23="Moody",VLOOKUP(H23,'Rating Translation'!$B$2:$E$25,4,FALSE),IF(D23="SP",VLOOKUP(H23,'Rating Translation'!$C$2:$E$25,3,FALSE),VLOOKUP(H23,'Rating Translation'!$D$2:$E$25,2,FALSE)))</f>
        <v>5</v>
      </c>
      <c r="J23">
        <f t="shared" si="1"/>
        <v>5</v>
      </c>
      <c r="K23" s="20">
        <f>IF($D23=K$1,$J23,IF($C23&lt;&gt;$C22,"",K22))</f>
        <v>5</v>
      </c>
      <c r="L23" t="str">
        <f>IF($D23=L$1,$J23,IF($C23&lt;&gt;$C22,"",L22))</f>
        <v/>
      </c>
      <c r="M23">
        <f>IF($D23=M$1,$J23,IF($C23&lt;&gt;$C22,"",M22))</f>
        <v>3</v>
      </c>
      <c r="N23" s="20">
        <f t="shared" si="2"/>
        <v>2</v>
      </c>
      <c r="O23" s="21">
        <f t="shared" si="3"/>
        <v>4</v>
      </c>
      <c r="P23">
        <f t="shared" si="4"/>
        <v>1.4142135623730951</v>
      </c>
      <c r="Q23">
        <f t="shared" si="5"/>
        <v>4</v>
      </c>
    </row>
    <row r="24" spans="1:17" x14ac:dyDescent="0.25">
      <c r="A24" t="str">
        <f t="shared" si="0"/>
        <v>Argentina-Foreign</v>
      </c>
      <c r="B24">
        <v>23</v>
      </c>
      <c r="C24" t="s">
        <v>12</v>
      </c>
      <c r="D24" t="s">
        <v>96</v>
      </c>
      <c r="E24" t="s">
        <v>100</v>
      </c>
      <c r="F24" s="3">
        <v>37260</v>
      </c>
      <c r="G24" s="1" t="s">
        <v>84</v>
      </c>
      <c r="H24" t="s">
        <v>84</v>
      </c>
      <c r="I24" s="17">
        <f>IF(D24="Moody",VLOOKUP(H24,'Rating Translation'!$B$2:$E$25,4,FALSE),IF(D24="SP",VLOOKUP(H24,'Rating Translation'!$C$2:$E$25,3,FALSE),VLOOKUP(H24,'Rating Translation'!$D$2:$E$25,2,FALSE)))</f>
        <v>3</v>
      </c>
      <c r="J24">
        <f t="shared" si="1"/>
        <v>3</v>
      </c>
      <c r="K24" s="20">
        <f>IF($D24=K$1,$J24,IF($C24&lt;&gt;$C23,"",K23))</f>
        <v>5</v>
      </c>
      <c r="L24" t="str">
        <f>IF($D24=L$1,$J24,IF($C24&lt;&gt;$C23,"",L23))</f>
        <v/>
      </c>
      <c r="M24">
        <f>IF($D24=M$1,$J24,IF($C24&lt;&gt;$C23,"",M23))</f>
        <v>3</v>
      </c>
      <c r="N24" s="20">
        <f t="shared" si="2"/>
        <v>2</v>
      </c>
      <c r="O24" s="21">
        <f t="shared" si="3"/>
        <v>4</v>
      </c>
      <c r="P24">
        <f t="shared" si="4"/>
        <v>1.4142135623730951</v>
      </c>
      <c r="Q24">
        <f t="shared" si="5"/>
        <v>4</v>
      </c>
    </row>
    <row r="25" spans="1:17" x14ac:dyDescent="0.25">
      <c r="A25" t="str">
        <f t="shared" si="0"/>
        <v>Argentina-Foreign</v>
      </c>
      <c r="B25">
        <v>24</v>
      </c>
      <c r="C25" t="s">
        <v>12</v>
      </c>
      <c r="D25" t="s">
        <v>69</v>
      </c>
      <c r="E25" t="s">
        <v>100</v>
      </c>
      <c r="F25" s="3">
        <v>37853</v>
      </c>
      <c r="G25" s="1" t="s">
        <v>65</v>
      </c>
      <c r="H25" t="s">
        <v>65</v>
      </c>
      <c r="I25" s="17">
        <f>IF(D25="Moody",VLOOKUP(H25,'Rating Translation'!$B$2:$E$25,4,FALSE),IF(D25="SP",VLOOKUP(H25,'Rating Translation'!$C$2:$E$25,3,FALSE),VLOOKUP(H25,'Rating Translation'!$D$2:$E$25,2,FALSE)))</f>
        <v>8</v>
      </c>
      <c r="J25">
        <f t="shared" si="1"/>
        <v>8</v>
      </c>
      <c r="K25" s="20">
        <f>IF($D25=K$1,$J25,IF($C25&lt;&gt;$C24,"",K24))</f>
        <v>8</v>
      </c>
      <c r="L25" t="str">
        <f>IF($D25=L$1,$J25,IF($C25&lt;&gt;$C24,"",L24))</f>
        <v/>
      </c>
      <c r="M25">
        <f>IF($D25=M$1,$J25,IF($C25&lt;&gt;$C24,"",M24))</f>
        <v>3</v>
      </c>
      <c r="N25" s="20">
        <f t="shared" si="2"/>
        <v>2</v>
      </c>
      <c r="O25" s="21">
        <f t="shared" si="3"/>
        <v>5.5</v>
      </c>
      <c r="P25">
        <f t="shared" si="4"/>
        <v>3.5355339059327378</v>
      </c>
      <c r="Q25">
        <f t="shared" si="5"/>
        <v>5.5</v>
      </c>
    </row>
    <row r="26" spans="1:17" x14ac:dyDescent="0.25">
      <c r="A26" t="str">
        <f t="shared" si="0"/>
        <v>Argentina-Foreign</v>
      </c>
      <c r="B26">
        <v>25</v>
      </c>
      <c r="C26" t="s">
        <v>12</v>
      </c>
      <c r="D26" t="s">
        <v>69</v>
      </c>
      <c r="E26" t="s">
        <v>100</v>
      </c>
      <c r="F26" s="3">
        <v>37940</v>
      </c>
      <c r="G26" s="1" t="s">
        <v>61</v>
      </c>
      <c r="H26" t="s">
        <v>65</v>
      </c>
      <c r="I26" s="17">
        <f>IF(D26="Moody",VLOOKUP(H26,'Rating Translation'!$B$2:$E$25,4,FALSE),IF(D26="SP",VLOOKUP(H26,'Rating Translation'!$C$2:$E$25,3,FALSE),VLOOKUP(H26,'Rating Translation'!$D$2:$E$25,2,FALSE)))</f>
        <v>8</v>
      </c>
      <c r="J26">
        <f t="shared" si="1"/>
        <v>8</v>
      </c>
      <c r="K26" s="20">
        <f>IF($D26=K$1,$J26,IF($C26&lt;&gt;$C25,"",K25))</f>
        <v>8</v>
      </c>
      <c r="L26" t="str">
        <f>IF($D26=L$1,$J26,IF($C26&lt;&gt;$C25,"",L25))</f>
        <v/>
      </c>
      <c r="M26">
        <f>IF($D26=M$1,$J26,IF($C26&lt;&gt;$C25,"",M25))</f>
        <v>3</v>
      </c>
      <c r="N26" s="20">
        <f t="shared" si="2"/>
        <v>2</v>
      </c>
      <c r="O26" s="21">
        <f t="shared" si="3"/>
        <v>5.5</v>
      </c>
      <c r="P26">
        <f t="shared" si="4"/>
        <v>3.5355339059327378</v>
      </c>
      <c r="Q26">
        <f t="shared" si="5"/>
        <v>5.5</v>
      </c>
    </row>
    <row r="27" spans="1:17" x14ac:dyDescent="0.25">
      <c r="A27" t="str">
        <f t="shared" si="0"/>
        <v>Argentina-Foreign</v>
      </c>
      <c r="B27">
        <v>26</v>
      </c>
      <c r="C27" t="s">
        <v>12</v>
      </c>
      <c r="D27" t="s">
        <v>96</v>
      </c>
      <c r="E27" t="s">
        <v>100</v>
      </c>
      <c r="F27" s="3">
        <v>38103</v>
      </c>
      <c r="G27" s="1" t="s">
        <v>84</v>
      </c>
      <c r="H27" t="s">
        <v>84</v>
      </c>
      <c r="I27" s="17">
        <f>IF(D27="Moody",VLOOKUP(H27,'Rating Translation'!$B$2:$E$25,4,FALSE),IF(D27="SP",VLOOKUP(H27,'Rating Translation'!$C$2:$E$25,3,FALSE),VLOOKUP(H27,'Rating Translation'!$D$2:$E$25,2,FALSE)))</f>
        <v>3</v>
      </c>
      <c r="J27">
        <f t="shared" si="1"/>
        <v>3</v>
      </c>
      <c r="K27" s="20">
        <f>IF($D27=K$1,$J27,IF($C27&lt;&gt;$C26,"",K26))</f>
        <v>8</v>
      </c>
      <c r="L27" t="str">
        <f>IF($D27=L$1,$J27,IF($C27&lt;&gt;$C26,"",L26))</f>
        <v/>
      </c>
      <c r="M27">
        <f>IF($D27=M$1,$J27,IF($C27&lt;&gt;$C26,"",M26))</f>
        <v>3</v>
      </c>
      <c r="N27" s="20">
        <f t="shared" si="2"/>
        <v>2</v>
      </c>
      <c r="O27" s="21">
        <f t="shared" si="3"/>
        <v>5.5</v>
      </c>
      <c r="P27">
        <f t="shared" si="4"/>
        <v>3.5355339059327378</v>
      </c>
      <c r="Q27">
        <f t="shared" si="5"/>
        <v>5.5</v>
      </c>
    </row>
    <row r="28" spans="1:17" x14ac:dyDescent="0.25">
      <c r="A28" t="str">
        <f t="shared" si="0"/>
        <v>Argentina-Foreign</v>
      </c>
      <c r="B28">
        <v>27</v>
      </c>
      <c r="C28" t="s">
        <v>12</v>
      </c>
      <c r="D28" t="s">
        <v>96</v>
      </c>
      <c r="E28" t="s">
        <v>100</v>
      </c>
      <c r="F28" s="3">
        <v>38155</v>
      </c>
      <c r="G28" s="1" t="s">
        <v>84</v>
      </c>
      <c r="H28" t="s">
        <v>84</v>
      </c>
      <c r="I28" s="17">
        <f>IF(D28="Moody",VLOOKUP(H28,'Rating Translation'!$B$2:$E$25,4,FALSE),IF(D28="SP",VLOOKUP(H28,'Rating Translation'!$C$2:$E$25,3,FALSE),VLOOKUP(H28,'Rating Translation'!$D$2:$E$25,2,FALSE)))</f>
        <v>3</v>
      </c>
      <c r="J28">
        <f t="shared" si="1"/>
        <v>3</v>
      </c>
      <c r="K28" s="20">
        <f>IF($D28=K$1,$J28,IF($C28&lt;&gt;$C27,"",K27))</f>
        <v>8</v>
      </c>
      <c r="L28" t="str">
        <f>IF($D28=L$1,$J28,IF($C28&lt;&gt;$C27,"",L27))</f>
        <v/>
      </c>
      <c r="M28">
        <f>IF($D28=M$1,$J28,IF($C28&lt;&gt;$C27,"",M27))</f>
        <v>3</v>
      </c>
      <c r="N28" s="20">
        <f t="shared" si="2"/>
        <v>2</v>
      </c>
      <c r="O28" s="21">
        <f t="shared" si="3"/>
        <v>5.5</v>
      </c>
      <c r="P28">
        <f t="shared" si="4"/>
        <v>3.5355339059327378</v>
      </c>
      <c r="Q28">
        <f t="shared" si="5"/>
        <v>5.5</v>
      </c>
    </row>
    <row r="29" spans="1:17" x14ac:dyDescent="0.25">
      <c r="A29" t="str">
        <f t="shared" si="0"/>
        <v>Argentina-Foreign</v>
      </c>
      <c r="B29">
        <v>28</v>
      </c>
      <c r="C29" t="s">
        <v>12</v>
      </c>
      <c r="D29" t="s">
        <v>96</v>
      </c>
      <c r="E29" t="s">
        <v>100</v>
      </c>
      <c r="F29" s="3">
        <v>38366</v>
      </c>
      <c r="G29" s="1" t="s">
        <v>85</v>
      </c>
      <c r="H29" t="s">
        <v>85</v>
      </c>
      <c r="I29" s="17">
        <f>IF(D29="Moody",VLOOKUP(H29,'Rating Translation'!$B$2:$E$25,4,FALSE),IF(D29="SP",VLOOKUP(H29,'Rating Translation'!$C$2:$E$25,3,FALSE),VLOOKUP(H29,'Rating Translation'!$D$2:$E$25,2,FALSE)))</f>
        <v>1</v>
      </c>
      <c r="J29">
        <f t="shared" si="1"/>
        <v>1</v>
      </c>
      <c r="K29" s="20">
        <f>IF($D29=K$1,$J29,IF($C29&lt;&gt;$C28,"",K28))</f>
        <v>8</v>
      </c>
      <c r="L29" t="str">
        <f>IF($D29=L$1,$J29,IF($C29&lt;&gt;$C28,"",L28))</f>
        <v/>
      </c>
      <c r="M29">
        <f>IF($D29=M$1,$J29,IF($C29&lt;&gt;$C28,"",M28))</f>
        <v>1</v>
      </c>
      <c r="N29" s="20">
        <f t="shared" si="2"/>
        <v>2</v>
      </c>
      <c r="O29" s="21">
        <f t="shared" si="3"/>
        <v>4.5</v>
      </c>
      <c r="P29">
        <f t="shared" si="4"/>
        <v>4.9497474683058327</v>
      </c>
      <c r="Q29">
        <f t="shared" si="5"/>
        <v>4.5</v>
      </c>
    </row>
    <row r="30" spans="1:17" x14ac:dyDescent="0.25">
      <c r="A30" t="str">
        <f t="shared" si="0"/>
        <v>Argentina-Foreign</v>
      </c>
      <c r="B30">
        <v>29</v>
      </c>
      <c r="C30" t="s">
        <v>12</v>
      </c>
      <c r="D30" t="s">
        <v>96</v>
      </c>
      <c r="E30" t="s">
        <v>100</v>
      </c>
      <c r="F30" s="3">
        <v>38506</v>
      </c>
      <c r="G30" s="1" t="s">
        <v>84</v>
      </c>
      <c r="H30" t="s">
        <v>84</v>
      </c>
      <c r="I30" s="17">
        <f>IF(D30="Moody",VLOOKUP(H30,'Rating Translation'!$B$2:$E$25,4,FALSE),IF(D30="SP",VLOOKUP(H30,'Rating Translation'!$C$2:$E$25,3,FALSE),VLOOKUP(H30,'Rating Translation'!$D$2:$E$25,2,FALSE)))</f>
        <v>3</v>
      </c>
      <c r="J30">
        <f t="shared" si="1"/>
        <v>3</v>
      </c>
      <c r="K30" s="20">
        <f>IF($D30=K$1,$J30,IF($C30&lt;&gt;$C29,"",K29))</f>
        <v>8</v>
      </c>
      <c r="L30" t="str">
        <f>IF($D30=L$1,$J30,IF($C30&lt;&gt;$C29,"",L29))</f>
        <v/>
      </c>
      <c r="M30">
        <f>IF($D30=M$1,$J30,IF($C30&lt;&gt;$C29,"",M29))</f>
        <v>3</v>
      </c>
      <c r="N30" s="20">
        <f t="shared" si="2"/>
        <v>2</v>
      </c>
      <c r="O30" s="21">
        <f t="shared" si="3"/>
        <v>5.5</v>
      </c>
      <c r="P30">
        <f t="shared" si="4"/>
        <v>3.5355339059327378</v>
      </c>
      <c r="Q30">
        <f t="shared" si="5"/>
        <v>5.5</v>
      </c>
    </row>
    <row r="31" spans="1:17" x14ac:dyDescent="0.25">
      <c r="A31" t="str">
        <f t="shared" si="0"/>
        <v>Argentina-Foreign</v>
      </c>
      <c r="B31">
        <v>30</v>
      </c>
      <c r="C31" t="s">
        <v>12</v>
      </c>
      <c r="D31" t="s">
        <v>69</v>
      </c>
      <c r="E31" t="s">
        <v>100</v>
      </c>
      <c r="F31" s="3">
        <v>38532</v>
      </c>
      <c r="G31" s="1" t="s">
        <v>59</v>
      </c>
      <c r="H31" t="s">
        <v>59</v>
      </c>
      <c r="I31" s="17">
        <f>IF(D31="Moody",VLOOKUP(H31,'Rating Translation'!$B$2:$E$25,4,FALSE),IF(D31="SP",VLOOKUP(H31,'Rating Translation'!$C$2:$E$25,3,FALSE),VLOOKUP(H31,'Rating Translation'!$D$2:$E$25,2,FALSE)))</f>
        <v>9</v>
      </c>
      <c r="J31">
        <f t="shared" si="1"/>
        <v>9</v>
      </c>
      <c r="K31" s="20">
        <f>IF($D31=K$1,$J31,IF($C31&lt;&gt;$C30,"",K30))</f>
        <v>9</v>
      </c>
      <c r="L31" t="str">
        <f>IF($D31=L$1,$J31,IF($C31&lt;&gt;$C30,"",L30))</f>
        <v/>
      </c>
      <c r="M31">
        <f>IF($D31=M$1,$J31,IF($C31&lt;&gt;$C30,"",M30))</f>
        <v>3</v>
      </c>
      <c r="N31" s="20">
        <f t="shared" si="2"/>
        <v>2</v>
      </c>
      <c r="O31" s="21">
        <f t="shared" si="3"/>
        <v>6</v>
      </c>
      <c r="P31">
        <f t="shared" si="4"/>
        <v>4.2426406871192848</v>
      </c>
      <c r="Q31">
        <f t="shared" si="5"/>
        <v>6</v>
      </c>
    </row>
    <row r="32" spans="1:17" x14ac:dyDescent="0.25">
      <c r="A32" t="str">
        <f t="shared" si="0"/>
        <v>Argentina-Foreign</v>
      </c>
      <c r="B32">
        <v>31</v>
      </c>
      <c r="C32" t="s">
        <v>12</v>
      </c>
      <c r="D32" t="s">
        <v>96</v>
      </c>
      <c r="E32" t="s">
        <v>100</v>
      </c>
      <c r="F32" s="3">
        <v>38700</v>
      </c>
      <c r="G32" s="1" t="s">
        <v>81</v>
      </c>
      <c r="H32" t="s">
        <v>81</v>
      </c>
      <c r="I32" s="17" t="e">
        <f>IF(D32="Moody",VLOOKUP(H32,'Rating Translation'!$B$2:$E$25,4,FALSE),IF(D32="SP",VLOOKUP(H32,'Rating Translation'!$C$2:$E$25,3,FALSE),VLOOKUP(H32,'Rating Translation'!$D$2:$E$25,2,FALSE)))</f>
        <v>#N/A</v>
      </c>
      <c r="J32" t="str">
        <f t="shared" si="1"/>
        <v/>
      </c>
      <c r="K32" s="20">
        <f>IF($D32=K$1,$J32,IF($C32&lt;&gt;$C31,"",K31))</f>
        <v>9</v>
      </c>
      <c r="L32" t="str">
        <f>IF($D32=L$1,$J32,IF($C32&lt;&gt;$C31,"",L31))</f>
        <v/>
      </c>
      <c r="M32" t="str">
        <f>IF($D32=M$1,$J32,IF($C32&lt;&gt;$C31,"",M31))</f>
        <v/>
      </c>
      <c r="N32" s="20">
        <f t="shared" si="2"/>
        <v>1</v>
      </c>
      <c r="O32" s="21">
        <f t="shared" si="3"/>
        <v>9</v>
      </c>
      <c r="P32" t="str">
        <f t="shared" si="4"/>
        <v/>
      </c>
      <c r="Q32">
        <f t="shared" si="5"/>
        <v>9</v>
      </c>
    </row>
    <row r="33" spans="1:17" x14ac:dyDescent="0.25">
      <c r="A33" t="str">
        <f t="shared" si="0"/>
        <v>Argentina-Foreign</v>
      </c>
      <c r="B33">
        <v>32</v>
      </c>
      <c r="C33" t="s">
        <v>12</v>
      </c>
      <c r="D33" t="s">
        <v>96</v>
      </c>
      <c r="E33" t="s">
        <v>100</v>
      </c>
      <c r="F33" s="3">
        <v>38861</v>
      </c>
      <c r="G33" s="1" t="s">
        <v>80</v>
      </c>
      <c r="H33" t="s">
        <v>94</v>
      </c>
      <c r="I33" s="17">
        <f>IF(D33="Moody",VLOOKUP(H33,'Rating Translation'!$B$2:$E$25,4,FALSE),IF(D33="SP",VLOOKUP(H33,'Rating Translation'!$C$2:$E$25,3,FALSE),VLOOKUP(H33,'Rating Translation'!$D$2:$E$25,2,FALSE)))</f>
        <v>12</v>
      </c>
      <c r="J33">
        <f t="shared" si="1"/>
        <v>12</v>
      </c>
      <c r="K33" s="20">
        <f>IF($D33=K$1,$J33,IF($C33&lt;&gt;$C32,"",K32))</f>
        <v>9</v>
      </c>
      <c r="L33" t="str">
        <f>IF($D33=L$1,$J33,IF($C33&lt;&gt;$C32,"",L32))</f>
        <v/>
      </c>
      <c r="M33">
        <f>IF($D33=M$1,$J33,IF($C33&lt;&gt;$C32,"",M32))</f>
        <v>12</v>
      </c>
      <c r="N33" s="20">
        <f t="shared" si="2"/>
        <v>2</v>
      </c>
      <c r="O33" s="21">
        <f t="shared" si="3"/>
        <v>10.5</v>
      </c>
      <c r="P33">
        <f t="shared" si="4"/>
        <v>2.1213203435596424</v>
      </c>
      <c r="Q33">
        <f t="shared" si="5"/>
        <v>10.5</v>
      </c>
    </row>
    <row r="34" spans="1:17" x14ac:dyDescent="0.25">
      <c r="A34" t="str">
        <f t="shared" si="0"/>
        <v>Argentina-Foreign</v>
      </c>
      <c r="B34">
        <v>33</v>
      </c>
      <c r="C34" t="s">
        <v>12</v>
      </c>
      <c r="D34" t="s">
        <v>69</v>
      </c>
      <c r="E34" t="s">
        <v>100</v>
      </c>
      <c r="F34" s="3">
        <v>38922</v>
      </c>
      <c r="G34" s="1" t="s">
        <v>61</v>
      </c>
      <c r="H34" t="s">
        <v>59</v>
      </c>
      <c r="I34" s="17">
        <f>IF(D34="Moody",VLOOKUP(H34,'Rating Translation'!$B$2:$E$25,4,FALSE),IF(D34="SP",VLOOKUP(H34,'Rating Translation'!$C$2:$E$25,3,FALSE),VLOOKUP(H34,'Rating Translation'!$D$2:$E$25,2,FALSE)))</f>
        <v>9</v>
      </c>
      <c r="J34">
        <f t="shared" si="1"/>
        <v>9</v>
      </c>
      <c r="K34" s="20">
        <f>IF($D34=K$1,$J34,IF($C34&lt;&gt;$C33,"",K33))</f>
        <v>9</v>
      </c>
      <c r="L34" t="str">
        <f>IF($D34=L$1,$J34,IF($C34&lt;&gt;$C33,"",L33))</f>
        <v/>
      </c>
      <c r="M34">
        <f>IF($D34=M$1,$J34,IF($C34&lt;&gt;$C33,"",M33))</f>
        <v>12</v>
      </c>
      <c r="N34" s="20">
        <f t="shared" si="2"/>
        <v>2</v>
      </c>
      <c r="O34" s="21">
        <f t="shared" si="3"/>
        <v>10.5</v>
      </c>
      <c r="P34">
        <f t="shared" si="4"/>
        <v>2.1213203435596424</v>
      </c>
      <c r="Q34">
        <f t="shared" si="5"/>
        <v>10.5</v>
      </c>
    </row>
    <row r="35" spans="1:17" x14ac:dyDescent="0.25">
      <c r="A35" t="str">
        <f t="shared" si="0"/>
        <v>Argentina-Foreign</v>
      </c>
      <c r="B35">
        <v>34</v>
      </c>
      <c r="C35" t="s">
        <v>12</v>
      </c>
      <c r="D35" t="s">
        <v>69</v>
      </c>
      <c r="E35" t="s">
        <v>100</v>
      </c>
      <c r="F35" s="3">
        <v>38923</v>
      </c>
      <c r="G35" s="1" t="s">
        <v>57</v>
      </c>
      <c r="H35" t="s">
        <v>57</v>
      </c>
      <c r="I35" s="17">
        <f>IF(D35="Moody",VLOOKUP(H35,'Rating Translation'!$B$2:$E$25,4,FALSE),IF(D35="SP",VLOOKUP(H35,'Rating Translation'!$C$2:$E$25,3,FALSE),VLOOKUP(H35,'Rating Translation'!$D$2:$E$25,2,FALSE)))</f>
        <v>13</v>
      </c>
      <c r="J35">
        <f t="shared" si="1"/>
        <v>13</v>
      </c>
      <c r="K35" s="20">
        <f>IF($D35=K$1,$J35,IF($C35&lt;&gt;$C34,"",K34))</f>
        <v>13</v>
      </c>
      <c r="L35" t="str">
        <f>IF($D35=L$1,$J35,IF($C35&lt;&gt;$C34,"",L34))</f>
        <v/>
      </c>
      <c r="M35">
        <f>IF($D35=M$1,$J35,IF($C35&lt;&gt;$C34,"",M34))</f>
        <v>12</v>
      </c>
      <c r="N35" s="20">
        <f t="shared" si="2"/>
        <v>2</v>
      </c>
      <c r="O35" s="21">
        <f t="shared" si="3"/>
        <v>12.5</v>
      </c>
      <c r="P35">
        <f t="shared" si="4"/>
        <v>0.70710678118654757</v>
      </c>
      <c r="Q35">
        <f t="shared" si="5"/>
        <v>12.5</v>
      </c>
    </row>
    <row r="36" spans="1:17" x14ac:dyDescent="0.25">
      <c r="A36" t="str">
        <f t="shared" si="0"/>
        <v>Argentina-Foreign</v>
      </c>
      <c r="B36">
        <v>35</v>
      </c>
      <c r="C36" t="s">
        <v>12</v>
      </c>
      <c r="D36" t="s">
        <v>96</v>
      </c>
      <c r="E36" t="s">
        <v>100</v>
      </c>
      <c r="F36" s="3">
        <v>38930</v>
      </c>
      <c r="G36" s="1" t="s">
        <v>81</v>
      </c>
      <c r="H36" t="s">
        <v>81</v>
      </c>
      <c r="I36" s="17" t="e">
        <f>IF(D36="Moody",VLOOKUP(H36,'Rating Translation'!$B$2:$E$25,4,FALSE),IF(D36="SP",VLOOKUP(H36,'Rating Translation'!$C$2:$E$25,3,FALSE),VLOOKUP(H36,'Rating Translation'!$D$2:$E$25,2,FALSE)))</f>
        <v>#N/A</v>
      </c>
      <c r="J36" t="str">
        <f t="shared" si="1"/>
        <v/>
      </c>
      <c r="K36" s="20">
        <f>IF($D36=K$1,$J36,IF($C36&lt;&gt;$C35,"",K35))</f>
        <v>13</v>
      </c>
      <c r="L36" t="str">
        <f>IF($D36=L$1,$J36,IF($C36&lt;&gt;$C35,"",L35))</f>
        <v/>
      </c>
      <c r="M36" t="str">
        <f>IF($D36=M$1,$J36,IF($C36&lt;&gt;$C35,"",M35))</f>
        <v/>
      </c>
      <c r="N36" s="20">
        <f t="shared" si="2"/>
        <v>1</v>
      </c>
      <c r="O36" s="21">
        <f t="shared" si="3"/>
        <v>13</v>
      </c>
      <c r="P36" t="str">
        <f t="shared" si="4"/>
        <v/>
      </c>
      <c r="Q36">
        <f t="shared" si="5"/>
        <v>13</v>
      </c>
    </row>
    <row r="37" spans="1:17" x14ac:dyDescent="0.25">
      <c r="A37" t="str">
        <f t="shared" si="0"/>
        <v>Argentina-Foreign</v>
      </c>
      <c r="B37">
        <v>36</v>
      </c>
      <c r="C37" t="s">
        <v>12</v>
      </c>
      <c r="D37" t="s">
        <v>69</v>
      </c>
      <c r="E37" t="s">
        <v>100</v>
      </c>
      <c r="F37" s="3">
        <v>39098</v>
      </c>
      <c r="G37" s="1" t="s">
        <v>63</v>
      </c>
      <c r="H37" t="s">
        <v>57</v>
      </c>
      <c r="I37" s="17">
        <f>IF(D37="Moody",VLOOKUP(H37,'Rating Translation'!$B$2:$E$25,4,FALSE),IF(D37="SP",VLOOKUP(H37,'Rating Translation'!$C$2:$E$25,3,FALSE),VLOOKUP(H37,'Rating Translation'!$D$2:$E$25,2,FALSE)))</f>
        <v>13</v>
      </c>
      <c r="J37">
        <f t="shared" si="1"/>
        <v>13</v>
      </c>
      <c r="K37" s="20">
        <f>IF($D37=K$1,$J37,IF($C37&lt;&gt;$C36,"",K36))</f>
        <v>13</v>
      </c>
      <c r="L37" t="str">
        <f>IF($D37=L$1,$J37,IF($C37&lt;&gt;$C36,"",L36))</f>
        <v/>
      </c>
      <c r="M37" t="str">
        <f>IF($D37=M$1,$J37,IF($C37&lt;&gt;$C36,"",M36))</f>
        <v/>
      </c>
      <c r="N37" s="20">
        <f t="shared" si="2"/>
        <v>1</v>
      </c>
      <c r="O37" s="21">
        <f t="shared" si="3"/>
        <v>13</v>
      </c>
      <c r="P37" t="str">
        <f t="shared" si="4"/>
        <v/>
      </c>
      <c r="Q37">
        <f t="shared" si="5"/>
        <v>13</v>
      </c>
    </row>
    <row r="38" spans="1:17" x14ac:dyDescent="0.25">
      <c r="A38" t="str">
        <f t="shared" si="0"/>
        <v>Argentina-Foreign</v>
      </c>
      <c r="B38">
        <v>37</v>
      </c>
      <c r="C38" t="s">
        <v>12</v>
      </c>
      <c r="D38" t="s">
        <v>96</v>
      </c>
      <c r="E38" t="s">
        <v>100</v>
      </c>
      <c r="F38" s="3">
        <v>39203</v>
      </c>
      <c r="G38" s="1" t="s">
        <v>83</v>
      </c>
      <c r="H38" t="s">
        <v>94</v>
      </c>
      <c r="I38" s="17">
        <f>IF(D38="Moody",VLOOKUP(H38,'Rating Translation'!$B$2:$E$25,4,FALSE),IF(D38="SP",VLOOKUP(H38,'Rating Translation'!$C$2:$E$25,3,FALSE),VLOOKUP(H38,'Rating Translation'!$D$2:$E$25,2,FALSE)))</f>
        <v>12</v>
      </c>
      <c r="J38">
        <f t="shared" si="1"/>
        <v>12</v>
      </c>
      <c r="K38" s="20">
        <f>IF($D38=K$1,$J38,IF($C38&lt;&gt;$C37,"",K37))</f>
        <v>13</v>
      </c>
      <c r="L38" t="str">
        <f>IF($D38=L$1,$J38,IF($C38&lt;&gt;$C37,"",L37))</f>
        <v/>
      </c>
      <c r="M38">
        <f>IF($D38=M$1,$J38,IF($C38&lt;&gt;$C37,"",M37))</f>
        <v>12</v>
      </c>
      <c r="N38" s="20">
        <f t="shared" si="2"/>
        <v>2</v>
      </c>
      <c r="O38" s="21">
        <f t="shared" si="3"/>
        <v>12.5</v>
      </c>
      <c r="P38">
        <f t="shared" si="4"/>
        <v>0.70710678118654757</v>
      </c>
      <c r="Q38">
        <f t="shared" si="5"/>
        <v>12.5</v>
      </c>
    </row>
    <row r="39" spans="1:17" x14ac:dyDescent="0.25">
      <c r="A39" t="str">
        <f t="shared" si="0"/>
        <v>Argentina-Foreign</v>
      </c>
      <c r="B39">
        <v>38</v>
      </c>
      <c r="C39" t="s">
        <v>12</v>
      </c>
      <c r="D39" t="s">
        <v>96</v>
      </c>
      <c r="E39" t="s">
        <v>100</v>
      </c>
      <c r="F39" s="3">
        <v>39632</v>
      </c>
      <c r="G39" s="1" t="s">
        <v>82</v>
      </c>
      <c r="H39" t="s">
        <v>92</v>
      </c>
      <c r="I39" s="17">
        <f>IF(D39="Moody",VLOOKUP(H39,'Rating Translation'!$B$2:$E$25,4,FALSE),IF(D39="SP",VLOOKUP(H39,'Rating Translation'!$C$2:$E$25,3,FALSE),VLOOKUP(H39,'Rating Translation'!$D$2:$E$25,2,FALSE)))</f>
        <v>13</v>
      </c>
      <c r="J39">
        <f t="shared" si="1"/>
        <v>13</v>
      </c>
      <c r="K39" s="20">
        <f>IF($D39=K$1,$J39,IF($C39&lt;&gt;$C38,"",K38))</f>
        <v>13</v>
      </c>
      <c r="L39" t="str">
        <f>IF($D39=L$1,$J39,IF($C39&lt;&gt;$C38,"",L38))</f>
        <v/>
      </c>
      <c r="M39">
        <f>IF($D39=M$1,$J39,IF($C39&lt;&gt;$C38,"",M38))</f>
        <v>13</v>
      </c>
      <c r="N39" s="20">
        <f t="shared" si="2"/>
        <v>2</v>
      </c>
      <c r="O39" s="21">
        <f t="shared" si="3"/>
        <v>13</v>
      </c>
      <c r="P39">
        <f t="shared" si="4"/>
        <v>0</v>
      </c>
      <c r="Q39">
        <f t="shared" si="5"/>
        <v>13</v>
      </c>
    </row>
    <row r="40" spans="1:17" x14ac:dyDescent="0.25">
      <c r="A40" t="str">
        <f t="shared" si="0"/>
        <v>Argentina-Foreign</v>
      </c>
      <c r="B40">
        <v>39</v>
      </c>
      <c r="C40" t="s">
        <v>12</v>
      </c>
      <c r="D40" t="s">
        <v>69</v>
      </c>
      <c r="E40" t="s">
        <v>100</v>
      </c>
      <c r="F40" s="3">
        <v>39674</v>
      </c>
      <c r="G40" s="1" t="s">
        <v>61</v>
      </c>
      <c r="H40" t="s">
        <v>57</v>
      </c>
      <c r="I40" s="17">
        <f>IF(D40="Moody",VLOOKUP(H40,'Rating Translation'!$B$2:$E$25,4,FALSE),IF(D40="SP",VLOOKUP(H40,'Rating Translation'!$C$2:$E$25,3,FALSE),VLOOKUP(H40,'Rating Translation'!$D$2:$E$25,2,FALSE)))</f>
        <v>13</v>
      </c>
      <c r="J40">
        <f t="shared" si="1"/>
        <v>13</v>
      </c>
      <c r="K40" s="20">
        <f>IF($D40=K$1,$J40,IF($C40&lt;&gt;$C39,"",K39))</f>
        <v>13</v>
      </c>
      <c r="L40" t="str">
        <f>IF($D40=L$1,$J40,IF($C40&lt;&gt;$C39,"",L39))</f>
        <v/>
      </c>
      <c r="M40">
        <f>IF($D40=M$1,$J40,IF($C40&lt;&gt;$C39,"",M39))</f>
        <v>13</v>
      </c>
      <c r="N40" s="20">
        <f t="shared" si="2"/>
        <v>2</v>
      </c>
      <c r="O40" s="21">
        <f t="shared" si="3"/>
        <v>13</v>
      </c>
      <c r="P40">
        <f t="shared" si="4"/>
        <v>0</v>
      </c>
      <c r="Q40">
        <f t="shared" si="5"/>
        <v>13</v>
      </c>
    </row>
    <row r="41" spans="1:17" x14ac:dyDescent="0.25">
      <c r="A41" t="str">
        <f t="shared" si="0"/>
        <v>Argentina-Foreign</v>
      </c>
      <c r="B41">
        <v>40</v>
      </c>
      <c r="C41" t="s">
        <v>12</v>
      </c>
      <c r="D41" t="s">
        <v>96</v>
      </c>
      <c r="E41" t="s">
        <v>100</v>
      </c>
      <c r="F41" s="3">
        <v>39800</v>
      </c>
      <c r="G41" s="1" t="s">
        <v>81</v>
      </c>
      <c r="H41" t="s">
        <v>81</v>
      </c>
      <c r="I41" s="17" t="e">
        <f>IF(D41="Moody",VLOOKUP(H41,'Rating Translation'!$B$2:$E$25,4,FALSE),IF(D41="SP",VLOOKUP(H41,'Rating Translation'!$C$2:$E$25,3,FALSE),VLOOKUP(H41,'Rating Translation'!$D$2:$E$25,2,FALSE)))</f>
        <v>#N/A</v>
      </c>
      <c r="J41" t="str">
        <f t="shared" si="1"/>
        <v/>
      </c>
      <c r="K41" s="20">
        <f>IF($D41=K$1,$J41,IF($C41&lt;&gt;$C40,"",K40))</f>
        <v>13</v>
      </c>
      <c r="L41" t="str">
        <f>IF($D41=L$1,$J41,IF($C41&lt;&gt;$C40,"",L40))</f>
        <v/>
      </c>
      <c r="M41" t="str">
        <f>IF($D41=M$1,$J41,IF($C41&lt;&gt;$C40,"",M40))</f>
        <v/>
      </c>
      <c r="N41" s="20">
        <f t="shared" si="2"/>
        <v>1</v>
      </c>
      <c r="O41" s="21">
        <f t="shared" si="3"/>
        <v>13</v>
      </c>
      <c r="P41" t="str">
        <f t="shared" si="4"/>
        <v/>
      </c>
      <c r="Q41">
        <f t="shared" si="5"/>
        <v>13</v>
      </c>
    </row>
    <row r="42" spans="1:17" x14ac:dyDescent="0.25">
      <c r="A42" t="str">
        <f t="shared" si="0"/>
        <v>Argentina-Foreign</v>
      </c>
      <c r="B42">
        <v>41</v>
      </c>
      <c r="C42" t="s">
        <v>12</v>
      </c>
      <c r="D42" t="s">
        <v>96</v>
      </c>
      <c r="E42" t="s">
        <v>100</v>
      </c>
      <c r="F42" s="3">
        <v>40038</v>
      </c>
      <c r="G42" s="1" t="s">
        <v>80</v>
      </c>
      <c r="H42" t="s">
        <v>94</v>
      </c>
      <c r="I42" s="17">
        <f>IF(D42="Moody",VLOOKUP(H42,'Rating Translation'!$B$2:$E$25,4,FALSE),IF(D42="SP",VLOOKUP(H42,'Rating Translation'!$C$2:$E$25,3,FALSE),VLOOKUP(H42,'Rating Translation'!$D$2:$E$25,2,FALSE)))</f>
        <v>12</v>
      </c>
      <c r="J42">
        <f t="shared" si="1"/>
        <v>12</v>
      </c>
      <c r="K42" s="20">
        <f>IF($D42=K$1,$J42,IF($C42&lt;&gt;$C41,"",K41))</f>
        <v>13</v>
      </c>
      <c r="L42" t="str">
        <f>IF($D42=L$1,$J42,IF($C42&lt;&gt;$C41,"",L41))</f>
        <v/>
      </c>
      <c r="M42">
        <f>IF($D42=M$1,$J42,IF($C42&lt;&gt;$C41,"",M41))</f>
        <v>12</v>
      </c>
      <c r="N42" s="20">
        <f t="shared" si="2"/>
        <v>2</v>
      </c>
      <c r="O42" s="21">
        <f t="shared" si="3"/>
        <v>12.5</v>
      </c>
      <c r="P42">
        <f t="shared" si="4"/>
        <v>0.70710678118654757</v>
      </c>
      <c r="Q42">
        <f t="shared" si="5"/>
        <v>12.5</v>
      </c>
    </row>
    <row r="43" spans="1:17" x14ac:dyDescent="0.25">
      <c r="A43" t="str">
        <f t="shared" si="0"/>
        <v>Argentina-Foreign</v>
      </c>
      <c r="B43">
        <v>42</v>
      </c>
      <c r="C43" t="s">
        <v>12</v>
      </c>
      <c r="D43" t="s">
        <v>96</v>
      </c>
      <c r="E43" t="s">
        <v>100</v>
      </c>
      <c r="F43" s="3">
        <v>40371</v>
      </c>
      <c r="G43" s="1" t="s">
        <v>77</v>
      </c>
      <c r="H43" t="s">
        <v>75</v>
      </c>
      <c r="I43" s="17">
        <f>IF(D43="Moody",VLOOKUP(H43,'Rating Translation'!$B$2:$E$25,4,FALSE),IF(D43="SP",VLOOKUP(H43,'Rating Translation'!$C$2:$E$25,3,FALSE),VLOOKUP(H43,'Rating Translation'!$D$2:$E$25,2,FALSE)))</f>
        <v>10</v>
      </c>
      <c r="J43">
        <f t="shared" si="1"/>
        <v>10</v>
      </c>
      <c r="K43" s="20">
        <f>IF($D43=K$1,$J43,IF($C43&lt;&gt;$C42,"",K42))</f>
        <v>13</v>
      </c>
      <c r="L43" t="str">
        <f>IF($D43=L$1,$J43,IF($C43&lt;&gt;$C42,"",L42))</f>
        <v/>
      </c>
      <c r="M43">
        <f>IF($D43=M$1,$J43,IF($C43&lt;&gt;$C42,"",M42))</f>
        <v>10</v>
      </c>
      <c r="N43" s="20">
        <f t="shared" si="2"/>
        <v>2</v>
      </c>
      <c r="O43" s="21">
        <f t="shared" si="3"/>
        <v>11.5</v>
      </c>
      <c r="P43">
        <f t="shared" si="4"/>
        <v>2.1213203435596424</v>
      </c>
      <c r="Q43">
        <f t="shared" si="5"/>
        <v>11.5</v>
      </c>
    </row>
    <row r="44" spans="1:17" x14ac:dyDescent="0.25">
      <c r="A44" t="str">
        <f t="shared" si="0"/>
        <v>Argentina-Foreign</v>
      </c>
      <c r="B44">
        <v>43</v>
      </c>
      <c r="C44" t="s">
        <v>12</v>
      </c>
      <c r="D44" t="s">
        <v>79</v>
      </c>
      <c r="E44" t="s">
        <v>100</v>
      </c>
      <c r="F44" s="3">
        <v>40434</v>
      </c>
      <c r="G44" s="1" t="s">
        <v>77</v>
      </c>
      <c r="H44" t="s">
        <v>75</v>
      </c>
      <c r="I44" s="17">
        <f>IF(D44="Moody",VLOOKUP(H44,'Rating Translation'!$B$2:$E$25,4,FALSE),IF(D44="SP",VLOOKUP(H44,'Rating Translation'!$C$2:$E$25,3,FALSE),VLOOKUP(H44,'Rating Translation'!$D$2:$E$25,2,FALSE)))</f>
        <v>10</v>
      </c>
      <c r="J44">
        <f t="shared" si="1"/>
        <v>10</v>
      </c>
      <c r="K44" s="20">
        <f>IF($D44=K$1,$J44,IF($C44&lt;&gt;$C43,"",K43))</f>
        <v>13</v>
      </c>
      <c r="L44">
        <f>IF($D44=L$1,$J44,IF($C44&lt;&gt;$C43,"",L43))</f>
        <v>10</v>
      </c>
      <c r="M44">
        <f>IF($D44=M$1,$J44,IF($C44&lt;&gt;$C43,"",M43))</f>
        <v>10</v>
      </c>
      <c r="N44" s="20">
        <f t="shared" si="2"/>
        <v>3</v>
      </c>
      <c r="O44" s="21">
        <f t="shared" si="3"/>
        <v>11</v>
      </c>
      <c r="P44">
        <f t="shared" si="4"/>
        <v>1.7320508075688772</v>
      </c>
      <c r="Q44">
        <f t="shared" si="5"/>
        <v>10</v>
      </c>
    </row>
    <row r="45" spans="1:17" x14ac:dyDescent="0.25">
      <c r="A45" t="str">
        <f t="shared" si="0"/>
        <v>Argentina-Foreign</v>
      </c>
      <c r="B45">
        <v>44</v>
      </c>
      <c r="C45" t="s">
        <v>12</v>
      </c>
      <c r="D45" t="s">
        <v>96</v>
      </c>
      <c r="E45" t="s">
        <v>100</v>
      </c>
      <c r="F45" s="3">
        <v>40746</v>
      </c>
      <c r="G45" s="1" t="s">
        <v>77</v>
      </c>
      <c r="H45" t="s">
        <v>75</v>
      </c>
      <c r="I45" s="17">
        <f>IF(D45="Moody",VLOOKUP(H45,'Rating Translation'!$B$2:$E$25,4,FALSE),IF(D45="SP",VLOOKUP(H45,'Rating Translation'!$C$2:$E$25,3,FALSE),VLOOKUP(H45,'Rating Translation'!$D$2:$E$25,2,FALSE)))</f>
        <v>10</v>
      </c>
      <c r="J45">
        <f t="shared" si="1"/>
        <v>10</v>
      </c>
      <c r="K45" s="20">
        <f>IF($D45=K$1,$J45,IF($C45&lt;&gt;$C44,"",K44))</f>
        <v>13</v>
      </c>
      <c r="L45">
        <f>IF($D45=L$1,$J45,IF($C45&lt;&gt;$C44,"",L44))</f>
        <v>10</v>
      </c>
      <c r="M45">
        <f>IF($D45=M$1,$J45,IF($C45&lt;&gt;$C44,"",M44))</f>
        <v>10</v>
      </c>
      <c r="N45" s="20">
        <f t="shared" si="2"/>
        <v>3</v>
      </c>
      <c r="O45" s="21">
        <f t="shared" si="3"/>
        <v>11</v>
      </c>
      <c r="P45">
        <f t="shared" si="4"/>
        <v>1.7320508075688772</v>
      </c>
      <c r="Q45">
        <f t="shared" si="5"/>
        <v>10</v>
      </c>
    </row>
    <row r="46" spans="1:17" x14ac:dyDescent="0.25">
      <c r="A46" t="str">
        <f t="shared" si="0"/>
        <v>Argentina-Foreign</v>
      </c>
      <c r="B46">
        <v>45</v>
      </c>
      <c r="C46" t="s">
        <v>12</v>
      </c>
      <c r="D46" t="s">
        <v>96</v>
      </c>
      <c r="E46" t="s">
        <v>100</v>
      </c>
      <c r="F46" s="3">
        <v>40787</v>
      </c>
      <c r="G46" s="1" t="s">
        <v>80</v>
      </c>
      <c r="H46" t="s">
        <v>94</v>
      </c>
      <c r="I46" s="17">
        <f>IF(D46="Moody",VLOOKUP(H46,'Rating Translation'!$B$2:$E$25,4,FALSE),IF(D46="SP",VLOOKUP(H46,'Rating Translation'!$C$2:$E$25,3,FALSE),VLOOKUP(H46,'Rating Translation'!$D$2:$E$25,2,FALSE)))</f>
        <v>12</v>
      </c>
      <c r="J46">
        <f t="shared" si="1"/>
        <v>12</v>
      </c>
      <c r="K46" s="20">
        <f>IF($D46=K$1,$J46,IF($C46&lt;&gt;$C45,"",K45))</f>
        <v>13</v>
      </c>
      <c r="L46">
        <f>IF($D46=L$1,$J46,IF($C46&lt;&gt;$C45,"",L45))</f>
        <v>10</v>
      </c>
      <c r="M46">
        <f>IF($D46=M$1,$J46,IF($C46&lt;&gt;$C45,"",M45))</f>
        <v>12</v>
      </c>
      <c r="N46" s="20">
        <f t="shared" si="2"/>
        <v>3</v>
      </c>
      <c r="O46" s="21">
        <f t="shared" si="3"/>
        <v>11.666666666666666</v>
      </c>
      <c r="P46">
        <f t="shared" si="4"/>
        <v>1.5275252316519499</v>
      </c>
      <c r="Q46">
        <f t="shared" si="5"/>
        <v>12</v>
      </c>
    </row>
    <row r="47" spans="1:17" x14ac:dyDescent="0.25">
      <c r="A47" t="str">
        <f t="shared" si="0"/>
        <v>Argentina-Foreign</v>
      </c>
      <c r="B47">
        <v>46</v>
      </c>
      <c r="C47" t="s">
        <v>12</v>
      </c>
      <c r="D47" t="s">
        <v>69</v>
      </c>
      <c r="E47" t="s">
        <v>100</v>
      </c>
      <c r="F47" s="3">
        <v>40868</v>
      </c>
      <c r="G47" s="1" t="s">
        <v>60</v>
      </c>
      <c r="H47" t="s">
        <v>57</v>
      </c>
      <c r="I47" s="17">
        <f>IF(D47="Moody",VLOOKUP(H47,'Rating Translation'!$B$2:$E$25,4,FALSE),IF(D47="SP",VLOOKUP(H47,'Rating Translation'!$C$2:$E$25,3,FALSE),VLOOKUP(H47,'Rating Translation'!$D$2:$E$25,2,FALSE)))</f>
        <v>13</v>
      </c>
      <c r="J47">
        <f t="shared" si="1"/>
        <v>13</v>
      </c>
      <c r="K47" s="20">
        <f>IF($D47=K$1,$J47,IF($C47&lt;&gt;$C46,"",K46))</f>
        <v>13</v>
      </c>
      <c r="L47">
        <f>IF($D47=L$1,$J47,IF($C47&lt;&gt;$C46,"",L46))</f>
        <v>10</v>
      </c>
      <c r="M47">
        <f>IF($D47=M$1,$J47,IF($C47&lt;&gt;$C46,"",M46))</f>
        <v>12</v>
      </c>
      <c r="N47" s="20">
        <f t="shared" si="2"/>
        <v>3</v>
      </c>
      <c r="O47" s="21">
        <f t="shared" si="3"/>
        <v>11.666666666666666</v>
      </c>
      <c r="P47">
        <f t="shared" si="4"/>
        <v>1.5275252316519499</v>
      </c>
      <c r="Q47">
        <f t="shared" si="5"/>
        <v>12</v>
      </c>
    </row>
    <row r="48" spans="1:17" x14ac:dyDescent="0.25">
      <c r="A48" t="str">
        <f t="shared" si="0"/>
        <v>Argentina-Foreign</v>
      </c>
      <c r="B48">
        <v>47</v>
      </c>
      <c r="C48" t="s">
        <v>12</v>
      </c>
      <c r="D48" t="s">
        <v>79</v>
      </c>
      <c r="E48" t="s">
        <v>100</v>
      </c>
      <c r="F48" s="3">
        <v>41022</v>
      </c>
      <c r="G48" s="1" t="s">
        <v>60</v>
      </c>
      <c r="H48" t="s">
        <v>75</v>
      </c>
      <c r="I48" s="17">
        <f>IF(D48="Moody",VLOOKUP(H48,'Rating Translation'!$B$2:$E$25,4,FALSE),IF(D48="SP",VLOOKUP(H48,'Rating Translation'!$C$2:$E$25,3,FALSE),VLOOKUP(H48,'Rating Translation'!$D$2:$E$25,2,FALSE)))</f>
        <v>10</v>
      </c>
      <c r="J48">
        <f t="shared" si="1"/>
        <v>10</v>
      </c>
      <c r="K48" s="20">
        <f>IF($D48=K$1,$J48,IF($C48&lt;&gt;$C47,"",K47))</f>
        <v>13</v>
      </c>
      <c r="L48">
        <f>IF($D48=L$1,$J48,IF($C48&lt;&gt;$C47,"",L47))</f>
        <v>10</v>
      </c>
      <c r="M48">
        <f>IF($D48=M$1,$J48,IF($C48&lt;&gt;$C47,"",M47))</f>
        <v>12</v>
      </c>
      <c r="N48" s="20">
        <f t="shared" si="2"/>
        <v>3</v>
      </c>
      <c r="O48" s="21">
        <f t="shared" si="3"/>
        <v>11.666666666666666</v>
      </c>
      <c r="P48">
        <f t="shared" si="4"/>
        <v>1.5275252316519499</v>
      </c>
      <c r="Q48">
        <f t="shared" si="5"/>
        <v>12</v>
      </c>
    </row>
    <row r="49" spans="1:17" x14ac:dyDescent="0.25">
      <c r="A49" t="str">
        <f t="shared" si="0"/>
        <v>Argentina-Foreign</v>
      </c>
      <c r="B49">
        <v>48</v>
      </c>
      <c r="C49" t="s">
        <v>12</v>
      </c>
      <c r="D49" t="s">
        <v>96</v>
      </c>
      <c r="E49" t="s">
        <v>100</v>
      </c>
      <c r="F49" s="3">
        <v>41037</v>
      </c>
      <c r="G49" s="1" t="s">
        <v>77</v>
      </c>
      <c r="H49" t="s">
        <v>75</v>
      </c>
      <c r="I49" s="17">
        <f>IF(D49="Moody",VLOOKUP(H49,'Rating Translation'!$B$2:$E$25,4,FALSE),IF(D49="SP",VLOOKUP(H49,'Rating Translation'!$C$2:$E$25,3,FALSE),VLOOKUP(H49,'Rating Translation'!$D$2:$E$25,2,FALSE)))</f>
        <v>10</v>
      </c>
      <c r="J49">
        <f t="shared" si="1"/>
        <v>10</v>
      </c>
      <c r="K49" s="20">
        <f>IF($D49=K$1,$J49,IF($C49&lt;&gt;$C48,"",K48))</f>
        <v>13</v>
      </c>
      <c r="L49">
        <f>IF($D49=L$1,$J49,IF($C49&lt;&gt;$C48,"",L48))</f>
        <v>10</v>
      </c>
      <c r="M49">
        <f>IF($D49=M$1,$J49,IF($C49&lt;&gt;$C48,"",M48))</f>
        <v>10</v>
      </c>
      <c r="N49" s="20">
        <f t="shared" si="2"/>
        <v>3</v>
      </c>
      <c r="O49" s="21">
        <f t="shared" si="3"/>
        <v>11</v>
      </c>
      <c r="P49">
        <f t="shared" si="4"/>
        <v>1.7320508075688772</v>
      </c>
      <c r="Q49">
        <f t="shared" si="5"/>
        <v>10</v>
      </c>
    </row>
    <row r="50" spans="1:17" x14ac:dyDescent="0.25">
      <c r="A50" t="str">
        <f t="shared" si="0"/>
        <v>Argentina-Foreign</v>
      </c>
      <c r="B50">
        <v>49</v>
      </c>
      <c r="C50" t="s">
        <v>12</v>
      </c>
      <c r="D50" t="s">
        <v>69</v>
      </c>
      <c r="E50" t="s">
        <v>100</v>
      </c>
      <c r="F50" s="3">
        <v>41169</v>
      </c>
      <c r="G50" s="1" t="s">
        <v>60</v>
      </c>
      <c r="H50" t="s">
        <v>57</v>
      </c>
      <c r="I50" s="17">
        <f>IF(D50="Moody",VLOOKUP(H50,'Rating Translation'!$B$2:$E$25,4,FALSE),IF(D50="SP",VLOOKUP(H50,'Rating Translation'!$C$2:$E$25,3,FALSE),VLOOKUP(H50,'Rating Translation'!$D$2:$E$25,2,FALSE)))</f>
        <v>13</v>
      </c>
      <c r="J50">
        <f t="shared" si="1"/>
        <v>13</v>
      </c>
      <c r="K50" s="20">
        <f>IF($D50=K$1,$J50,IF($C50&lt;&gt;$C49,"",K49))</f>
        <v>13</v>
      </c>
      <c r="L50">
        <f>IF($D50=L$1,$J50,IF($C50&lt;&gt;$C49,"",L49))</f>
        <v>10</v>
      </c>
      <c r="M50">
        <f>IF($D50=M$1,$J50,IF($C50&lt;&gt;$C49,"",M49))</f>
        <v>10</v>
      </c>
      <c r="N50" s="20">
        <f t="shared" si="2"/>
        <v>3</v>
      </c>
      <c r="O50" s="21">
        <f t="shared" si="3"/>
        <v>11</v>
      </c>
      <c r="P50">
        <f t="shared" si="4"/>
        <v>1.7320508075688772</v>
      </c>
      <c r="Q50">
        <f t="shared" si="5"/>
        <v>10</v>
      </c>
    </row>
    <row r="51" spans="1:17" x14ac:dyDescent="0.25">
      <c r="A51" t="str">
        <f t="shared" si="0"/>
        <v>Argentina-Foreign</v>
      </c>
      <c r="B51">
        <v>50</v>
      </c>
      <c r="C51" t="s">
        <v>12</v>
      </c>
      <c r="D51" t="s">
        <v>96</v>
      </c>
      <c r="E51" t="s">
        <v>100</v>
      </c>
      <c r="F51" s="3">
        <v>41212</v>
      </c>
      <c r="G51" s="1" t="s">
        <v>60</v>
      </c>
      <c r="H51" t="s">
        <v>75</v>
      </c>
      <c r="I51" s="17">
        <f>IF(D51="Moody",VLOOKUP(H51,'Rating Translation'!$B$2:$E$25,4,FALSE),IF(D51="SP",VLOOKUP(H51,'Rating Translation'!$C$2:$E$25,3,FALSE),VLOOKUP(H51,'Rating Translation'!$D$2:$E$25,2,FALSE)))</f>
        <v>10</v>
      </c>
      <c r="J51">
        <f t="shared" si="1"/>
        <v>10</v>
      </c>
      <c r="K51" s="20">
        <f>IF($D51=K$1,$J51,IF($C51&lt;&gt;$C50,"",K50))</f>
        <v>13</v>
      </c>
      <c r="L51">
        <f>IF($D51=L$1,$J51,IF($C51&lt;&gt;$C50,"",L50))</f>
        <v>10</v>
      </c>
      <c r="M51">
        <f>IF($D51=M$1,$J51,IF($C51&lt;&gt;$C50,"",M50))</f>
        <v>10</v>
      </c>
      <c r="N51" s="20">
        <f t="shared" si="2"/>
        <v>3</v>
      </c>
      <c r="O51" s="21">
        <f t="shared" si="3"/>
        <v>11</v>
      </c>
      <c r="P51">
        <f t="shared" si="4"/>
        <v>1.7320508075688772</v>
      </c>
      <c r="Q51">
        <f t="shared" si="5"/>
        <v>10</v>
      </c>
    </row>
    <row r="52" spans="1:17" x14ac:dyDescent="0.25">
      <c r="A52" t="str">
        <f t="shared" si="0"/>
        <v>Argentina-Foreign</v>
      </c>
      <c r="B52">
        <v>51</v>
      </c>
      <c r="C52" t="s">
        <v>12</v>
      </c>
      <c r="D52" t="s">
        <v>79</v>
      </c>
      <c r="E52" t="s">
        <v>100</v>
      </c>
      <c r="F52" s="3">
        <v>41213</v>
      </c>
      <c r="G52" s="1" t="s">
        <v>73</v>
      </c>
      <c r="H52" t="s">
        <v>93</v>
      </c>
      <c r="I52" s="17">
        <f>IF(D52="Moody",VLOOKUP(H52,'Rating Translation'!$B$2:$E$25,4,FALSE),IF(D52="SP",VLOOKUP(H52,'Rating Translation'!$C$2:$E$25,3,FALSE),VLOOKUP(H52,'Rating Translation'!$D$2:$E$25,2,FALSE)))</f>
        <v>9</v>
      </c>
      <c r="J52">
        <f t="shared" si="1"/>
        <v>9</v>
      </c>
      <c r="K52" s="20">
        <f>IF($D52=K$1,$J52,IF($C52&lt;&gt;$C51,"",K51))</f>
        <v>13</v>
      </c>
      <c r="L52">
        <f>IF($D52=L$1,$J52,IF($C52&lt;&gt;$C51,"",L51))</f>
        <v>9</v>
      </c>
      <c r="M52">
        <f>IF($D52=M$1,$J52,IF($C52&lt;&gt;$C51,"",M51))</f>
        <v>10</v>
      </c>
      <c r="N52" s="20">
        <f t="shared" si="2"/>
        <v>3</v>
      </c>
      <c r="O52" s="21">
        <f t="shared" si="3"/>
        <v>10.666666666666666</v>
      </c>
      <c r="P52">
        <f t="shared" si="4"/>
        <v>2.0816659994661348</v>
      </c>
      <c r="Q52">
        <f t="shared" si="5"/>
        <v>10</v>
      </c>
    </row>
    <row r="53" spans="1:17" x14ac:dyDescent="0.25">
      <c r="A53" t="str">
        <f t="shared" si="0"/>
        <v>Argentina-Foreign</v>
      </c>
      <c r="B53">
        <v>52</v>
      </c>
      <c r="C53" t="s">
        <v>12</v>
      </c>
      <c r="D53" t="s">
        <v>96</v>
      </c>
      <c r="E53" t="s">
        <v>100</v>
      </c>
      <c r="F53" s="3">
        <v>41240</v>
      </c>
      <c r="G53" s="1" t="s">
        <v>0</v>
      </c>
      <c r="H53" t="s">
        <v>0</v>
      </c>
      <c r="I53" s="17">
        <f>IF(D53="Moody",VLOOKUP(H53,'Rating Translation'!$B$2:$E$25,4,FALSE),IF(D53="SP",VLOOKUP(H53,'Rating Translation'!$C$2:$E$25,3,FALSE),VLOOKUP(H53,'Rating Translation'!$D$2:$E$25,2,FALSE)))</f>
        <v>5</v>
      </c>
      <c r="J53">
        <f t="shared" si="1"/>
        <v>5</v>
      </c>
      <c r="K53" s="20">
        <f>IF($D53=K$1,$J53,IF($C53&lt;&gt;$C52,"",K52))</f>
        <v>13</v>
      </c>
      <c r="L53">
        <f>IF($D53=L$1,$J53,IF($C53&lt;&gt;$C52,"",L52))</f>
        <v>9</v>
      </c>
      <c r="M53">
        <f>IF($D53=M$1,$J53,IF($C53&lt;&gt;$C52,"",M52))</f>
        <v>5</v>
      </c>
      <c r="N53" s="20">
        <f t="shared" si="2"/>
        <v>3</v>
      </c>
      <c r="O53" s="21">
        <f t="shared" si="3"/>
        <v>9</v>
      </c>
      <c r="P53">
        <f t="shared" si="4"/>
        <v>4</v>
      </c>
      <c r="Q53">
        <f t="shared" si="5"/>
        <v>9</v>
      </c>
    </row>
    <row r="54" spans="1:17" x14ac:dyDescent="0.25">
      <c r="A54" t="str">
        <f t="shared" si="0"/>
        <v>Argentina-Foreign</v>
      </c>
      <c r="B54">
        <v>53</v>
      </c>
      <c r="C54" t="s">
        <v>12</v>
      </c>
      <c r="D54" t="s">
        <v>69</v>
      </c>
      <c r="E54" t="s">
        <v>100</v>
      </c>
      <c r="F54" s="3">
        <v>41348</v>
      </c>
      <c r="G54" s="1" t="s">
        <v>58</v>
      </c>
      <c r="H54" t="s">
        <v>59</v>
      </c>
      <c r="I54" s="17">
        <f>IF(D54="Moody",VLOOKUP(H54,'Rating Translation'!$B$2:$E$25,4,FALSE),IF(D54="SP",VLOOKUP(H54,'Rating Translation'!$C$2:$E$25,3,FALSE),VLOOKUP(H54,'Rating Translation'!$D$2:$E$25,2,FALSE)))</f>
        <v>9</v>
      </c>
      <c r="J54">
        <f t="shared" si="1"/>
        <v>9</v>
      </c>
      <c r="K54" s="20">
        <f>IF($D54=K$1,$J54,IF($C54&lt;&gt;$C53,"",K53))</f>
        <v>9</v>
      </c>
      <c r="L54">
        <f>IF($D54=L$1,$J54,IF($C54&lt;&gt;$C53,"",L53))</f>
        <v>9</v>
      </c>
      <c r="M54">
        <f>IF($D54=M$1,$J54,IF($C54&lt;&gt;$C53,"",M53))</f>
        <v>5</v>
      </c>
      <c r="N54" s="20">
        <f t="shared" si="2"/>
        <v>3</v>
      </c>
      <c r="O54" s="21">
        <f t="shared" si="3"/>
        <v>7.666666666666667</v>
      </c>
      <c r="P54">
        <f t="shared" si="4"/>
        <v>2.309401076758502</v>
      </c>
      <c r="Q54">
        <f t="shared" si="5"/>
        <v>9</v>
      </c>
    </row>
    <row r="55" spans="1:17" x14ac:dyDescent="0.25">
      <c r="A55" t="str">
        <f t="shared" si="0"/>
        <v>Argentina-Foreign</v>
      </c>
      <c r="B55">
        <v>54</v>
      </c>
      <c r="C55" t="s">
        <v>12</v>
      </c>
      <c r="D55" t="s">
        <v>69</v>
      </c>
      <c r="E55" t="s">
        <v>100</v>
      </c>
      <c r="F55" s="3">
        <v>41506</v>
      </c>
      <c r="G55" s="1" t="s">
        <v>56</v>
      </c>
      <c r="H55" t="s">
        <v>57</v>
      </c>
      <c r="I55" s="17">
        <f>IF(D55="Moody",VLOOKUP(H55,'Rating Translation'!$B$2:$E$25,4,FALSE),IF(D55="SP",VLOOKUP(H55,'Rating Translation'!$C$2:$E$25,3,FALSE),VLOOKUP(H55,'Rating Translation'!$D$2:$E$25,2,FALSE)))</f>
        <v>13</v>
      </c>
      <c r="J55">
        <f t="shared" si="1"/>
        <v>13</v>
      </c>
      <c r="K55" s="20">
        <f>IF($D55=K$1,$J55,IF($C55&lt;&gt;$C54,"",K54))</f>
        <v>13</v>
      </c>
      <c r="L55">
        <f>IF($D55=L$1,$J55,IF($C55&lt;&gt;$C54,"",L54))</f>
        <v>9</v>
      </c>
      <c r="M55">
        <f>IF($D55=M$1,$J55,IF($C55&lt;&gt;$C54,"",M54))</f>
        <v>5</v>
      </c>
      <c r="N55" s="20">
        <f t="shared" si="2"/>
        <v>3</v>
      </c>
      <c r="O55" s="21">
        <f t="shared" si="3"/>
        <v>9</v>
      </c>
      <c r="P55">
        <f t="shared" si="4"/>
        <v>4</v>
      </c>
      <c r="Q55">
        <f t="shared" si="5"/>
        <v>9</v>
      </c>
    </row>
    <row r="56" spans="1:17" x14ac:dyDescent="0.25">
      <c r="A56" t="str">
        <f t="shared" si="0"/>
        <v>Argentina-Foreign</v>
      </c>
      <c r="B56">
        <v>55</v>
      </c>
      <c r="C56" t="s">
        <v>12</v>
      </c>
      <c r="D56" t="s">
        <v>79</v>
      </c>
      <c r="E56" t="s">
        <v>100</v>
      </c>
      <c r="F56" s="3">
        <v>41527</v>
      </c>
      <c r="G56" s="1" t="s">
        <v>70</v>
      </c>
      <c r="H56" t="s">
        <v>74</v>
      </c>
      <c r="I56" s="17">
        <f>IF(D56="Moody",VLOOKUP(H56,'Rating Translation'!$B$2:$E$25,4,FALSE),IF(D56="SP",VLOOKUP(H56,'Rating Translation'!$C$2:$E$25,3,FALSE),VLOOKUP(H56,'Rating Translation'!$D$2:$E$25,2,FALSE)))</f>
        <v>8</v>
      </c>
      <c r="J56">
        <f t="shared" si="1"/>
        <v>8</v>
      </c>
      <c r="K56" s="20">
        <f>IF($D56=K$1,$J56,IF($C56&lt;&gt;$C55,"",K55))</f>
        <v>13</v>
      </c>
      <c r="L56">
        <f>IF($D56=L$1,$J56,IF($C56&lt;&gt;$C55,"",L55))</f>
        <v>8</v>
      </c>
      <c r="M56">
        <f>IF($D56=M$1,$J56,IF($C56&lt;&gt;$C55,"",M55))</f>
        <v>5</v>
      </c>
      <c r="N56" s="20">
        <f t="shared" si="2"/>
        <v>3</v>
      </c>
      <c r="O56" s="21">
        <f t="shared" si="3"/>
        <v>8.6666666666666661</v>
      </c>
      <c r="P56">
        <f t="shared" si="4"/>
        <v>4.0414518843273797</v>
      </c>
      <c r="Q56">
        <f t="shared" si="5"/>
        <v>8</v>
      </c>
    </row>
    <row r="57" spans="1:17" x14ac:dyDescent="0.25">
      <c r="A57" t="str">
        <f t="shared" si="0"/>
        <v>Argentina-Foreign</v>
      </c>
      <c r="B57">
        <v>56</v>
      </c>
      <c r="C57" t="s">
        <v>12</v>
      </c>
      <c r="D57" t="s">
        <v>96</v>
      </c>
      <c r="E57" t="s">
        <v>100</v>
      </c>
      <c r="F57" s="3">
        <v>41542</v>
      </c>
      <c r="G57" s="1" t="s">
        <v>80</v>
      </c>
      <c r="H57" t="s">
        <v>94</v>
      </c>
      <c r="I57" s="17">
        <f>IF(D57="Moody",VLOOKUP(H57,'Rating Translation'!$B$2:$E$25,4,FALSE),IF(D57="SP",VLOOKUP(H57,'Rating Translation'!$C$2:$E$25,3,FALSE),VLOOKUP(H57,'Rating Translation'!$D$2:$E$25,2,FALSE)))</f>
        <v>12</v>
      </c>
      <c r="J57">
        <f t="shared" si="1"/>
        <v>12</v>
      </c>
      <c r="K57" s="20">
        <f>IF($D57=K$1,$J57,IF($C57&lt;&gt;$C56,"",K56))</f>
        <v>13</v>
      </c>
      <c r="L57">
        <f>IF($D57=L$1,$J57,IF($C57&lt;&gt;$C56,"",L56))</f>
        <v>8</v>
      </c>
      <c r="M57">
        <f>IF($D57=M$1,$J57,IF($C57&lt;&gt;$C56,"",M56))</f>
        <v>12</v>
      </c>
      <c r="N57" s="20">
        <f t="shared" si="2"/>
        <v>3</v>
      </c>
      <c r="O57" s="21">
        <f t="shared" si="3"/>
        <v>11</v>
      </c>
      <c r="P57">
        <f t="shared" si="4"/>
        <v>2.6457513110645907</v>
      </c>
      <c r="Q57">
        <f t="shared" si="5"/>
        <v>12</v>
      </c>
    </row>
    <row r="58" spans="1:17" x14ac:dyDescent="0.25">
      <c r="A58" t="str">
        <f t="shared" si="0"/>
        <v>Argentina-Foreign</v>
      </c>
      <c r="B58">
        <v>57</v>
      </c>
      <c r="C58" t="s">
        <v>12</v>
      </c>
      <c r="D58" t="s">
        <v>96</v>
      </c>
      <c r="E58" t="s">
        <v>100</v>
      </c>
      <c r="F58" s="3">
        <v>41600</v>
      </c>
      <c r="G58" s="1" t="s">
        <v>0</v>
      </c>
      <c r="H58" t="s">
        <v>0</v>
      </c>
      <c r="I58" s="17">
        <f>IF(D58="Moody",VLOOKUP(H58,'Rating Translation'!$B$2:$E$25,4,FALSE),IF(D58="SP",VLOOKUP(H58,'Rating Translation'!$C$2:$E$25,3,FALSE),VLOOKUP(H58,'Rating Translation'!$D$2:$E$25,2,FALSE)))</f>
        <v>5</v>
      </c>
      <c r="J58">
        <f t="shared" si="1"/>
        <v>5</v>
      </c>
      <c r="K58" s="20">
        <f>IF($D58=K$1,$J58,IF($C58&lt;&gt;$C57,"",K57))</f>
        <v>13</v>
      </c>
      <c r="L58">
        <f>IF($D58=L$1,$J58,IF($C58&lt;&gt;$C57,"",L57))</f>
        <v>8</v>
      </c>
      <c r="M58">
        <f>IF($D58=M$1,$J58,IF($C58&lt;&gt;$C57,"",M57))</f>
        <v>5</v>
      </c>
      <c r="N58" s="20">
        <f t="shared" si="2"/>
        <v>3</v>
      </c>
      <c r="O58" s="21">
        <f t="shared" si="3"/>
        <v>8.6666666666666661</v>
      </c>
      <c r="P58">
        <f t="shared" si="4"/>
        <v>4.0414518843273797</v>
      </c>
      <c r="Q58">
        <f t="shared" si="5"/>
        <v>8</v>
      </c>
    </row>
    <row r="59" spans="1:17" x14ac:dyDescent="0.25">
      <c r="A59" t="str">
        <f t="shared" si="0"/>
        <v>Argentina-Local</v>
      </c>
      <c r="B59">
        <v>58</v>
      </c>
      <c r="C59" t="s">
        <v>12</v>
      </c>
      <c r="D59" t="s">
        <v>69</v>
      </c>
      <c r="E59" t="s">
        <v>101</v>
      </c>
      <c r="F59" s="3">
        <v>35458</v>
      </c>
      <c r="G59" s="1" t="s">
        <v>67</v>
      </c>
      <c r="H59" t="s">
        <v>67</v>
      </c>
      <c r="I59" s="17">
        <f>IF(D59="Moody",VLOOKUP(H59,'Rating Translation'!$B$2:$E$25,4,FALSE),IF(D59="SP",VLOOKUP(H59,'Rating Translation'!$C$2:$E$25,3,FALSE),VLOOKUP(H59,'Rating Translation'!$D$2:$E$25,2,FALSE)))</f>
        <v>11</v>
      </c>
      <c r="J59">
        <f t="shared" si="1"/>
        <v>11</v>
      </c>
      <c r="K59" s="20">
        <f>IF($D59=K$1,$J59,IF($C59&lt;&gt;$C58,"",K58))</f>
        <v>11</v>
      </c>
      <c r="L59">
        <f>IF($D59=L$1,$J59,IF($C59&lt;&gt;$C58,"",L58))</f>
        <v>8</v>
      </c>
      <c r="M59">
        <f>IF($D59=M$1,$J59,IF($C59&lt;&gt;$C58,"",M58))</f>
        <v>5</v>
      </c>
      <c r="N59" s="20">
        <f t="shared" si="2"/>
        <v>3</v>
      </c>
      <c r="O59" s="21">
        <f t="shared" si="3"/>
        <v>8</v>
      </c>
      <c r="P59">
        <f t="shared" si="4"/>
        <v>3</v>
      </c>
      <c r="Q59">
        <f t="shared" si="5"/>
        <v>8</v>
      </c>
    </row>
    <row r="60" spans="1:17" x14ac:dyDescent="0.25">
      <c r="A60" t="str">
        <f t="shared" si="0"/>
        <v>Argentina-Local</v>
      </c>
      <c r="B60">
        <v>59</v>
      </c>
      <c r="C60" t="s">
        <v>12</v>
      </c>
      <c r="D60" t="s">
        <v>69</v>
      </c>
      <c r="E60" t="s">
        <v>101</v>
      </c>
      <c r="F60" s="3">
        <v>35705</v>
      </c>
      <c r="G60" s="1" t="s">
        <v>68</v>
      </c>
      <c r="H60" t="s">
        <v>68</v>
      </c>
      <c r="I60" s="17">
        <f>IF(D60="Moody",VLOOKUP(H60,'Rating Translation'!$B$2:$E$25,4,FALSE),IF(D60="SP",VLOOKUP(H60,'Rating Translation'!$C$2:$E$25,3,FALSE),VLOOKUP(H60,'Rating Translation'!$D$2:$E$25,2,FALSE)))</f>
        <v>12</v>
      </c>
      <c r="J60">
        <f t="shared" si="1"/>
        <v>12</v>
      </c>
      <c r="K60" s="20">
        <f>IF($D60=K$1,$J60,IF($C60&lt;&gt;$C59,"",K59))</f>
        <v>12</v>
      </c>
      <c r="L60">
        <f>IF($D60=L$1,$J60,IF($C60&lt;&gt;$C59,"",L59))</f>
        <v>8</v>
      </c>
      <c r="M60">
        <f>IF($D60=M$1,$J60,IF($C60&lt;&gt;$C59,"",M59))</f>
        <v>5</v>
      </c>
      <c r="N60" s="20">
        <f t="shared" si="2"/>
        <v>3</v>
      </c>
      <c r="O60" s="21">
        <f t="shared" si="3"/>
        <v>8.3333333333333339</v>
      </c>
      <c r="P60">
        <f t="shared" si="4"/>
        <v>3.5118845842842457</v>
      </c>
      <c r="Q60">
        <f t="shared" si="5"/>
        <v>8</v>
      </c>
    </row>
    <row r="61" spans="1:17" x14ac:dyDescent="0.25">
      <c r="A61" t="str">
        <f t="shared" si="0"/>
        <v>Argentina-Local</v>
      </c>
      <c r="B61">
        <v>60</v>
      </c>
      <c r="C61" t="s">
        <v>12</v>
      </c>
      <c r="D61" t="s">
        <v>96</v>
      </c>
      <c r="E61" t="s">
        <v>101</v>
      </c>
      <c r="F61" s="3">
        <v>35767</v>
      </c>
      <c r="G61" s="1" t="s">
        <v>71</v>
      </c>
      <c r="H61" t="s">
        <v>71</v>
      </c>
      <c r="I61" s="17">
        <f>IF(D61="Moody",VLOOKUP(H61,'Rating Translation'!$B$2:$E$25,4,FALSE),IF(D61="SP",VLOOKUP(H61,'Rating Translation'!$C$2:$E$25,3,FALSE),VLOOKUP(H61,'Rating Translation'!$D$2:$E$25,2,FALSE)))</f>
        <v>14</v>
      </c>
      <c r="J61">
        <f t="shared" si="1"/>
        <v>14</v>
      </c>
      <c r="K61" s="20">
        <f>IF($D61=K$1,$J61,IF($C61&lt;&gt;$C60,"",K60))</f>
        <v>12</v>
      </c>
      <c r="L61">
        <f>IF($D61=L$1,$J61,IF($C61&lt;&gt;$C60,"",L60))</f>
        <v>8</v>
      </c>
      <c r="M61">
        <f>IF($D61=M$1,$J61,IF($C61&lt;&gt;$C60,"",M60))</f>
        <v>14</v>
      </c>
      <c r="N61" s="20">
        <f t="shared" si="2"/>
        <v>3</v>
      </c>
      <c r="O61" s="21">
        <f t="shared" si="3"/>
        <v>11.333333333333334</v>
      </c>
      <c r="P61">
        <f t="shared" si="4"/>
        <v>3.0550504633038948</v>
      </c>
      <c r="Q61">
        <f t="shared" si="5"/>
        <v>12</v>
      </c>
    </row>
    <row r="62" spans="1:17" x14ac:dyDescent="0.25">
      <c r="A62" t="str">
        <f t="shared" si="0"/>
        <v>Argentina-Local</v>
      </c>
      <c r="B62">
        <v>61</v>
      </c>
      <c r="C62" t="s">
        <v>12</v>
      </c>
      <c r="D62" t="s">
        <v>69</v>
      </c>
      <c r="E62" t="s">
        <v>101</v>
      </c>
      <c r="F62" s="3">
        <v>36439</v>
      </c>
      <c r="G62" s="1" t="s">
        <v>67</v>
      </c>
      <c r="H62" t="s">
        <v>67</v>
      </c>
      <c r="I62" s="17">
        <f>IF(D62="Moody",VLOOKUP(H62,'Rating Translation'!$B$2:$E$25,4,FALSE),IF(D62="SP",VLOOKUP(H62,'Rating Translation'!$C$2:$E$25,3,FALSE),VLOOKUP(H62,'Rating Translation'!$D$2:$E$25,2,FALSE)))</f>
        <v>11</v>
      </c>
      <c r="J62">
        <f t="shared" si="1"/>
        <v>11</v>
      </c>
      <c r="K62" s="20">
        <f>IF($D62=K$1,$J62,IF($C62&lt;&gt;$C61,"",K61))</f>
        <v>11</v>
      </c>
      <c r="L62">
        <f>IF($D62=L$1,$J62,IF($C62&lt;&gt;$C61,"",L61))</f>
        <v>8</v>
      </c>
      <c r="M62">
        <f>IF($D62=M$1,$J62,IF($C62&lt;&gt;$C61,"",M61))</f>
        <v>14</v>
      </c>
      <c r="N62" s="20">
        <f t="shared" si="2"/>
        <v>3</v>
      </c>
      <c r="O62" s="21">
        <f t="shared" si="3"/>
        <v>11</v>
      </c>
      <c r="P62">
        <f t="shared" si="4"/>
        <v>3</v>
      </c>
      <c r="Q62">
        <f t="shared" si="5"/>
        <v>11</v>
      </c>
    </row>
    <row r="63" spans="1:17" x14ac:dyDescent="0.25">
      <c r="A63" t="str">
        <f t="shared" si="0"/>
        <v>Argentina-Local</v>
      </c>
      <c r="B63">
        <v>62</v>
      </c>
      <c r="C63" t="s">
        <v>12</v>
      </c>
      <c r="D63" t="s">
        <v>96</v>
      </c>
      <c r="E63" t="s">
        <v>101</v>
      </c>
      <c r="F63" s="3">
        <v>36790</v>
      </c>
      <c r="G63" s="1" t="s">
        <v>71</v>
      </c>
      <c r="H63" t="s">
        <v>71</v>
      </c>
      <c r="I63" s="17">
        <f>IF(D63="Moody",VLOOKUP(H63,'Rating Translation'!$B$2:$E$25,4,FALSE),IF(D63="SP",VLOOKUP(H63,'Rating Translation'!$C$2:$E$25,3,FALSE),VLOOKUP(H63,'Rating Translation'!$D$2:$E$25,2,FALSE)))</f>
        <v>14</v>
      </c>
      <c r="J63">
        <f t="shared" si="1"/>
        <v>14</v>
      </c>
      <c r="K63" s="20">
        <f>IF($D63=K$1,$J63,IF($C63&lt;&gt;$C62,"",K62))</f>
        <v>11</v>
      </c>
      <c r="L63">
        <f>IF($D63=L$1,$J63,IF($C63&lt;&gt;$C62,"",L62))</f>
        <v>8</v>
      </c>
      <c r="M63">
        <f>IF($D63=M$1,$J63,IF($C63&lt;&gt;$C62,"",M62))</f>
        <v>14</v>
      </c>
      <c r="N63" s="20">
        <f t="shared" si="2"/>
        <v>3</v>
      </c>
      <c r="O63" s="21">
        <f t="shared" si="3"/>
        <v>11</v>
      </c>
      <c r="P63">
        <f t="shared" si="4"/>
        <v>3</v>
      </c>
      <c r="Q63">
        <f t="shared" si="5"/>
        <v>11</v>
      </c>
    </row>
    <row r="64" spans="1:17" x14ac:dyDescent="0.25">
      <c r="A64" t="str">
        <f t="shared" si="0"/>
        <v>Argentina-Local</v>
      </c>
      <c r="B64">
        <v>63</v>
      </c>
      <c r="C64" t="s">
        <v>12</v>
      </c>
      <c r="D64" t="s">
        <v>96</v>
      </c>
      <c r="E64" t="s">
        <v>101</v>
      </c>
      <c r="F64" s="3">
        <v>36970</v>
      </c>
      <c r="G64" s="1" t="s">
        <v>92</v>
      </c>
      <c r="H64" t="s">
        <v>92</v>
      </c>
      <c r="I64" s="17">
        <f>IF(D64="Moody",VLOOKUP(H64,'Rating Translation'!$B$2:$E$25,4,FALSE),IF(D64="SP",VLOOKUP(H64,'Rating Translation'!$C$2:$E$25,3,FALSE),VLOOKUP(H64,'Rating Translation'!$D$2:$E$25,2,FALSE)))</f>
        <v>13</v>
      </c>
      <c r="J64">
        <f t="shared" si="1"/>
        <v>13</v>
      </c>
      <c r="K64" s="20">
        <f>IF($D64=K$1,$J64,IF($C64&lt;&gt;$C63,"",K63))</f>
        <v>11</v>
      </c>
      <c r="L64">
        <f>IF($D64=L$1,$J64,IF($C64&lt;&gt;$C63,"",L63))</f>
        <v>8</v>
      </c>
      <c r="M64">
        <f>IF($D64=M$1,$J64,IF($C64&lt;&gt;$C63,"",M63))</f>
        <v>13</v>
      </c>
      <c r="N64" s="20">
        <f t="shared" si="2"/>
        <v>3</v>
      </c>
      <c r="O64" s="21">
        <f t="shared" si="3"/>
        <v>10.666666666666666</v>
      </c>
      <c r="P64">
        <f t="shared" si="4"/>
        <v>2.5166114784235849</v>
      </c>
      <c r="Q64">
        <f t="shared" si="5"/>
        <v>11</v>
      </c>
    </row>
    <row r="65" spans="1:17" x14ac:dyDescent="0.25">
      <c r="A65" t="str">
        <f t="shared" si="0"/>
        <v>Argentina-Local</v>
      </c>
      <c r="B65">
        <v>64</v>
      </c>
      <c r="C65" t="s">
        <v>12</v>
      </c>
      <c r="D65" t="s">
        <v>96</v>
      </c>
      <c r="E65" t="s">
        <v>101</v>
      </c>
      <c r="F65" s="3">
        <v>36978</v>
      </c>
      <c r="G65" s="1" t="s">
        <v>95</v>
      </c>
      <c r="H65" t="s">
        <v>95</v>
      </c>
      <c r="I65" s="17">
        <f>IF(D65="Moody",VLOOKUP(H65,'Rating Translation'!$B$2:$E$25,4,FALSE),IF(D65="SP",VLOOKUP(H65,'Rating Translation'!$C$2:$E$25,3,FALSE),VLOOKUP(H65,'Rating Translation'!$D$2:$E$25,2,FALSE)))</f>
        <v>11</v>
      </c>
      <c r="J65">
        <f t="shared" si="1"/>
        <v>11</v>
      </c>
      <c r="K65" s="20">
        <f>IF($D65=K$1,$J65,IF($C65&lt;&gt;$C64,"",K64))</f>
        <v>11</v>
      </c>
      <c r="L65">
        <f>IF($D65=L$1,$J65,IF($C65&lt;&gt;$C64,"",L64))</f>
        <v>8</v>
      </c>
      <c r="M65">
        <f>IF($D65=M$1,$J65,IF($C65&lt;&gt;$C64,"",M64))</f>
        <v>11</v>
      </c>
      <c r="N65" s="20">
        <f t="shared" si="2"/>
        <v>3</v>
      </c>
      <c r="O65" s="21">
        <f t="shared" si="3"/>
        <v>10</v>
      </c>
      <c r="P65">
        <f t="shared" si="4"/>
        <v>1.7320508075688772</v>
      </c>
      <c r="Q65">
        <f t="shared" si="5"/>
        <v>11</v>
      </c>
    </row>
    <row r="66" spans="1:17" x14ac:dyDescent="0.25">
      <c r="A66" t="str">
        <f t="shared" ref="A66:A129" si="6">CONCATENATE(C66,"-",E66)</f>
        <v>Argentina-Local</v>
      </c>
      <c r="B66">
        <v>65</v>
      </c>
      <c r="C66" t="s">
        <v>12</v>
      </c>
      <c r="D66" t="s">
        <v>69</v>
      </c>
      <c r="E66" t="s">
        <v>101</v>
      </c>
      <c r="F66" s="3">
        <v>36978</v>
      </c>
      <c r="G66" s="1" t="s">
        <v>66</v>
      </c>
      <c r="H66" t="s">
        <v>66</v>
      </c>
      <c r="I66" s="17">
        <f>IF(D66="Moody",VLOOKUP(H66,'Rating Translation'!$B$2:$E$25,4,FALSE),IF(D66="SP",VLOOKUP(H66,'Rating Translation'!$C$2:$E$25,3,FALSE),VLOOKUP(H66,'Rating Translation'!$D$2:$E$25,2,FALSE)))</f>
        <v>10</v>
      </c>
      <c r="J66">
        <f t="shared" ref="J66:J129" si="7">IF(ISERROR(I66),"",I66)</f>
        <v>10</v>
      </c>
      <c r="K66" s="20">
        <f>IF($D66=K$1,$J66,IF($C66&lt;&gt;$C65,"",K65))</f>
        <v>10</v>
      </c>
      <c r="L66">
        <f>IF($D66=L$1,$J66,IF($C66&lt;&gt;$C65,"",L65))</f>
        <v>8</v>
      </c>
      <c r="M66">
        <f>IF($D66=M$1,$J66,IF($C66&lt;&gt;$C65,"",M65))</f>
        <v>11</v>
      </c>
      <c r="N66" s="20">
        <f t="shared" ref="N66:N129" si="8">COUNT(K66:M66)</f>
        <v>3</v>
      </c>
      <c r="O66" s="21">
        <f t="shared" ref="O66:O129" si="9">AVERAGE(K66:M66)</f>
        <v>9.6666666666666661</v>
      </c>
      <c r="P66">
        <f t="shared" si="4"/>
        <v>1.5275252316519499</v>
      </c>
      <c r="Q66">
        <f t="shared" si="5"/>
        <v>10</v>
      </c>
    </row>
    <row r="67" spans="1:17" x14ac:dyDescent="0.25">
      <c r="A67" t="str">
        <f t="shared" si="6"/>
        <v>Argentina-Local</v>
      </c>
      <c r="B67">
        <v>66</v>
      </c>
      <c r="C67" t="s">
        <v>12</v>
      </c>
      <c r="D67" t="s">
        <v>96</v>
      </c>
      <c r="E67" t="s">
        <v>101</v>
      </c>
      <c r="F67" s="3">
        <v>37083</v>
      </c>
      <c r="G67" s="1" t="s">
        <v>93</v>
      </c>
      <c r="H67" t="s">
        <v>93</v>
      </c>
      <c r="I67" s="17">
        <f>IF(D67="Moody",VLOOKUP(H67,'Rating Translation'!$B$2:$E$25,4,FALSE),IF(D67="SP",VLOOKUP(H67,'Rating Translation'!$C$2:$E$25,3,FALSE),VLOOKUP(H67,'Rating Translation'!$D$2:$E$25,2,FALSE)))</f>
        <v>9</v>
      </c>
      <c r="J67">
        <f t="shared" si="7"/>
        <v>9</v>
      </c>
      <c r="K67" s="20">
        <f>IF($D67=K$1,$J67,IF($C67&lt;&gt;$C66,"",K66))</f>
        <v>10</v>
      </c>
      <c r="L67">
        <f>IF($D67=L$1,$J67,IF($C67&lt;&gt;$C66,"",L66))</f>
        <v>8</v>
      </c>
      <c r="M67">
        <f>IF($D67=M$1,$J67,IF($C67&lt;&gt;$C66,"",M66))</f>
        <v>9</v>
      </c>
      <c r="N67" s="20">
        <f t="shared" si="8"/>
        <v>3</v>
      </c>
      <c r="O67" s="21">
        <f t="shared" si="9"/>
        <v>9</v>
      </c>
      <c r="P67">
        <f t="shared" ref="P67:P130" si="10">IF(N67&lt;=1,"",STDEV(K67:M67))</f>
        <v>1</v>
      </c>
      <c r="Q67">
        <f t="shared" ref="Q67:Q130" si="11">MEDIAN(K67:M67)</f>
        <v>9</v>
      </c>
    </row>
    <row r="68" spans="1:17" x14ac:dyDescent="0.25">
      <c r="A68" t="str">
        <f t="shared" si="6"/>
        <v>Argentina-Local</v>
      </c>
      <c r="B68">
        <v>67</v>
      </c>
      <c r="C68" t="s">
        <v>12</v>
      </c>
      <c r="D68" t="s">
        <v>69</v>
      </c>
      <c r="E68" t="s">
        <v>101</v>
      </c>
      <c r="F68" s="3">
        <v>37085</v>
      </c>
      <c r="G68" s="1" t="s">
        <v>59</v>
      </c>
      <c r="H68" t="s">
        <v>59</v>
      </c>
      <c r="I68" s="17">
        <f>IF(D68="Moody",VLOOKUP(H68,'Rating Translation'!$B$2:$E$25,4,FALSE),IF(D68="SP",VLOOKUP(H68,'Rating Translation'!$C$2:$E$25,3,FALSE),VLOOKUP(H68,'Rating Translation'!$D$2:$E$25,2,FALSE)))</f>
        <v>9</v>
      </c>
      <c r="J68">
        <f t="shared" si="7"/>
        <v>9</v>
      </c>
      <c r="K68" s="20">
        <f>IF($D68=K$1,$J68,IF($C68&lt;&gt;$C67,"",K67))</f>
        <v>9</v>
      </c>
      <c r="L68">
        <f>IF($D68=L$1,$J68,IF($C68&lt;&gt;$C67,"",L67))</f>
        <v>8</v>
      </c>
      <c r="M68">
        <f>IF($D68=M$1,$J68,IF($C68&lt;&gt;$C67,"",M67))</f>
        <v>9</v>
      </c>
      <c r="N68" s="20">
        <f t="shared" si="8"/>
        <v>3</v>
      </c>
      <c r="O68" s="21">
        <f t="shared" si="9"/>
        <v>8.6666666666666661</v>
      </c>
      <c r="P68">
        <f t="shared" si="10"/>
        <v>0.57735026918962573</v>
      </c>
      <c r="Q68">
        <f t="shared" si="11"/>
        <v>9</v>
      </c>
    </row>
    <row r="69" spans="1:17" x14ac:dyDescent="0.25">
      <c r="A69" t="str">
        <f t="shared" si="6"/>
        <v>Argentina-Local</v>
      </c>
      <c r="B69">
        <v>68</v>
      </c>
      <c r="C69" t="s">
        <v>12</v>
      </c>
      <c r="D69" t="s">
        <v>69</v>
      </c>
      <c r="E69" t="s">
        <v>101</v>
      </c>
      <c r="F69" s="3">
        <v>37098</v>
      </c>
      <c r="G69" s="1" t="s">
        <v>65</v>
      </c>
      <c r="H69" t="s">
        <v>65</v>
      </c>
      <c r="I69" s="17">
        <f>IF(D69="Moody",VLOOKUP(H69,'Rating Translation'!$B$2:$E$25,4,FALSE),IF(D69="SP",VLOOKUP(H69,'Rating Translation'!$C$2:$E$25,3,FALSE),VLOOKUP(H69,'Rating Translation'!$D$2:$E$25,2,FALSE)))</f>
        <v>8</v>
      </c>
      <c r="J69">
        <f t="shared" si="7"/>
        <v>8</v>
      </c>
      <c r="K69" s="20">
        <f>IF($D69=K$1,$J69,IF($C69&lt;&gt;$C68,"",K68))</f>
        <v>8</v>
      </c>
      <c r="L69">
        <f>IF($D69=L$1,$J69,IF($C69&lt;&gt;$C68,"",L68))</f>
        <v>8</v>
      </c>
      <c r="M69">
        <f>IF($D69=M$1,$J69,IF($C69&lt;&gt;$C68,"",M68))</f>
        <v>9</v>
      </c>
      <c r="N69" s="20">
        <f t="shared" si="8"/>
        <v>3</v>
      </c>
      <c r="O69" s="21">
        <f t="shared" si="9"/>
        <v>8.3333333333333339</v>
      </c>
      <c r="P69">
        <f t="shared" si="10"/>
        <v>0.57735026918962573</v>
      </c>
      <c r="Q69">
        <f t="shared" si="11"/>
        <v>8</v>
      </c>
    </row>
    <row r="70" spans="1:17" x14ac:dyDescent="0.25">
      <c r="A70" t="str">
        <f t="shared" si="6"/>
        <v>Argentina-Local</v>
      </c>
      <c r="B70">
        <v>69</v>
      </c>
      <c r="C70" t="s">
        <v>12</v>
      </c>
      <c r="D70" t="s">
        <v>96</v>
      </c>
      <c r="E70" t="s">
        <v>101</v>
      </c>
      <c r="F70" s="3">
        <v>37176</v>
      </c>
      <c r="G70" s="1" t="s">
        <v>1</v>
      </c>
      <c r="H70" t="s">
        <v>1</v>
      </c>
      <c r="I70" s="17">
        <f>IF(D70="Moody",VLOOKUP(H70,'Rating Translation'!$B$2:$E$25,4,FALSE),IF(D70="SP",VLOOKUP(H70,'Rating Translation'!$C$2:$E$25,3,FALSE),VLOOKUP(H70,'Rating Translation'!$D$2:$E$25,2,FALSE)))</f>
        <v>6</v>
      </c>
      <c r="J70">
        <f t="shared" si="7"/>
        <v>6</v>
      </c>
      <c r="K70" s="20">
        <f>IF($D70=K$1,$J70,IF($C70&lt;&gt;$C69,"",K69))</f>
        <v>8</v>
      </c>
      <c r="L70">
        <f>IF($D70=L$1,$J70,IF($C70&lt;&gt;$C69,"",L69))</f>
        <v>8</v>
      </c>
      <c r="M70">
        <f>IF($D70=M$1,$J70,IF($C70&lt;&gt;$C69,"",M69))</f>
        <v>6</v>
      </c>
      <c r="N70" s="20">
        <f t="shared" si="8"/>
        <v>3</v>
      </c>
      <c r="O70" s="21">
        <f t="shared" si="9"/>
        <v>7.333333333333333</v>
      </c>
      <c r="P70">
        <f t="shared" si="10"/>
        <v>1.1547005383792495</v>
      </c>
      <c r="Q70">
        <f t="shared" si="11"/>
        <v>8</v>
      </c>
    </row>
    <row r="71" spans="1:17" x14ac:dyDescent="0.25">
      <c r="A71" t="str">
        <f t="shared" si="6"/>
        <v>Argentina-Local</v>
      </c>
      <c r="B71">
        <v>70</v>
      </c>
      <c r="C71" t="s">
        <v>12</v>
      </c>
      <c r="D71" t="s">
        <v>69</v>
      </c>
      <c r="E71" t="s">
        <v>101</v>
      </c>
      <c r="F71" s="3">
        <v>37176</v>
      </c>
      <c r="G71" s="1" t="s">
        <v>64</v>
      </c>
      <c r="H71" t="s">
        <v>64</v>
      </c>
      <c r="I71" s="17">
        <f>IF(D71="Moody",VLOOKUP(H71,'Rating Translation'!$B$2:$E$25,4,FALSE),IF(D71="SP",VLOOKUP(H71,'Rating Translation'!$C$2:$E$25,3,FALSE),VLOOKUP(H71,'Rating Translation'!$D$2:$E$25,2,FALSE)))</f>
        <v>6</v>
      </c>
      <c r="J71">
        <f t="shared" si="7"/>
        <v>6</v>
      </c>
      <c r="K71" s="20">
        <f>IF($D71=K$1,$J71,IF($C71&lt;&gt;$C70,"",K70))</f>
        <v>6</v>
      </c>
      <c r="L71">
        <f>IF($D71=L$1,$J71,IF($C71&lt;&gt;$C70,"",L70))</f>
        <v>8</v>
      </c>
      <c r="M71">
        <f>IF($D71=M$1,$J71,IF($C71&lt;&gt;$C70,"",M70))</f>
        <v>6</v>
      </c>
      <c r="N71" s="20">
        <f t="shared" si="8"/>
        <v>3</v>
      </c>
      <c r="O71" s="21">
        <f t="shared" si="9"/>
        <v>6.666666666666667</v>
      </c>
      <c r="P71">
        <f t="shared" si="10"/>
        <v>1.1547005383792495</v>
      </c>
      <c r="Q71">
        <f t="shared" si="11"/>
        <v>6</v>
      </c>
    </row>
    <row r="72" spans="1:17" x14ac:dyDescent="0.25">
      <c r="A72" t="str">
        <f t="shared" si="6"/>
        <v>Argentina-Local</v>
      </c>
      <c r="B72">
        <v>71</v>
      </c>
      <c r="C72" t="s">
        <v>12</v>
      </c>
      <c r="D72" t="s">
        <v>96</v>
      </c>
      <c r="E72" t="s">
        <v>101</v>
      </c>
      <c r="F72" s="3">
        <v>37197</v>
      </c>
      <c r="G72" s="1" t="s">
        <v>0</v>
      </c>
      <c r="H72" t="s">
        <v>0</v>
      </c>
      <c r="I72" s="17">
        <f>IF(D72="Moody",VLOOKUP(H72,'Rating Translation'!$B$2:$E$25,4,FALSE),IF(D72="SP",VLOOKUP(H72,'Rating Translation'!$C$2:$E$25,3,FALSE),VLOOKUP(H72,'Rating Translation'!$D$2:$E$25,2,FALSE)))</f>
        <v>5</v>
      </c>
      <c r="J72">
        <f t="shared" si="7"/>
        <v>5</v>
      </c>
      <c r="K72" s="20">
        <f>IF($D72=K$1,$J72,IF($C72&lt;&gt;$C71,"",K71))</f>
        <v>6</v>
      </c>
      <c r="L72">
        <f>IF($D72=L$1,$J72,IF($C72&lt;&gt;$C71,"",L71))</f>
        <v>8</v>
      </c>
      <c r="M72">
        <f>IF($D72=M$1,$J72,IF($C72&lt;&gt;$C71,"",M71))</f>
        <v>5</v>
      </c>
      <c r="N72" s="20">
        <f t="shared" si="8"/>
        <v>3</v>
      </c>
      <c r="O72" s="21">
        <f t="shared" si="9"/>
        <v>6.333333333333333</v>
      </c>
      <c r="P72">
        <f t="shared" si="10"/>
        <v>1.5275252316519474</v>
      </c>
      <c r="Q72">
        <f t="shared" si="11"/>
        <v>6</v>
      </c>
    </row>
    <row r="73" spans="1:17" x14ac:dyDescent="0.25">
      <c r="A73" t="str">
        <f t="shared" si="6"/>
        <v>Argentina-Local</v>
      </c>
      <c r="B73">
        <v>72</v>
      </c>
      <c r="C73" t="s">
        <v>12</v>
      </c>
      <c r="D73" t="s">
        <v>96</v>
      </c>
      <c r="E73" t="s">
        <v>101</v>
      </c>
      <c r="F73" s="3">
        <v>37201</v>
      </c>
      <c r="G73" s="1" t="s">
        <v>72</v>
      </c>
      <c r="H73" t="s">
        <v>72</v>
      </c>
      <c r="I73" s="17">
        <f>IF(D73="Moody",VLOOKUP(H73,'Rating Translation'!$B$2:$E$25,4,FALSE),IF(D73="SP",VLOOKUP(H73,'Rating Translation'!$C$2:$E$25,3,FALSE),VLOOKUP(H73,'Rating Translation'!$D$2:$E$25,2,FALSE)))</f>
        <v>4</v>
      </c>
      <c r="J73">
        <f t="shared" si="7"/>
        <v>4</v>
      </c>
      <c r="K73" s="20">
        <f>IF($D73=K$1,$J73,IF($C73&lt;&gt;$C72,"",K72))</f>
        <v>6</v>
      </c>
      <c r="L73">
        <f>IF($D73=L$1,$J73,IF($C73&lt;&gt;$C72,"",L72))</f>
        <v>8</v>
      </c>
      <c r="M73">
        <f>IF($D73=M$1,$J73,IF($C73&lt;&gt;$C72,"",M72))</f>
        <v>4</v>
      </c>
      <c r="N73" s="20">
        <f t="shared" si="8"/>
        <v>3</v>
      </c>
      <c r="O73" s="21">
        <f t="shared" si="9"/>
        <v>6</v>
      </c>
      <c r="P73">
        <f t="shared" si="10"/>
        <v>2</v>
      </c>
      <c r="Q73">
        <f t="shared" si="11"/>
        <v>6</v>
      </c>
    </row>
    <row r="74" spans="1:17" x14ac:dyDescent="0.25">
      <c r="A74" t="str">
        <f t="shared" si="6"/>
        <v>Argentina-Local</v>
      </c>
      <c r="B74">
        <v>73</v>
      </c>
      <c r="C74" t="s">
        <v>12</v>
      </c>
      <c r="D74" t="s">
        <v>96</v>
      </c>
      <c r="E74" t="s">
        <v>101</v>
      </c>
      <c r="F74" s="3">
        <v>37228</v>
      </c>
      <c r="G74" s="1" t="s">
        <v>84</v>
      </c>
      <c r="H74" t="s">
        <v>84</v>
      </c>
      <c r="I74" s="17">
        <f>IF(D74="Moody",VLOOKUP(H74,'Rating Translation'!$B$2:$E$25,4,FALSE),IF(D74="SP",VLOOKUP(H74,'Rating Translation'!$C$2:$E$25,3,FALSE),VLOOKUP(H74,'Rating Translation'!$D$2:$E$25,2,FALSE)))</f>
        <v>3</v>
      </c>
      <c r="J74">
        <f t="shared" si="7"/>
        <v>3</v>
      </c>
      <c r="K74" s="20">
        <f>IF($D74=K$1,$J74,IF($C74&lt;&gt;$C73,"",K73))</f>
        <v>6</v>
      </c>
      <c r="L74">
        <f>IF($D74=L$1,$J74,IF($C74&lt;&gt;$C73,"",L73))</f>
        <v>8</v>
      </c>
      <c r="M74">
        <f>IF($D74=M$1,$J74,IF($C74&lt;&gt;$C73,"",M73))</f>
        <v>3</v>
      </c>
      <c r="N74" s="20">
        <f t="shared" si="8"/>
        <v>3</v>
      </c>
      <c r="O74" s="21">
        <f t="shared" si="9"/>
        <v>5.666666666666667</v>
      </c>
      <c r="P74">
        <f t="shared" si="10"/>
        <v>2.5166114784235836</v>
      </c>
      <c r="Q74">
        <f t="shared" si="11"/>
        <v>6</v>
      </c>
    </row>
    <row r="75" spans="1:17" x14ac:dyDescent="0.25">
      <c r="A75" t="str">
        <f t="shared" si="6"/>
        <v>Argentina-Local</v>
      </c>
      <c r="B75">
        <v>74</v>
      </c>
      <c r="C75" t="s">
        <v>12</v>
      </c>
      <c r="D75" t="s">
        <v>69</v>
      </c>
      <c r="E75" t="s">
        <v>101</v>
      </c>
      <c r="F75" s="3">
        <v>37228</v>
      </c>
      <c r="G75" s="1" t="s">
        <v>64</v>
      </c>
      <c r="H75" t="s">
        <v>64</v>
      </c>
      <c r="I75" s="17">
        <f>IF(D75="Moody",VLOOKUP(H75,'Rating Translation'!$B$2:$E$25,4,FALSE),IF(D75="SP",VLOOKUP(H75,'Rating Translation'!$C$2:$E$25,3,FALSE),VLOOKUP(H75,'Rating Translation'!$D$2:$E$25,2,FALSE)))</f>
        <v>6</v>
      </c>
      <c r="J75">
        <f t="shared" si="7"/>
        <v>6</v>
      </c>
      <c r="K75" s="20">
        <f>IF($D75=K$1,$J75,IF($C75&lt;&gt;$C74,"",K74))</f>
        <v>6</v>
      </c>
      <c r="L75">
        <f>IF($D75=L$1,$J75,IF($C75&lt;&gt;$C74,"",L74))</f>
        <v>8</v>
      </c>
      <c r="M75">
        <f>IF($D75=M$1,$J75,IF($C75&lt;&gt;$C74,"",M74))</f>
        <v>3</v>
      </c>
      <c r="N75" s="20">
        <f t="shared" si="8"/>
        <v>3</v>
      </c>
      <c r="O75" s="21">
        <f t="shared" si="9"/>
        <v>5.666666666666667</v>
      </c>
      <c r="P75">
        <f t="shared" si="10"/>
        <v>2.5166114784235836</v>
      </c>
      <c r="Q75">
        <f t="shared" si="11"/>
        <v>6</v>
      </c>
    </row>
    <row r="76" spans="1:17" x14ac:dyDescent="0.25">
      <c r="A76" t="str">
        <f t="shared" si="6"/>
        <v>Argentina-Local</v>
      </c>
      <c r="B76">
        <v>75</v>
      </c>
      <c r="C76" t="s">
        <v>12</v>
      </c>
      <c r="D76" t="s">
        <v>69</v>
      </c>
      <c r="E76" t="s">
        <v>101</v>
      </c>
      <c r="F76" s="3">
        <v>37245</v>
      </c>
      <c r="G76" s="1" t="s">
        <v>62</v>
      </c>
      <c r="H76" t="s">
        <v>62</v>
      </c>
      <c r="I76" s="17">
        <f>IF(D76="Moody",VLOOKUP(H76,'Rating Translation'!$B$2:$E$25,4,FALSE),IF(D76="SP",VLOOKUP(H76,'Rating Translation'!$C$2:$E$25,3,FALSE),VLOOKUP(H76,'Rating Translation'!$D$2:$E$25,2,FALSE)))</f>
        <v>5</v>
      </c>
      <c r="J76">
        <f t="shared" si="7"/>
        <v>5</v>
      </c>
      <c r="K76" s="20">
        <f>IF($D76=K$1,$J76,IF($C76&lt;&gt;$C75,"",K75))</f>
        <v>5</v>
      </c>
      <c r="L76">
        <f>IF($D76=L$1,$J76,IF($C76&lt;&gt;$C75,"",L75))</f>
        <v>8</v>
      </c>
      <c r="M76">
        <f>IF($D76=M$1,$J76,IF($C76&lt;&gt;$C75,"",M75))</f>
        <v>3</v>
      </c>
      <c r="N76" s="20">
        <f t="shared" si="8"/>
        <v>3</v>
      </c>
      <c r="O76" s="21">
        <f t="shared" si="9"/>
        <v>5.333333333333333</v>
      </c>
      <c r="P76">
        <f t="shared" si="10"/>
        <v>2.5166114784235836</v>
      </c>
      <c r="Q76">
        <f t="shared" si="11"/>
        <v>5</v>
      </c>
    </row>
    <row r="77" spans="1:17" x14ac:dyDescent="0.25">
      <c r="A77" t="str">
        <f t="shared" si="6"/>
        <v>Argentina-Local</v>
      </c>
      <c r="B77">
        <v>76</v>
      </c>
      <c r="C77" t="s">
        <v>12</v>
      </c>
      <c r="D77" t="s">
        <v>96</v>
      </c>
      <c r="E77" t="s">
        <v>101</v>
      </c>
      <c r="F77" s="3">
        <v>37260</v>
      </c>
      <c r="G77" s="1" t="s">
        <v>72</v>
      </c>
      <c r="H77" t="s">
        <v>72</v>
      </c>
      <c r="I77" s="17">
        <f>IF(D77="Moody",VLOOKUP(H77,'Rating Translation'!$B$2:$E$25,4,FALSE),IF(D77="SP",VLOOKUP(H77,'Rating Translation'!$C$2:$E$25,3,FALSE),VLOOKUP(H77,'Rating Translation'!$D$2:$E$25,2,FALSE)))</f>
        <v>4</v>
      </c>
      <c r="J77">
        <f t="shared" si="7"/>
        <v>4</v>
      </c>
      <c r="K77" s="20">
        <f>IF($D77=K$1,$J77,IF($C77&lt;&gt;$C76,"",K76))</f>
        <v>5</v>
      </c>
      <c r="L77">
        <f>IF($D77=L$1,$J77,IF($C77&lt;&gt;$C76,"",L76))</f>
        <v>8</v>
      </c>
      <c r="M77">
        <f>IF($D77=M$1,$J77,IF($C77&lt;&gt;$C76,"",M76))</f>
        <v>4</v>
      </c>
      <c r="N77" s="20">
        <f t="shared" si="8"/>
        <v>3</v>
      </c>
      <c r="O77" s="21">
        <f t="shared" si="9"/>
        <v>5.666666666666667</v>
      </c>
      <c r="P77">
        <f t="shared" si="10"/>
        <v>2.0816659994661335</v>
      </c>
      <c r="Q77">
        <f t="shared" si="11"/>
        <v>5</v>
      </c>
    </row>
    <row r="78" spans="1:17" x14ac:dyDescent="0.25">
      <c r="A78" t="str">
        <f t="shared" si="6"/>
        <v>Argentina-Local</v>
      </c>
      <c r="B78">
        <v>77</v>
      </c>
      <c r="C78" t="s">
        <v>12</v>
      </c>
      <c r="D78" t="s">
        <v>69</v>
      </c>
      <c r="E78" t="s">
        <v>101</v>
      </c>
      <c r="F78" s="3">
        <v>37853</v>
      </c>
      <c r="G78" s="1" t="s">
        <v>59</v>
      </c>
      <c r="H78" t="s">
        <v>59</v>
      </c>
      <c r="I78" s="17">
        <f>IF(D78="Moody",VLOOKUP(H78,'Rating Translation'!$B$2:$E$25,4,FALSE),IF(D78="SP",VLOOKUP(H78,'Rating Translation'!$C$2:$E$25,3,FALSE),VLOOKUP(H78,'Rating Translation'!$D$2:$E$25,2,FALSE)))</f>
        <v>9</v>
      </c>
      <c r="J78">
        <f t="shared" si="7"/>
        <v>9</v>
      </c>
      <c r="K78" s="20">
        <f>IF($D78=K$1,$J78,IF($C78&lt;&gt;$C77,"",K77))</f>
        <v>9</v>
      </c>
      <c r="L78">
        <f>IF($D78=L$1,$J78,IF($C78&lt;&gt;$C77,"",L77))</f>
        <v>8</v>
      </c>
      <c r="M78">
        <f>IF($D78=M$1,$J78,IF($C78&lt;&gt;$C77,"",M77))</f>
        <v>4</v>
      </c>
      <c r="N78" s="20">
        <f t="shared" si="8"/>
        <v>3</v>
      </c>
      <c r="O78" s="21">
        <f t="shared" si="9"/>
        <v>7</v>
      </c>
      <c r="P78">
        <f t="shared" si="10"/>
        <v>2.6457513110645907</v>
      </c>
      <c r="Q78">
        <f t="shared" si="11"/>
        <v>8</v>
      </c>
    </row>
    <row r="79" spans="1:17" x14ac:dyDescent="0.25">
      <c r="A79" t="str">
        <f t="shared" si="6"/>
        <v>Argentina-Local</v>
      </c>
      <c r="B79">
        <v>78</v>
      </c>
      <c r="C79" t="s">
        <v>12</v>
      </c>
      <c r="D79" t="s">
        <v>96</v>
      </c>
      <c r="E79" t="s">
        <v>101</v>
      </c>
      <c r="F79" s="3">
        <v>38103</v>
      </c>
      <c r="G79" s="1" t="s">
        <v>93</v>
      </c>
      <c r="H79" t="s">
        <v>93</v>
      </c>
      <c r="I79" s="17">
        <f>IF(D79="Moody",VLOOKUP(H79,'Rating Translation'!$B$2:$E$25,4,FALSE),IF(D79="SP",VLOOKUP(H79,'Rating Translation'!$C$2:$E$25,3,FALSE),VLOOKUP(H79,'Rating Translation'!$D$2:$E$25,2,FALSE)))</f>
        <v>9</v>
      </c>
      <c r="J79">
        <f t="shared" si="7"/>
        <v>9</v>
      </c>
      <c r="K79" s="20">
        <f>IF($D79=K$1,$J79,IF($C79&lt;&gt;$C78,"",K78))</f>
        <v>9</v>
      </c>
      <c r="L79">
        <f>IF($D79=L$1,$J79,IF($C79&lt;&gt;$C78,"",L78))</f>
        <v>8</v>
      </c>
      <c r="M79">
        <f>IF($D79=M$1,$J79,IF($C79&lt;&gt;$C78,"",M78))</f>
        <v>9</v>
      </c>
      <c r="N79" s="20">
        <f t="shared" si="8"/>
        <v>3</v>
      </c>
      <c r="O79" s="21">
        <f t="shared" si="9"/>
        <v>8.6666666666666661</v>
      </c>
      <c r="P79">
        <f t="shared" si="10"/>
        <v>0.57735026918962573</v>
      </c>
      <c r="Q79">
        <f t="shared" si="11"/>
        <v>9</v>
      </c>
    </row>
    <row r="80" spans="1:17" x14ac:dyDescent="0.25">
      <c r="A80" t="str">
        <f t="shared" si="6"/>
        <v>Argentina-Local</v>
      </c>
      <c r="B80">
        <v>79</v>
      </c>
      <c r="C80" t="s">
        <v>12</v>
      </c>
      <c r="D80" t="s">
        <v>96</v>
      </c>
      <c r="E80" t="s">
        <v>101</v>
      </c>
      <c r="F80" s="3">
        <v>38155</v>
      </c>
      <c r="G80" s="1" t="s">
        <v>93</v>
      </c>
      <c r="H80" t="s">
        <v>93</v>
      </c>
      <c r="I80" s="17">
        <f>IF(D80="Moody",VLOOKUP(H80,'Rating Translation'!$B$2:$E$25,4,FALSE),IF(D80="SP",VLOOKUP(H80,'Rating Translation'!$C$2:$E$25,3,FALSE),VLOOKUP(H80,'Rating Translation'!$D$2:$E$25,2,FALSE)))</f>
        <v>9</v>
      </c>
      <c r="J80">
        <f t="shared" si="7"/>
        <v>9</v>
      </c>
      <c r="K80" s="20">
        <f>IF($D80=K$1,$J80,IF($C80&lt;&gt;$C79,"",K79))</f>
        <v>9</v>
      </c>
      <c r="L80">
        <f>IF($D80=L$1,$J80,IF($C80&lt;&gt;$C79,"",L79))</f>
        <v>8</v>
      </c>
      <c r="M80">
        <f>IF($D80=M$1,$J80,IF($C80&lt;&gt;$C79,"",M79))</f>
        <v>9</v>
      </c>
      <c r="N80" s="20">
        <f t="shared" si="8"/>
        <v>3</v>
      </c>
      <c r="O80" s="21">
        <f t="shared" si="9"/>
        <v>8.6666666666666661</v>
      </c>
      <c r="P80">
        <f t="shared" si="10"/>
        <v>0.57735026918962573</v>
      </c>
      <c r="Q80">
        <f t="shared" si="11"/>
        <v>9</v>
      </c>
    </row>
    <row r="81" spans="1:17" x14ac:dyDescent="0.25">
      <c r="A81" t="str">
        <f t="shared" si="6"/>
        <v>Argentina-Local</v>
      </c>
      <c r="B81">
        <v>80</v>
      </c>
      <c r="C81" t="s">
        <v>12</v>
      </c>
      <c r="D81" t="s">
        <v>96</v>
      </c>
      <c r="E81" t="s">
        <v>101</v>
      </c>
      <c r="F81" s="3">
        <v>38366</v>
      </c>
      <c r="G81" s="1" t="s">
        <v>93</v>
      </c>
      <c r="H81" t="s">
        <v>93</v>
      </c>
      <c r="I81" s="17">
        <f>IF(D81="Moody",VLOOKUP(H81,'Rating Translation'!$B$2:$E$25,4,FALSE),IF(D81="SP",VLOOKUP(H81,'Rating Translation'!$C$2:$E$25,3,FALSE),VLOOKUP(H81,'Rating Translation'!$D$2:$E$25,2,FALSE)))</f>
        <v>9</v>
      </c>
      <c r="J81">
        <f t="shared" si="7"/>
        <v>9</v>
      </c>
      <c r="K81" s="20">
        <f>IF($D81=K$1,$J81,IF($C81&lt;&gt;$C80,"",K80))</f>
        <v>9</v>
      </c>
      <c r="L81">
        <f>IF($D81=L$1,$J81,IF($C81&lt;&gt;$C80,"",L80))</f>
        <v>8</v>
      </c>
      <c r="M81">
        <f>IF($D81=M$1,$J81,IF($C81&lt;&gt;$C80,"",M80))</f>
        <v>9</v>
      </c>
      <c r="N81" s="20">
        <f t="shared" si="8"/>
        <v>3</v>
      </c>
      <c r="O81" s="21">
        <f t="shared" si="9"/>
        <v>8.6666666666666661</v>
      </c>
      <c r="P81">
        <f t="shared" si="10"/>
        <v>0.57735026918962573</v>
      </c>
      <c r="Q81">
        <f t="shared" si="11"/>
        <v>9</v>
      </c>
    </row>
    <row r="82" spans="1:17" x14ac:dyDescent="0.25">
      <c r="A82" t="str">
        <f t="shared" si="6"/>
        <v>Argentina-Local</v>
      </c>
      <c r="B82">
        <v>81</v>
      </c>
      <c r="C82" t="s">
        <v>12</v>
      </c>
      <c r="D82" t="s">
        <v>96</v>
      </c>
      <c r="E82" t="s">
        <v>101</v>
      </c>
      <c r="F82" s="3">
        <v>38506</v>
      </c>
      <c r="G82" s="1" t="s">
        <v>93</v>
      </c>
      <c r="H82" t="s">
        <v>93</v>
      </c>
      <c r="I82" s="17">
        <f>IF(D82="Moody",VLOOKUP(H82,'Rating Translation'!$B$2:$E$25,4,FALSE),IF(D82="SP",VLOOKUP(H82,'Rating Translation'!$C$2:$E$25,3,FALSE),VLOOKUP(H82,'Rating Translation'!$D$2:$E$25,2,FALSE)))</f>
        <v>9</v>
      </c>
      <c r="J82">
        <f t="shared" si="7"/>
        <v>9</v>
      </c>
      <c r="K82" s="20">
        <f>IF($D82=K$1,$J82,IF($C82&lt;&gt;$C81,"",K81))</f>
        <v>9</v>
      </c>
      <c r="L82">
        <f>IF($D82=L$1,$J82,IF($C82&lt;&gt;$C81,"",L81))</f>
        <v>8</v>
      </c>
      <c r="M82">
        <f>IF($D82=M$1,$J82,IF($C82&lt;&gt;$C81,"",M81))</f>
        <v>9</v>
      </c>
      <c r="N82" s="20">
        <f t="shared" si="8"/>
        <v>3</v>
      </c>
      <c r="O82" s="21">
        <f t="shared" si="9"/>
        <v>8.6666666666666661</v>
      </c>
      <c r="P82">
        <f t="shared" si="10"/>
        <v>0.57735026918962573</v>
      </c>
      <c r="Q82">
        <f t="shared" si="11"/>
        <v>9</v>
      </c>
    </row>
    <row r="83" spans="1:17" x14ac:dyDescent="0.25">
      <c r="A83" t="str">
        <f t="shared" si="6"/>
        <v>Argentina-Local</v>
      </c>
      <c r="B83">
        <v>82</v>
      </c>
      <c r="C83" t="s">
        <v>12</v>
      </c>
      <c r="D83" t="s">
        <v>96</v>
      </c>
      <c r="E83" t="s">
        <v>101</v>
      </c>
      <c r="F83" s="3">
        <v>38700</v>
      </c>
      <c r="G83" s="1" t="s">
        <v>93</v>
      </c>
      <c r="H83" t="s">
        <v>93</v>
      </c>
      <c r="I83" s="17">
        <f>IF(D83="Moody",VLOOKUP(H83,'Rating Translation'!$B$2:$E$25,4,FALSE),IF(D83="SP",VLOOKUP(H83,'Rating Translation'!$C$2:$E$25,3,FALSE),VLOOKUP(H83,'Rating Translation'!$D$2:$E$25,2,FALSE)))</f>
        <v>9</v>
      </c>
      <c r="J83">
        <f t="shared" si="7"/>
        <v>9</v>
      </c>
      <c r="K83" s="20">
        <f>IF($D83=K$1,$J83,IF($C83&lt;&gt;$C82,"",K82))</f>
        <v>9</v>
      </c>
      <c r="L83">
        <f>IF($D83=L$1,$J83,IF($C83&lt;&gt;$C82,"",L82))</f>
        <v>8</v>
      </c>
      <c r="M83">
        <f>IF($D83=M$1,$J83,IF($C83&lt;&gt;$C82,"",M82))</f>
        <v>9</v>
      </c>
      <c r="N83" s="20">
        <f t="shared" si="8"/>
        <v>3</v>
      </c>
      <c r="O83" s="21">
        <f t="shared" si="9"/>
        <v>8.6666666666666661</v>
      </c>
      <c r="P83">
        <f t="shared" si="10"/>
        <v>0.57735026918962573</v>
      </c>
      <c r="Q83">
        <f t="shared" si="11"/>
        <v>9</v>
      </c>
    </row>
    <row r="84" spans="1:17" x14ac:dyDescent="0.25">
      <c r="A84" t="str">
        <f t="shared" si="6"/>
        <v>Argentina-Local</v>
      </c>
      <c r="B84">
        <v>83</v>
      </c>
      <c r="C84" t="s">
        <v>12</v>
      </c>
      <c r="D84" t="s">
        <v>96</v>
      </c>
      <c r="E84" t="s">
        <v>101</v>
      </c>
      <c r="F84" s="3">
        <v>38861</v>
      </c>
      <c r="G84" s="1" t="s">
        <v>94</v>
      </c>
      <c r="H84" t="s">
        <v>94</v>
      </c>
      <c r="I84" s="17">
        <f>IF(D84="Moody",VLOOKUP(H84,'Rating Translation'!$B$2:$E$25,4,FALSE),IF(D84="SP",VLOOKUP(H84,'Rating Translation'!$C$2:$E$25,3,FALSE),VLOOKUP(H84,'Rating Translation'!$D$2:$E$25,2,FALSE)))</f>
        <v>12</v>
      </c>
      <c r="J84">
        <f t="shared" si="7"/>
        <v>12</v>
      </c>
      <c r="K84" s="20">
        <f>IF($D84=K$1,$J84,IF($C84&lt;&gt;$C83,"",K83))</f>
        <v>9</v>
      </c>
      <c r="L84">
        <f>IF($D84=L$1,$J84,IF($C84&lt;&gt;$C83,"",L83))</f>
        <v>8</v>
      </c>
      <c r="M84">
        <f>IF($D84=M$1,$J84,IF($C84&lt;&gt;$C83,"",M83))</f>
        <v>12</v>
      </c>
      <c r="N84" s="20">
        <f t="shared" si="8"/>
        <v>3</v>
      </c>
      <c r="O84" s="21">
        <f t="shared" si="9"/>
        <v>9.6666666666666661</v>
      </c>
      <c r="P84">
        <f t="shared" si="10"/>
        <v>2.0816659994661348</v>
      </c>
      <c r="Q84">
        <f t="shared" si="11"/>
        <v>9</v>
      </c>
    </row>
    <row r="85" spans="1:17" x14ac:dyDescent="0.25">
      <c r="A85" t="str">
        <f t="shared" si="6"/>
        <v>Argentina-Local</v>
      </c>
      <c r="B85">
        <v>84</v>
      </c>
      <c r="C85" t="s">
        <v>12</v>
      </c>
      <c r="D85" t="s">
        <v>69</v>
      </c>
      <c r="E85" t="s">
        <v>101</v>
      </c>
      <c r="F85" s="3">
        <v>38923</v>
      </c>
      <c r="G85" s="1" t="s">
        <v>57</v>
      </c>
      <c r="H85" t="s">
        <v>57</v>
      </c>
      <c r="I85" s="17">
        <f>IF(D85="Moody",VLOOKUP(H85,'Rating Translation'!$B$2:$E$25,4,FALSE),IF(D85="SP",VLOOKUP(H85,'Rating Translation'!$C$2:$E$25,3,FALSE),VLOOKUP(H85,'Rating Translation'!$D$2:$E$25,2,FALSE)))</f>
        <v>13</v>
      </c>
      <c r="J85">
        <f t="shared" si="7"/>
        <v>13</v>
      </c>
      <c r="K85" s="20">
        <f>IF($D85=K$1,$J85,IF($C85&lt;&gt;$C84,"",K84))</f>
        <v>13</v>
      </c>
      <c r="L85">
        <f>IF($D85=L$1,$J85,IF($C85&lt;&gt;$C84,"",L84))</f>
        <v>8</v>
      </c>
      <c r="M85">
        <f>IF($D85=M$1,$J85,IF($C85&lt;&gt;$C84,"",M84))</f>
        <v>12</v>
      </c>
      <c r="N85" s="20">
        <f t="shared" si="8"/>
        <v>3</v>
      </c>
      <c r="O85" s="21">
        <f t="shared" si="9"/>
        <v>11</v>
      </c>
      <c r="P85">
        <f t="shared" si="10"/>
        <v>2.6457513110645907</v>
      </c>
      <c r="Q85">
        <f t="shared" si="11"/>
        <v>12</v>
      </c>
    </row>
    <row r="86" spans="1:17" x14ac:dyDescent="0.25">
      <c r="A86" t="str">
        <f t="shared" si="6"/>
        <v>Argentina-Local</v>
      </c>
      <c r="B86">
        <v>85</v>
      </c>
      <c r="C86" t="s">
        <v>12</v>
      </c>
      <c r="D86" t="s">
        <v>96</v>
      </c>
      <c r="E86" t="s">
        <v>101</v>
      </c>
      <c r="F86" s="3">
        <v>38930</v>
      </c>
      <c r="G86" s="1" t="s">
        <v>75</v>
      </c>
      <c r="H86" t="s">
        <v>75</v>
      </c>
      <c r="I86" s="17">
        <f>IF(D86="Moody",VLOOKUP(H86,'Rating Translation'!$B$2:$E$25,4,FALSE),IF(D86="SP",VLOOKUP(H86,'Rating Translation'!$C$2:$E$25,3,FALSE),VLOOKUP(H86,'Rating Translation'!$D$2:$E$25,2,FALSE)))</f>
        <v>10</v>
      </c>
      <c r="J86">
        <f t="shared" si="7"/>
        <v>10</v>
      </c>
      <c r="K86" s="20">
        <f>IF($D86=K$1,$J86,IF($C86&lt;&gt;$C85,"",K85))</f>
        <v>13</v>
      </c>
      <c r="L86">
        <f>IF($D86=L$1,$J86,IF($C86&lt;&gt;$C85,"",L85))</f>
        <v>8</v>
      </c>
      <c r="M86">
        <f>IF($D86=M$1,$J86,IF($C86&lt;&gt;$C85,"",M85))</f>
        <v>10</v>
      </c>
      <c r="N86" s="20">
        <f t="shared" si="8"/>
        <v>3</v>
      </c>
      <c r="O86" s="21">
        <f t="shared" si="9"/>
        <v>10.333333333333334</v>
      </c>
      <c r="P86">
        <f t="shared" si="10"/>
        <v>2.5166114784235849</v>
      </c>
      <c r="Q86">
        <f t="shared" si="11"/>
        <v>10</v>
      </c>
    </row>
    <row r="87" spans="1:17" x14ac:dyDescent="0.25">
      <c r="A87" t="str">
        <f t="shared" si="6"/>
        <v>Argentina-Local</v>
      </c>
      <c r="B87">
        <v>86</v>
      </c>
      <c r="C87" t="s">
        <v>12</v>
      </c>
      <c r="D87" t="s">
        <v>96</v>
      </c>
      <c r="E87" t="s">
        <v>101</v>
      </c>
      <c r="F87" s="3">
        <v>39203</v>
      </c>
      <c r="G87" s="1" t="s">
        <v>94</v>
      </c>
      <c r="H87" t="s">
        <v>94</v>
      </c>
      <c r="I87" s="17">
        <f>IF(D87="Moody",VLOOKUP(H87,'Rating Translation'!$B$2:$E$25,4,FALSE),IF(D87="SP",VLOOKUP(H87,'Rating Translation'!$C$2:$E$25,3,FALSE),VLOOKUP(H87,'Rating Translation'!$D$2:$E$25,2,FALSE)))</f>
        <v>12</v>
      </c>
      <c r="J87">
        <f t="shared" si="7"/>
        <v>12</v>
      </c>
      <c r="K87" s="20">
        <f>IF($D87=K$1,$J87,IF($C87&lt;&gt;$C86,"",K86))</f>
        <v>13</v>
      </c>
      <c r="L87">
        <f>IF($D87=L$1,$J87,IF($C87&lt;&gt;$C86,"",L86))</f>
        <v>8</v>
      </c>
      <c r="M87">
        <f>IF($D87=M$1,$J87,IF($C87&lt;&gt;$C86,"",M86))</f>
        <v>12</v>
      </c>
      <c r="N87" s="20">
        <f t="shared" si="8"/>
        <v>3</v>
      </c>
      <c r="O87" s="21">
        <f t="shared" si="9"/>
        <v>11</v>
      </c>
      <c r="P87">
        <f t="shared" si="10"/>
        <v>2.6457513110645907</v>
      </c>
      <c r="Q87">
        <f t="shared" si="11"/>
        <v>12</v>
      </c>
    </row>
    <row r="88" spans="1:17" x14ac:dyDescent="0.25">
      <c r="A88" t="str">
        <f t="shared" si="6"/>
        <v>Argentina-Local</v>
      </c>
      <c r="B88">
        <v>87</v>
      </c>
      <c r="C88" t="s">
        <v>12</v>
      </c>
      <c r="D88" t="s">
        <v>96</v>
      </c>
      <c r="E88" t="s">
        <v>101</v>
      </c>
      <c r="F88" s="3">
        <v>39632</v>
      </c>
      <c r="G88" s="1" t="s">
        <v>92</v>
      </c>
      <c r="H88" t="s">
        <v>92</v>
      </c>
      <c r="I88" s="17">
        <f>IF(D88="Moody",VLOOKUP(H88,'Rating Translation'!$B$2:$E$25,4,FALSE),IF(D88="SP",VLOOKUP(H88,'Rating Translation'!$C$2:$E$25,3,FALSE),VLOOKUP(H88,'Rating Translation'!$D$2:$E$25,2,FALSE)))</f>
        <v>13</v>
      </c>
      <c r="J88">
        <f t="shared" si="7"/>
        <v>13</v>
      </c>
      <c r="K88" s="20">
        <f>IF($D88=K$1,$J88,IF($C88&lt;&gt;$C87,"",K87))</f>
        <v>13</v>
      </c>
      <c r="L88">
        <f>IF($D88=L$1,$J88,IF($C88&lt;&gt;$C87,"",L87))</f>
        <v>8</v>
      </c>
      <c r="M88">
        <f>IF($D88=M$1,$J88,IF($C88&lt;&gt;$C87,"",M87))</f>
        <v>13</v>
      </c>
      <c r="N88" s="20">
        <f t="shared" si="8"/>
        <v>3</v>
      </c>
      <c r="O88" s="21">
        <f t="shared" si="9"/>
        <v>11.333333333333334</v>
      </c>
      <c r="P88">
        <f t="shared" si="10"/>
        <v>2.8867513459481304</v>
      </c>
      <c r="Q88">
        <f t="shared" si="11"/>
        <v>13</v>
      </c>
    </row>
    <row r="89" spans="1:17" x14ac:dyDescent="0.25">
      <c r="A89" t="str">
        <f t="shared" si="6"/>
        <v>Argentina-Local</v>
      </c>
      <c r="B89">
        <v>88</v>
      </c>
      <c r="C89" t="s">
        <v>12</v>
      </c>
      <c r="D89" t="s">
        <v>96</v>
      </c>
      <c r="E89" t="s">
        <v>101</v>
      </c>
      <c r="F89" s="3">
        <v>39800</v>
      </c>
      <c r="G89" s="1" t="s">
        <v>93</v>
      </c>
      <c r="H89" t="s">
        <v>93</v>
      </c>
      <c r="I89" s="17">
        <f>IF(D89="Moody",VLOOKUP(H89,'Rating Translation'!$B$2:$E$25,4,FALSE),IF(D89="SP",VLOOKUP(H89,'Rating Translation'!$C$2:$E$25,3,FALSE),VLOOKUP(H89,'Rating Translation'!$D$2:$E$25,2,FALSE)))</f>
        <v>9</v>
      </c>
      <c r="J89">
        <f t="shared" si="7"/>
        <v>9</v>
      </c>
      <c r="K89" s="20">
        <f>IF($D89=K$1,$J89,IF($C89&lt;&gt;$C88,"",K88))</f>
        <v>13</v>
      </c>
      <c r="L89">
        <f>IF($D89=L$1,$J89,IF($C89&lt;&gt;$C88,"",L88))</f>
        <v>8</v>
      </c>
      <c r="M89">
        <f>IF($D89=M$1,$J89,IF($C89&lt;&gt;$C88,"",M88))</f>
        <v>9</v>
      </c>
      <c r="N89" s="20">
        <f t="shared" si="8"/>
        <v>3</v>
      </c>
      <c r="O89" s="21">
        <f t="shared" si="9"/>
        <v>10</v>
      </c>
      <c r="P89">
        <f t="shared" si="10"/>
        <v>2.6457513110645907</v>
      </c>
      <c r="Q89">
        <f t="shared" si="11"/>
        <v>9</v>
      </c>
    </row>
    <row r="90" spans="1:17" x14ac:dyDescent="0.25">
      <c r="A90" t="str">
        <f t="shared" si="6"/>
        <v>Argentina-Local</v>
      </c>
      <c r="B90">
        <v>89</v>
      </c>
      <c r="C90" t="s">
        <v>12</v>
      </c>
      <c r="D90" t="s">
        <v>96</v>
      </c>
      <c r="E90" t="s">
        <v>101</v>
      </c>
      <c r="F90" s="3">
        <v>40038</v>
      </c>
      <c r="G90" s="1" t="s">
        <v>94</v>
      </c>
      <c r="H90" t="s">
        <v>94</v>
      </c>
      <c r="I90" s="17">
        <f>IF(D90="Moody",VLOOKUP(H90,'Rating Translation'!$B$2:$E$25,4,FALSE),IF(D90="SP",VLOOKUP(H90,'Rating Translation'!$C$2:$E$25,3,FALSE),VLOOKUP(H90,'Rating Translation'!$D$2:$E$25,2,FALSE)))</f>
        <v>12</v>
      </c>
      <c r="J90">
        <f t="shared" si="7"/>
        <v>12</v>
      </c>
      <c r="K90" s="20">
        <f>IF($D90=K$1,$J90,IF($C90&lt;&gt;$C89,"",K89))</f>
        <v>13</v>
      </c>
      <c r="L90">
        <f>IF($D90=L$1,$J90,IF($C90&lt;&gt;$C89,"",L89))</f>
        <v>8</v>
      </c>
      <c r="M90">
        <f>IF($D90=M$1,$J90,IF($C90&lt;&gt;$C89,"",M89))</f>
        <v>12</v>
      </c>
      <c r="N90" s="20">
        <f t="shared" si="8"/>
        <v>3</v>
      </c>
      <c r="O90" s="21">
        <f t="shared" si="9"/>
        <v>11</v>
      </c>
      <c r="P90">
        <f t="shared" si="10"/>
        <v>2.6457513110645907</v>
      </c>
      <c r="Q90">
        <f t="shared" si="11"/>
        <v>12</v>
      </c>
    </row>
    <row r="91" spans="1:17" x14ac:dyDescent="0.25">
      <c r="A91" t="str">
        <f t="shared" si="6"/>
        <v>Argentina-Local</v>
      </c>
      <c r="B91">
        <v>90</v>
      </c>
      <c r="C91" t="s">
        <v>12</v>
      </c>
      <c r="D91" t="s">
        <v>96</v>
      </c>
      <c r="E91" t="s">
        <v>101</v>
      </c>
      <c r="F91" s="3">
        <v>40371</v>
      </c>
      <c r="G91" s="1" t="s">
        <v>75</v>
      </c>
      <c r="H91" t="s">
        <v>75</v>
      </c>
      <c r="I91" s="17">
        <f>IF(D91="Moody",VLOOKUP(H91,'Rating Translation'!$B$2:$E$25,4,FALSE),IF(D91="SP",VLOOKUP(H91,'Rating Translation'!$C$2:$E$25,3,FALSE),VLOOKUP(H91,'Rating Translation'!$D$2:$E$25,2,FALSE)))</f>
        <v>10</v>
      </c>
      <c r="J91">
        <f t="shared" si="7"/>
        <v>10</v>
      </c>
      <c r="K91" s="20">
        <f>IF($D91=K$1,$J91,IF($C91&lt;&gt;$C90,"",K90))</f>
        <v>13</v>
      </c>
      <c r="L91">
        <f>IF($D91=L$1,$J91,IF($C91&lt;&gt;$C90,"",L90))</f>
        <v>8</v>
      </c>
      <c r="M91">
        <f>IF($D91=M$1,$J91,IF($C91&lt;&gt;$C90,"",M90))</f>
        <v>10</v>
      </c>
      <c r="N91" s="20">
        <f t="shared" si="8"/>
        <v>3</v>
      </c>
      <c r="O91" s="21">
        <f t="shared" si="9"/>
        <v>10.333333333333334</v>
      </c>
      <c r="P91">
        <f t="shared" si="10"/>
        <v>2.5166114784235849</v>
      </c>
      <c r="Q91">
        <f t="shared" si="11"/>
        <v>10</v>
      </c>
    </row>
    <row r="92" spans="1:17" x14ac:dyDescent="0.25">
      <c r="A92" t="str">
        <f t="shared" si="6"/>
        <v>Argentina-Local</v>
      </c>
      <c r="B92">
        <v>91</v>
      </c>
      <c r="C92" t="s">
        <v>12</v>
      </c>
      <c r="D92" t="s">
        <v>79</v>
      </c>
      <c r="E92" t="s">
        <v>101</v>
      </c>
      <c r="F92" s="3">
        <v>40434</v>
      </c>
      <c r="G92" s="1" t="s">
        <v>75</v>
      </c>
      <c r="H92" t="s">
        <v>75</v>
      </c>
      <c r="I92" s="17">
        <f>IF(D92="Moody",VLOOKUP(H92,'Rating Translation'!$B$2:$E$25,4,FALSE),IF(D92="SP",VLOOKUP(H92,'Rating Translation'!$C$2:$E$25,3,FALSE),VLOOKUP(H92,'Rating Translation'!$D$2:$E$25,2,FALSE)))</f>
        <v>10</v>
      </c>
      <c r="J92">
        <f t="shared" si="7"/>
        <v>10</v>
      </c>
      <c r="K92" s="20">
        <f>IF($D92=K$1,$J92,IF($C92&lt;&gt;$C91,"",K91))</f>
        <v>13</v>
      </c>
      <c r="L92">
        <f>IF($D92=L$1,$J92,IF($C92&lt;&gt;$C91,"",L91))</f>
        <v>10</v>
      </c>
      <c r="M92">
        <f>IF($D92=M$1,$J92,IF($C92&lt;&gt;$C91,"",M91))</f>
        <v>10</v>
      </c>
      <c r="N92" s="20">
        <f t="shared" si="8"/>
        <v>3</v>
      </c>
      <c r="O92" s="21">
        <f t="shared" si="9"/>
        <v>11</v>
      </c>
      <c r="P92">
        <f t="shared" si="10"/>
        <v>1.7320508075688772</v>
      </c>
      <c r="Q92">
        <f t="shared" si="11"/>
        <v>10</v>
      </c>
    </row>
    <row r="93" spans="1:17" x14ac:dyDescent="0.25">
      <c r="A93" t="str">
        <f t="shared" si="6"/>
        <v>Argentina-Local</v>
      </c>
      <c r="B93">
        <v>92</v>
      </c>
      <c r="C93" t="s">
        <v>12</v>
      </c>
      <c r="D93" t="s">
        <v>79</v>
      </c>
      <c r="E93" t="s">
        <v>101</v>
      </c>
      <c r="F93" s="3">
        <v>40435</v>
      </c>
      <c r="G93" s="1" t="s">
        <v>78</v>
      </c>
      <c r="H93" t="s">
        <v>78</v>
      </c>
      <c r="I93" s="17">
        <f>IF(D93="Moody",VLOOKUP(H93,'Rating Translation'!$B$2:$E$25,4,FALSE),IF(D93="SP",VLOOKUP(H93,'Rating Translation'!$C$2:$E$25,3,FALSE),VLOOKUP(H93,'Rating Translation'!$D$2:$E$25,2,FALSE)))</f>
        <v>22</v>
      </c>
      <c r="J93">
        <f t="shared" si="7"/>
        <v>22</v>
      </c>
      <c r="K93" s="20">
        <f>IF($D93=K$1,$J93,IF($C93&lt;&gt;$C92,"",K92))</f>
        <v>13</v>
      </c>
      <c r="L93">
        <f>IF($D93=L$1,$J93,IF($C93&lt;&gt;$C92,"",L92))</f>
        <v>22</v>
      </c>
      <c r="M93">
        <f>IF($D93=M$1,$J93,IF($C93&lt;&gt;$C92,"",M92))</f>
        <v>10</v>
      </c>
      <c r="N93" s="20">
        <f t="shared" si="8"/>
        <v>3</v>
      </c>
      <c r="O93" s="21">
        <f t="shared" si="9"/>
        <v>15</v>
      </c>
      <c r="P93">
        <f t="shared" si="10"/>
        <v>6.2449979983983983</v>
      </c>
      <c r="Q93">
        <f t="shared" si="11"/>
        <v>13</v>
      </c>
    </row>
    <row r="94" spans="1:17" x14ac:dyDescent="0.25">
      <c r="A94" t="str">
        <f t="shared" si="6"/>
        <v>Argentina-Local</v>
      </c>
      <c r="B94">
        <v>93</v>
      </c>
      <c r="C94" t="s">
        <v>12</v>
      </c>
      <c r="D94" t="s">
        <v>96</v>
      </c>
      <c r="E94" t="s">
        <v>101</v>
      </c>
      <c r="F94" s="3">
        <v>40746</v>
      </c>
      <c r="G94" s="1" t="s">
        <v>75</v>
      </c>
      <c r="H94" t="s">
        <v>75</v>
      </c>
      <c r="I94" s="17">
        <f>IF(D94="Moody",VLOOKUP(H94,'Rating Translation'!$B$2:$E$25,4,FALSE),IF(D94="SP",VLOOKUP(H94,'Rating Translation'!$C$2:$E$25,3,FALSE),VLOOKUP(H94,'Rating Translation'!$D$2:$E$25,2,FALSE)))</f>
        <v>10</v>
      </c>
      <c r="J94">
        <f t="shared" si="7"/>
        <v>10</v>
      </c>
      <c r="K94" s="20">
        <f>IF($D94=K$1,$J94,IF($C94&lt;&gt;$C93,"",K93))</f>
        <v>13</v>
      </c>
      <c r="L94">
        <f>IF($D94=L$1,$J94,IF($C94&lt;&gt;$C93,"",L93))</f>
        <v>22</v>
      </c>
      <c r="M94">
        <f>IF($D94=M$1,$J94,IF($C94&lt;&gt;$C93,"",M93))</f>
        <v>10</v>
      </c>
      <c r="N94" s="20">
        <f t="shared" si="8"/>
        <v>3</v>
      </c>
      <c r="O94" s="21">
        <f t="shared" si="9"/>
        <v>15</v>
      </c>
      <c r="P94">
        <f t="shared" si="10"/>
        <v>6.2449979983983983</v>
      </c>
      <c r="Q94">
        <f t="shared" si="11"/>
        <v>13</v>
      </c>
    </row>
    <row r="95" spans="1:17" x14ac:dyDescent="0.25">
      <c r="A95" t="str">
        <f t="shared" si="6"/>
        <v>Argentina-Local</v>
      </c>
      <c r="B95">
        <v>94</v>
      </c>
      <c r="C95" t="s">
        <v>12</v>
      </c>
      <c r="D95" t="s">
        <v>96</v>
      </c>
      <c r="E95" t="s">
        <v>101</v>
      </c>
      <c r="F95" s="3">
        <v>40787</v>
      </c>
      <c r="G95" s="1" t="s">
        <v>94</v>
      </c>
      <c r="H95" t="s">
        <v>94</v>
      </c>
      <c r="I95" s="17">
        <f>IF(D95="Moody",VLOOKUP(H95,'Rating Translation'!$B$2:$E$25,4,FALSE),IF(D95="SP",VLOOKUP(H95,'Rating Translation'!$C$2:$E$25,3,FALSE),VLOOKUP(H95,'Rating Translation'!$D$2:$E$25,2,FALSE)))</f>
        <v>12</v>
      </c>
      <c r="J95">
        <f t="shared" si="7"/>
        <v>12</v>
      </c>
      <c r="K95" s="20">
        <f>IF($D95=K$1,$J95,IF($C95&lt;&gt;$C94,"",K94))</f>
        <v>13</v>
      </c>
      <c r="L95">
        <f>IF($D95=L$1,$J95,IF($C95&lt;&gt;$C94,"",L94))</f>
        <v>22</v>
      </c>
      <c r="M95">
        <f>IF($D95=M$1,$J95,IF($C95&lt;&gt;$C94,"",M94))</f>
        <v>12</v>
      </c>
      <c r="N95" s="20">
        <f t="shared" si="8"/>
        <v>3</v>
      </c>
      <c r="O95" s="21">
        <f t="shared" si="9"/>
        <v>15.666666666666666</v>
      </c>
      <c r="P95">
        <f t="shared" si="10"/>
        <v>5.5075705472861003</v>
      </c>
      <c r="Q95">
        <f t="shared" si="11"/>
        <v>13</v>
      </c>
    </row>
    <row r="96" spans="1:17" x14ac:dyDescent="0.25">
      <c r="A96" t="str">
        <f t="shared" si="6"/>
        <v>Argentina-Local</v>
      </c>
      <c r="B96">
        <v>95</v>
      </c>
      <c r="C96" t="s">
        <v>12</v>
      </c>
      <c r="D96" t="s">
        <v>96</v>
      </c>
      <c r="E96" t="s">
        <v>101</v>
      </c>
      <c r="F96" s="3">
        <v>41037</v>
      </c>
      <c r="G96" s="1" t="s">
        <v>75</v>
      </c>
      <c r="H96" t="s">
        <v>75</v>
      </c>
      <c r="I96" s="17">
        <f>IF(D96="Moody",VLOOKUP(H96,'Rating Translation'!$B$2:$E$25,4,FALSE),IF(D96="SP",VLOOKUP(H96,'Rating Translation'!$C$2:$E$25,3,FALSE),VLOOKUP(H96,'Rating Translation'!$D$2:$E$25,2,FALSE)))</f>
        <v>10</v>
      </c>
      <c r="J96">
        <f t="shared" si="7"/>
        <v>10</v>
      </c>
      <c r="K96" s="20">
        <f>IF($D96=K$1,$J96,IF($C96&lt;&gt;$C95,"",K95))</f>
        <v>13</v>
      </c>
      <c r="L96">
        <f>IF($D96=L$1,$J96,IF($C96&lt;&gt;$C95,"",L95))</f>
        <v>22</v>
      </c>
      <c r="M96">
        <f>IF($D96=M$1,$J96,IF($C96&lt;&gt;$C95,"",M95))</f>
        <v>10</v>
      </c>
      <c r="N96" s="20">
        <f t="shared" si="8"/>
        <v>3</v>
      </c>
      <c r="O96" s="21">
        <f t="shared" si="9"/>
        <v>15</v>
      </c>
      <c r="P96">
        <f t="shared" si="10"/>
        <v>6.2449979983983983</v>
      </c>
      <c r="Q96">
        <f t="shared" si="11"/>
        <v>13</v>
      </c>
    </row>
    <row r="97" spans="1:17" x14ac:dyDescent="0.25">
      <c r="A97" t="str">
        <f t="shared" si="6"/>
        <v>Argentina-Local</v>
      </c>
      <c r="B97">
        <v>96</v>
      </c>
      <c r="C97" t="s">
        <v>12</v>
      </c>
      <c r="D97" t="s">
        <v>96</v>
      </c>
      <c r="E97" t="s">
        <v>101</v>
      </c>
      <c r="F97" s="3">
        <v>41212</v>
      </c>
      <c r="G97" s="1" t="s">
        <v>75</v>
      </c>
      <c r="H97" t="s">
        <v>75</v>
      </c>
      <c r="I97" s="17">
        <f>IF(D97="Moody",VLOOKUP(H97,'Rating Translation'!$B$2:$E$25,4,FALSE),IF(D97="SP",VLOOKUP(H97,'Rating Translation'!$C$2:$E$25,3,FALSE),VLOOKUP(H97,'Rating Translation'!$D$2:$E$25,2,FALSE)))</f>
        <v>10</v>
      </c>
      <c r="J97">
        <f t="shared" si="7"/>
        <v>10</v>
      </c>
      <c r="K97" s="20">
        <f>IF($D97=K$1,$J97,IF($C97&lt;&gt;$C96,"",K96))</f>
        <v>13</v>
      </c>
      <c r="L97">
        <f>IF($D97=L$1,$J97,IF($C97&lt;&gt;$C96,"",L96))</f>
        <v>22</v>
      </c>
      <c r="M97">
        <f>IF($D97=M$1,$J97,IF($C97&lt;&gt;$C96,"",M96))</f>
        <v>10</v>
      </c>
      <c r="N97" s="20">
        <f t="shared" si="8"/>
        <v>3</v>
      </c>
      <c r="O97" s="21">
        <f t="shared" si="9"/>
        <v>15</v>
      </c>
      <c r="P97">
        <f t="shared" si="10"/>
        <v>6.2449979983983983</v>
      </c>
      <c r="Q97">
        <f t="shared" si="11"/>
        <v>13</v>
      </c>
    </row>
    <row r="98" spans="1:17" x14ac:dyDescent="0.25">
      <c r="A98" t="str">
        <f t="shared" si="6"/>
        <v>Argentina-Local</v>
      </c>
      <c r="B98">
        <v>97</v>
      </c>
      <c r="C98" t="s">
        <v>12</v>
      </c>
      <c r="D98" t="s">
        <v>79</v>
      </c>
      <c r="E98" t="s">
        <v>101</v>
      </c>
      <c r="F98" s="3">
        <v>41213</v>
      </c>
      <c r="G98" s="1" t="s">
        <v>76</v>
      </c>
      <c r="H98" t="s">
        <v>76</v>
      </c>
      <c r="I98" s="17">
        <f>IF(D98="Moody",VLOOKUP(H98,'Rating Translation'!$B$2:$E$25,4,FALSE),IF(D98="SP",VLOOKUP(H98,'Rating Translation'!$C$2:$E$25,3,FALSE),VLOOKUP(H98,'Rating Translation'!$D$2:$E$25,2,FALSE)))</f>
        <v>19</v>
      </c>
      <c r="J98">
        <f t="shared" si="7"/>
        <v>19</v>
      </c>
      <c r="K98" s="20">
        <f>IF($D98=K$1,$J98,IF($C98&lt;&gt;$C97,"",K97))</f>
        <v>13</v>
      </c>
      <c r="L98">
        <f>IF($D98=L$1,$J98,IF($C98&lt;&gt;$C97,"",L97))</f>
        <v>19</v>
      </c>
      <c r="M98">
        <f>IF($D98=M$1,$J98,IF($C98&lt;&gt;$C97,"",M97))</f>
        <v>10</v>
      </c>
      <c r="N98" s="20">
        <f t="shared" si="8"/>
        <v>3</v>
      </c>
      <c r="O98" s="21">
        <f t="shared" si="9"/>
        <v>14</v>
      </c>
      <c r="P98">
        <f t="shared" si="10"/>
        <v>4.5825756949558398</v>
      </c>
      <c r="Q98">
        <f t="shared" si="11"/>
        <v>13</v>
      </c>
    </row>
    <row r="99" spans="1:17" x14ac:dyDescent="0.25">
      <c r="A99" t="str">
        <f t="shared" si="6"/>
        <v>Argentina-Local</v>
      </c>
      <c r="B99">
        <v>98</v>
      </c>
      <c r="C99" t="s">
        <v>12</v>
      </c>
      <c r="D99" t="s">
        <v>96</v>
      </c>
      <c r="E99" t="s">
        <v>101</v>
      </c>
      <c r="F99" s="3">
        <v>41240</v>
      </c>
      <c r="G99" s="1" t="s">
        <v>93</v>
      </c>
      <c r="H99" t="s">
        <v>93</v>
      </c>
      <c r="I99" s="17">
        <f>IF(D99="Moody",VLOOKUP(H99,'Rating Translation'!$B$2:$E$25,4,FALSE),IF(D99="SP",VLOOKUP(H99,'Rating Translation'!$C$2:$E$25,3,FALSE),VLOOKUP(H99,'Rating Translation'!$D$2:$E$25,2,FALSE)))</f>
        <v>9</v>
      </c>
      <c r="J99">
        <f t="shared" si="7"/>
        <v>9</v>
      </c>
      <c r="K99" s="20">
        <f>IF($D99=K$1,$J99,IF($C99&lt;&gt;$C98,"",K98))</f>
        <v>13</v>
      </c>
      <c r="L99">
        <f>IF($D99=L$1,$J99,IF($C99&lt;&gt;$C98,"",L98))</f>
        <v>19</v>
      </c>
      <c r="M99">
        <f>IF($D99=M$1,$J99,IF($C99&lt;&gt;$C98,"",M98))</f>
        <v>9</v>
      </c>
      <c r="N99" s="20">
        <f t="shared" si="8"/>
        <v>3</v>
      </c>
      <c r="O99" s="21">
        <f t="shared" si="9"/>
        <v>13.666666666666666</v>
      </c>
      <c r="P99">
        <f t="shared" si="10"/>
        <v>5.0332229568471645</v>
      </c>
      <c r="Q99">
        <f t="shared" si="11"/>
        <v>13</v>
      </c>
    </row>
    <row r="100" spans="1:17" x14ac:dyDescent="0.25">
      <c r="A100" t="str">
        <f t="shared" si="6"/>
        <v>Argentina-Local</v>
      </c>
      <c r="B100">
        <v>99</v>
      </c>
      <c r="C100" t="s">
        <v>12</v>
      </c>
      <c r="D100" t="s">
        <v>69</v>
      </c>
      <c r="E100" t="s">
        <v>101</v>
      </c>
      <c r="F100" s="3">
        <v>41348</v>
      </c>
      <c r="G100" s="1" t="s">
        <v>59</v>
      </c>
      <c r="H100" t="s">
        <v>59</v>
      </c>
      <c r="I100" s="17">
        <f>IF(D100="Moody",VLOOKUP(H100,'Rating Translation'!$B$2:$E$25,4,FALSE),IF(D100="SP",VLOOKUP(H100,'Rating Translation'!$C$2:$E$25,3,FALSE),VLOOKUP(H100,'Rating Translation'!$D$2:$E$25,2,FALSE)))</f>
        <v>9</v>
      </c>
      <c r="J100">
        <f t="shared" si="7"/>
        <v>9</v>
      </c>
      <c r="K100" s="20">
        <f>IF($D100=K$1,$J100,IF($C100&lt;&gt;$C99,"",K99))</f>
        <v>9</v>
      </c>
      <c r="L100">
        <f>IF($D100=L$1,$J100,IF($C100&lt;&gt;$C99,"",L99))</f>
        <v>19</v>
      </c>
      <c r="M100">
        <f>IF($D100=M$1,$J100,IF($C100&lt;&gt;$C99,"",M99))</f>
        <v>9</v>
      </c>
      <c r="N100" s="20">
        <f t="shared" si="8"/>
        <v>3</v>
      </c>
      <c r="O100" s="21">
        <f t="shared" si="9"/>
        <v>12.333333333333334</v>
      </c>
      <c r="P100">
        <f t="shared" si="10"/>
        <v>5.7735026918962582</v>
      </c>
      <c r="Q100">
        <f t="shared" si="11"/>
        <v>9</v>
      </c>
    </row>
    <row r="101" spans="1:17" x14ac:dyDescent="0.25">
      <c r="A101" t="str">
        <f t="shared" si="6"/>
        <v>Argentina-Local</v>
      </c>
      <c r="B101">
        <v>100</v>
      </c>
      <c r="C101" t="s">
        <v>12</v>
      </c>
      <c r="D101" t="s">
        <v>69</v>
      </c>
      <c r="E101" t="s">
        <v>101</v>
      </c>
      <c r="F101" s="3">
        <v>41506</v>
      </c>
      <c r="G101" s="1" t="s">
        <v>57</v>
      </c>
      <c r="H101" t="s">
        <v>57</v>
      </c>
      <c r="I101" s="17">
        <f>IF(D101="Moody",VLOOKUP(H101,'Rating Translation'!$B$2:$E$25,4,FALSE),IF(D101="SP",VLOOKUP(H101,'Rating Translation'!$C$2:$E$25,3,FALSE),VLOOKUP(H101,'Rating Translation'!$D$2:$E$25,2,FALSE)))</f>
        <v>13</v>
      </c>
      <c r="J101">
        <f t="shared" si="7"/>
        <v>13</v>
      </c>
      <c r="K101" s="20">
        <f>IF($D101=K$1,$J101,IF($C101&lt;&gt;$C100,"",K100))</f>
        <v>13</v>
      </c>
      <c r="L101">
        <f>IF($D101=L$1,$J101,IF($C101&lt;&gt;$C100,"",L100))</f>
        <v>19</v>
      </c>
      <c r="M101">
        <f>IF($D101=M$1,$J101,IF($C101&lt;&gt;$C100,"",M100))</f>
        <v>9</v>
      </c>
      <c r="N101" s="20">
        <f t="shared" si="8"/>
        <v>3</v>
      </c>
      <c r="O101" s="21">
        <f t="shared" si="9"/>
        <v>13.666666666666666</v>
      </c>
      <c r="P101">
        <f t="shared" si="10"/>
        <v>5.0332229568471645</v>
      </c>
      <c r="Q101">
        <f t="shared" si="11"/>
        <v>13</v>
      </c>
    </row>
    <row r="102" spans="1:17" x14ac:dyDescent="0.25">
      <c r="A102" t="str">
        <f t="shared" si="6"/>
        <v>Argentina-Local</v>
      </c>
      <c r="B102">
        <v>101</v>
      </c>
      <c r="C102" t="s">
        <v>12</v>
      </c>
      <c r="D102" t="s">
        <v>79</v>
      </c>
      <c r="E102" t="s">
        <v>101</v>
      </c>
      <c r="F102" s="3">
        <v>41527</v>
      </c>
      <c r="G102" s="1" t="s">
        <v>74</v>
      </c>
      <c r="H102" t="s">
        <v>74</v>
      </c>
      <c r="I102" s="17">
        <f>IF(D102="Moody",VLOOKUP(H102,'Rating Translation'!$B$2:$E$25,4,FALSE),IF(D102="SP",VLOOKUP(H102,'Rating Translation'!$C$2:$E$25,3,FALSE),VLOOKUP(H102,'Rating Translation'!$D$2:$E$25,2,FALSE)))</f>
        <v>8</v>
      </c>
      <c r="J102">
        <f t="shared" si="7"/>
        <v>8</v>
      </c>
      <c r="K102" s="20">
        <f>IF($D102=K$1,$J102,IF($C102&lt;&gt;$C101,"",K101))</f>
        <v>13</v>
      </c>
      <c r="L102">
        <f>IF($D102=L$1,$J102,IF($C102&lt;&gt;$C101,"",L101))</f>
        <v>8</v>
      </c>
      <c r="M102">
        <f>IF($D102=M$1,$J102,IF($C102&lt;&gt;$C101,"",M101))</f>
        <v>9</v>
      </c>
      <c r="N102" s="20">
        <f t="shared" si="8"/>
        <v>3</v>
      </c>
      <c r="O102" s="21">
        <f t="shared" si="9"/>
        <v>10</v>
      </c>
      <c r="P102">
        <f t="shared" si="10"/>
        <v>2.6457513110645907</v>
      </c>
      <c r="Q102">
        <f t="shared" si="11"/>
        <v>9</v>
      </c>
    </row>
    <row r="103" spans="1:17" x14ac:dyDescent="0.25">
      <c r="A103" t="str">
        <f t="shared" si="6"/>
        <v>Argentina-Local</v>
      </c>
      <c r="B103">
        <v>102</v>
      </c>
      <c r="C103" t="s">
        <v>12</v>
      </c>
      <c r="D103" t="s">
        <v>79</v>
      </c>
      <c r="E103" t="s">
        <v>101</v>
      </c>
      <c r="F103" s="3">
        <v>41530</v>
      </c>
      <c r="G103" s="1" t="s">
        <v>71</v>
      </c>
      <c r="H103" t="s">
        <v>71</v>
      </c>
      <c r="I103" s="17">
        <f>IF(D103="Moody",VLOOKUP(H103,'Rating Translation'!$B$2:$E$25,4,FALSE),IF(D103="SP",VLOOKUP(H103,'Rating Translation'!$C$2:$E$25,3,FALSE),VLOOKUP(H103,'Rating Translation'!$D$2:$E$25,2,FALSE)))</f>
        <v>14</v>
      </c>
      <c r="J103">
        <f t="shared" si="7"/>
        <v>14</v>
      </c>
      <c r="K103" s="20">
        <f>IF($D103=K$1,$J103,IF($C103&lt;&gt;$C102,"",K102))</f>
        <v>13</v>
      </c>
      <c r="L103">
        <f>IF($D103=L$1,$J103,IF($C103&lt;&gt;$C102,"",L102))</f>
        <v>14</v>
      </c>
      <c r="M103">
        <f>IF($D103=M$1,$J103,IF($C103&lt;&gt;$C102,"",M102))</f>
        <v>9</v>
      </c>
      <c r="N103" s="20">
        <f t="shared" si="8"/>
        <v>3</v>
      </c>
      <c r="O103" s="21">
        <f t="shared" si="9"/>
        <v>12</v>
      </c>
      <c r="P103">
        <f t="shared" si="10"/>
        <v>2.6457513110645907</v>
      </c>
      <c r="Q103">
        <f t="shared" si="11"/>
        <v>13</v>
      </c>
    </row>
    <row r="104" spans="1:17" x14ac:dyDescent="0.25">
      <c r="A104" t="str">
        <f t="shared" si="6"/>
        <v>Argentina-Local</v>
      </c>
      <c r="B104">
        <v>103</v>
      </c>
      <c r="C104" t="s">
        <v>12</v>
      </c>
      <c r="D104" t="s">
        <v>96</v>
      </c>
      <c r="E104" t="s">
        <v>101</v>
      </c>
      <c r="F104" s="3">
        <v>41542</v>
      </c>
      <c r="G104" s="1" t="s">
        <v>94</v>
      </c>
      <c r="H104" t="s">
        <v>94</v>
      </c>
      <c r="I104" s="17">
        <f>IF(D104="Moody",VLOOKUP(H104,'Rating Translation'!$B$2:$E$25,4,FALSE),IF(D104="SP",VLOOKUP(H104,'Rating Translation'!$C$2:$E$25,3,FALSE),VLOOKUP(H104,'Rating Translation'!$D$2:$E$25,2,FALSE)))</f>
        <v>12</v>
      </c>
      <c r="J104">
        <f t="shared" si="7"/>
        <v>12</v>
      </c>
      <c r="K104" s="20">
        <f>IF($D104=K$1,$J104,IF($C104&lt;&gt;$C103,"",K103))</f>
        <v>13</v>
      </c>
      <c r="L104">
        <f>IF($D104=L$1,$J104,IF($C104&lt;&gt;$C103,"",L103))</f>
        <v>14</v>
      </c>
      <c r="M104">
        <f>IF($D104=M$1,$J104,IF($C104&lt;&gt;$C103,"",M103))</f>
        <v>12</v>
      </c>
      <c r="N104" s="20">
        <f t="shared" si="8"/>
        <v>3</v>
      </c>
      <c r="O104" s="21">
        <f t="shared" si="9"/>
        <v>13</v>
      </c>
      <c r="P104">
        <f t="shared" si="10"/>
        <v>1</v>
      </c>
      <c r="Q104">
        <f t="shared" si="11"/>
        <v>13</v>
      </c>
    </row>
    <row r="105" spans="1:17" x14ac:dyDescent="0.25">
      <c r="A105" t="str">
        <f t="shared" si="6"/>
        <v>Argentina-Local</v>
      </c>
      <c r="B105">
        <v>104</v>
      </c>
      <c r="C105" t="s">
        <v>12</v>
      </c>
      <c r="D105" t="s">
        <v>96</v>
      </c>
      <c r="E105" t="s">
        <v>101</v>
      </c>
      <c r="F105" s="3">
        <v>41600</v>
      </c>
      <c r="G105" s="1" t="s">
        <v>93</v>
      </c>
      <c r="H105" t="s">
        <v>93</v>
      </c>
      <c r="I105" s="17">
        <f>IF(D105="Moody",VLOOKUP(H105,'Rating Translation'!$B$2:$E$25,4,FALSE),IF(D105="SP",VLOOKUP(H105,'Rating Translation'!$C$2:$E$25,3,FALSE),VLOOKUP(H105,'Rating Translation'!$D$2:$E$25,2,FALSE)))</f>
        <v>9</v>
      </c>
      <c r="J105">
        <f t="shared" si="7"/>
        <v>9</v>
      </c>
      <c r="K105" s="20">
        <f>IF($D105=K$1,$J105,IF($C105&lt;&gt;$C104,"",K104))</f>
        <v>13</v>
      </c>
      <c r="L105">
        <f>IF($D105=L$1,$J105,IF($C105&lt;&gt;$C104,"",L104))</f>
        <v>14</v>
      </c>
      <c r="M105">
        <f>IF($D105=M$1,$J105,IF($C105&lt;&gt;$C104,"",M104))</f>
        <v>9</v>
      </c>
      <c r="N105" s="20">
        <f t="shared" si="8"/>
        <v>3</v>
      </c>
      <c r="O105" s="21">
        <f t="shared" si="9"/>
        <v>12</v>
      </c>
      <c r="P105">
        <f t="shared" si="10"/>
        <v>2.6457513110645907</v>
      </c>
      <c r="Q105">
        <f t="shared" si="11"/>
        <v>13</v>
      </c>
    </row>
    <row r="106" spans="1:17" x14ac:dyDescent="0.25">
      <c r="A106" t="str">
        <f t="shared" si="6"/>
        <v>Australia-Foreign</v>
      </c>
      <c r="B106">
        <v>105</v>
      </c>
      <c r="C106" t="s">
        <v>14</v>
      </c>
      <c r="D106" t="s">
        <v>69</v>
      </c>
      <c r="E106" t="s">
        <v>100</v>
      </c>
      <c r="F106" s="3">
        <v>27317</v>
      </c>
      <c r="G106" s="1" t="s">
        <v>104</v>
      </c>
      <c r="H106" t="s">
        <v>104</v>
      </c>
      <c r="I106" s="17">
        <f>IF(D106="Moody",VLOOKUP(H106,'Rating Translation'!$B$2:$E$25,4,FALSE),IF(D106="SP",VLOOKUP(H106,'Rating Translation'!$C$2:$E$25,3,FALSE),VLOOKUP(H106,'Rating Translation'!$D$2:$E$25,2,FALSE)))</f>
        <v>24</v>
      </c>
      <c r="J106">
        <f t="shared" si="7"/>
        <v>24</v>
      </c>
      <c r="K106" s="20">
        <f>IF($D106=K$1,$J106,IF($C106&lt;&gt;$C105,"",K105))</f>
        <v>24</v>
      </c>
      <c r="L106" t="str">
        <f>IF($D106=L$1,$J106,IF($C106&lt;&gt;$C105,"",L105))</f>
        <v/>
      </c>
      <c r="M106" t="str">
        <f>IF($D106=M$1,$J106,IF($C106&lt;&gt;$C105,"",M105))</f>
        <v/>
      </c>
      <c r="N106" s="20">
        <f t="shared" si="8"/>
        <v>1</v>
      </c>
      <c r="O106" s="21">
        <f t="shared" si="9"/>
        <v>24</v>
      </c>
      <c r="P106" t="str">
        <f t="shared" si="10"/>
        <v/>
      </c>
      <c r="Q106">
        <f t="shared" si="11"/>
        <v>24</v>
      </c>
    </row>
    <row r="107" spans="1:17" x14ac:dyDescent="0.25">
      <c r="A107" t="str">
        <f t="shared" si="6"/>
        <v>Australia-Foreign</v>
      </c>
      <c r="B107">
        <v>106</v>
      </c>
      <c r="C107" t="s">
        <v>14</v>
      </c>
      <c r="D107" t="s">
        <v>69</v>
      </c>
      <c r="E107" t="s">
        <v>100</v>
      </c>
      <c r="F107" s="3">
        <v>31665</v>
      </c>
      <c r="G107" s="1" t="s">
        <v>106</v>
      </c>
      <c r="H107" t="s">
        <v>106</v>
      </c>
      <c r="I107" s="17">
        <f>IF(D107="Moody",VLOOKUP(H107,'Rating Translation'!$B$2:$E$25,4,FALSE),IF(D107="SP",VLOOKUP(H107,'Rating Translation'!$C$2:$E$25,3,FALSE),VLOOKUP(H107,'Rating Translation'!$D$2:$E$25,2,FALSE)))</f>
        <v>23</v>
      </c>
      <c r="J107">
        <f t="shared" si="7"/>
        <v>23</v>
      </c>
      <c r="K107" s="20">
        <f>IF($D107=K$1,$J107,IF($C107&lt;&gt;$C106,"",K106))</f>
        <v>23</v>
      </c>
      <c r="L107" t="str">
        <f>IF($D107=L$1,$J107,IF($C107&lt;&gt;$C106,"",L106))</f>
        <v/>
      </c>
      <c r="M107" t="str">
        <f>IF($D107=M$1,$J107,IF($C107&lt;&gt;$C106,"",M106))</f>
        <v/>
      </c>
      <c r="N107" s="20">
        <f t="shared" si="8"/>
        <v>1</v>
      </c>
      <c r="O107" s="21">
        <f t="shared" si="9"/>
        <v>23</v>
      </c>
      <c r="P107" t="str">
        <f t="shared" si="10"/>
        <v/>
      </c>
      <c r="Q107">
        <f t="shared" si="11"/>
        <v>23</v>
      </c>
    </row>
    <row r="108" spans="1:17" x14ac:dyDescent="0.25">
      <c r="A108" t="str">
        <f t="shared" si="6"/>
        <v>Australia-Foreign</v>
      </c>
      <c r="B108">
        <v>107</v>
      </c>
      <c r="C108" t="s">
        <v>14</v>
      </c>
      <c r="D108" t="s">
        <v>69</v>
      </c>
      <c r="E108" t="s">
        <v>100</v>
      </c>
      <c r="F108" s="3">
        <v>32748</v>
      </c>
      <c r="G108" s="1" t="s">
        <v>107</v>
      </c>
      <c r="H108" t="s">
        <v>107</v>
      </c>
      <c r="I108" s="17">
        <f>IF(D108="Moody",VLOOKUP(H108,'Rating Translation'!$B$2:$E$25,4,FALSE),IF(D108="SP",VLOOKUP(H108,'Rating Translation'!$C$2:$E$25,3,FALSE),VLOOKUP(H108,'Rating Translation'!$D$2:$E$25,2,FALSE)))</f>
        <v>22</v>
      </c>
      <c r="J108">
        <f t="shared" si="7"/>
        <v>22</v>
      </c>
      <c r="K108" s="20">
        <f>IF($D108=K$1,$J108,IF($C108&lt;&gt;$C107,"",K107))</f>
        <v>22</v>
      </c>
      <c r="L108" t="str">
        <f>IF($D108=L$1,$J108,IF($C108&lt;&gt;$C107,"",L107))</f>
        <v/>
      </c>
      <c r="M108" t="str">
        <f>IF($D108=M$1,$J108,IF($C108&lt;&gt;$C107,"",M107))</f>
        <v/>
      </c>
      <c r="N108" s="20">
        <f t="shared" si="8"/>
        <v>1</v>
      </c>
      <c r="O108" s="21">
        <f t="shared" si="9"/>
        <v>22</v>
      </c>
      <c r="P108" t="str">
        <f t="shared" si="10"/>
        <v/>
      </c>
      <c r="Q108">
        <f t="shared" si="11"/>
        <v>22</v>
      </c>
    </row>
    <row r="109" spans="1:17" x14ac:dyDescent="0.25">
      <c r="A109" t="str">
        <f t="shared" si="6"/>
        <v>Australia-Foreign</v>
      </c>
      <c r="B109">
        <v>108</v>
      </c>
      <c r="C109" t="s">
        <v>14</v>
      </c>
      <c r="D109" t="s">
        <v>96</v>
      </c>
      <c r="E109" t="s">
        <v>100</v>
      </c>
      <c r="F109" s="3">
        <v>35089</v>
      </c>
      <c r="G109" s="1" t="s">
        <v>78</v>
      </c>
      <c r="H109" t="s">
        <v>78</v>
      </c>
      <c r="I109" s="17">
        <f>IF(D109="Moody",VLOOKUP(H109,'Rating Translation'!$B$2:$E$25,4,FALSE),IF(D109="SP",VLOOKUP(H109,'Rating Translation'!$C$2:$E$25,3,FALSE),VLOOKUP(H109,'Rating Translation'!$D$2:$E$25,2,FALSE)))</f>
        <v>22</v>
      </c>
      <c r="J109">
        <f t="shared" si="7"/>
        <v>22</v>
      </c>
      <c r="K109" s="20">
        <f>IF($D109=K$1,$J109,IF($C109&lt;&gt;$C108,"",K108))</f>
        <v>22</v>
      </c>
      <c r="L109" t="str">
        <f>IF($D109=L$1,$J109,IF($C109&lt;&gt;$C108,"",L108))</f>
        <v/>
      </c>
      <c r="M109">
        <f>IF($D109=M$1,$J109,IF($C109&lt;&gt;$C108,"",M108))</f>
        <v>22</v>
      </c>
      <c r="N109" s="20">
        <f t="shared" si="8"/>
        <v>2</v>
      </c>
      <c r="O109" s="21">
        <f t="shared" si="9"/>
        <v>22</v>
      </c>
      <c r="P109">
        <f t="shared" si="10"/>
        <v>0</v>
      </c>
      <c r="Q109">
        <f t="shared" si="11"/>
        <v>22</v>
      </c>
    </row>
    <row r="110" spans="1:17" x14ac:dyDescent="0.25">
      <c r="A110" t="str">
        <f t="shared" si="6"/>
        <v>Australia-Foreign</v>
      </c>
      <c r="B110">
        <v>109</v>
      </c>
      <c r="C110" t="s">
        <v>14</v>
      </c>
      <c r="D110" t="s">
        <v>96</v>
      </c>
      <c r="E110" t="s">
        <v>100</v>
      </c>
      <c r="F110" s="3">
        <v>35964</v>
      </c>
      <c r="G110" s="1" t="s">
        <v>136</v>
      </c>
      <c r="H110" t="s">
        <v>78</v>
      </c>
      <c r="I110" s="17">
        <f>IF(D110="Moody",VLOOKUP(H110,'Rating Translation'!$B$2:$E$25,4,FALSE),IF(D110="SP",VLOOKUP(H110,'Rating Translation'!$C$2:$E$25,3,FALSE),VLOOKUP(H110,'Rating Translation'!$D$2:$E$25,2,FALSE)))</f>
        <v>22</v>
      </c>
      <c r="J110">
        <f t="shared" si="7"/>
        <v>22</v>
      </c>
      <c r="K110" s="20">
        <f>IF($D110=K$1,$J110,IF($C110&lt;&gt;$C109,"",K109))</f>
        <v>22</v>
      </c>
      <c r="L110" t="str">
        <f>IF($D110=L$1,$J110,IF($C110&lt;&gt;$C109,"",L109))</f>
        <v/>
      </c>
      <c r="M110">
        <f>IF($D110=M$1,$J110,IF($C110&lt;&gt;$C109,"",M109))</f>
        <v>22</v>
      </c>
      <c r="N110" s="20">
        <f t="shared" si="8"/>
        <v>2</v>
      </c>
      <c r="O110" s="21">
        <f t="shared" si="9"/>
        <v>22</v>
      </c>
      <c r="P110">
        <f t="shared" si="10"/>
        <v>0</v>
      </c>
      <c r="Q110">
        <f t="shared" si="11"/>
        <v>22</v>
      </c>
    </row>
    <row r="111" spans="1:17" x14ac:dyDescent="0.25">
      <c r="A111" t="str">
        <f t="shared" si="6"/>
        <v>Australia-Foreign</v>
      </c>
      <c r="B111">
        <v>110</v>
      </c>
      <c r="C111" t="s">
        <v>14</v>
      </c>
      <c r="D111" t="s">
        <v>96</v>
      </c>
      <c r="E111" t="s">
        <v>100</v>
      </c>
      <c r="F111" s="3">
        <v>36118</v>
      </c>
      <c r="G111" s="1" t="s">
        <v>78</v>
      </c>
      <c r="H111" t="s">
        <v>78</v>
      </c>
      <c r="I111" s="17">
        <f>IF(D111="Moody",VLOOKUP(H111,'Rating Translation'!$B$2:$E$25,4,FALSE),IF(D111="SP",VLOOKUP(H111,'Rating Translation'!$C$2:$E$25,3,FALSE),VLOOKUP(H111,'Rating Translation'!$D$2:$E$25,2,FALSE)))</f>
        <v>22</v>
      </c>
      <c r="J111">
        <f t="shared" si="7"/>
        <v>22</v>
      </c>
      <c r="K111" s="20">
        <f>IF($D111=K$1,$J111,IF($C111&lt;&gt;$C110,"",K110))</f>
        <v>22</v>
      </c>
      <c r="L111" t="str">
        <f>IF($D111=L$1,$J111,IF($C111&lt;&gt;$C110,"",L110))</f>
        <v/>
      </c>
      <c r="M111">
        <f>IF($D111=M$1,$J111,IF($C111&lt;&gt;$C110,"",M110))</f>
        <v>22</v>
      </c>
      <c r="N111" s="20">
        <f t="shared" si="8"/>
        <v>2</v>
      </c>
      <c r="O111" s="21">
        <f t="shared" si="9"/>
        <v>22</v>
      </c>
      <c r="P111">
        <f t="shared" si="10"/>
        <v>0</v>
      </c>
      <c r="Q111">
        <f t="shared" si="11"/>
        <v>22</v>
      </c>
    </row>
    <row r="112" spans="1:17" x14ac:dyDescent="0.25">
      <c r="A112" t="str">
        <f t="shared" si="6"/>
        <v>Australia-Foreign</v>
      </c>
      <c r="B112">
        <v>111</v>
      </c>
      <c r="C112" t="s">
        <v>14</v>
      </c>
      <c r="D112" t="s">
        <v>96</v>
      </c>
      <c r="E112" t="s">
        <v>100</v>
      </c>
      <c r="F112" s="3">
        <v>36790</v>
      </c>
      <c r="G112" s="1" t="s">
        <v>135</v>
      </c>
      <c r="H112" t="s">
        <v>78</v>
      </c>
      <c r="I112" s="17">
        <f>IF(D112="Moody",VLOOKUP(H112,'Rating Translation'!$B$2:$E$25,4,FALSE),IF(D112="SP",VLOOKUP(H112,'Rating Translation'!$C$2:$E$25,3,FALSE),VLOOKUP(H112,'Rating Translation'!$D$2:$E$25,2,FALSE)))</f>
        <v>22</v>
      </c>
      <c r="J112">
        <f t="shared" si="7"/>
        <v>22</v>
      </c>
      <c r="K112" s="20">
        <f>IF($D112=K$1,$J112,IF($C112&lt;&gt;$C111,"",K111))</f>
        <v>22</v>
      </c>
      <c r="L112" t="str">
        <f>IF($D112=L$1,$J112,IF($C112&lt;&gt;$C111,"",L111))</f>
        <v/>
      </c>
      <c r="M112">
        <f>IF($D112=M$1,$J112,IF($C112&lt;&gt;$C111,"",M111))</f>
        <v>22</v>
      </c>
      <c r="N112" s="20">
        <f t="shared" si="8"/>
        <v>2</v>
      </c>
      <c r="O112" s="21">
        <f t="shared" si="9"/>
        <v>22</v>
      </c>
      <c r="P112">
        <f t="shared" si="10"/>
        <v>0</v>
      </c>
      <c r="Q112">
        <f t="shared" si="11"/>
        <v>22</v>
      </c>
    </row>
    <row r="113" spans="1:17" x14ac:dyDescent="0.25">
      <c r="A113" t="str">
        <f t="shared" si="6"/>
        <v>Australia-Foreign</v>
      </c>
      <c r="B113">
        <v>112</v>
      </c>
      <c r="C113" t="s">
        <v>14</v>
      </c>
      <c r="D113" t="s">
        <v>69</v>
      </c>
      <c r="E113" t="s">
        <v>100</v>
      </c>
      <c r="F113" s="3">
        <v>37549</v>
      </c>
      <c r="G113" s="1" t="s">
        <v>104</v>
      </c>
      <c r="H113" t="s">
        <v>104</v>
      </c>
      <c r="I113" s="17">
        <f>IF(D113="Moody",VLOOKUP(H113,'Rating Translation'!$B$2:$E$25,4,FALSE),IF(D113="SP",VLOOKUP(H113,'Rating Translation'!$C$2:$E$25,3,FALSE),VLOOKUP(H113,'Rating Translation'!$D$2:$E$25,2,FALSE)))</f>
        <v>24</v>
      </c>
      <c r="J113">
        <f t="shared" si="7"/>
        <v>24</v>
      </c>
      <c r="K113" s="20">
        <f>IF($D113=K$1,$J113,IF($C113&lt;&gt;$C112,"",K112))</f>
        <v>24</v>
      </c>
      <c r="L113" t="str">
        <f>IF($D113=L$1,$J113,IF($C113&lt;&gt;$C112,"",L112))</f>
        <v/>
      </c>
      <c r="M113">
        <f>IF($D113=M$1,$J113,IF($C113&lt;&gt;$C112,"",M112))</f>
        <v>22</v>
      </c>
      <c r="N113" s="20">
        <f t="shared" si="8"/>
        <v>2</v>
      </c>
      <c r="O113" s="21">
        <f t="shared" si="9"/>
        <v>23</v>
      </c>
      <c r="P113">
        <f t="shared" si="10"/>
        <v>1.4142135623730951</v>
      </c>
      <c r="Q113">
        <f t="shared" si="11"/>
        <v>23</v>
      </c>
    </row>
    <row r="114" spans="1:17" x14ac:dyDescent="0.25">
      <c r="A114" t="str">
        <f t="shared" si="6"/>
        <v>Australia-Foreign</v>
      </c>
      <c r="B114">
        <v>113</v>
      </c>
      <c r="C114" t="s">
        <v>14</v>
      </c>
      <c r="D114" t="s">
        <v>96</v>
      </c>
      <c r="E114" t="s">
        <v>100</v>
      </c>
      <c r="F114" s="3">
        <v>37655</v>
      </c>
      <c r="G114" s="1" t="s">
        <v>134</v>
      </c>
      <c r="H114" t="s">
        <v>118</v>
      </c>
      <c r="I114" s="17">
        <f>IF(D114="Moody",VLOOKUP(H114,'Rating Translation'!$B$2:$E$25,4,FALSE),IF(D114="SP",VLOOKUP(H114,'Rating Translation'!$C$2:$E$25,3,FALSE),VLOOKUP(H114,'Rating Translation'!$D$2:$E$25,2,FALSE)))</f>
        <v>23</v>
      </c>
      <c r="J114">
        <f t="shared" si="7"/>
        <v>23</v>
      </c>
      <c r="K114" s="20">
        <f>IF($D114=K$1,$J114,IF($C114&lt;&gt;$C113,"",K113))</f>
        <v>24</v>
      </c>
      <c r="L114" t="str">
        <f>IF($D114=L$1,$J114,IF($C114&lt;&gt;$C113,"",L113))</f>
        <v/>
      </c>
      <c r="M114">
        <f>IF($D114=M$1,$J114,IF($C114&lt;&gt;$C113,"",M113))</f>
        <v>23</v>
      </c>
      <c r="N114" s="20">
        <f t="shared" si="8"/>
        <v>2</v>
      </c>
      <c r="O114" s="21">
        <f t="shared" si="9"/>
        <v>23.5</v>
      </c>
      <c r="P114">
        <f t="shared" si="10"/>
        <v>0.70710678118654757</v>
      </c>
      <c r="Q114">
        <f t="shared" si="11"/>
        <v>23.5</v>
      </c>
    </row>
    <row r="115" spans="1:17" x14ac:dyDescent="0.25">
      <c r="A115" t="str">
        <f t="shared" si="6"/>
        <v>Australia-Foreign</v>
      </c>
      <c r="B115">
        <v>114</v>
      </c>
      <c r="C115" t="s">
        <v>14</v>
      </c>
      <c r="D115" t="s">
        <v>79</v>
      </c>
      <c r="E115" t="s">
        <v>100</v>
      </c>
      <c r="F115" s="3">
        <v>37668</v>
      </c>
      <c r="G115" s="1" t="s">
        <v>133</v>
      </c>
      <c r="H115" t="s">
        <v>117</v>
      </c>
      <c r="I115" s="17">
        <f>IF(D115="Moody",VLOOKUP(H115,'Rating Translation'!$B$2:$E$25,4,FALSE),IF(D115="SP",VLOOKUP(H115,'Rating Translation'!$C$2:$E$25,3,FALSE),VLOOKUP(H115,'Rating Translation'!$D$2:$E$25,2,FALSE)))</f>
        <v>24</v>
      </c>
      <c r="J115">
        <f t="shared" si="7"/>
        <v>24</v>
      </c>
      <c r="K115" s="20">
        <f>IF($D115=K$1,$J115,IF($C115&lt;&gt;$C114,"",K114))</f>
        <v>24</v>
      </c>
      <c r="L115">
        <f>IF($D115=L$1,$J115,IF($C115&lt;&gt;$C114,"",L114))</f>
        <v>24</v>
      </c>
      <c r="M115">
        <f>IF($D115=M$1,$J115,IF($C115&lt;&gt;$C114,"",M114))</f>
        <v>23</v>
      </c>
      <c r="N115" s="20">
        <f t="shared" si="8"/>
        <v>3</v>
      </c>
      <c r="O115" s="21">
        <f t="shared" si="9"/>
        <v>23.666666666666668</v>
      </c>
      <c r="P115">
        <f t="shared" si="10"/>
        <v>0.57735026918962584</v>
      </c>
      <c r="Q115">
        <f t="shared" si="11"/>
        <v>24</v>
      </c>
    </row>
    <row r="116" spans="1:17" x14ac:dyDescent="0.25">
      <c r="A116" t="str">
        <f t="shared" si="6"/>
        <v>Australia-Foreign</v>
      </c>
      <c r="B116">
        <v>115</v>
      </c>
      <c r="C116" t="s">
        <v>14</v>
      </c>
      <c r="D116" t="s">
        <v>69</v>
      </c>
      <c r="E116" t="s">
        <v>100</v>
      </c>
      <c r="F116" s="3">
        <v>37940</v>
      </c>
      <c r="G116" s="1" t="s">
        <v>61</v>
      </c>
      <c r="H116" t="s">
        <v>104</v>
      </c>
      <c r="I116" s="17">
        <f>IF(D116="Moody",VLOOKUP(H116,'Rating Translation'!$B$2:$E$25,4,FALSE),IF(D116="SP",VLOOKUP(H116,'Rating Translation'!$C$2:$E$25,3,FALSE),VLOOKUP(H116,'Rating Translation'!$D$2:$E$25,2,FALSE)))</f>
        <v>24</v>
      </c>
      <c r="J116">
        <f t="shared" si="7"/>
        <v>24</v>
      </c>
      <c r="K116" s="20">
        <f>IF($D116=K$1,$J116,IF($C116&lt;&gt;$C115,"",K115))</f>
        <v>24</v>
      </c>
      <c r="L116">
        <f>IF($D116=L$1,$J116,IF($C116&lt;&gt;$C115,"",L115))</f>
        <v>24</v>
      </c>
      <c r="M116">
        <f>IF($D116=M$1,$J116,IF($C116&lt;&gt;$C115,"",M115))</f>
        <v>23</v>
      </c>
      <c r="N116" s="20">
        <f t="shared" si="8"/>
        <v>3</v>
      </c>
      <c r="O116" s="21">
        <f t="shared" si="9"/>
        <v>23.666666666666668</v>
      </c>
      <c r="P116">
        <f t="shared" si="10"/>
        <v>0.57735026918962584</v>
      </c>
      <c r="Q116">
        <f t="shared" si="11"/>
        <v>24</v>
      </c>
    </row>
    <row r="117" spans="1:17" x14ac:dyDescent="0.25">
      <c r="A117" t="str">
        <f t="shared" si="6"/>
        <v>Australia-Foreign</v>
      </c>
      <c r="B117">
        <v>116</v>
      </c>
      <c r="C117" t="s">
        <v>14</v>
      </c>
      <c r="D117" t="s">
        <v>96</v>
      </c>
      <c r="E117" t="s">
        <v>100</v>
      </c>
      <c r="F117" s="3">
        <v>40800</v>
      </c>
      <c r="G117" s="1" t="s">
        <v>134</v>
      </c>
      <c r="H117" t="s">
        <v>118</v>
      </c>
      <c r="I117" s="17">
        <f>IF(D117="Moody",VLOOKUP(H117,'Rating Translation'!$B$2:$E$25,4,FALSE),IF(D117="SP",VLOOKUP(H117,'Rating Translation'!$C$2:$E$25,3,FALSE),VLOOKUP(H117,'Rating Translation'!$D$2:$E$25,2,FALSE)))</f>
        <v>23</v>
      </c>
      <c r="J117">
        <f t="shared" si="7"/>
        <v>23</v>
      </c>
      <c r="K117" s="20">
        <f>IF($D117=K$1,$J117,IF($C117&lt;&gt;$C116,"",K116))</f>
        <v>24</v>
      </c>
      <c r="L117">
        <f>IF($D117=L$1,$J117,IF($C117&lt;&gt;$C116,"",L116))</f>
        <v>24</v>
      </c>
      <c r="M117">
        <f>IF($D117=M$1,$J117,IF($C117&lt;&gt;$C116,"",M116))</f>
        <v>23</v>
      </c>
      <c r="N117" s="20">
        <f t="shared" si="8"/>
        <v>3</v>
      </c>
      <c r="O117" s="21">
        <f t="shared" si="9"/>
        <v>23.666666666666668</v>
      </c>
      <c r="P117">
        <f t="shared" si="10"/>
        <v>0.57735026918962584</v>
      </c>
      <c r="Q117">
        <f t="shared" si="11"/>
        <v>24</v>
      </c>
    </row>
    <row r="118" spans="1:17" x14ac:dyDescent="0.25">
      <c r="A118" t="str">
        <f t="shared" si="6"/>
        <v>Australia-Foreign</v>
      </c>
      <c r="B118">
        <v>117</v>
      </c>
      <c r="C118" t="s">
        <v>14</v>
      </c>
      <c r="D118" t="s">
        <v>96</v>
      </c>
      <c r="E118" t="s">
        <v>100</v>
      </c>
      <c r="F118" s="3">
        <v>40843</v>
      </c>
      <c r="G118" s="1" t="s">
        <v>134</v>
      </c>
      <c r="H118" t="s">
        <v>118</v>
      </c>
      <c r="I118" s="17">
        <f>IF(D118="Moody",VLOOKUP(H118,'Rating Translation'!$B$2:$E$25,4,FALSE),IF(D118="SP",VLOOKUP(H118,'Rating Translation'!$C$2:$E$25,3,FALSE),VLOOKUP(H118,'Rating Translation'!$D$2:$E$25,2,FALSE)))</f>
        <v>23</v>
      </c>
      <c r="J118">
        <f t="shared" si="7"/>
        <v>23</v>
      </c>
      <c r="K118" s="20">
        <f>IF($D118=K$1,$J118,IF($C118&lt;&gt;$C117,"",K117))</f>
        <v>24</v>
      </c>
      <c r="L118">
        <f>IF($D118=L$1,$J118,IF($C118&lt;&gt;$C117,"",L117))</f>
        <v>24</v>
      </c>
      <c r="M118">
        <f>IF($D118=M$1,$J118,IF($C118&lt;&gt;$C117,"",M117))</f>
        <v>23</v>
      </c>
      <c r="N118" s="20">
        <f t="shared" si="8"/>
        <v>3</v>
      </c>
      <c r="O118" s="21">
        <f t="shared" si="9"/>
        <v>23.666666666666668</v>
      </c>
      <c r="P118">
        <f t="shared" si="10"/>
        <v>0.57735026918962584</v>
      </c>
      <c r="Q118">
        <f t="shared" si="11"/>
        <v>24</v>
      </c>
    </row>
    <row r="119" spans="1:17" x14ac:dyDescent="0.25">
      <c r="A119" t="str">
        <f t="shared" si="6"/>
        <v>Australia-Foreign</v>
      </c>
      <c r="B119">
        <v>118</v>
      </c>
      <c r="C119" t="s">
        <v>14</v>
      </c>
      <c r="D119" t="s">
        <v>96</v>
      </c>
      <c r="E119" t="s">
        <v>100</v>
      </c>
      <c r="F119" s="3">
        <v>40875</v>
      </c>
      <c r="G119" s="1" t="s">
        <v>133</v>
      </c>
      <c r="H119" t="s">
        <v>117</v>
      </c>
      <c r="I119" s="17">
        <f>IF(D119="Moody",VLOOKUP(H119,'Rating Translation'!$B$2:$E$25,4,FALSE),IF(D119="SP",VLOOKUP(H119,'Rating Translation'!$C$2:$E$25,3,FALSE),VLOOKUP(H119,'Rating Translation'!$D$2:$E$25,2,FALSE)))</f>
        <v>24</v>
      </c>
      <c r="J119">
        <f t="shared" si="7"/>
        <v>24</v>
      </c>
      <c r="K119" s="20">
        <f>IF($D119=K$1,$J119,IF($C119&lt;&gt;$C118,"",K118))</f>
        <v>24</v>
      </c>
      <c r="L119">
        <f>IF($D119=L$1,$J119,IF($C119&lt;&gt;$C118,"",L118))</f>
        <v>24</v>
      </c>
      <c r="M119">
        <f>IF($D119=M$1,$J119,IF($C119&lt;&gt;$C118,"",M118))</f>
        <v>24</v>
      </c>
      <c r="N119" s="20">
        <f t="shared" si="8"/>
        <v>3</v>
      </c>
      <c r="O119" s="21">
        <f t="shared" si="9"/>
        <v>24</v>
      </c>
      <c r="P119">
        <f t="shared" si="10"/>
        <v>0</v>
      </c>
      <c r="Q119">
        <f t="shared" si="11"/>
        <v>24</v>
      </c>
    </row>
    <row r="120" spans="1:17" x14ac:dyDescent="0.25">
      <c r="A120" t="str">
        <f t="shared" si="6"/>
        <v>Australia-Foreign</v>
      </c>
      <c r="B120">
        <v>119</v>
      </c>
      <c r="C120" t="s">
        <v>14</v>
      </c>
      <c r="D120" t="s">
        <v>96</v>
      </c>
      <c r="E120" t="s">
        <v>100</v>
      </c>
      <c r="F120" s="3">
        <v>40970</v>
      </c>
      <c r="G120" s="1" t="s">
        <v>133</v>
      </c>
      <c r="H120" t="s">
        <v>117</v>
      </c>
      <c r="I120" s="17">
        <f>IF(D120="Moody",VLOOKUP(H120,'Rating Translation'!$B$2:$E$25,4,FALSE),IF(D120="SP",VLOOKUP(H120,'Rating Translation'!$C$2:$E$25,3,FALSE),VLOOKUP(H120,'Rating Translation'!$D$2:$E$25,2,FALSE)))</f>
        <v>24</v>
      </c>
      <c r="J120">
        <f t="shared" si="7"/>
        <v>24</v>
      </c>
      <c r="K120" s="20">
        <f>IF($D120=K$1,$J120,IF($C120&lt;&gt;$C119,"",K119))</f>
        <v>24</v>
      </c>
      <c r="L120">
        <f>IF($D120=L$1,$J120,IF($C120&lt;&gt;$C119,"",L119))</f>
        <v>24</v>
      </c>
      <c r="M120">
        <f>IF($D120=M$1,$J120,IF($C120&lt;&gt;$C119,"",M119))</f>
        <v>24</v>
      </c>
      <c r="N120" s="20">
        <f t="shared" si="8"/>
        <v>3</v>
      </c>
      <c r="O120" s="21">
        <f t="shared" si="9"/>
        <v>24</v>
      </c>
      <c r="P120">
        <f t="shared" si="10"/>
        <v>0</v>
      </c>
      <c r="Q120">
        <f t="shared" si="11"/>
        <v>24</v>
      </c>
    </row>
    <row r="121" spans="1:17" x14ac:dyDescent="0.25">
      <c r="A121" t="str">
        <f t="shared" si="6"/>
        <v>Australia-Foreign</v>
      </c>
      <c r="B121">
        <v>120</v>
      </c>
      <c r="C121" t="s">
        <v>14</v>
      </c>
      <c r="D121" t="s">
        <v>96</v>
      </c>
      <c r="E121" t="s">
        <v>100</v>
      </c>
      <c r="F121" s="3">
        <v>41050</v>
      </c>
      <c r="G121" s="1" t="s">
        <v>133</v>
      </c>
      <c r="H121" t="s">
        <v>117</v>
      </c>
      <c r="I121" s="17">
        <f>IF(D121="Moody",VLOOKUP(H121,'Rating Translation'!$B$2:$E$25,4,FALSE),IF(D121="SP",VLOOKUP(H121,'Rating Translation'!$C$2:$E$25,3,FALSE),VLOOKUP(H121,'Rating Translation'!$D$2:$E$25,2,FALSE)))</f>
        <v>24</v>
      </c>
      <c r="J121">
        <f t="shared" si="7"/>
        <v>24</v>
      </c>
      <c r="K121" s="20">
        <f>IF($D121=K$1,$J121,IF($C121&lt;&gt;$C120,"",K120))</f>
        <v>24</v>
      </c>
      <c r="L121">
        <f>IF($D121=L$1,$J121,IF($C121&lt;&gt;$C120,"",L120))</f>
        <v>24</v>
      </c>
      <c r="M121">
        <f>IF($D121=M$1,$J121,IF($C121&lt;&gt;$C120,"",M120))</f>
        <v>24</v>
      </c>
      <c r="N121" s="20">
        <f t="shared" si="8"/>
        <v>3</v>
      </c>
      <c r="O121" s="21">
        <f t="shared" si="9"/>
        <v>24</v>
      </c>
      <c r="P121">
        <f t="shared" si="10"/>
        <v>0</v>
      </c>
      <c r="Q121">
        <f t="shared" si="11"/>
        <v>24</v>
      </c>
    </row>
    <row r="122" spans="1:17" x14ac:dyDescent="0.25">
      <c r="A122" t="str">
        <f t="shared" si="6"/>
        <v>Australia-Foreign</v>
      </c>
      <c r="B122">
        <v>121</v>
      </c>
      <c r="C122" t="s">
        <v>14</v>
      </c>
      <c r="D122" t="s">
        <v>96</v>
      </c>
      <c r="E122" t="s">
        <v>100</v>
      </c>
      <c r="F122" s="3">
        <v>41088</v>
      </c>
      <c r="G122" s="1" t="s">
        <v>133</v>
      </c>
      <c r="H122" t="s">
        <v>117</v>
      </c>
      <c r="I122" s="17">
        <f>IF(D122="Moody",VLOOKUP(H122,'Rating Translation'!$B$2:$E$25,4,FALSE),IF(D122="SP",VLOOKUP(H122,'Rating Translation'!$C$2:$E$25,3,FALSE),VLOOKUP(H122,'Rating Translation'!$D$2:$E$25,2,FALSE)))</f>
        <v>24</v>
      </c>
      <c r="J122">
        <f t="shared" si="7"/>
        <v>24</v>
      </c>
      <c r="K122" s="20">
        <f>IF($D122=K$1,$J122,IF($C122&lt;&gt;$C121,"",K121))</f>
        <v>24</v>
      </c>
      <c r="L122">
        <f>IF($D122=L$1,$J122,IF($C122&lt;&gt;$C121,"",L121))</f>
        <v>24</v>
      </c>
      <c r="M122">
        <f>IF($D122=M$1,$J122,IF($C122&lt;&gt;$C121,"",M121))</f>
        <v>24</v>
      </c>
      <c r="N122" s="20">
        <f t="shared" si="8"/>
        <v>3</v>
      </c>
      <c r="O122" s="21">
        <f t="shared" si="9"/>
        <v>24</v>
      </c>
      <c r="P122">
        <f t="shared" si="10"/>
        <v>0</v>
      </c>
      <c r="Q122">
        <f t="shared" si="11"/>
        <v>24</v>
      </c>
    </row>
    <row r="123" spans="1:17" x14ac:dyDescent="0.25">
      <c r="A123" t="str">
        <f t="shared" si="6"/>
        <v>Australia-Foreign</v>
      </c>
      <c r="B123">
        <v>122</v>
      </c>
      <c r="C123" t="s">
        <v>14</v>
      </c>
      <c r="D123" t="s">
        <v>96</v>
      </c>
      <c r="E123" t="s">
        <v>100</v>
      </c>
      <c r="F123" s="3">
        <v>41138</v>
      </c>
      <c r="G123" s="1" t="s">
        <v>133</v>
      </c>
      <c r="H123" t="s">
        <v>117</v>
      </c>
      <c r="I123" s="17">
        <f>IF(D123="Moody",VLOOKUP(H123,'Rating Translation'!$B$2:$E$25,4,FALSE),IF(D123="SP",VLOOKUP(H123,'Rating Translation'!$C$2:$E$25,3,FALSE),VLOOKUP(H123,'Rating Translation'!$D$2:$E$25,2,FALSE)))</f>
        <v>24</v>
      </c>
      <c r="J123">
        <f t="shared" si="7"/>
        <v>24</v>
      </c>
      <c r="K123" s="20">
        <f>IF($D123=K$1,$J123,IF($C123&lt;&gt;$C122,"",K122))</f>
        <v>24</v>
      </c>
      <c r="L123">
        <f>IF($D123=L$1,$J123,IF($C123&lt;&gt;$C122,"",L122))</f>
        <v>24</v>
      </c>
      <c r="M123">
        <f>IF($D123=M$1,$J123,IF($C123&lt;&gt;$C122,"",M122))</f>
        <v>24</v>
      </c>
      <c r="N123" s="20">
        <f t="shared" si="8"/>
        <v>3</v>
      </c>
      <c r="O123" s="21">
        <f t="shared" si="9"/>
        <v>24</v>
      </c>
      <c r="P123">
        <f t="shared" si="10"/>
        <v>0</v>
      </c>
      <c r="Q123">
        <f t="shared" si="11"/>
        <v>24</v>
      </c>
    </row>
    <row r="124" spans="1:17" x14ac:dyDescent="0.25">
      <c r="A124" t="str">
        <f t="shared" si="6"/>
        <v>Australia-Foreign</v>
      </c>
      <c r="B124">
        <v>123</v>
      </c>
      <c r="C124" t="s">
        <v>14</v>
      </c>
      <c r="D124" t="s">
        <v>96</v>
      </c>
      <c r="E124" t="s">
        <v>100</v>
      </c>
      <c r="F124" s="3">
        <v>41333</v>
      </c>
      <c r="G124" s="1" t="s">
        <v>133</v>
      </c>
      <c r="H124" t="s">
        <v>117</v>
      </c>
      <c r="I124" s="17">
        <f>IF(D124="Moody",VLOOKUP(H124,'Rating Translation'!$B$2:$E$25,4,FALSE),IF(D124="SP",VLOOKUP(H124,'Rating Translation'!$C$2:$E$25,3,FALSE),VLOOKUP(H124,'Rating Translation'!$D$2:$E$25,2,FALSE)))</f>
        <v>24</v>
      </c>
      <c r="J124">
        <f t="shared" si="7"/>
        <v>24</v>
      </c>
      <c r="K124" s="20">
        <f>IF($D124=K$1,$J124,IF($C124&lt;&gt;$C123,"",K123))</f>
        <v>24</v>
      </c>
      <c r="L124">
        <f>IF($D124=L$1,$J124,IF($C124&lt;&gt;$C123,"",L123))</f>
        <v>24</v>
      </c>
      <c r="M124">
        <f>IF($D124=M$1,$J124,IF($C124&lt;&gt;$C123,"",M123))</f>
        <v>24</v>
      </c>
      <c r="N124" s="20">
        <f t="shared" si="8"/>
        <v>3</v>
      </c>
      <c r="O124" s="21">
        <f t="shared" si="9"/>
        <v>24</v>
      </c>
      <c r="P124">
        <f t="shared" si="10"/>
        <v>0</v>
      </c>
      <c r="Q124">
        <f t="shared" si="11"/>
        <v>24</v>
      </c>
    </row>
    <row r="125" spans="1:17" x14ac:dyDescent="0.25">
      <c r="A125" t="str">
        <f t="shared" si="6"/>
        <v>Australia-Foreign</v>
      </c>
      <c r="B125">
        <v>124</v>
      </c>
      <c r="C125" t="s">
        <v>14</v>
      </c>
      <c r="D125" t="s">
        <v>96</v>
      </c>
      <c r="E125" t="s">
        <v>100</v>
      </c>
      <c r="F125" s="3">
        <v>41361</v>
      </c>
      <c r="G125" s="1" t="s">
        <v>133</v>
      </c>
      <c r="H125" t="s">
        <v>117</v>
      </c>
      <c r="I125" s="17">
        <f>IF(D125="Moody",VLOOKUP(H125,'Rating Translation'!$B$2:$E$25,4,FALSE),IF(D125="SP",VLOOKUP(H125,'Rating Translation'!$C$2:$E$25,3,FALSE),VLOOKUP(H125,'Rating Translation'!$D$2:$E$25,2,FALSE)))</f>
        <v>24</v>
      </c>
      <c r="J125">
        <f t="shared" si="7"/>
        <v>24</v>
      </c>
      <c r="K125" s="20">
        <f>IF($D125=K$1,$J125,IF($C125&lt;&gt;$C124,"",K124))</f>
        <v>24</v>
      </c>
      <c r="L125">
        <f>IF($D125=L$1,$J125,IF($C125&lt;&gt;$C124,"",L124))</f>
        <v>24</v>
      </c>
      <c r="M125">
        <f>IF($D125=M$1,$J125,IF($C125&lt;&gt;$C124,"",M124))</f>
        <v>24</v>
      </c>
      <c r="N125" s="20">
        <f t="shared" si="8"/>
        <v>3</v>
      </c>
      <c r="O125" s="21">
        <f t="shared" si="9"/>
        <v>24</v>
      </c>
      <c r="P125">
        <f t="shared" si="10"/>
        <v>0</v>
      </c>
      <c r="Q125">
        <f t="shared" si="11"/>
        <v>24</v>
      </c>
    </row>
    <row r="126" spans="1:17" x14ac:dyDescent="0.25">
      <c r="A126" t="str">
        <f t="shared" si="6"/>
        <v>Australia-Foreign</v>
      </c>
      <c r="B126">
        <v>125</v>
      </c>
      <c r="C126" t="s">
        <v>14</v>
      </c>
      <c r="D126" t="s">
        <v>96</v>
      </c>
      <c r="E126" t="s">
        <v>100</v>
      </c>
      <c r="F126" s="3">
        <v>41428</v>
      </c>
      <c r="G126" s="1" t="s">
        <v>133</v>
      </c>
      <c r="H126" t="s">
        <v>117</v>
      </c>
      <c r="I126" s="17">
        <f>IF(D126="Moody",VLOOKUP(H126,'Rating Translation'!$B$2:$E$25,4,FALSE),IF(D126="SP",VLOOKUP(H126,'Rating Translation'!$C$2:$E$25,3,FALSE),VLOOKUP(H126,'Rating Translation'!$D$2:$E$25,2,FALSE)))</f>
        <v>24</v>
      </c>
      <c r="J126">
        <f t="shared" si="7"/>
        <v>24</v>
      </c>
      <c r="K126" s="20">
        <f>IF($D126=K$1,$J126,IF($C126&lt;&gt;$C125,"",K125))</f>
        <v>24</v>
      </c>
      <c r="L126">
        <f>IF($D126=L$1,$J126,IF($C126&lt;&gt;$C125,"",L125))</f>
        <v>24</v>
      </c>
      <c r="M126">
        <f>IF($D126=M$1,$J126,IF($C126&lt;&gt;$C125,"",M125))</f>
        <v>24</v>
      </c>
      <c r="N126" s="20">
        <f t="shared" si="8"/>
        <v>3</v>
      </c>
      <c r="O126" s="21">
        <f t="shared" si="9"/>
        <v>24</v>
      </c>
      <c r="P126">
        <f t="shared" si="10"/>
        <v>0</v>
      </c>
      <c r="Q126">
        <f t="shared" si="11"/>
        <v>24</v>
      </c>
    </row>
    <row r="127" spans="1:17" x14ac:dyDescent="0.25">
      <c r="A127" t="str">
        <f t="shared" si="6"/>
        <v>Australia-Foreign</v>
      </c>
      <c r="B127">
        <v>126</v>
      </c>
      <c r="C127" t="s">
        <v>14</v>
      </c>
      <c r="D127" t="s">
        <v>96</v>
      </c>
      <c r="E127" t="s">
        <v>100</v>
      </c>
      <c r="F127" s="3">
        <v>41446</v>
      </c>
      <c r="G127" s="1" t="s">
        <v>133</v>
      </c>
      <c r="H127" t="s">
        <v>117</v>
      </c>
      <c r="I127" s="17">
        <f>IF(D127="Moody",VLOOKUP(H127,'Rating Translation'!$B$2:$E$25,4,FALSE),IF(D127="SP",VLOOKUP(H127,'Rating Translation'!$C$2:$E$25,3,FALSE),VLOOKUP(H127,'Rating Translation'!$D$2:$E$25,2,FALSE)))</f>
        <v>24</v>
      </c>
      <c r="J127">
        <f t="shared" si="7"/>
        <v>24</v>
      </c>
      <c r="K127" s="20">
        <f>IF($D127=K$1,$J127,IF($C127&lt;&gt;$C126,"",K126))</f>
        <v>24</v>
      </c>
      <c r="L127">
        <f>IF($D127=L$1,$J127,IF($C127&lt;&gt;$C126,"",L126))</f>
        <v>24</v>
      </c>
      <c r="M127">
        <f>IF($D127=M$1,$J127,IF($C127&lt;&gt;$C126,"",M126))</f>
        <v>24</v>
      </c>
      <c r="N127" s="20">
        <f t="shared" si="8"/>
        <v>3</v>
      </c>
      <c r="O127" s="21">
        <f t="shared" si="9"/>
        <v>24</v>
      </c>
      <c r="P127">
        <f t="shared" si="10"/>
        <v>0</v>
      </c>
      <c r="Q127">
        <f t="shared" si="11"/>
        <v>24</v>
      </c>
    </row>
    <row r="128" spans="1:17" x14ac:dyDescent="0.25">
      <c r="A128" t="str">
        <f t="shared" si="6"/>
        <v>Australia-Foreign</v>
      </c>
      <c r="B128">
        <v>127</v>
      </c>
      <c r="C128" t="s">
        <v>14</v>
      </c>
      <c r="D128" t="s">
        <v>96</v>
      </c>
      <c r="E128" t="s">
        <v>100</v>
      </c>
      <c r="F128" s="3">
        <v>41495</v>
      </c>
      <c r="G128" s="1" t="s">
        <v>133</v>
      </c>
      <c r="H128" t="s">
        <v>117</v>
      </c>
      <c r="I128" s="17">
        <f>IF(D128="Moody",VLOOKUP(H128,'Rating Translation'!$B$2:$E$25,4,FALSE),IF(D128="SP",VLOOKUP(H128,'Rating Translation'!$C$2:$E$25,3,FALSE),VLOOKUP(H128,'Rating Translation'!$D$2:$E$25,2,FALSE)))</f>
        <v>24</v>
      </c>
      <c r="J128">
        <f t="shared" si="7"/>
        <v>24</v>
      </c>
      <c r="K128" s="20">
        <f>IF($D128=K$1,$J128,IF($C128&lt;&gt;$C127,"",K127))</f>
        <v>24</v>
      </c>
      <c r="L128">
        <f>IF($D128=L$1,$J128,IF($C128&lt;&gt;$C127,"",L127))</f>
        <v>24</v>
      </c>
      <c r="M128">
        <f>IF($D128=M$1,$J128,IF($C128&lt;&gt;$C127,"",M127))</f>
        <v>24</v>
      </c>
      <c r="N128" s="20">
        <f t="shared" si="8"/>
        <v>3</v>
      </c>
      <c r="O128" s="21">
        <f t="shared" si="9"/>
        <v>24</v>
      </c>
      <c r="P128">
        <f t="shared" si="10"/>
        <v>0</v>
      </c>
      <c r="Q128">
        <f t="shared" si="11"/>
        <v>24</v>
      </c>
    </row>
    <row r="129" spans="1:17" x14ac:dyDescent="0.25">
      <c r="A129" t="str">
        <f t="shared" si="6"/>
        <v>Australia-Foreign</v>
      </c>
      <c r="B129">
        <v>128</v>
      </c>
      <c r="C129" t="s">
        <v>14</v>
      </c>
      <c r="D129" t="s">
        <v>96</v>
      </c>
      <c r="E129" t="s">
        <v>100</v>
      </c>
      <c r="F129" s="3">
        <v>41546</v>
      </c>
      <c r="G129" s="1" t="s">
        <v>133</v>
      </c>
      <c r="H129" t="s">
        <v>117</v>
      </c>
      <c r="I129" s="17">
        <f>IF(D129="Moody",VLOOKUP(H129,'Rating Translation'!$B$2:$E$25,4,FALSE),IF(D129="SP",VLOOKUP(H129,'Rating Translation'!$C$2:$E$25,3,FALSE),VLOOKUP(H129,'Rating Translation'!$D$2:$E$25,2,FALSE)))</f>
        <v>24</v>
      </c>
      <c r="J129">
        <f t="shared" si="7"/>
        <v>24</v>
      </c>
      <c r="K129" s="20">
        <f>IF($D129=K$1,$J129,IF($C129&lt;&gt;$C128,"",K128))</f>
        <v>24</v>
      </c>
      <c r="L129">
        <f>IF($D129=L$1,$J129,IF($C129&lt;&gt;$C128,"",L128))</f>
        <v>24</v>
      </c>
      <c r="M129">
        <f>IF($D129=M$1,$J129,IF($C129&lt;&gt;$C128,"",M128))</f>
        <v>24</v>
      </c>
      <c r="N129" s="20">
        <f t="shared" si="8"/>
        <v>3</v>
      </c>
      <c r="O129" s="21">
        <f t="shared" si="9"/>
        <v>24</v>
      </c>
      <c r="P129">
        <f t="shared" si="10"/>
        <v>0</v>
      </c>
      <c r="Q129">
        <f t="shared" si="11"/>
        <v>24</v>
      </c>
    </row>
    <row r="130" spans="1:17" x14ac:dyDescent="0.25">
      <c r="A130" t="str">
        <f t="shared" ref="A130:A193" si="12">CONCATENATE(C130,"-",E130)</f>
        <v>Australia-Foreign</v>
      </c>
      <c r="B130">
        <v>129</v>
      </c>
      <c r="C130" t="s">
        <v>14</v>
      </c>
      <c r="D130" t="s">
        <v>96</v>
      </c>
      <c r="E130" t="s">
        <v>100</v>
      </c>
      <c r="F130" s="3">
        <v>41597</v>
      </c>
      <c r="G130" s="1" t="s">
        <v>133</v>
      </c>
      <c r="H130" t="s">
        <v>117</v>
      </c>
      <c r="I130" s="17">
        <f>IF(D130="Moody",VLOOKUP(H130,'Rating Translation'!$B$2:$E$25,4,FALSE),IF(D130="SP",VLOOKUP(H130,'Rating Translation'!$C$2:$E$25,3,FALSE),VLOOKUP(H130,'Rating Translation'!$D$2:$E$25,2,FALSE)))</f>
        <v>24</v>
      </c>
      <c r="J130">
        <f t="shared" ref="J130:J193" si="13">IF(ISERROR(I130),"",I130)</f>
        <v>24</v>
      </c>
      <c r="K130" s="20">
        <f>IF($D130=K$1,$J130,IF($C130&lt;&gt;$C129,"",K129))</f>
        <v>24</v>
      </c>
      <c r="L130">
        <f>IF($D130=L$1,$J130,IF($C130&lt;&gt;$C129,"",L129))</f>
        <v>24</v>
      </c>
      <c r="M130">
        <f>IF($D130=M$1,$J130,IF($C130&lt;&gt;$C129,"",M129))</f>
        <v>24</v>
      </c>
      <c r="N130" s="20">
        <f t="shared" ref="N130:N193" si="14">COUNT(K130:M130)</f>
        <v>3</v>
      </c>
      <c r="O130" s="21">
        <f t="shared" ref="O130:O193" si="15">AVERAGE(K130:M130)</f>
        <v>24</v>
      </c>
      <c r="P130">
        <f t="shared" si="10"/>
        <v>0</v>
      </c>
      <c r="Q130">
        <f t="shared" si="11"/>
        <v>24</v>
      </c>
    </row>
    <row r="131" spans="1:17" x14ac:dyDescent="0.25">
      <c r="A131" t="str">
        <f t="shared" si="12"/>
        <v>Australia-Foreign</v>
      </c>
      <c r="B131">
        <v>130</v>
      </c>
      <c r="C131" t="s">
        <v>14</v>
      </c>
      <c r="D131" t="s">
        <v>96</v>
      </c>
      <c r="E131" t="s">
        <v>100</v>
      </c>
      <c r="F131" s="3">
        <v>41612</v>
      </c>
      <c r="G131" s="1" t="s">
        <v>133</v>
      </c>
      <c r="H131" t="s">
        <v>117</v>
      </c>
      <c r="I131" s="17">
        <f>IF(D131="Moody",VLOOKUP(H131,'Rating Translation'!$B$2:$E$25,4,FALSE),IF(D131="SP",VLOOKUP(H131,'Rating Translation'!$C$2:$E$25,3,FALSE),VLOOKUP(H131,'Rating Translation'!$D$2:$E$25,2,FALSE)))</f>
        <v>24</v>
      </c>
      <c r="J131">
        <f t="shared" si="13"/>
        <v>24</v>
      </c>
      <c r="K131" s="20">
        <f>IF($D131=K$1,$J131,IF($C131&lt;&gt;$C130,"",K130))</f>
        <v>24</v>
      </c>
      <c r="L131">
        <f>IF($D131=L$1,$J131,IF($C131&lt;&gt;$C130,"",L130))</f>
        <v>24</v>
      </c>
      <c r="M131">
        <f>IF($D131=M$1,$J131,IF($C131&lt;&gt;$C130,"",M130))</f>
        <v>24</v>
      </c>
      <c r="N131" s="20">
        <f t="shared" si="14"/>
        <v>3</v>
      </c>
      <c r="O131" s="21">
        <f t="shared" si="15"/>
        <v>24</v>
      </c>
      <c r="P131">
        <f t="shared" ref="P131:P194" si="16">IF(N131&lt;=1,"",STDEV(K131:M131))</f>
        <v>0</v>
      </c>
      <c r="Q131">
        <f t="shared" ref="Q131:Q194" si="17">MEDIAN(K131:M131)</f>
        <v>24</v>
      </c>
    </row>
    <row r="132" spans="1:17" x14ac:dyDescent="0.25">
      <c r="A132" t="str">
        <f t="shared" si="12"/>
        <v>Australia-Foreign</v>
      </c>
      <c r="B132">
        <v>131</v>
      </c>
      <c r="C132" t="s">
        <v>14</v>
      </c>
      <c r="D132" t="s">
        <v>96</v>
      </c>
      <c r="E132" t="s">
        <v>100</v>
      </c>
      <c r="F132" s="3">
        <v>41617</v>
      </c>
      <c r="G132" s="1" t="s">
        <v>133</v>
      </c>
      <c r="H132" t="s">
        <v>117</v>
      </c>
      <c r="I132" s="17">
        <f>IF(D132="Moody",VLOOKUP(H132,'Rating Translation'!$B$2:$E$25,4,FALSE),IF(D132="SP",VLOOKUP(H132,'Rating Translation'!$C$2:$E$25,3,FALSE),VLOOKUP(H132,'Rating Translation'!$D$2:$E$25,2,FALSE)))</f>
        <v>24</v>
      </c>
      <c r="J132">
        <f t="shared" si="13"/>
        <v>24</v>
      </c>
      <c r="K132" s="20">
        <f>IF($D132=K$1,$J132,IF($C132&lt;&gt;$C131,"",K131))</f>
        <v>24</v>
      </c>
      <c r="L132">
        <f>IF($D132=L$1,$J132,IF($C132&lt;&gt;$C131,"",L131))</f>
        <v>24</v>
      </c>
      <c r="M132">
        <f>IF($D132=M$1,$J132,IF($C132&lt;&gt;$C131,"",M131))</f>
        <v>24</v>
      </c>
      <c r="N132" s="20">
        <f t="shared" si="14"/>
        <v>3</v>
      </c>
      <c r="O132" s="21">
        <f t="shared" si="15"/>
        <v>24</v>
      </c>
      <c r="P132">
        <f t="shared" si="16"/>
        <v>0</v>
      </c>
      <c r="Q132">
        <f t="shared" si="17"/>
        <v>24</v>
      </c>
    </row>
    <row r="133" spans="1:17" x14ac:dyDescent="0.25">
      <c r="A133" t="str">
        <f t="shared" si="12"/>
        <v>Australia-Local</v>
      </c>
      <c r="B133">
        <v>132</v>
      </c>
      <c r="C133" t="s">
        <v>14</v>
      </c>
      <c r="D133" t="s">
        <v>79</v>
      </c>
      <c r="E133" t="s">
        <v>101</v>
      </c>
      <c r="F133" s="3">
        <v>33812</v>
      </c>
      <c r="G133" s="1" t="s">
        <v>117</v>
      </c>
      <c r="H133" t="s">
        <v>117</v>
      </c>
      <c r="I133" s="17">
        <f>IF(D133="Moody",VLOOKUP(H133,'Rating Translation'!$B$2:$E$25,4,FALSE),IF(D133="SP",VLOOKUP(H133,'Rating Translation'!$C$2:$E$25,3,FALSE),VLOOKUP(H133,'Rating Translation'!$D$2:$E$25,2,FALSE)))</f>
        <v>24</v>
      </c>
      <c r="J133">
        <f t="shared" si="13"/>
        <v>24</v>
      </c>
      <c r="K133" s="20">
        <f>IF($D133=K$1,$J133,IF($C133&lt;&gt;$C132,"",K132))</f>
        <v>24</v>
      </c>
      <c r="L133">
        <f>IF($D133=L$1,$J133,IF($C133&lt;&gt;$C132,"",L132))</f>
        <v>24</v>
      </c>
      <c r="M133">
        <f>IF($D133=M$1,$J133,IF($C133&lt;&gt;$C132,"",M132))</f>
        <v>24</v>
      </c>
      <c r="N133" s="20">
        <f t="shared" si="14"/>
        <v>3</v>
      </c>
      <c r="O133" s="21">
        <f t="shared" si="15"/>
        <v>24</v>
      </c>
      <c r="P133">
        <f t="shared" si="16"/>
        <v>0</v>
      </c>
      <c r="Q133">
        <f t="shared" si="17"/>
        <v>24</v>
      </c>
    </row>
    <row r="134" spans="1:17" x14ac:dyDescent="0.25">
      <c r="A134" t="str">
        <f t="shared" si="12"/>
        <v>Australia-Local</v>
      </c>
      <c r="B134">
        <v>133</v>
      </c>
      <c r="C134" t="s">
        <v>14</v>
      </c>
      <c r="D134" t="s">
        <v>96</v>
      </c>
      <c r="E134" t="s">
        <v>101</v>
      </c>
      <c r="F134" s="3">
        <v>35089</v>
      </c>
      <c r="G134" s="1" t="s">
        <v>117</v>
      </c>
      <c r="H134" t="s">
        <v>117</v>
      </c>
      <c r="I134" s="17">
        <f>IF(D134="Moody",VLOOKUP(H134,'Rating Translation'!$B$2:$E$25,4,FALSE),IF(D134="SP",VLOOKUP(H134,'Rating Translation'!$C$2:$E$25,3,FALSE),VLOOKUP(H134,'Rating Translation'!$D$2:$E$25,2,FALSE)))</f>
        <v>24</v>
      </c>
      <c r="J134">
        <f t="shared" si="13"/>
        <v>24</v>
      </c>
      <c r="K134" s="20">
        <f>IF($D134=K$1,$J134,IF($C134&lt;&gt;$C133,"",K133))</f>
        <v>24</v>
      </c>
      <c r="L134">
        <f>IF($D134=L$1,$J134,IF($C134&lt;&gt;$C133,"",L133))</f>
        <v>24</v>
      </c>
      <c r="M134">
        <f>IF($D134=M$1,$J134,IF($C134&lt;&gt;$C133,"",M133))</f>
        <v>24</v>
      </c>
      <c r="N134" s="20">
        <f t="shared" si="14"/>
        <v>3</v>
      </c>
      <c r="O134" s="21">
        <f t="shared" si="15"/>
        <v>24</v>
      </c>
      <c r="P134">
        <f t="shared" si="16"/>
        <v>0</v>
      </c>
      <c r="Q134">
        <f t="shared" si="17"/>
        <v>24</v>
      </c>
    </row>
    <row r="135" spans="1:17" x14ac:dyDescent="0.25">
      <c r="A135" t="str">
        <f t="shared" si="12"/>
        <v>Australia-Local</v>
      </c>
      <c r="B135">
        <v>134</v>
      </c>
      <c r="C135" t="s">
        <v>14</v>
      </c>
      <c r="D135" t="s">
        <v>96</v>
      </c>
      <c r="E135" t="s">
        <v>101</v>
      </c>
      <c r="F135" s="3">
        <v>35964</v>
      </c>
      <c r="G135" s="1" t="s">
        <v>117</v>
      </c>
      <c r="H135" t="s">
        <v>117</v>
      </c>
      <c r="I135" s="17">
        <f>IF(D135="Moody",VLOOKUP(H135,'Rating Translation'!$B$2:$E$25,4,FALSE),IF(D135="SP",VLOOKUP(H135,'Rating Translation'!$C$2:$E$25,3,FALSE),VLOOKUP(H135,'Rating Translation'!$D$2:$E$25,2,FALSE)))</f>
        <v>24</v>
      </c>
      <c r="J135">
        <f t="shared" si="13"/>
        <v>24</v>
      </c>
      <c r="K135" s="20">
        <f>IF($D135=K$1,$J135,IF($C135&lt;&gt;$C134,"",K134))</f>
        <v>24</v>
      </c>
      <c r="L135">
        <f>IF($D135=L$1,$J135,IF($C135&lt;&gt;$C134,"",L134))</f>
        <v>24</v>
      </c>
      <c r="M135">
        <f>IF($D135=M$1,$J135,IF($C135&lt;&gt;$C134,"",M134))</f>
        <v>24</v>
      </c>
      <c r="N135" s="20">
        <f t="shared" si="14"/>
        <v>3</v>
      </c>
      <c r="O135" s="21">
        <f t="shared" si="15"/>
        <v>24</v>
      </c>
      <c r="P135">
        <f t="shared" si="16"/>
        <v>0</v>
      </c>
      <c r="Q135">
        <f t="shared" si="17"/>
        <v>24</v>
      </c>
    </row>
    <row r="136" spans="1:17" x14ac:dyDescent="0.25">
      <c r="A136" t="str">
        <f t="shared" si="12"/>
        <v>Australia-Local</v>
      </c>
      <c r="B136">
        <v>135</v>
      </c>
      <c r="C136" t="s">
        <v>14</v>
      </c>
      <c r="D136" t="s">
        <v>96</v>
      </c>
      <c r="E136" t="s">
        <v>101</v>
      </c>
      <c r="F136" s="3">
        <v>36118</v>
      </c>
      <c r="G136" s="1" t="s">
        <v>117</v>
      </c>
      <c r="H136" t="s">
        <v>117</v>
      </c>
      <c r="I136" s="17">
        <f>IF(D136="Moody",VLOOKUP(H136,'Rating Translation'!$B$2:$E$25,4,FALSE),IF(D136="SP",VLOOKUP(H136,'Rating Translation'!$C$2:$E$25,3,FALSE),VLOOKUP(H136,'Rating Translation'!$D$2:$E$25,2,FALSE)))</f>
        <v>24</v>
      </c>
      <c r="J136">
        <f t="shared" si="13"/>
        <v>24</v>
      </c>
      <c r="K136" s="20">
        <f>IF($D136=K$1,$J136,IF($C136&lt;&gt;$C135,"",K135))</f>
        <v>24</v>
      </c>
      <c r="L136">
        <f>IF($D136=L$1,$J136,IF($C136&lt;&gt;$C135,"",L135))</f>
        <v>24</v>
      </c>
      <c r="M136">
        <f>IF($D136=M$1,$J136,IF($C136&lt;&gt;$C135,"",M135))</f>
        <v>24</v>
      </c>
      <c r="N136" s="20">
        <f t="shared" si="14"/>
        <v>3</v>
      </c>
      <c r="O136" s="21">
        <f t="shared" si="15"/>
        <v>24</v>
      </c>
      <c r="P136">
        <f t="shared" si="16"/>
        <v>0</v>
      </c>
      <c r="Q136">
        <f t="shared" si="17"/>
        <v>24</v>
      </c>
    </row>
    <row r="137" spans="1:17" x14ac:dyDescent="0.25">
      <c r="A137" t="str">
        <f t="shared" si="12"/>
        <v>Australia-Local</v>
      </c>
      <c r="B137">
        <v>136</v>
      </c>
      <c r="C137" t="s">
        <v>14</v>
      </c>
      <c r="D137" t="s">
        <v>69</v>
      </c>
      <c r="E137" t="s">
        <v>101</v>
      </c>
      <c r="F137" s="3">
        <v>36367</v>
      </c>
      <c r="G137" s="1" t="s">
        <v>104</v>
      </c>
      <c r="H137" t="s">
        <v>104</v>
      </c>
      <c r="I137" s="17">
        <f>IF(D137="Moody",VLOOKUP(H137,'Rating Translation'!$B$2:$E$25,4,FALSE),IF(D137="SP",VLOOKUP(H137,'Rating Translation'!$C$2:$E$25,3,FALSE),VLOOKUP(H137,'Rating Translation'!$D$2:$E$25,2,FALSE)))</f>
        <v>24</v>
      </c>
      <c r="J137">
        <f t="shared" si="13"/>
        <v>24</v>
      </c>
      <c r="K137" s="20">
        <f>IF($D137=K$1,$J137,IF($C137&lt;&gt;$C136,"",K136))</f>
        <v>24</v>
      </c>
      <c r="L137">
        <f>IF($D137=L$1,$J137,IF($C137&lt;&gt;$C136,"",L136))</f>
        <v>24</v>
      </c>
      <c r="M137">
        <f>IF($D137=M$1,$J137,IF($C137&lt;&gt;$C136,"",M136))</f>
        <v>24</v>
      </c>
      <c r="N137" s="20">
        <f t="shared" si="14"/>
        <v>3</v>
      </c>
      <c r="O137" s="21">
        <f t="shared" si="15"/>
        <v>24</v>
      </c>
      <c r="P137">
        <f t="shared" si="16"/>
        <v>0</v>
      </c>
      <c r="Q137">
        <f t="shared" si="17"/>
        <v>24</v>
      </c>
    </row>
    <row r="138" spans="1:17" x14ac:dyDescent="0.25">
      <c r="A138" t="str">
        <f t="shared" si="12"/>
        <v>Australia-Local</v>
      </c>
      <c r="B138">
        <v>137</v>
      </c>
      <c r="C138" t="s">
        <v>14</v>
      </c>
      <c r="D138" t="s">
        <v>96</v>
      </c>
      <c r="E138" t="s">
        <v>101</v>
      </c>
      <c r="F138" s="3">
        <v>36790</v>
      </c>
      <c r="G138" s="1" t="s">
        <v>117</v>
      </c>
      <c r="H138" t="s">
        <v>117</v>
      </c>
      <c r="I138" s="17">
        <f>IF(D138="Moody",VLOOKUP(H138,'Rating Translation'!$B$2:$E$25,4,FALSE),IF(D138="SP",VLOOKUP(H138,'Rating Translation'!$C$2:$E$25,3,FALSE),VLOOKUP(H138,'Rating Translation'!$D$2:$E$25,2,FALSE)))</f>
        <v>24</v>
      </c>
      <c r="J138">
        <f t="shared" si="13"/>
        <v>24</v>
      </c>
      <c r="K138" s="20">
        <f>IF($D138=K$1,$J138,IF($C138&lt;&gt;$C137,"",K137))</f>
        <v>24</v>
      </c>
      <c r="L138">
        <f>IF($D138=L$1,$J138,IF($C138&lt;&gt;$C137,"",L137))</f>
        <v>24</v>
      </c>
      <c r="M138">
        <f>IF($D138=M$1,$J138,IF($C138&lt;&gt;$C137,"",M137))</f>
        <v>24</v>
      </c>
      <c r="N138" s="20">
        <f t="shared" si="14"/>
        <v>3</v>
      </c>
      <c r="O138" s="21">
        <f t="shared" si="15"/>
        <v>24</v>
      </c>
      <c r="P138">
        <f t="shared" si="16"/>
        <v>0</v>
      </c>
      <c r="Q138">
        <f t="shared" si="17"/>
        <v>24</v>
      </c>
    </row>
    <row r="139" spans="1:17" x14ac:dyDescent="0.25">
      <c r="A139" t="str">
        <f t="shared" si="12"/>
        <v>Australia-Local</v>
      </c>
      <c r="B139">
        <v>138</v>
      </c>
      <c r="C139" t="s">
        <v>14</v>
      </c>
      <c r="D139" t="s">
        <v>96</v>
      </c>
      <c r="E139" t="s">
        <v>101</v>
      </c>
      <c r="F139" s="3">
        <v>37655</v>
      </c>
      <c r="G139" s="1" t="s">
        <v>117</v>
      </c>
      <c r="H139" t="s">
        <v>117</v>
      </c>
      <c r="I139" s="17">
        <f>IF(D139="Moody",VLOOKUP(H139,'Rating Translation'!$B$2:$E$25,4,FALSE),IF(D139="SP",VLOOKUP(H139,'Rating Translation'!$C$2:$E$25,3,FALSE),VLOOKUP(H139,'Rating Translation'!$D$2:$E$25,2,FALSE)))</f>
        <v>24</v>
      </c>
      <c r="J139">
        <f t="shared" si="13"/>
        <v>24</v>
      </c>
      <c r="K139" s="20">
        <f>IF($D139=K$1,$J139,IF($C139&lt;&gt;$C138,"",K138))</f>
        <v>24</v>
      </c>
      <c r="L139">
        <f>IF($D139=L$1,$J139,IF($C139&lt;&gt;$C138,"",L138))</f>
        <v>24</v>
      </c>
      <c r="M139">
        <f>IF($D139=M$1,$J139,IF($C139&lt;&gt;$C138,"",M138))</f>
        <v>24</v>
      </c>
      <c r="N139" s="20">
        <f t="shared" si="14"/>
        <v>3</v>
      </c>
      <c r="O139" s="21">
        <f t="shared" si="15"/>
        <v>24</v>
      </c>
      <c r="P139">
        <f t="shared" si="16"/>
        <v>0</v>
      </c>
      <c r="Q139">
        <f t="shared" si="17"/>
        <v>24</v>
      </c>
    </row>
    <row r="140" spans="1:17" x14ac:dyDescent="0.25">
      <c r="A140" t="str">
        <f t="shared" si="12"/>
        <v>Australia-Local</v>
      </c>
      <c r="B140">
        <v>139</v>
      </c>
      <c r="C140" t="s">
        <v>14</v>
      </c>
      <c r="D140" t="s">
        <v>79</v>
      </c>
      <c r="E140" t="s">
        <v>101</v>
      </c>
      <c r="F140" s="3">
        <v>38657</v>
      </c>
      <c r="G140" s="1" t="s">
        <v>117</v>
      </c>
      <c r="H140" t="s">
        <v>117</v>
      </c>
      <c r="I140" s="17">
        <f>IF(D140="Moody",VLOOKUP(H140,'Rating Translation'!$B$2:$E$25,4,FALSE),IF(D140="SP",VLOOKUP(H140,'Rating Translation'!$C$2:$E$25,3,FALSE),VLOOKUP(H140,'Rating Translation'!$D$2:$E$25,2,FALSE)))</f>
        <v>24</v>
      </c>
      <c r="J140">
        <f t="shared" si="13"/>
        <v>24</v>
      </c>
      <c r="K140" s="20">
        <f>IF($D140=K$1,$J140,IF($C140&lt;&gt;$C139,"",K139))</f>
        <v>24</v>
      </c>
      <c r="L140">
        <f>IF($D140=L$1,$J140,IF($C140&lt;&gt;$C139,"",L139))</f>
        <v>24</v>
      </c>
      <c r="M140">
        <f>IF($D140=M$1,$J140,IF($C140&lt;&gt;$C139,"",M139))</f>
        <v>24</v>
      </c>
      <c r="N140" s="20">
        <f t="shared" si="14"/>
        <v>3</v>
      </c>
      <c r="O140" s="21">
        <f t="shared" si="15"/>
        <v>24</v>
      </c>
      <c r="P140">
        <f t="shared" si="16"/>
        <v>0</v>
      </c>
      <c r="Q140">
        <f t="shared" si="17"/>
        <v>24</v>
      </c>
    </row>
    <row r="141" spans="1:17" x14ac:dyDescent="0.25">
      <c r="A141" t="str">
        <f t="shared" si="12"/>
        <v>Australia-Local</v>
      </c>
      <c r="B141">
        <v>140</v>
      </c>
      <c r="C141" t="s">
        <v>14</v>
      </c>
      <c r="D141" t="s">
        <v>96</v>
      </c>
      <c r="E141" t="s">
        <v>101</v>
      </c>
      <c r="F141" s="3">
        <v>40800</v>
      </c>
      <c r="G141" s="1" t="s">
        <v>117</v>
      </c>
      <c r="H141" t="s">
        <v>117</v>
      </c>
      <c r="I141" s="17">
        <f>IF(D141="Moody",VLOOKUP(H141,'Rating Translation'!$B$2:$E$25,4,FALSE),IF(D141="SP",VLOOKUP(H141,'Rating Translation'!$C$2:$E$25,3,FALSE),VLOOKUP(H141,'Rating Translation'!$D$2:$E$25,2,FALSE)))</f>
        <v>24</v>
      </c>
      <c r="J141">
        <f t="shared" si="13"/>
        <v>24</v>
      </c>
      <c r="K141" s="20">
        <f>IF($D141=K$1,$J141,IF($C141&lt;&gt;$C140,"",K140))</f>
        <v>24</v>
      </c>
      <c r="L141">
        <f>IF($D141=L$1,$J141,IF($C141&lt;&gt;$C140,"",L140))</f>
        <v>24</v>
      </c>
      <c r="M141">
        <f>IF($D141=M$1,$J141,IF($C141&lt;&gt;$C140,"",M140))</f>
        <v>24</v>
      </c>
      <c r="N141" s="20">
        <f t="shared" si="14"/>
        <v>3</v>
      </c>
      <c r="O141" s="21">
        <f t="shared" si="15"/>
        <v>24</v>
      </c>
      <c r="P141">
        <f t="shared" si="16"/>
        <v>0</v>
      </c>
      <c r="Q141">
        <f t="shared" si="17"/>
        <v>24</v>
      </c>
    </row>
    <row r="142" spans="1:17" x14ac:dyDescent="0.25">
      <c r="A142" t="str">
        <f t="shared" si="12"/>
        <v>Australia-Local</v>
      </c>
      <c r="B142">
        <v>141</v>
      </c>
      <c r="C142" t="s">
        <v>14</v>
      </c>
      <c r="D142" t="s">
        <v>96</v>
      </c>
      <c r="E142" t="s">
        <v>101</v>
      </c>
      <c r="F142" s="3">
        <v>40843</v>
      </c>
      <c r="G142" s="1" t="s">
        <v>117</v>
      </c>
      <c r="H142" t="s">
        <v>117</v>
      </c>
      <c r="I142" s="17">
        <f>IF(D142="Moody",VLOOKUP(H142,'Rating Translation'!$B$2:$E$25,4,FALSE),IF(D142="SP",VLOOKUP(H142,'Rating Translation'!$C$2:$E$25,3,FALSE),VLOOKUP(H142,'Rating Translation'!$D$2:$E$25,2,FALSE)))</f>
        <v>24</v>
      </c>
      <c r="J142">
        <f t="shared" si="13"/>
        <v>24</v>
      </c>
      <c r="K142" s="20">
        <f>IF($D142=K$1,$J142,IF($C142&lt;&gt;$C141,"",K141))</f>
        <v>24</v>
      </c>
      <c r="L142">
        <f>IF($D142=L$1,$J142,IF($C142&lt;&gt;$C141,"",L141))</f>
        <v>24</v>
      </c>
      <c r="M142">
        <f>IF($D142=M$1,$J142,IF($C142&lt;&gt;$C141,"",M141))</f>
        <v>24</v>
      </c>
      <c r="N142" s="20">
        <f t="shared" si="14"/>
        <v>3</v>
      </c>
      <c r="O142" s="21">
        <f t="shared" si="15"/>
        <v>24</v>
      </c>
      <c r="P142">
        <f t="shared" si="16"/>
        <v>0</v>
      </c>
      <c r="Q142">
        <f t="shared" si="17"/>
        <v>24</v>
      </c>
    </row>
    <row r="143" spans="1:17" x14ac:dyDescent="0.25">
      <c r="A143" t="str">
        <f t="shared" si="12"/>
        <v>Australia-Local</v>
      </c>
      <c r="B143">
        <v>142</v>
      </c>
      <c r="C143" t="s">
        <v>14</v>
      </c>
      <c r="D143" t="s">
        <v>96</v>
      </c>
      <c r="E143" t="s">
        <v>101</v>
      </c>
      <c r="F143" s="3">
        <v>40875</v>
      </c>
      <c r="G143" s="1" t="s">
        <v>117</v>
      </c>
      <c r="H143" t="s">
        <v>117</v>
      </c>
      <c r="I143" s="17">
        <f>IF(D143="Moody",VLOOKUP(H143,'Rating Translation'!$B$2:$E$25,4,FALSE),IF(D143="SP",VLOOKUP(H143,'Rating Translation'!$C$2:$E$25,3,FALSE),VLOOKUP(H143,'Rating Translation'!$D$2:$E$25,2,FALSE)))</f>
        <v>24</v>
      </c>
      <c r="J143">
        <f t="shared" si="13"/>
        <v>24</v>
      </c>
      <c r="K143" s="20">
        <f>IF($D143=K$1,$J143,IF($C143&lt;&gt;$C142,"",K142))</f>
        <v>24</v>
      </c>
      <c r="L143">
        <f>IF($D143=L$1,$J143,IF($C143&lt;&gt;$C142,"",L142))</f>
        <v>24</v>
      </c>
      <c r="M143">
        <f>IF($D143=M$1,$J143,IF($C143&lt;&gt;$C142,"",M142))</f>
        <v>24</v>
      </c>
      <c r="N143" s="20">
        <f t="shared" si="14"/>
        <v>3</v>
      </c>
      <c r="O143" s="21">
        <f t="shared" si="15"/>
        <v>24</v>
      </c>
      <c r="P143">
        <f t="shared" si="16"/>
        <v>0</v>
      </c>
      <c r="Q143">
        <f t="shared" si="17"/>
        <v>24</v>
      </c>
    </row>
    <row r="144" spans="1:17" x14ac:dyDescent="0.25">
      <c r="A144" t="str">
        <f t="shared" si="12"/>
        <v>Australia-Local</v>
      </c>
      <c r="B144">
        <v>143</v>
      </c>
      <c r="C144" t="s">
        <v>14</v>
      </c>
      <c r="D144" t="s">
        <v>96</v>
      </c>
      <c r="E144" t="s">
        <v>101</v>
      </c>
      <c r="F144" s="3">
        <v>40970</v>
      </c>
      <c r="G144" s="1" t="s">
        <v>117</v>
      </c>
      <c r="H144" t="s">
        <v>117</v>
      </c>
      <c r="I144" s="17">
        <f>IF(D144="Moody",VLOOKUP(H144,'Rating Translation'!$B$2:$E$25,4,FALSE),IF(D144="SP",VLOOKUP(H144,'Rating Translation'!$C$2:$E$25,3,FALSE),VLOOKUP(H144,'Rating Translation'!$D$2:$E$25,2,FALSE)))</f>
        <v>24</v>
      </c>
      <c r="J144">
        <f t="shared" si="13"/>
        <v>24</v>
      </c>
      <c r="K144" s="20">
        <f>IF($D144=K$1,$J144,IF($C144&lt;&gt;$C143,"",K143))</f>
        <v>24</v>
      </c>
      <c r="L144">
        <f>IF($D144=L$1,$J144,IF($C144&lt;&gt;$C143,"",L143))</f>
        <v>24</v>
      </c>
      <c r="M144">
        <f>IF($D144=M$1,$J144,IF($C144&lt;&gt;$C143,"",M143))</f>
        <v>24</v>
      </c>
      <c r="N144" s="20">
        <f t="shared" si="14"/>
        <v>3</v>
      </c>
      <c r="O144" s="21">
        <f t="shared" si="15"/>
        <v>24</v>
      </c>
      <c r="P144">
        <f t="shared" si="16"/>
        <v>0</v>
      </c>
      <c r="Q144">
        <f t="shared" si="17"/>
        <v>24</v>
      </c>
    </row>
    <row r="145" spans="1:17" x14ac:dyDescent="0.25">
      <c r="A145" t="str">
        <f t="shared" si="12"/>
        <v>Australia-Local</v>
      </c>
      <c r="B145">
        <v>144</v>
      </c>
      <c r="C145" t="s">
        <v>14</v>
      </c>
      <c r="D145" t="s">
        <v>96</v>
      </c>
      <c r="E145" t="s">
        <v>101</v>
      </c>
      <c r="F145" s="3">
        <v>41050</v>
      </c>
      <c r="G145" s="1" t="s">
        <v>117</v>
      </c>
      <c r="H145" t="s">
        <v>117</v>
      </c>
      <c r="I145" s="17">
        <f>IF(D145="Moody",VLOOKUP(H145,'Rating Translation'!$B$2:$E$25,4,FALSE),IF(D145="SP",VLOOKUP(H145,'Rating Translation'!$C$2:$E$25,3,FALSE),VLOOKUP(H145,'Rating Translation'!$D$2:$E$25,2,FALSE)))</f>
        <v>24</v>
      </c>
      <c r="J145">
        <f t="shared" si="13"/>
        <v>24</v>
      </c>
      <c r="K145" s="20">
        <f>IF($D145=K$1,$J145,IF($C145&lt;&gt;$C144,"",K144))</f>
        <v>24</v>
      </c>
      <c r="L145">
        <f>IF($D145=L$1,$J145,IF($C145&lt;&gt;$C144,"",L144))</f>
        <v>24</v>
      </c>
      <c r="M145">
        <f>IF($D145=M$1,$J145,IF($C145&lt;&gt;$C144,"",M144))</f>
        <v>24</v>
      </c>
      <c r="N145" s="20">
        <f t="shared" si="14"/>
        <v>3</v>
      </c>
      <c r="O145" s="21">
        <f t="shared" si="15"/>
        <v>24</v>
      </c>
      <c r="P145">
        <f t="shared" si="16"/>
        <v>0</v>
      </c>
      <c r="Q145">
        <f t="shared" si="17"/>
        <v>24</v>
      </c>
    </row>
    <row r="146" spans="1:17" x14ac:dyDescent="0.25">
      <c r="A146" t="str">
        <f t="shared" si="12"/>
        <v>Australia-Local</v>
      </c>
      <c r="B146">
        <v>145</v>
      </c>
      <c r="C146" t="s">
        <v>14</v>
      </c>
      <c r="D146" t="s">
        <v>96</v>
      </c>
      <c r="E146" t="s">
        <v>101</v>
      </c>
      <c r="F146" s="3">
        <v>41088</v>
      </c>
      <c r="G146" s="1" t="s">
        <v>117</v>
      </c>
      <c r="H146" t="s">
        <v>117</v>
      </c>
      <c r="I146" s="17">
        <f>IF(D146="Moody",VLOOKUP(H146,'Rating Translation'!$B$2:$E$25,4,FALSE),IF(D146="SP",VLOOKUP(H146,'Rating Translation'!$C$2:$E$25,3,FALSE),VLOOKUP(H146,'Rating Translation'!$D$2:$E$25,2,FALSE)))</f>
        <v>24</v>
      </c>
      <c r="J146">
        <f t="shared" si="13"/>
        <v>24</v>
      </c>
      <c r="K146" s="20">
        <f>IF($D146=K$1,$J146,IF($C146&lt;&gt;$C145,"",K145))</f>
        <v>24</v>
      </c>
      <c r="L146">
        <f>IF($D146=L$1,$J146,IF($C146&lt;&gt;$C145,"",L145))</f>
        <v>24</v>
      </c>
      <c r="M146">
        <f>IF($D146=M$1,$J146,IF($C146&lt;&gt;$C145,"",M145))</f>
        <v>24</v>
      </c>
      <c r="N146" s="20">
        <f t="shared" si="14"/>
        <v>3</v>
      </c>
      <c r="O146" s="21">
        <f t="shared" si="15"/>
        <v>24</v>
      </c>
      <c r="P146">
        <f t="shared" si="16"/>
        <v>0</v>
      </c>
      <c r="Q146">
        <f t="shared" si="17"/>
        <v>24</v>
      </c>
    </row>
    <row r="147" spans="1:17" x14ac:dyDescent="0.25">
      <c r="A147" t="str">
        <f t="shared" si="12"/>
        <v>Australia-Local</v>
      </c>
      <c r="B147">
        <v>146</v>
      </c>
      <c r="C147" t="s">
        <v>14</v>
      </c>
      <c r="D147" t="s">
        <v>96</v>
      </c>
      <c r="E147" t="s">
        <v>101</v>
      </c>
      <c r="F147" s="3">
        <v>41138</v>
      </c>
      <c r="G147" s="1" t="s">
        <v>117</v>
      </c>
      <c r="H147" t="s">
        <v>117</v>
      </c>
      <c r="I147" s="17">
        <f>IF(D147="Moody",VLOOKUP(H147,'Rating Translation'!$B$2:$E$25,4,FALSE),IF(D147="SP",VLOOKUP(H147,'Rating Translation'!$C$2:$E$25,3,FALSE),VLOOKUP(H147,'Rating Translation'!$D$2:$E$25,2,FALSE)))</f>
        <v>24</v>
      </c>
      <c r="J147">
        <f t="shared" si="13"/>
        <v>24</v>
      </c>
      <c r="K147" s="20">
        <f>IF($D147=K$1,$J147,IF($C147&lt;&gt;$C146,"",K146))</f>
        <v>24</v>
      </c>
      <c r="L147">
        <f>IF($D147=L$1,$J147,IF($C147&lt;&gt;$C146,"",L146))</f>
        <v>24</v>
      </c>
      <c r="M147">
        <f>IF($D147=M$1,$J147,IF($C147&lt;&gt;$C146,"",M146))</f>
        <v>24</v>
      </c>
      <c r="N147" s="20">
        <f t="shared" si="14"/>
        <v>3</v>
      </c>
      <c r="O147" s="21">
        <f t="shared" si="15"/>
        <v>24</v>
      </c>
      <c r="P147">
        <f t="shared" si="16"/>
        <v>0</v>
      </c>
      <c r="Q147">
        <f t="shared" si="17"/>
        <v>24</v>
      </c>
    </row>
    <row r="148" spans="1:17" x14ac:dyDescent="0.25">
      <c r="A148" t="str">
        <f t="shared" si="12"/>
        <v>Australia-Local</v>
      </c>
      <c r="B148">
        <v>147</v>
      </c>
      <c r="C148" t="s">
        <v>14</v>
      </c>
      <c r="D148" t="s">
        <v>96</v>
      </c>
      <c r="E148" t="s">
        <v>101</v>
      </c>
      <c r="F148" s="3">
        <v>41208</v>
      </c>
      <c r="G148" s="1" t="s">
        <v>117</v>
      </c>
      <c r="H148" t="s">
        <v>117</v>
      </c>
      <c r="I148" s="17">
        <f>IF(D148="Moody",VLOOKUP(H148,'Rating Translation'!$B$2:$E$25,4,FALSE),IF(D148="SP",VLOOKUP(H148,'Rating Translation'!$C$2:$E$25,3,FALSE),VLOOKUP(H148,'Rating Translation'!$D$2:$E$25,2,FALSE)))</f>
        <v>24</v>
      </c>
      <c r="J148">
        <f t="shared" si="13"/>
        <v>24</v>
      </c>
      <c r="K148" s="20">
        <f>IF($D148=K$1,$J148,IF($C148&lt;&gt;$C147,"",K147))</f>
        <v>24</v>
      </c>
      <c r="L148">
        <f>IF($D148=L$1,$J148,IF($C148&lt;&gt;$C147,"",L147))</f>
        <v>24</v>
      </c>
      <c r="M148">
        <f>IF($D148=M$1,$J148,IF($C148&lt;&gt;$C147,"",M147))</f>
        <v>24</v>
      </c>
      <c r="N148" s="20">
        <f t="shared" si="14"/>
        <v>3</v>
      </c>
      <c r="O148" s="21">
        <f t="shared" si="15"/>
        <v>24</v>
      </c>
      <c r="P148">
        <f t="shared" si="16"/>
        <v>0</v>
      </c>
      <c r="Q148">
        <f t="shared" si="17"/>
        <v>24</v>
      </c>
    </row>
    <row r="149" spans="1:17" x14ac:dyDescent="0.25">
      <c r="A149" t="str">
        <f t="shared" si="12"/>
        <v>Australia-Local</v>
      </c>
      <c r="B149">
        <v>148</v>
      </c>
      <c r="C149" t="s">
        <v>14</v>
      </c>
      <c r="D149" t="s">
        <v>96</v>
      </c>
      <c r="E149" t="s">
        <v>101</v>
      </c>
      <c r="F149" s="3">
        <v>41225</v>
      </c>
      <c r="G149" s="1" t="s">
        <v>117</v>
      </c>
      <c r="H149" t="s">
        <v>117</v>
      </c>
      <c r="I149" s="17">
        <f>IF(D149="Moody",VLOOKUP(H149,'Rating Translation'!$B$2:$E$25,4,FALSE),IF(D149="SP",VLOOKUP(H149,'Rating Translation'!$C$2:$E$25,3,FALSE),VLOOKUP(H149,'Rating Translation'!$D$2:$E$25,2,FALSE)))</f>
        <v>24</v>
      </c>
      <c r="J149">
        <f t="shared" si="13"/>
        <v>24</v>
      </c>
      <c r="K149" s="20">
        <f>IF($D149=K$1,$J149,IF($C149&lt;&gt;$C148,"",K148))</f>
        <v>24</v>
      </c>
      <c r="L149">
        <f>IF($D149=L$1,$J149,IF($C149&lt;&gt;$C148,"",L148))</f>
        <v>24</v>
      </c>
      <c r="M149">
        <f>IF($D149=M$1,$J149,IF($C149&lt;&gt;$C148,"",M148))</f>
        <v>24</v>
      </c>
      <c r="N149" s="20">
        <f t="shared" si="14"/>
        <v>3</v>
      </c>
      <c r="O149" s="21">
        <f t="shared" si="15"/>
        <v>24</v>
      </c>
      <c r="P149">
        <f t="shared" si="16"/>
        <v>0</v>
      </c>
      <c r="Q149">
        <f t="shared" si="17"/>
        <v>24</v>
      </c>
    </row>
    <row r="150" spans="1:17" x14ac:dyDescent="0.25">
      <c r="A150" t="str">
        <f t="shared" si="12"/>
        <v>Australia-Local</v>
      </c>
      <c r="B150">
        <v>149</v>
      </c>
      <c r="C150" t="s">
        <v>14</v>
      </c>
      <c r="D150" t="s">
        <v>96</v>
      </c>
      <c r="E150" t="s">
        <v>101</v>
      </c>
      <c r="F150" s="3">
        <v>41333</v>
      </c>
      <c r="G150" s="1" t="s">
        <v>117</v>
      </c>
      <c r="H150" t="s">
        <v>117</v>
      </c>
      <c r="I150" s="17">
        <f>IF(D150="Moody",VLOOKUP(H150,'Rating Translation'!$B$2:$E$25,4,FALSE),IF(D150="SP",VLOOKUP(H150,'Rating Translation'!$C$2:$E$25,3,FALSE),VLOOKUP(H150,'Rating Translation'!$D$2:$E$25,2,FALSE)))</f>
        <v>24</v>
      </c>
      <c r="J150">
        <f t="shared" si="13"/>
        <v>24</v>
      </c>
      <c r="K150" s="20">
        <f>IF($D150=K$1,$J150,IF($C150&lt;&gt;$C149,"",K149))</f>
        <v>24</v>
      </c>
      <c r="L150">
        <f>IF($D150=L$1,$J150,IF($C150&lt;&gt;$C149,"",L149))</f>
        <v>24</v>
      </c>
      <c r="M150">
        <f>IF($D150=M$1,$J150,IF($C150&lt;&gt;$C149,"",M149))</f>
        <v>24</v>
      </c>
      <c r="N150" s="20">
        <f t="shared" si="14"/>
        <v>3</v>
      </c>
      <c r="O150" s="21">
        <f t="shared" si="15"/>
        <v>24</v>
      </c>
      <c r="P150">
        <f t="shared" si="16"/>
        <v>0</v>
      </c>
      <c r="Q150">
        <f t="shared" si="17"/>
        <v>24</v>
      </c>
    </row>
    <row r="151" spans="1:17" x14ac:dyDescent="0.25">
      <c r="A151" t="str">
        <f t="shared" si="12"/>
        <v>Australia-Local</v>
      </c>
      <c r="B151">
        <v>150</v>
      </c>
      <c r="C151" t="s">
        <v>14</v>
      </c>
      <c r="D151" t="s">
        <v>96</v>
      </c>
      <c r="E151" t="s">
        <v>101</v>
      </c>
      <c r="F151" s="3">
        <v>41361</v>
      </c>
      <c r="G151" s="1" t="s">
        <v>117</v>
      </c>
      <c r="H151" t="s">
        <v>117</v>
      </c>
      <c r="I151" s="17">
        <f>IF(D151="Moody",VLOOKUP(H151,'Rating Translation'!$B$2:$E$25,4,FALSE),IF(D151="SP",VLOOKUP(H151,'Rating Translation'!$C$2:$E$25,3,FALSE),VLOOKUP(H151,'Rating Translation'!$D$2:$E$25,2,FALSE)))</f>
        <v>24</v>
      </c>
      <c r="J151">
        <f t="shared" si="13"/>
        <v>24</v>
      </c>
      <c r="K151" s="20">
        <f>IF($D151=K$1,$J151,IF($C151&lt;&gt;$C150,"",K150))</f>
        <v>24</v>
      </c>
      <c r="L151">
        <f>IF($D151=L$1,$J151,IF($C151&lt;&gt;$C150,"",L150))</f>
        <v>24</v>
      </c>
      <c r="M151">
        <f>IF($D151=M$1,$J151,IF($C151&lt;&gt;$C150,"",M150))</f>
        <v>24</v>
      </c>
      <c r="N151" s="20">
        <f t="shared" si="14"/>
        <v>3</v>
      </c>
      <c r="O151" s="21">
        <f t="shared" si="15"/>
        <v>24</v>
      </c>
      <c r="P151">
        <f t="shared" si="16"/>
        <v>0</v>
      </c>
      <c r="Q151">
        <f t="shared" si="17"/>
        <v>24</v>
      </c>
    </row>
    <row r="152" spans="1:17" x14ac:dyDescent="0.25">
      <c r="A152" t="str">
        <f t="shared" si="12"/>
        <v>Australia-Local</v>
      </c>
      <c r="B152">
        <v>151</v>
      </c>
      <c r="C152" t="s">
        <v>14</v>
      </c>
      <c r="D152" t="s">
        <v>96</v>
      </c>
      <c r="E152" t="s">
        <v>101</v>
      </c>
      <c r="F152" s="3">
        <v>41428</v>
      </c>
      <c r="G152" s="1" t="s">
        <v>117</v>
      </c>
      <c r="H152" t="s">
        <v>117</v>
      </c>
      <c r="I152" s="17">
        <f>IF(D152="Moody",VLOOKUP(H152,'Rating Translation'!$B$2:$E$25,4,FALSE),IF(D152="SP",VLOOKUP(H152,'Rating Translation'!$C$2:$E$25,3,FALSE),VLOOKUP(H152,'Rating Translation'!$D$2:$E$25,2,FALSE)))</f>
        <v>24</v>
      </c>
      <c r="J152">
        <f t="shared" si="13"/>
        <v>24</v>
      </c>
      <c r="K152" s="20">
        <f>IF($D152=K$1,$J152,IF($C152&lt;&gt;$C151,"",K151))</f>
        <v>24</v>
      </c>
      <c r="L152">
        <f>IF($D152=L$1,$J152,IF($C152&lt;&gt;$C151,"",L151))</f>
        <v>24</v>
      </c>
      <c r="M152">
        <f>IF($D152=M$1,$J152,IF($C152&lt;&gt;$C151,"",M151))</f>
        <v>24</v>
      </c>
      <c r="N152" s="20">
        <f t="shared" si="14"/>
        <v>3</v>
      </c>
      <c r="O152" s="21">
        <f t="shared" si="15"/>
        <v>24</v>
      </c>
      <c r="P152">
        <f t="shared" si="16"/>
        <v>0</v>
      </c>
      <c r="Q152">
        <f t="shared" si="17"/>
        <v>24</v>
      </c>
    </row>
    <row r="153" spans="1:17" x14ac:dyDescent="0.25">
      <c r="A153" t="str">
        <f t="shared" si="12"/>
        <v>Australia-Local</v>
      </c>
      <c r="B153">
        <v>152</v>
      </c>
      <c r="C153" t="s">
        <v>14</v>
      </c>
      <c r="D153" t="s">
        <v>96</v>
      </c>
      <c r="E153" t="s">
        <v>101</v>
      </c>
      <c r="F153" s="3">
        <v>41446</v>
      </c>
      <c r="G153" s="1" t="s">
        <v>117</v>
      </c>
      <c r="H153" t="s">
        <v>117</v>
      </c>
      <c r="I153" s="17">
        <f>IF(D153="Moody",VLOOKUP(H153,'Rating Translation'!$B$2:$E$25,4,FALSE),IF(D153="SP",VLOOKUP(H153,'Rating Translation'!$C$2:$E$25,3,FALSE),VLOOKUP(H153,'Rating Translation'!$D$2:$E$25,2,FALSE)))</f>
        <v>24</v>
      </c>
      <c r="J153">
        <f t="shared" si="13"/>
        <v>24</v>
      </c>
      <c r="K153" s="20">
        <f>IF($D153=K$1,$J153,IF($C153&lt;&gt;$C152,"",K152))</f>
        <v>24</v>
      </c>
      <c r="L153">
        <f>IF($D153=L$1,$J153,IF($C153&lt;&gt;$C152,"",L152))</f>
        <v>24</v>
      </c>
      <c r="M153">
        <f>IF($D153=M$1,$J153,IF($C153&lt;&gt;$C152,"",M152))</f>
        <v>24</v>
      </c>
      <c r="N153" s="20">
        <f t="shared" si="14"/>
        <v>3</v>
      </c>
      <c r="O153" s="21">
        <f t="shared" si="15"/>
        <v>24</v>
      </c>
      <c r="P153">
        <f t="shared" si="16"/>
        <v>0</v>
      </c>
      <c r="Q153">
        <f t="shared" si="17"/>
        <v>24</v>
      </c>
    </row>
    <row r="154" spans="1:17" x14ac:dyDescent="0.25">
      <c r="A154" t="str">
        <f t="shared" si="12"/>
        <v>Australia-Local</v>
      </c>
      <c r="B154">
        <v>153</v>
      </c>
      <c r="C154" t="s">
        <v>14</v>
      </c>
      <c r="D154" t="s">
        <v>96</v>
      </c>
      <c r="E154" t="s">
        <v>101</v>
      </c>
      <c r="F154" s="3">
        <v>41495</v>
      </c>
      <c r="G154" s="1" t="s">
        <v>117</v>
      </c>
      <c r="H154" t="s">
        <v>117</v>
      </c>
      <c r="I154" s="17">
        <f>IF(D154="Moody",VLOOKUP(H154,'Rating Translation'!$B$2:$E$25,4,FALSE),IF(D154="SP",VLOOKUP(H154,'Rating Translation'!$C$2:$E$25,3,FALSE),VLOOKUP(H154,'Rating Translation'!$D$2:$E$25,2,FALSE)))</f>
        <v>24</v>
      </c>
      <c r="J154">
        <f t="shared" si="13"/>
        <v>24</v>
      </c>
      <c r="K154" s="20">
        <f>IF($D154=K$1,$J154,IF($C154&lt;&gt;$C153,"",K153))</f>
        <v>24</v>
      </c>
      <c r="L154">
        <f>IF($D154=L$1,$J154,IF($C154&lt;&gt;$C153,"",L153))</f>
        <v>24</v>
      </c>
      <c r="M154">
        <f>IF($D154=M$1,$J154,IF($C154&lt;&gt;$C153,"",M153))</f>
        <v>24</v>
      </c>
      <c r="N154" s="20">
        <f t="shared" si="14"/>
        <v>3</v>
      </c>
      <c r="O154" s="21">
        <f t="shared" si="15"/>
        <v>24</v>
      </c>
      <c r="P154">
        <f t="shared" si="16"/>
        <v>0</v>
      </c>
      <c r="Q154">
        <f t="shared" si="17"/>
        <v>24</v>
      </c>
    </row>
    <row r="155" spans="1:17" x14ac:dyDescent="0.25">
      <c r="A155" t="str">
        <f t="shared" si="12"/>
        <v>Australia-Local</v>
      </c>
      <c r="B155">
        <v>154</v>
      </c>
      <c r="C155" t="s">
        <v>14</v>
      </c>
      <c r="D155" t="s">
        <v>96</v>
      </c>
      <c r="E155" t="s">
        <v>101</v>
      </c>
      <c r="F155" s="3">
        <v>41546</v>
      </c>
      <c r="G155" s="1" t="s">
        <v>117</v>
      </c>
      <c r="H155" t="s">
        <v>117</v>
      </c>
      <c r="I155" s="17">
        <f>IF(D155="Moody",VLOOKUP(H155,'Rating Translation'!$B$2:$E$25,4,FALSE),IF(D155="SP",VLOOKUP(H155,'Rating Translation'!$C$2:$E$25,3,FALSE),VLOOKUP(H155,'Rating Translation'!$D$2:$E$25,2,FALSE)))</f>
        <v>24</v>
      </c>
      <c r="J155">
        <f t="shared" si="13"/>
        <v>24</v>
      </c>
      <c r="K155" s="20">
        <f>IF($D155=K$1,$J155,IF($C155&lt;&gt;$C154,"",K154))</f>
        <v>24</v>
      </c>
      <c r="L155">
        <f>IF($D155=L$1,$J155,IF($C155&lt;&gt;$C154,"",L154))</f>
        <v>24</v>
      </c>
      <c r="M155">
        <f>IF($D155=M$1,$J155,IF($C155&lt;&gt;$C154,"",M154))</f>
        <v>24</v>
      </c>
      <c r="N155" s="20">
        <f t="shared" si="14"/>
        <v>3</v>
      </c>
      <c r="O155" s="21">
        <f t="shared" si="15"/>
        <v>24</v>
      </c>
      <c r="P155">
        <f t="shared" si="16"/>
        <v>0</v>
      </c>
      <c r="Q155">
        <f t="shared" si="17"/>
        <v>24</v>
      </c>
    </row>
    <row r="156" spans="1:17" x14ac:dyDescent="0.25">
      <c r="A156" t="str">
        <f t="shared" si="12"/>
        <v>Australia-Local</v>
      </c>
      <c r="B156">
        <v>155</v>
      </c>
      <c r="C156" t="s">
        <v>14</v>
      </c>
      <c r="D156" t="s">
        <v>96</v>
      </c>
      <c r="E156" t="s">
        <v>101</v>
      </c>
      <c r="F156" s="3">
        <v>41597</v>
      </c>
      <c r="G156" s="1" t="s">
        <v>117</v>
      </c>
      <c r="H156" t="s">
        <v>117</v>
      </c>
      <c r="I156" s="17">
        <f>IF(D156="Moody",VLOOKUP(H156,'Rating Translation'!$B$2:$E$25,4,FALSE),IF(D156="SP",VLOOKUP(H156,'Rating Translation'!$C$2:$E$25,3,FALSE),VLOOKUP(H156,'Rating Translation'!$D$2:$E$25,2,FALSE)))</f>
        <v>24</v>
      </c>
      <c r="J156">
        <f t="shared" si="13"/>
        <v>24</v>
      </c>
      <c r="K156" s="20">
        <f>IF($D156=K$1,$J156,IF($C156&lt;&gt;$C155,"",K155))</f>
        <v>24</v>
      </c>
      <c r="L156">
        <f>IF($D156=L$1,$J156,IF($C156&lt;&gt;$C155,"",L155))</f>
        <v>24</v>
      </c>
      <c r="M156">
        <f>IF($D156=M$1,$J156,IF($C156&lt;&gt;$C155,"",M155))</f>
        <v>24</v>
      </c>
      <c r="N156" s="20">
        <f t="shared" si="14"/>
        <v>3</v>
      </c>
      <c r="O156" s="21">
        <f t="shared" si="15"/>
        <v>24</v>
      </c>
      <c r="P156">
        <f t="shared" si="16"/>
        <v>0</v>
      </c>
      <c r="Q156">
        <f t="shared" si="17"/>
        <v>24</v>
      </c>
    </row>
    <row r="157" spans="1:17" x14ac:dyDescent="0.25">
      <c r="A157" t="str">
        <f t="shared" si="12"/>
        <v>Australia-Local</v>
      </c>
      <c r="B157">
        <v>156</v>
      </c>
      <c r="C157" t="s">
        <v>14</v>
      </c>
      <c r="D157" t="s">
        <v>96</v>
      </c>
      <c r="E157" t="s">
        <v>101</v>
      </c>
      <c r="F157" s="3">
        <v>41612</v>
      </c>
      <c r="G157" s="1" t="s">
        <v>117</v>
      </c>
      <c r="H157" t="s">
        <v>117</v>
      </c>
      <c r="I157" s="17">
        <f>IF(D157="Moody",VLOOKUP(H157,'Rating Translation'!$B$2:$E$25,4,FALSE),IF(D157="SP",VLOOKUP(H157,'Rating Translation'!$C$2:$E$25,3,FALSE),VLOOKUP(H157,'Rating Translation'!$D$2:$E$25,2,FALSE)))</f>
        <v>24</v>
      </c>
      <c r="J157">
        <f t="shared" si="13"/>
        <v>24</v>
      </c>
      <c r="K157" s="20">
        <f>IF($D157=K$1,$J157,IF($C157&lt;&gt;$C156,"",K156))</f>
        <v>24</v>
      </c>
      <c r="L157">
        <f>IF($D157=L$1,$J157,IF($C157&lt;&gt;$C156,"",L156))</f>
        <v>24</v>
      </c>
      <c r="M157">
        <f>IF($D157=M$1,$J157,IF($C157&lt;&gt;$C156,"",M156))</f>
        <v>24</v>
      </c>
      <c r="N157" s="20">
        <f t="shared" si="14"/>
        <v>3</v>
      </c>
      <c r="O157" s="21">
        <f t="shared" si="15"/>
        <v>24</v>
      </c>
      <c r="P157">
        <f t="shared" si="16"/>
        <v>0</v>
      </c>
      <c r="Q157">
        <f t="shared" si="17"/>
        <v>24</v>
      </c>
    </row>
    <row r="158" spans="1:17" x14ac:dyDescent="0.25">
      <c r="A158" t="str">
        <f t="shared" si="12"/>
        <v>Australia-Local</v>
      </c>
      <c r="B158">
        <v>157</v>
      </c>
      <c r="C158" t="s">
        <v>14</v>
      </c>
      <c r="D158" t="s">
        <v>96</v>
      </c>
      <c r="E158" t="s">
        <v>101</v>
      </c>
      <c r="F158" s="3">
        <v>41617</v>
      </c>
      <c r="G158" s="1" t="s">
        <v>117</v>
      </c>
      <c r="H158" t="s">
        <v>117</v>
      </c>
      <c r="I158" s="17">
        <f>IF(D158="Moody",VLOOKUP(H158,'Rating Translation'!$B$2:$E$25,4,FALSE),IF(D158="SP",VLOOKUP(H158,'Rating Translation'!$C$2:$E$25,3,FALSE),VLOOKUP(H158,'Rating Translation'!$D$2:$E$25,2,FALSE)))</f>
        <v>24</v>
      </c>
      <c r="J158">
        <f t="shared" si="13"/>
        <v>24</v>
      </c>
      <c r="K158" s="20">
        <f>IF($D158=K$1,$J158,IF($C158&lt;&gt;$C157,"",K157))</f>
        <v>24</v>
      </c>
      <c r="L158">
        <f>IF($D158=L$1,$J158,IF($C158&lt;&gt;$C157,"",L157))</f>
        <v>24</v>
      </c>
      <c r="M158">
        <f>IF($D158=M$1,$J158,IF($C158&lt;&gt;$C157,"",M157))</f>
        <v>24</v>
      </c>
      <c r="N158" s="20">
        <f t="shared" si="14"/>
        <v>3</v>
      </c>
      <c r="O158" s="21">
        <f t="shared" si="15"/>
        <v>24</v>
      </c>
      <c r="P158">
        <f t="shared" si="16"/>
        <v>0</v>
      </c>
      <c r="Q158">
        <f t="shared" si="17"/>
        <v>24</v>
      </c>
    </row>
    <row r="159" spans="1:17" x14ac:dyDescent="0.25">
      <c r="A159" t="str">
        <f t="shared" si="12"/>
        <v>Austria-Foreign</v>
      </c>
      <c r="B159">
        <v>158</v>
      </c>
      <c r="C159" t="s">
        <v>13</v>
      </c>
      <c r="D159" t="s">
        <v>79</v>
      </c>
      <c r="E159" t="s">
        <v>100</v>
      </c>
      <c r="F159" s="3">
        <v>27584</v>
      </c>
      <c r="G159" s="1" t="s">
        <v>117</v>
      </c>
      <c r="H159" t="s">
        <v>117</v>
      </c>
      <c r="I159" s="17">
        <f>IF(D159="Moody",VLOOKUP(H159,'Rating Translation'!$B$2:$E$25,4,FALSE),IF(D159="SP",VLOOKUP(H159,'Rating Translation'!$C$2:$E$25,3,FALSE),VLOOKUP(H159,'Rating Translation'!$D$2:$E$25,2,FALSE)))</f>
        <v>24</v>
      </c>
      <c r="J159">
        <f t="shared" si="13"/>
        <v>24</v>
      </c>
      <c r="K159" s="20" t="str">
        <f>IF($D159=K$1,$J159,IF($C159&lt;&gt;$C158,"",K158))</f>
        <v/>
      </c>
      <c r="L159">
        <f>IF($D159=L$1,$J159,IF($C159&lt;&gt;$C158,"",L158))</f>
        <v>24</v>
      </c>
      <c r="M159" t="str">
        <f>IF($D159=M$1,$J159,IF($C159&lt;&gt;$C158,"",M158))</f>
        <v/>
      </c>
      <c r="N159" s="20">
        <f t="shared" si="14"/>
        <v>1</v>
      </c>
      <c r="O159" s="21">
        <f t="shared" si="15"/>
        <v>24</v>
      </c>
      <c r="P159" t="str">
        <f t="shared" si="16"/>
        <v/>
      </c>
      <c r="Q159">
        <f t="shared" si="17"/>
        <v>24</v>
      </c>
    </row>
    <row r="160" spans="1:17" x14ac:dyDescent="0.25">
      <c r="A160" t="str">
        <f t="shared" si="12"/>
        <v>Austria-Foreign</v>
      </c>
      <c r="B160">
        <v>159</v>
      </c>
      <c r="C160" t="s">
        <v>13</v>
      </c>
      <c r="D160" t="s">
        <v>69</v>
      </c>
      <c r="E160" t="s">
        <v>100</v>
      </c>
      <c r="F160" s="3">
        <v>28302</v>
      </c>
      <c r="G160" s="1" t="s">
        <v>104</v>
      </c>
      <c r="H160" t="s">
        <v>104</v>
      </c>
      <c r="I160" s="17">
        <f>IF(D160="Moody",VLOOKUP(H160,'Rating Translation'!$B$2:$E$25,4,FALSE),IF(D160="SP",VLOOKUP(H160,'Rating Translation'!$C$2:$E$25,3,FALSE),VLOOKUP(H160,'Rating Translation'!$D$2:$E$25,2,FALSE)))</f>
        <v>24</v>
      </c>
      <c r="J160">
        <f t="shared" si="13"/>
        <v>24</v>
      </c>
      <c r="K160" s="20">
        <f>IF($D160=K$1,$J160,IF($C160&lt;&gt;$C159,"",K159))</f>
        <v>24</v>
      </c>
      <c r="L160">
        <f>IF($D160=L$1,$J160,IF($C160&lt;&gt;$C159,"",L159))</f>
        <v>24</v>
      </c>
      <c r="M160" t="str">
        <f>IF($D160=M$1,$J160,IF($C160&lt;&gt;$C159,"",M159))</f>
        <v/>
      </c>
      <c r="N160" s="20">
        <f t="shared" si="14"/>
        <v>2</v>
      </c>
      <c r="O160" s="21">
        <f t="shared" si="15"/>
        <v>24</v>
      </c>
      <c r="P160">
        <f t="shared" si="16"/>
        <v>0</v>
      </c>
      <c r="Q160">
        <f t="shared" si="17"/>
        <v>24</v>
      </c>
    </row>
    <row r="161" spans="1:17" x14ac:dyDescent="0.25">
      <c r="A161" t="str">
        <f t="shared" si="12"/>
        <v>Austria-Foreign</v>
      </c>
      <c r="B161">
        <v>160</v>
      </c>
      <c r="C161" t="s">
        <v>13</v>
      </c>
      <c r="D161" t="s">
        <v>79</v>
      </c>
      <c r="E161" t="s">
        <v>100</v>
      </c>
      <c r="F161" s="3">
        <v>32685</v>
      </c>
      <c r="G161" s="1" t="s">
        <v>61</v>
      </c>
      <c r="H161" t="s">
        <v>117</v>
      </c>
      <c r="I161" s="17">
        <f>IF(D161="Moody",VLOOKUP(H161,'Rating Translation'!$B$2:$E$25,4,FALSE),IF(D161="SP",VLOOKUP(H161,'Rating Translation'!$C$2:$E$25,3,FALSE),VLOOKUP(H161,'Rating Translation'!$D$2:$E$25,2,FALSE)))</f>
        <v>24</v>
      </c>
      <c r="J161">
        <f t="shared" si="13"/>
        <v>24</v>
      </c>
      <c r="K161" s="20">
        <f>IF($D161=K$1,$J161,IF($C161&lt;&gt;$C160,"",K160))</f>
        <v>24</v>
      </c>
      <c r="L161">
        <f>IF($D161=L$1,$J161,IF($C161&lt;&gt;$C160,"",L160))</f>
        <v>24</v>
      </c>
      <c r="M161" t="str">
        <f>IF($D161=M$1,$J161,IF($C161&lt;&gt;$C160,"",M160))</f>
        <v/>
      </c>
      <c r="N161" s="20">
        <f t="shared" si="14"/>
        <v>2</v>
      </c>
      <c r="O161" s="21">
        <f t="shared" si="15"/>
        <v>24</v>
      </c>
      <c r="P161">
        <f t="shared" si="16"/>
        <v>0</v>
      </c>
      <c r="Q161">
        <f t="shared" si="17"/>
        <v>24</v>
      </c>
    </row>
    <row r="162" spans="1:17" x14ac:dyDescent="0.25">
      <c r="A162" t="str">
        <f t="shared" si="12"/>
        <v>Austria-Foreign</v>
      </c>
      <c r="B162">
        <v>161</v>
      </c>
      <c r="C162" t="s">
        <v>13</v>
      </c>
      <c r="D162" t="s">
        <v>96</v>
      </c>
      <c r="E162" t="s">
        <v>100</v>
      </c>
      <c r="F162" s="3">
        <v>34556</v>
      </c>
      <c r="G162" s="1" t="s">
        <v>117</v>
      </c>
      <c r="H162" t="s">
        <v>117</v>
      </c>
      <c r="I162" s="17">
        <f>IF(D162="Moody",VLOOKUP(H162,'Rating Translation'!$B$2:$E$25,4,FALSE),IF(D162="SP",VLOOKUP(H162,'Rating Translation'!$C$2:$E$25,3,FALSE),VLOOKUP(H162,'Rating Translation'!$D$2:$E$25,2,FALSE)))</f>
        <v>24</v>
      </c>
      <c r="J162">
        <f t="shared" si="13"/>
        <v>24</v>
      </c>
      <c r="K162" s="20">
        <f>IF($D162=K$1,$J162,IF($C162&lt;&gt;$C161,"",K161))</f>
        <v>24</v>
      </c>
      <c r="L162">
        <f>IF($D162=L$1,$J162,IF($C162&lt;&gt;$C161,"",L161))</f>
        <v>24</v>
      </c>
      <c r="M162">
        <f>IF($D162=M$1,$J162,IF($C162&lt;&gt;$C161,"",M161))</f>
        <v>24</v>
      </c>
      <c r="N162" s="20">
        <f t="shared" si="14"/>
        <v>3</v>
      </c>
      <c r="O162" s="21">
        <f t="shared" si="15"/>
        <v>24</v>
      </c>
      <c r="P162">
        <f t="shared" si="16"/>
        <v>0</v>
      </c>
      <c r="Q162">
        <f t="shared" si="17"/>
        <v>24</v>
      </c>
    </row>
    <row r="163" spans="1:17" x14ac:dyDescent="0.25">
      <c r="A163" t="str">
        <f t="shared" si="12"/>
        <v>Austria-Foreign</v>
      </c>
      <c r="B163">
        <v>162</v>
      </c>
      <c r="C163" t="s">
        <v>13</v>
      </c>
      <c r="D163" t="s">
        <v>96</v>
      </c>
      <c r="E163" t="s">
        <v>100</v>
      </c>
      <c r="F163" s="3">
        <v>34998</v>
      </c>
      <c r="G163" s="1" t="s">
        <v>117</v>
      </c>
      <c r="H163" t="s">
        <v>117</v>
      </c>
      <c r="I163" s="17">
        <f>IF(D163="Moody",VLOOKUP(H163,'Rating Translation'!$B$2:$E$25,4,FALSE),IF(D163="SP",VLOOKUP(H163,'Rating Translation'!$C$2:$E$25,3,FALSE),VLOOKUP(H163,'Rating Translation'!$D$2:$E$25,2,FALSE)))</f>
        <v>24</v>
      </c>
      <c r="J163">
        <f t="shared" si="13"/>
        <v>24</v>
      </c>
      <c r="K163" s="20">
        <f>IF($D163=K$1,$J163,IF($C163&lt;&gt;$C162,"",K162))</f>
        <v>24</v>
      </c>
      <c r="L163">
        <f>IF($D163=L$1,$J163,IF($C163&lt;&gt;$C162,"",L162))</f>
        <v>24</v>
      </c>
      <c r="M163">
        <f>IF($D163=M$1,$J163,IF($C163&lt;&gt;$C162,"",M162))</f>
        <v>24</v>
      </c>
      <c r="N163" s="20">
        <f t="shared" si="14"/>
        <v>3</v>
      </c>
      <c r="O163" s="21">
        <f t="shared" si="15"/>
        <v>24</v>
      </c>
      <c r="P163">
        <f t="shared" si="16"/>
        <v>0</v>
      </c>
      <c r="Q163">
        <f t="shared" si="17"/>
        <v>24</v>
      </c>
    </row>
    <row r="164" spans="1:17" x14ac:dyDescent="0.25">
      <c r="A164" t="str">
        <f t="shared" si="12"/>
        <v>Austria-Foreign</v>
      </c>
      <c r="B164">
        <v>163</v>
      </c>
      <c r="C164" t="s">
        <v>13</v>
      </c>
      <c r="D164" t="s">
        <v>96</v>
      </c>
      <c r="E164" t="s">
        <v>100</v>
      </c>
      <c r="F164" s="3">
        <v>36790</v>
      </c>
      <c r="G164" s="1" t="s">
        <v>133</v>
      </c>
      <c r="H164" t="s">
        <v>117</v>
      </c>
      <c r="I164" s="17">
        <f>IF(D164="Moody",VLOOKUP(H164,'Rating Translation'!$B$2:$E$25,4,FALSE),IF(D164="SP",VLOOKUP(H164,'Rating Translation'!$C$2:$E$25,3,FALSE),VLOOKUP(H164,'Rating Translation'!$D$2:$E$25,2,FALSE)))</f>
        <v>24</v>
      </c>
      <c r="J164">
        <f t="shared" si="13"/>
        <v>24</v>
      </c>
      <c r="K164" s="20">
        <f>IF($D164=K$1,$J164,IF($C164&lt;&gt;$C163,"",K163))</f>
        <v>24</v>
      </c>
      <c r="L164">
        <f>IF($D164=L$1,$J164,IF($C164&lt;&gt;$C163,"",L163))</f>
        <v>24</v>
      </c>
      <c r="M164">
        <f>IF($D164=M$1,$J164,IF($C164&lt;&gt;$C163,"",M163))</f>
        <v>24</v>
      </c>
      <c r="N164" s="20">
        <f t="shared" si="14"/>
        <v>3</v>
      </c>
      <c r="O164" s="21">
        <f t="shared" si="15"/>
        <v>24</v>
      </c>
      <c r="P164">
        <f t="shared" si="16"/>
        <v>0</v>
      </c>
      <c r="Q164">
        <f t="shared" si="17"/>
        <v>24</v>
      </c>
    </row>
    <row r="165" spans="1:17" x14ac:dyDescent="0.25">
      <c r="A165" t="str">
        <f t="shared" si="12"/>
        <v>Austria-Foreign</v>
      </c>
      <c r="B165">
        <v>164</v>
      </c>
      <c r="C165" t="s">
        <v>13</v>
      </c>
      <c r="D165" t="s">
        <v>69</v>
      </c>
      <c r="E165" t="s">
        <v>100</v>
      </c>
      <c r="F165" s="3">
        <v>37940</v>
      </c>
      <c r="G165" s="1" t="s">
        <v>61</v>
      </c>
      <c r="H165" t="s">
        <v>104</v>
      </c>
      <c r="I165" s="17">
        <f>IF(D165="Moody",VLOOKUP(H165,'Rating Translation'!$B$2:$E$25,4,FALSE),IF(D165="SP",VLOOKUP(H165,'Rating Translation'!$C$2:$E$25,3,FALSE),VLOOKUP(H165,'Rating Translation'!$D$2:$E$25,2,FALSE)))</f>
        <v>24</v>
      </c>
      <c r="J165">
        <f t="shared" si="13"/>
        <v>24</v>
      </c>
      <c r="K165" s="20">
        <f>IF($D165=K$1,$J165,IF($C165&lt;&gt;$C164,"",K164))</f>
        <v>24</v>
      </c>
      <c r="L165">
        <f>IF($D165=L$1,$J165,IF($C165&lt;&gt;$C164,"",L164))</f>
        <v>24</v>
      </c>
      <c r="M165">
        <f>IF($D165=M$1,$J165,IF($C165&lt;&gt;$C164,"",M164))</f>
        <v>24</v>
      </c>
      <c r="N165" s="20">
        <f t="shared" si="14"/>
        <v>3</v>
      </c>
      <c r="O165" s="21">
        <f t="shared" si="15"/>
        <v>24</v>
      </c>
      <c r="P165">
        <f t="shared" si="16"/>
        <v>0</v>
      </c>
      <c r="Q165">
        <f t="shared" si="17"/>
        <v>24</v>
      </c>
    </row>
    <row r="166" spans="1:17" x14ac:dyDescent="0.25">
      <c r="A166" t="str">
        <f t="shared" si="12"/>
        <v>Austria-Foreign</v>
      </c>
      <c r="B166">
        <v>165</v>
      </c>
      <c r="C166" t="s">
        <v>13</v>
      </c>
      <c r="D166" t="s">
        <v>96</v>
      </c>
      <c r="E166" t="s">
        <v>100</v>
      </c>
      <c r="F166" s="3">
        <v>40749</v>
      </c>
      <c r="G166" s="1" t="s">
        <v>133</v>
      </c>
      <c r="H166" t="s">
        <v>117</v>
      </c>
      <c r="I166" s="17">
        <f>IF(D166="Moody",VLOOKUP(H166,'Rating Translation'!$B$2:$E$25,4,FALSE),IF(D166="SP",VLOOKUP(H166,'Rating Translation'!$C$2:$E$25,3,FALSE),VLOOKUP(H166,'Rating Translation'!$D$2:$E$25,2,FALSE)))</f>
        <v>24</v>
      </c>
      <c r="J166">
        <f t="shared" si="13"/>
        <v>24</v>
      </c>
      <c r="K166" s="20">
        <f>IF($D166=K$1,$J166,IF($C166&lt;&gt;$C165,"",K165))</f>
        <v>24</v>
      </c>
      <c r="L166">
        <f>IF($D166=L$1,$J166,IF($C166&lt;&gt;$C165,"",L165))</f>
        <v>24</v>
      </c>
      <c r="M166">
        <f>IF($D166=M$1,$J166,IF($C166&lt;&gt;$C165,"",M165))</f>
        <v>24</v>
      </c>
      <c r="N166" s="20">
        <f t="shared" si="14"/>
        <v>3</v>
      </c>
      <c r="O166" s="21">
        <f t="shared" si="15"/>
        <v>24</v>
      </c>
      <c r="P166">
        <f t="shared" si="16"/>
        <v>0</v>
      </c>
      <c r="Q166">
        <f t="shared" si="17"/>
        <v>24</v>
      </c>
    </row>
    <row r="167" spans="1:17" x14ac:dyDescent="0.25">
      <c r="A167" t="str">
        <f t="shared" si="12"/>
        <v>Austria-Foreign</v>
      </c>
      <c r="B167">
        <v>166</v>
      </c>
      <c r="C167" t="s">
        <v>13</v>
      </c>
      <c r="D167" t="s">
        <v>96</v>
      </c>
      <c r="E167" t="s">
        <v>100</v>
      </c>
      <c r="F167" s="3">
        <v>40844</v>
      </c>
      <c r="G167" s="1" t="s">
        <v>133</v>
      </c>
      <c r="H167" t="s">
        <v>117</v>
      </c>
      <c r="I167" s="17">
        <f>IF(D167="Moody",VLOOKUP(H167,'Rating Translation'!$B$2:$E$25,4,FALSE),IF(D167="SP",VLOOKUP(H167,'Rating Translation'!$C$2:$E$25,3,FALSE),VLOOKUP(H167,'Rating Translation'!$D$2:$E$25,2,FALSE)))</f>
        <v>24</v>
      </c>
      <c r="J167">
        <f t="shared" si="13"/>
        <v>24</v>
      </c>
      <c r="K167" s="20">
        <f>IF($D167=K$1,$J167,IF($C167&lt;&gt;$C166,"",K166))</f>
        <v>24</v>
      </c>
      <c r="L167">
        <f>IF($D167=L$1,$J167,IF($C167&lt;&gt;$C166,"",L166))</f>
        <v>24</v>
      </c>
      <c r="M167">
        <f>IF($D167=M$1,$J167,IF($C167&lt;&gt;$C166,"",M166))</f>
        <v>24</v>
      </c>
      <c r="N167" s="20">
        <f t="shared" si="14"/>
        <v>3</v>
      </c>
      <c r="O167" s="21">
        <f t="shared" si="15"/>
        <v>24</v>
      </c>
      <c r="P167">
        <f t="shared" si="16"/>
        <v>0</v>
      </c>
      <c r="Q167">
        <f t="shared" si="17"/>
        <v>24</v>
      </c>
    </row>
    <row r="168" spans="1:17" x14ac:dyDescent="0.25">
      <c r="A168" t="str">
        <f t="shared" si="12"/>
        <v>Austria-Foreign</v>
      </c>
      <c r="B168">
        <v>167</v>
      </c>
      <c r="C168" t="s">
        <v>13</v>
      </c>
      <c r="D168" t="s">
        <v>96</v>
      </c>
      <c r="E168" t="s">
        <v>100</v>
      </c>
      <c r="F168" s="3">
        <v>40872</v>
      </c>
      <c r="G168" s="1" t="s">
        <v>133</v>
      </c>
      <c r="H168" t="s">
        <v>117</v>
      </c>
      <c r="I168" s="17">
        <f>IF(D168="Moody",VLOOKUP(H168,'Rating Translation'!$B$2:$E$25,4,FALSE),IF(D168="SP",VLOOKUP(H168,'Rating Translation'!$C$2:$E$25,3,FALSE),VLOOKUP(H168,'Rating Translation'!$D$2:$E$25,2,FALSE)))</f>
        <v>24</v>
      </c>
      <c r="J168">
        <f t="shared" si="13"/>
        <v>24</v>
      </c>
      <c r="K168" s="20">
        <f>IF($D168=K$1,$J168,IF($C168&lt;&gt;$C167,"",K167))</f>
        <v>24</v>
      </c>
      <c r="L168">
        <f>IF($D168=L$1,$J168,IF($C168&lt;&gt;$C167,"",L167))</f>
        <v>24</v>
      </c>
      <c r="M168">
        <f>IF($D168=M$1,$J168,IF($C168&lt;&gt;$C167,"",M167))</f>
        <v>24</v>
      </c>
      <c r="N168" s="20">
        <f t="shared" si="14"/>
        <v>3</v>
      </c>
      <c r="O168" s="21">
        <f t="shared" si="15"/>
        <v>24</v>
      </c>
      <c r="P168">
        <f t="shared" si="16"/>
        <v>0</v>
      </c>
      <c r="Q168">
        <f t="shared" si="17"/>
        <v>24</v>
      </c>
    </row>
    <row r="169" spans="1:17" x14ac:dyDescent="0.25">
      <c r="A169" t="str">
        <f t="shared" si="12"/>
        <v>Austria-Foreign</v>
      </c>
      <c r="B169">
        <v>168</v>
      </c>
      <c r="C169" t="s">
        <v>13</v>
      </c>
      <c r="D169" t="s">
        <v>79</v>
      </c>
      <c r="E169" t="s">
        <v>100</v>
      </c>
      <c r="F169" s="3">
        <v>40882</v>
      </c>
      <c r="G169" s="1" t="s">
        <v>60</v>
      </c>
      <c r="H169" t="s">
        <v>117</v>
      </c>
      <c r="I169" s="17">
        <f>IF(D169="Moody",VLOOKUP(H169,'Rating Translation'!$B$2:$E$25,4,FALSE),IF(D169="SP",VLOOKUP(H169,'Rating Translation'!$C$2:$E$25,3,FALSE),VLOOKUP(H169,'Rating Translation'!$D$2:$E$25,2,FALSE)))</f>
        <v>24</v>
      </c>
      <c r="J169">
        <f t="shared" si="13"/>
        <v>24</v>
      </c>
      <c r="K169" s="20">
        <f>IF($D169=K$1,$J169,IF($C169&lt;&gt;$C168,"",K168))</f>
        <v>24</v>
      </c>
      <c r="L169">
        <f>IF($D169=L$1,$J169,IF($C169&lt;&gt;$C168,"",L168))</f>
        <v>24</v>
      </c>
      <c r="M169">
        <f>IF($D169=M$1,$J169,IF($C169&lt;&gt;$C168,"",M168))</f>
        <v>24</v>
      </c>
      <c r="N169" s="20">
        <f t="shared" si="14"/>
        <v>3</v>
      </c>
      <c r="O169" s="21">
        <f t="shared" si="15"/>
        <v>24</v>
      </c>
      <c r="P169">
        <f t="shared" si="16"/>
        <v>0</v>
      </c>
      <c r="Q169">
        <f t="shared" si="17"/>
        <v>24</v>
      </c>
    </row>
    <row r="170" spans="1:17" x14ac:dyDescent="0.25">
      <c r="A170" t="str">
        <f t="shared" si="12"/>
        <v>Austria-Foreign</v>
      </c>
      <c r="B170">
        <v>169</v>
      </c>
      <c r="C170" t="s">
        <v>13</v>
      </c>
      <c r="D170" t="s">
        <v>79</v>
      </c>
      <c r="E170" t="s">
        <v>100</v>
      </c>
      <c r="F170" s="3">
        <v>40921</v>
      </c>
      <c r="G170" s="1" t="s">
        <v>137</v>
      </c>
      <c r="H170" t="s">
        <v>118</v>
      </c>
      <c r="I170" s="17">
        <f>IF(D170="Moody",VLOOKUP(H170,'Rating Translation'!$B$2:$E$25,4,FALSE),IF(D170="SP",VLOOKUP(H170,'Rating Translation'!$C$2:$E$25,3,FALSE),VLOOKUP(H170,'Rating Translation'!$D$2:$E$25,2,FALSE)))</f>
        <v>23</v>
      </c>
      <c r="J170">
        <f t="shared" si="13"/>
        <v>23</v>
      </c>
      <c r="K170" s="20">
        <f>IF($D170=K$1,$J170,IF($C170&lt;&gt;$C169,"",K169))</f>
        <v>24</v>
      </c>
      <c r="L170">
        <f>IF($D170=L$1,$J170,IF($C170&lt;&gt;$C169,"",L169))</f>
        <v>23</v>
      </c>
      <c r="M170">
        <f>IF($D170=M$1,$J170,IF($C170&lt;&gt;$C169,"",M169))</f>
        <v>24</v>
      </c>
      <c r="N170" s="20">
        <f t="shared" si="14"/>
        <v>3</v>
      </c>
      <c r="O170" s="21">
        <f t="shared" si="15"/>
        <v>23.666666666666668</v>
      </c>
      <c r="P170">
        <f t="shared" si="16"/>
        <v>0.57735026918962584</v>
      </c>
      <c r="Q170">
        <f t="shared" si="17"/>
        <v>24</v>
      </c>
    </row>
    <row r="171" spans="1:17" x14ac:dyDescent="0.25">
      <c r="A171" t="str">
        <f t="shared" si="12"/>
        <v>Austria-Foreign</v>
      </c>
      <c r="B171">
        <v>170</v>
      </c>
      <c r="C171" t="s">
        <v>13</v>
      </c>
      <c r="D171" t="s">
        <v>96</v>
      </c>
      <c r="E171" t="s">
        <v>100</v>
      </c>
      <c r="F171" s="3">
        <v>40928</v>
      </c>
      <c r="G171" s="1" t="s">
        <v>133</v>
      </c>
      <c r="H171" t="s">
        <v>117</v>
      </c>
      <c r="I171" s="17">
        <f>IF(D171="Moody",VLOOKUP(H171,'Rating Translation'!$B$2:$E$25,4,FALSE),IF(D171="SP",VLOOKUP(H171,'Rating Translation'!$C$2:$E$25,3,FALSE),VLOOKUP(H171,'Rating Translation'!$D$2:$E$25,2,FALSE)))</f>
        <v>24</v>
      </c>
      <c r="J171">
        <f t="shared" si="13"/>
        <v>24</v>
      </c>
      <c r="K171" s="20">
        <f>IF($D171=K$1,$J171,IF($C171&lt;&gt;$C170,"",K170))</f>
        <v>24</v>
      </c>
      <c r="L171">
        <f>IF($D171=L$1,$J171,IF($C171&lt;&gt;$C170,"",L170))</f>
        <v>23</v>
      </c>
      <c r="M171">
        <f>IF($D171=M$1,$J171,IF($C171&lt;&gt;$C170,"",M170))</f>
        <v>24</v>
      </c>
      <c r="N171" s="20">
        <f t="shared" si="14"/>
        <v>3</v>
      </c>
      <c r="O171" s="21">
        <f t="shared" si="15"/>
        <v>23.666666666666668</v>
      </c>
      <c r="P171">
        <f t="shared" si="16"/>
        <v>0.57735026918962584</v>
      </c>
      <c r="Q171">
        <f t="shared" si="17"/>
        <v>24</v>
      </c>
    </row>
    <row r="172" spans="1:17" x14ac:dyDescent="0.25">
      <c r="A172" t="str">
        <f t="shared" si="12"/>
        <v>Austria-Foreign</v>
      </c>
      <c r="B172">
        <v>171</v>
      </c>
      <c r="C172" t="s">
        <v>13</v>
      </c>
      <c r="D172" t="s">
        <v>69</v>
      </c>
      <c r="E172" t="s">
        <v>100</v>
      </c>
      <c r="F172" s="3">
        <v>40952</v>
      </c>
      <c r="G172" s="1" t="s">
        <v>60</v>
      </c>
      <c r="H172" t="s">
        <v>104</v>
      </c>
      <c r="I172" s="17">
        <f>IF(D172="Moody",VLOOKUP(H172,'Rating Translation'!$B$2:$E$25,4,FALSE),IF(D172="SP",VLOOKUP(H172,'Rating Translation'!$C$2:$E$25,3,FALSE),VLOOKUP(H172,'Rating Translation'!$D$2:$E$25,2,FALSE)))</f>
        <v>24</v>
      </c>
      <c r="J172">
        <f t="shared" si="13"/>
        <v>24</v>
      </c>
      <c r="K172" s="20">
        <f>IF($D172=K$1,$J172,IF($C172&lt;&gt;$C171,"",K171))</f>
        <v>24</v>
      </c>
      <c r="L172">
        <f>IF($D172=L$1,$J172,IF($C172&lt;&gt;$C171,"",L171))</f>
        <v>23</v>
      </c>
      <c r="M172">
        <f>IF($D172=M$1,$J172,IF($C172&lt;&gt;$C171,"",M171))</f>
        <v>24</v>
      </c>
      <c r="N172" s="20">
        <f t="shared" si="14"/>
        <v>3</v>
      </c>
      <c r="O172" s="21">
        <f t="shared" si="15"/>
        <v>23.666666666666668</v>
      </c>
      <c r="P172">
        <f t="shared" si="16"/>
        <v>0.57735026918962584</v>
      </c>
      <c r="Q172">
        <f t="shared" si="17"/>
        <v>24</v>
      </c>
    </row>
    <row r="173" spans="1:17" x14ac:dyDescent="0.25">
      <c r="A173" t="str">
        <f t="shared" si="12"/>
        <v>Austria-Foreign</v>
      </c>
      <c r="B173">
        <v>172</v>
      </c>
      <c r="C173" t="s">
        <v>13</v>
      </c>
      <c r="D173" t="s">
        <v>96</v>
      </c>
      <c r="E173" t="s">
        <v>100</v>
      </c>
      <c r="F173" s="3">
        <v>40963</v>
      </c>
      <c r="G173" s="1" t="s">
        <v>133</v>
      </c>
      <c r="H173" t="s">
        <v>117</v>
      </c>
      <c r="I173" s="17">
        <f>IF(D173="Moody",VLOOKUP(H173,'Rating Translation'!$B$2:$E$25,4,FALSE),IF(D173="SP",VLOOKUP(H173,'Rating Translation'!$C$2:$E$25,3,FALSE),VLOOKUP(H173,'Rating Translation'!$D$2:$E$25,2,FALSE)))</f>
        <v>24</v>
      </c>
      <c r="J173">
        <f t="shared" si="13"/>
        <v>24</v>
      </c>
      <c r="K173" s="20">
        <f>IF($D173=K$1,$J173,IF($C173&lt;&gt;$C172,"",K172))</f>
        <v>24</v>
      </c>
      <c r="L173">
        <f>IF($D173=L$1,$J173,IF($C173&lt;&gt;$C172,"",L172))</f>
        <v>23</v>
      </c>
      <c r="M173">
        <f>IF($D173=M$1,$J173,IF($C173&lt;&gt;$C172,"",M172))</f>
        <v>24</v>
      </c>
      <c r="N173" s="20">
        <f t="shared" si="14"/>
        <v>3</v>
      </c>
      <c r="O173" s="21">
        <f t="shared" si="15"/>
        <v>23.666666666666668</v>
      </c>
      <c r="P173">
        <f t="shared" si="16"/>
        <v>0.57735026918962584</v>
      </c>
      <c r="Q173">
        <f t="shared" si="17"/>
        <v>24</v>
      </c>
    </row>
    <row r="174" spans="1:17" x14ac:dyDescent="0.25">
      <c r="A174" t="str">
        <f t="shared" si="12"/>
        <v>Austria-Foreign</v>
      </c>
      <c r="B174">
        <v>173</v>
      </c>
      <c r="C174" t="s">
        <v>13</v>
      </c>
      <c r="D174" t="s">
        <v>96</v>
      </c>
      <c r="E174" t="s">
        <v>100</v>
      </c>
      <c r="F174" s="3">
        <v>41025</v>
      </c>
      <c r="G174" s="1" t="s">
        <v>133</v>
      </c>
      <c r="H174" t="s">
        <v>117</v>
      </c>
      <c r="I174" s="17">
        <f>IF(D174="Moody",VLOOKUP(H174,'Rating Translation'!$B$2:$E$25,4,FALSE),IF(D174="SP",VLOOKUP(H174,'Rating Translation'!$C$2:$E$25,3,FALSE),VLOOKUP(H174,'Rating Translation'!$D$2:$E$25,2,FALSE)))</f>
        <v>24</v>
      </c>
      <c r="J174">
        <f t="shared" si="13"/>
        <v>24</v>
      </c>
      <c r="K174" s="20">
        <f>IF($D174=K$1,$J174,IF($C174&lt;&gt;$C173,"",K173))</f>
        <v>24</v>
      </c>
      <c r="L174">
        <f>IF($D174=L$1,$J174,IF($C174&lt;&gt;$C173,"",L173))</f>
        <v>23</v>
      </c>
      <c r="M174">
        <f>IF($D174=M$1,$J174,IF($C174&lt;&gt;$C173,"",M173))</f>
        <v>24</v>
      </c>
      <c r="N174" s="20">
        <f t="shared" si="14"/>
        <v>3</v>
      </c>
      <c r="O174" s="21">
        <f t="shared" si="15"/>
        <v>23.666666666666668</v>
      </c>
      <c r="P174">
        <f t="shared" si="16"/>
        <v>0.57735026918962584</v>
      </c>
      <c r="Q174">
        <f t="shared" si="17"/>
        <v>24</v>
      </c>
    </row>
    <row r="175" spans="1:17" x14ac:dyDescent="0.25">
      <c r="A175" t="str">
        <f t="shared" si="12"/>
        <v>Austria-Foreign</v>
      </c>
      <c r="B175">
        <v>174</v>
      </c>
      <c r="C175" t="s">
        <v>13</v>
      </c>
      <c r="D175" t="s">
        <v>96</v>
      </c>
      <c r="E175" t="s">
        <v>100</v>
      </c>
      <c r="F175" s="3">
        <v>41054</v>
      </c>
      <c r="G175" s="1" t="s">
        <v>133</v>
      </c>
      <c r="H175" t="s">
        <v>117</v>
      </c>
      <c r="I175" s="17">
        <f>IF(D175="Moody",VLOOKUP(H175,'Rating Translation'!$B$2:$E$25,4,FALSE),IF(D175="SP",VLOOKUP(H175,'Rating Translation'!$C$2:$E$25,3,FALSE),VLOOKUP(H175,'Rating Translation'!$D$2:$E$25,2,FALSE)))</f>
        <v>24</v>
      </c>
      <c r="J175">
        <f t="shared" si="13"/>
        <v>24</v>
      </c>
      <c r="K175" s="20">
        <f>IF($D175=K$1,$J175,IF($C175&lt;&gt;$C174,"",K174))</f>
        <v>24</v>
      </c>
      <c r="L175">
        <f>IF($D175=L$1,$J175,IF($C175&lt;&gt;$C174,"",L174))</f>
        <v>23</v>
      </c>
      <c r="M175">
        <f>IF($D175=M$1,$J175,IF($C175&lt;&gt;$C174,"",M174))</f>
        <v>24</v>
      </c>
      <c r="N175" s="20">
        <f t="shared" si="14"/>
        <v>3</v>
      </c>
      <c r="O175" s="21">
        <f t="shared" si="15"/>
        <v>23.666666666666668</v>
      </c>
      <c r="P175">
        <f t="shared" si="16"/>
        <v>0.57735026918962584</v>
      </c>
      <c r="Q175">
        <f t="shared" si="17"/>
        <v>24</v>
      </c>
    </row>
    <row r="176" spans="1:17" x14ac:dyDescent="0.25">
      <c r="A176" t="str">
        <f t="shared" si="12"/>
        <v>Austria-Foreign</v>
      </c>
      <c r="B176">
        <v>175</v>
      </c>
      <c r="C176" t="s">
        <v>13</v>
      </c>
      <c r="D176" t="s">
        <v>96</v>
      </c>
      <c r="E176" t="s">
        <v>100</v>
      </c>
      <c r="F176" s="3">
        <v>41101</v>
      </c>
      <c r="G176" s="1" t="s">
        <v>133</v>
      </c>
      <c r="H176" t="s">
        <v>117</v>
      </c>
      <c r="I176" s="17">
        <f>IF(D176="Moody",VLOOKUP(H176,'Rating Translation'!$B$2:$E$25,4,FALSE),IF(D176="SP",VLOOKUP(H176,'Rating Translation'!$C$2:$E$25,3,FALSE),VLOOKUP(H176,'Rating Translation'!$D$2:$E$25,2,FALSE)))</f>
        <v>24</v>
      </c>
      <c r="J176">
        <f t="shared" si="13"/>
        <v>24</v>
      </c>
      <c r="K176" s="20">
        <f>IF($D176=K$1,$J176,IF($C176&lt;&gt;$C175,"",K175))</f>
        <v>24</v>
      </c>
      <c r="L176">
        <f>IF($D176=L$1,$J176,IF($C176&lt;&gt;$C175,"",L175))</f>
        <v>23</v>
      </c>
      <c r="M176">
        <f>IF($D176=M$1,$J176,IF($C176&lt;&gt;$C175,"",M175))</f>
        <v>24</v>
      </c>
      <c r="N176" s="20">
        <f t="shared" si="14"/>
        <v>3</v>
      </c>
      <c r="O176" s="21">
        <f t="shared" si="15"/>
        <v>23.666666666666668</v>
      </c>
      <c r="P176">
        <f t="shared" si="16"/>
        <v>0.57735026918962584</v>
      </c>
      <c r="Q176">
        <f t="shared" si="17"/>
        <v>24</v>
      </c>
    </row>
    <row r="177" spans="1:17" x14ac:dyDescent="0.25">
      <c r="A177" t="str">
        <f t="shared" si="12"/>
        <v>Austria-Foreign</v>
      </c>
      <c r="B177">
        <v>176</v>
      </c>
      <c r="C177" t="s">
        <v>13</v>
      </c>
      <c r="D177" t="s">
        <v>96</v>
      </c>
      <c r="E177" t="s">
        <v>100</v>
      </c>
      <c r="F177" s="3">
        <v>41138</v>
      </c>
      <c r="G177" s="1" t="s">
        <v>133</v>
      </c>
      <c r="H177" t="s">
        <v>117</v>
      </c>
      <c r="I177" s="17">
        <f>IF(D177="Moody",VLOOKUP(H177,'Rating Translation'!$B$2:$E$25,4,FALSE),IF(D177="SP",VLOOKUP(H177,'Rating Translation'!$C$2:$E$25,3,FALSE),VLOOKUP(H177,'Rating Translation'!$D$2:$E$25,2,FALSE)))</f>
        <v>24</v>
      </c>
      <c r="J177">
        <f t="shared" si="13"/>
        <v>24</v>
      </c>
      <c r="K177" s="20">
        <f>IF($D177=K$1,$J177,IF($C177&lt;&gt;$C176,"",K176))</f>
        <v>24</v>
      </c>
      <c r="L177">
        <f>IF($D177=L$1,$J177,IF($C177&lt;&gt;$C176,"",L176))</f>
        <v>23</v>
      </c>
      <c r="M177">
        <f>IF($D177=M$1,$J177,IF($C177&lt;&gt;$C176,"",M176))</f>
        <v>24</v>
      </c>
      <c r="N177" s="20">
        <f t="shared" si="14"/>
        <v>3</v>
      </c>
      <c r="O177" s="21">
        <f t="shared" si="15"/>
        <v>23.666666666666668</v>
      </c>
      <c r="P177">
        <f t="shared" si="16"/>
        <v>0.57735026918962584</v>
      </c>
      <c r="Q177">
        <f t="shared" si="17"/>
        <v>24</v>
      </c>
    </row>
    <row r="178" spans="1:17" x14ac:dyDescent="0.25">
      <c r="A178" t="str">
        <f t="shared" si="12"/>
        <v>Austria-Foreign</v>
      </c>
      <c r="B178">
        <v>177</v>
      </c>
      <c r="C178" t="s">
        <v>13</v>
      </c>
      <c r="D178" t="s">
        <v>96</v>
      </c>
      <c r="E178" t="s">
        <v>100</v>
      </c>
      <c r="F178" s="3">
        <v>41222</v>
      </c>
      <c r="G178" s="1" t="s">
        <v>133</v>
      </c>
      <c r="H178" t="s">
        <v>117</v>
      </c>
      <c r="I178" s="17">
        <f>IF(D178="Moody",VLOOKUP(H178,'Rating Translation'!$B$2:$E$25,4,FALSE),IF(D178="SP",VLOOKUP(H178,'Rating Translation'!$C$2:$E$25,3,FALSE),VLOOKUP(H178,'Rating Translation'!$D$2:$E$25,2,FALSE)))</f>
        <v>24</v>
      </c>
      <c r="J178">
        <f t="shared" si="13"/>
        <v>24</v>
      </c>
      <c r="K178" s="20">
        <f>IF($D178=K$1,$J178,IF($C178&lt;&gt;$C177,"",K177))</f>
        <v>24</v>
      </c>
      <c r="L178">
        <f>IF($D178=L$1,$J178,IF($C178&lt;&gt;$C177,"",L177))</f>
        <v>23</v>
      </c>
      <c r="M178">
        <f>IF($D178=M$1,$J178,IF($C178&lt;&gt;$C177,"",M177))</f>
        <v>24</v>
      </c>
      <c r="N178" s="20">
        <f t="shared" si="14"/>
        <v>3</v>
      </c>
      <c r="O178" s="21">
        <f t="shared" si="15"/>
        <v>23.666666666666668</v>
      </c>
      <c r="P178">
        <f t="shared" si="16"/>
        <v>0.57735026918962584</v>
      </c>
      <c r="Q178">
        <f t="shared" si="17"/>
        <v>24</v>
      </c>
    </row>
    <row r="179" spans="1:17" x14ac:dyDescent="0.25">
      <c r="A179" t="str">
        <f t="shared" si="12"/>
        <v>Austria-Foreign</v>
      </c>
      <c r="B179">
        <v>178</v>
      </c>
      <c r="C179" t="s">
        <v>13</v>
      </c>
      <c r="D179" t="s">
        <v>79</v>
      </c>
      <c r="E179" t="s">
        <v>100</v>
      </c>
      <c r="F179" s="3">
        <v>41303</v>
      </c>
      <c r="G179" s="1" t="s">
        <v>61</v>
      </c>
      <c r="H179" t="s">
        <v>118</v>
      </c>
      <c r="I179" s="17">
        <f>IF(D179="Moody",VLOOKUP(H179,'Rating Translation'!$B$2:$E$25,4,FALSE),IF(D179="SP",VLOOKUP(H179,'Rating Translation'!$C$2:$E$25,3,FALSE),VLOOKUP(H179,'Rating Translation'!$D$2:$E$25,2,FALSE)))</f>
        <v>23</v>
      </c>
      <c r="J179">
        <f t="shared" si="13"/>
        <v>23</v>
      </c>
      <c r="K179" s="20">
        <f>IF($D179=K$1,$J179,IF($C179&lt;&gt;$C178,"",K178))</f>
        <v>24</v>
      </c>
      <c r="L179">
        <f>IF($D179=L$1,$J179,IF($C179&lt;&gt;$C178,"",L178))</f>
        <v>23</v>
      </c>
      <c r="M179">
        <f>IF($D179=M$1,$J179,IF($C179&lt;&gt;$C178,"",M178))</f>
        <v>24</v>
      </c>
      <c r="N179" s="20">
        <f t="shared" si="14"/>
        <v>3</v>
      </c>
      <c r="O179" s="21">
        <f t="shared" si="15"/>
        <v>23.666666666666668</v>
      </c>
      <c r="P179">
        <f t="shared" si="16"/>
        <v>0.57735026918962584</v>
      </c>
      <c r="Q179">
        <f t="shared" si="17"/>
        <v>24</v>
      </c>
    </row>
    <row r="180" spans="1:17" x14ac:dyDescent="0.25">
      <c r="A180" t="str">
        <f t="shared" si="12"/>
        <v>Austria-Foreign</v>
      </c>
      <c r="B180">
        <v>179</v>
      </c>
      <c r="C180" t="s">
        <v>13</v>
      </c>
      <c r="D180" t="s">
        <v>96</v>
      </c>
      <c r="E180" t="s">
        <v>100</v>
      </c>
      <c r="F180" s="3">
        <v>41389</v>
      </c>
      <c r="G180" s="1" t="s">
        <v>133</v>
      </c>
      <c r="H180" t="s">
        <v>117</v>
      </c>
      <c r="I180" s="17">
        <f>IF(D180="Moody",VLOOKUP(H180,'Rating Translation'!$B$2:$E$25,4,FALSE),IF(D180="SP",VLOOKUP(H180,'Rating Translation'!$C$2:$E$25,3,FALSE),VLOOKUP(H180,'Rating Translation'!$D$2:$E$25,2,FALSE)))</f>
        <v>24</v>
      </c>
      <c r="J180">
        <f t="shared" si="13"/>
        <v>24</v>
      </c>
      <c r="K180" s="20">
        <f>IF($D180=K$1,$J180,IF($C180&lt;&gt;$C179,"",K179))</f>
        <v>24</v>
      </c>
      <c r="L180">
        <f>IF($D180=L$1,$J180,IF($C180&lt;&gt;$C179,"",L179))</f>
        <v>23</v>
      </c>
      <c r="M180">
        <f>IF($D180=M$1,$J180,IF($C180&lt;&gt;$C179,"",M179))</f>
        <v>24</v>
      </c>
      <c r="N180" s="20">
        <f t="shared" si="14"/>
        <v>3</v>
      </c>
      <c r="O180" s="21">
        <f t="shared" si="15"/>
        <v>23.666666666666668</v>
      </c>
      <c r="P180">
        <f t="shared" si="16"/>
        <v>0.57735026918962584</v>
      </c>
      <c r="Q180">
        <f t="shared" si="17"/>
        <v>24</v>
      </c>
    </row>
    <row r="181" spans="1:17" x14ac:dyDescent="0.25">
      <c r="A181" t="str">
        <f t="shared" si="12"/>
        <v>Austria-Foreign</v>
      </c>
      <c r="B181">
        <v>180</v>
      </c>
      <c r="C181" t="s">
        <v>13</v>
      </c>
      <c r="D181" t="s">
        <v>96</v>
      </c>
      <c r="E181" t="s">
        <v>100</v>
      </c>
      <c r="F181" s="3">
        <v>41484</v>
      </c>
      <c r="G181" s="1" t="s">
        <v>133</v>
      </c>
      <c r="H181" t="s">
        <v>117</v>
      </c>
      <c r="I181" s="17">
        <f>IF(D181="Moody",VLOOKUP(H181,'Rating Translation'!$B$2:$E$25,4,FALSE),IF(D181="SP",VLOOKUP(H181,'Rating Translation'!$C$2:$E$25,3,FALSE),VLOOKUP(H181,'Rating Translation'!$D$2:$E$25,2,FALSE)))</f>
        <v>24</v>
      </c>
      <c r="J181">
        <f t="shared" si="13"/>
        <v>24</v>
      </c>
      <c r="K181" s="20">
        <f>IF($D181=K$1,$J181,IF($C181&lt;&gt;$C180,"",K180))</f>
        <v>24</v>
      </c>
      <c r="L181">
        <f>IF($D181=L$1,$J181,IF($C181&lt;&gt;$C180,"",L180))</f>
        <v>23</v>
      </c>
      <c r="M181">
        <f>IF($D181=M$1,$J181,IF($C181&lt;&gt;$C180,"",M180))</f>
        <v>24</v>
      </c>
      <c r="N181" s="20">
        <f t="shared" si="14"/>
        <v>3</v>
      </c>
      <c r="O181" s="21">
        <f t="shared" si="15"/>
        <v>23.666666666666668</v>
      </c>
      <c r="P181">
        <f t="shared" si="16"/>
        <v>0.57735026918962584</v>
      </c>
      <c r="Q181">
        <f t="shared" si="17"/>
        <v>24</v>
      </c>
    </row>
    <row r="182" spans="1:17" x14ac:dyDescent="0.25">
      <c r="A182" t="str">
        <f t="shared" si="12"/>
        <v>Austria-Foreign</v>
      </c>
      <c r="B182">
        <v>181</v>
      </c>
      <c r="C182" t="s">
        <v>13</v>
      </c>
      <c r="D182" t="s">
        <v>96</v>
      </c>
      <c r="E182" t="s">
        <v>100</v>
      </c>
      <c r="F182" s="3">
        <v>41544</v>
      </c>
      <c r="G182" s="1" t="s">
        <v>133</v>
      </c>
      <c r="H182" t="s">
        <v>117</v>
      </c>
      <c r="I182" s="17">
        <f>IF(D182="Moody",VLOOKUP(H182,'Rating Translation'!$B$2:$E$25,4,FALSE),IF(D182="SP",VLOOKUP(H182,'Rating Translation'!$C$2:$E$25,3,FALSE),VLOOKUP(H182,'Rating Translation'!$D$2:$E$25,2,FALSE)))</f>
        <v>24</v>
      </c>
      <c r="J182">
        <f t="shared" si="13"/>
        <v>24</v>
      </c>
      <c r="K182" s="20">
        <f>IF($D182=K$1,$J182,IF($C182&lt;&gt;$C181,"",K181))</f>
        <v>24</v>
      </c>
      <c r="L182">
        <f>IF($D182=L$1,$J182,IF($C182&lt;&gt;$C181,"",L181))</f>
        <v>23</v>
      </c>
      <c r="M182">
        <f>IF($D182=M$1,$J182,IF($C182&lt;&gt;$C181,"",M181))</f>
        <v>24</v>
      </c>
      <c r="N182" s="20">
        <f t="shared" si="14"/>
        <v>3</v>
      </c>
      <c r="O182" s="21">
        <f t="shared" si="15"/>
        <v>23.666666666666668</v>
      </c>
      <c r="P182">
        <f t="shared" si="16"/>
        <v>0.57735026918962584</v>
      </c>
      <c r="Q182">
        <f t="shared" si="17"/>
        <v>24</v>
      </c>
    </row>
    <row r="183" spans="1:17" x14ac:dyDescent="0.25">
      <c r="A183" t="str">
        <f t="shared" si="12"/>
        <v>Austria-Foreign</v>
      </c>
      <c r="B183">
        <v>182</v>
      </c>
      <c r="C183" t="s">
        <v>13</v>
      </c>
      <c r="D183" t="s">
        <v>96</v>
      </c>
      <c r="E183" t="s">
        <v>100</v>
      </c>
      <c r="F183" s="3">
        <v>41547</v>
      </c>
      <c r="G183" s="1" t="s">
        <v>133</v>
      </c>
      <c r="H183" t="s">
        <v>117</v>
      </c>
      <c r="I183" s="17">
        <f>IF(D183="Moody",VLOOKUP(H183,'Rating Translation'!$B$2:$E$25,4,FALSE),IF(D183="SP",VLOOKUP(H183,'Rating Translation'!$C$2:$E$25,3,FALSE),VLOOKUP(H183,'Rating Translation'!$D$2:$E$25,2,FALSE)))</f>
        <v>24</v>
      </c>
      <c r="J183">
        <f t="shared" si="13"/>
        <v>24</v>
      </c>
      <c r="K183" s="20">
        <f>IF($D183=K$1,$J183,IF($C183&lt;&gt;$C182,"",K182))</f>
        <v>24</v>
      </c>
      <c r="L183">
        <f>IF($D183=L$1,$J183,IF($C183&lt;&gt;$C182,"",L182))</f>
        <v>23</v>
      </c>
      <c r="M183">
        <f>IF($D183=M$1,$J183,IF($C183&lt;&gt;$C182,"",M182))</f>
        <v>24</v>
      </c>
      <c r="N183" s="20">
        <f t="shared" si="14"/>
        <v>3</v>
      </c>
      <c r="O183" s="21">
        <f t="shared" si="15"/>
        <v>23.666666666666668</v>
      </c>
      <c r="P183">
        <f t="shared" si="16"/>
        <v>0.57735026918962584</v>
      </c>
      <c r="Q183">
        <f t="shared" si="17"/>
        <v>24</v>
      </c>
    </row>
    <row r="184" spans="1:17" x14ac:dyDescent="0.25">
      <c r="A184" t="str">
        <f t="shared" si="12"/>
        <v>Austria-Foreign</v>
      </c>
      <c r="B184">
        <v>183</v>
      </c>
      <c r="C184" t="s">
        <v>13</v>
      </c>
      <c r="D184" t="s">
        <v>96</v>
      </c>
      <c r="E184" t="s">
        <v>100</v>
      </c>
      <c r="F184" s="3">
        <v>41570</v>
      </c>
      <c r="G184" s="1" t="s">
        <v>133</v>
      </c>
      <c r="H184" t="s">
        <v>117</v>
      </c>
      <c r="I184" s="17">
        <f>IF(D184="Moody",VLOOKUP(H184,'Rating Translation'!$B$2:$E$25,4,FALSE),IF(D184="SP",VLOOKUP(H184,'Rating Translation'!$C$2:$E$25,3,FALSE),VLOOKUP(H184,'Rating Translation'!$D$2:$E$25,2,FALSE)))</f>
        <v>24</v>
      </c>
      <c r="J184">
        <f t="shared" si="13"/>
        <v>24</v>
      </c>
      <c r="K184" s="20">
        <f>IF($D184=K$1,$J184,IF($C184&lt;&gt;$C183,"",K183))</f>
        <v>24</v>
      </c>
      <c r="L184">
        <f>IF($D184=L$1,$J184,IF($C184&lt;&gt;$C183,"",L183))</f>
        <v>23</v>
      </c>
      <c r="M184">
        <f>IF($D184=M$1,$J184,IF($C184&lt;&gt;$C183,"",M183))</f>
        <v>24</v>
      </c>
      <c r="N184" s="20">
        <f t="shared" si="14"/>
        <v>3</v>
      </c>
      <c r="O184" s="21">
        <f t="shared" si="15"/>
        <v>23.666666666666668</v>
      </c>
      <c r="P184">
        <f t="shared" si="16"/>
        <v>0.57735026918962584</v>
      </c>
      <c r="Q184">
        <f t="shared" si="17"/>
        <v>24</v>
      </c>
    </row>
    <row r="185" spans="1:17" x14ac:dyDescent="0.25">
      <c r="A185" t="str">
        <f t="shared" si="12"/>
        <v>Austria-Foreign</v>
      </c>
      <c r="B185">
        <v>184</v>
      </c>
      <c r="C185" t="s">
        <v>13</v>
      </c>
      <c r="D185" t="s">
        <v>96</v>
      </c>
      <c r="E185" t="s">
        <v>100</v>
      </c>
      <c r="F185" s="3">
        <v>41655</v>
      </c>
      <c r="G185" s="1" t="s">
        <v>133</v>
      </c>
      <c r="H185" t="s">
        <v>117</v>
      </c>
      <c r="I185" s="17">
        <f>IF(D185="Moody",VLOOKUP(H185,'Rating Translation'!$B$2:$E$25,4,FALSE),IF(D185="SP",VLOOKUP(H185,'Rating Translation'!$C$2:$E$25,3,FALSE),VLOOKUP(H185,'Rating Translation'!$D$2:$E$25,2,FALSE)))</f>
        <v>24</v>
      </c>
      <c r="J185">
        <f t="shared" si="13"/>
        <v>24</v>
      </c>
      <c r="K185" s="20">
        <f>IF($D185=K$1,$J185,IF($C185&lt;&gt;$C184,"",K184))</f>
        <v>24</v>
      </c>
      <c r="L185">
        <f>IF($D185=L$1,$J185,IF($C185&lt;&gt;$C184,"",L184))</f>
        <v>23</v>
      </c>
      <c r="M185">
        <f>IF($D185=M$1,$J185,IF($C185&lt;&gt;$C184,"",M184))</f>
        <v>24</v>
      </c>
      <c r="N185" s="20">
        <f t="shared" si="14"/>
        <v>3</v>
      </c>
      <c r="O185" s="21">
        <f t="shared" si="15"/>
        <v>23.666666666666668</v>
      </c>
      <c r="P185">
        <f t="shared" si="16"/>
        <v>0.57735026918962584</v>
      </c>
      <c r="Q185">
        <f t="shared" si="17"/>
        <v>24</v>
      </c>
    </row>
    <row r="186" spans="1:17" x14ac:dyDescent="0.25">
      <c r="A186" t="str">
        <f t="shared" si="12"/>
        <v>Austria-Local</v>
      </c>
      <c r="B186">
        <v>185</v>
      </c>
      <c r="C186" t="s">
        <v>13</v>
      </c>
      <c r="D186" t="s">
        <v>69</v>
      </c>
      <c r="E186" t="s">
        <v>101</v>
      </c>
      <c r="F186" s="3">
        <v>31692</v>
      </c>
      <c r="G186" s="1" t="s">
        <v>104</v>
      </c>
      <c r="H186" t="s">
        <v>104</v>
      </c>
      <c r="I186" s="17">
        <f>IF(D186="Moody",VLOOKUP(H186,'Rating Translation'!$B$2:$E$25,4,FALSE),IF(D186="SP",VLOOKUP(H186,'Rating Translation'!$C$2:$E$25,3,FALSE),VLOOKUP(H186,'Rating Translation'!$D$2:$E$25,2,FALSE)))</f>
        <v>24</v>
      </c>
      <c r="J186">
        <f t="shared" si="13"/>
        <v>24</v>
      </c>
      <c r="K186" s="20">
        <f>IF($D186=K$1,$J186,IF($C186&lt;&gt;$C185,"",K185))</f>
        <v>24</v>
      </c>
      <c r="L186">
        <f>IF($D186=L$1,$J186,IF($C186&lt;&gt;$C185,"",L185))</f>
        <v>23</v>
      </c>
      <c r="M186">
        <f>IF($D186=M$1,$J186,IF($C186&lt;&gt;$C185,"",M185))</f>
        <v>24</v>
      </c>
      <c r="N186" s="20">
        <f t="shared" si="14"/>
        <v>3</v>
      </c>
      <c r="O186" s="21">
        <f t="shared" si="15"/>
        <v>23.666666666666668</v>
      </c>
      <c r="P186">
        <f t="shared" si="16"/>
        <v>0.57735026918962584</v>
      </c>
      <c r="Q186">
        <f t="shared" si="17"/>
        <v>24</v>
      </c>
    </row>
    <row r="187" spans="1:17" x14ac:dyDescent="0.25">
      <c r="A187" t="str">
        <f t="shared" si="12"/>
        <v>Austria-Local</v>
      </c>
      <c r="B187">
        <v>186</v>
      </c>
      <c r="C187" t="s">
        <v>13</v>
      </c>
      <c r="D187" t="s">
        <v>79</v>
      </c>
      <c r="E187" t="s">
        <v>101</v>
      </c>
      <c r="F187" s="3">
        <v>33812</v>
      </c>
      <c r="G187" s="1" t="s">
        <v>117</v>
      </c>
      <c r="H187" t="s">
        <v>117</v>
      </c>
      <c r="I187" s="17">
        <f>IF(D187="Moody",VLOOKUP(H187,'Rating Translation'!$B$2:$E$25,4,FALSE),IF(D187="SP",VLOOKUP(H187,'Rating Translation'!$C$2:$E$25,3,FALSE),VLOOKUP(H187,'Rating Translation'!$D$2:$E$25,2,FALSE)))</f>
        <v>24</v>
      </c>
      <c r="J187">
        <f t="shared" si="13"/>
        <v>24</v>
      </c>
      <c r="K187" s="20">
        <f>IF($D187=K$1,$J187,IF($C187&lt;&gt;$C186,"",K186))</f>
        <v>24</v>
      </c>
      <c r="L187">
        <f>IF($D187=L$1,$J187,IF($C187&lt;&gt;$C186,"",L186))</f>
        <v>24</v>
      </c>
      <c r="M187">
        <f>IF($D187=M$1,$J187,IF($C187&lt;&gt;$C186,"",M186))</f>
        <v>24</v>
      </c>
      <c r="N187" s="20">
        <f t="shared" si="14"/>
        <v>3</v>
      </c>
      <c r="O187" s="21">
        <f t="shared" si="15"/>
        <v>24</v>
      </c>
      <c r="P187">
        <f t="shared" si="16"/>
        <v>0</v>
      </c>
      <c r="Q187">
        <f t="shared" si="17"/>
        <v>24</v>
      </c>
    </row>
    <row r="188" spans="1:17" x14ac:dyDescent="0.25">
      <c r="A188" t="str">
        <f t="shared" si="12"/>
        <v>Austria-Local</v>
      </c>
      <c r="B188">
        <v>187</v>
      </c>
      <c r="C188" t="s">
        <v>13</v>
      </c>
      <c r="D188" t="s">
        <v>96</v>
      </c>
      <c r="E188" t="s">
        <v>101</v>
      </c>
      <c r="F188" s="3">
        <v>34998</v>
      </c>
      <c r="G188" s="1" t="s">
        <v>117</v>
      </c>
      <c r="H188" t="s">
        <v>117</v>
      </c>
      <c r="I188" s="17">
        <f>IF(D188="Moody",VLOOKUP(H188,'Rating Translation'!$B$2:$E$25,4,FALSE),IF(D188="SP",VLOOKUP(H188,'Rating Translation'!$C$2:$E$25,3,FALSE),VLOOKUP(H188,'Rating Translation'!$D$2:$E$25,2,FALSE)))</f>
        <v>24</v>
      </c>
      <c r="J188">
        <f t="shared" si="13"/>
        <v>24</v>
      </c>
      <c r="K188" s="20">
        <f>IF($D188=K$1,$J188,IF($C188&lt;&gt;$C187,"",K187))</f>
        <v>24</v>
      </c>
      <c r="L188">
        <f>IF($D188=L$1,$J188,IF($C188&lt;&gt;$C187,"",L187))</f>
        <v>24</v>
      </c>
      <c r="M188">
        <f>IF($D188=M$1,$J188,IF($C188&lt;&gt;$C187,"",M187))</f>
        <v>24</v>
      </c>
      <c r="N188" s="20">
        <f t="shared" si="14"/>
        <v>3</v>
      </c>
      <c r="O188" s="21">
        <f t="shared" si="15"/>
        <v>24</v>
      </c>
      <c r="P188">
        <f t="shared" si="16"/>
        <v>0</v>
      </c>
      <c r="Q188">
        <f t="shared" si="17"/>
        <v>24</v>
      </c>
    </row>
    <row r="189" spans="1:17" x14ac:dyDescent="0.25">
      <c r="A189" t="str">
        <f t="shared" si="12"/>
        <v>Austria-Local</v>
      </c>
      <c r="B189">
        <v>188</v>
      </c>
      <c r="C189" t="s">
        <v>13</v>
      </c>
      <c r="D189" t="s">
        <v>69</v>
      </c>
      <c r="E189" t="s">
        <v>101</v>
      </c>
      <c r="F189" s="3">
        <v>36161</v>
      </c>
      <c r="G189" s="1" t="s">
        <v>104</v>
      </c>
      <c r="H189" t="s">
        <v>104</v>
      </c>
      <c r="I189" s="17">
        <f>IF(D189="Moody",VLOOKUP(H189,'Rating Translation'!$B$2:$E$25,4,FALSE),IF(D189="SP",VLOOKUP(H189,'Rating Translation'!$C$2:$E$25,3,FALSE),VLOOKUP(H189,'Rating Translation'!$D$2:$E$25,2,FALSE)))</f>
        <v>24</v>
      </c>
      <c r="J189">
        <f t="shared" si="13"/>
        <v>24</v>
      </c>
      <c r="K189" s="20">
        <f>IF($D189=K$1,$J189,IF($C189&lt;&gt;$C188,"",K188))</f>
        <v>24</v>
      </c>
      <c r="L189">
        <f>IF($D189=L$1,$J189,IF($C189&lt;&gt;$C188,"",L188))</f>
        <v>24</v>
      </c>
      <c r="M189">
        <f>IF($D189=M$1,$J189,IF($C189&lt;&gt;$C188,"",M188))</f>
        <v>24</v>
      </c>
      <c r="N189" s="20">
        <f t="shared" si="14"/>
        <v>3</v>
      </c>
      <c r="O189" s="21">
        <f t="shared" si="15"/>
        <v>24</v>
      </c>
      <c r="P189">
        <f t="shared" si="16"/>
        <v>0</v>
      </c>
      <c r="Q189">
        <f t="shared" si="17"/>
        <v>24</v>
      </c>
    </row>
    <row r="190" spans="1:17" x14ac:dyDescent="0.25">
      <c r="A190" t="str">
        <f t="shared" si="12"/>
        <v>Austria-Local</v>
      </c>
      <c r="B190">
        <v>189</v>
      </c>
      <c r="C190" t="s">
        <v>13</v>
      </c>
      <c r="D190" t="s">
        <v>96</v>
      </c>
      <c r="E190" t="s">
        <v>101</v>
      </c>
      <c r="F190" s="3">
        <v>36790</v>
      </c>
      <c r="G190" s="1" t="s">
        <v>117</v>
      </c>
      <c r="H190" t="s">
        <v>117</v>
      </c>
      <c r="I190" s="17">
        <f>IF(D190="Moody",VLOOKUP(H190,'Rating Translation'!$B$2:$E$25,4,FALSE),IF(D190="SP",VLOOKUP(H190,'Rating Translation'!$C$2:$E$25,3,FALSE),VLOOKUP(H190,'Rating Translation'!$D$2:$E$25,2,FALSE)))</f>
        <v>24</v>
      </c>
      <c r="J190">
        <f t="shared" si="13"/>
        <v>24</v>
      </c>
      <c r="K190" s="20">
        <f>IF($D190=K$1,$J190,IF($C190&lt;&gt;$C189,"",K189))</f>
        <v>24</v>
      </c>
      <c r="L190">
        <f>IF($D190=L$1,$J190,IF($C190&lt;&gt;$C189,"",L189))</f>
        <v>24</v>
      </c>
      <c r="M190">
        <f>IF($D190=M$1,$J190,IF($C190&lt;&gt;$C189,"",M189))</f>
        <v>24</v>
      </c>
      <c r="N190" s="20">
        <f t="shared" si="14"/>
        <v>3</v>
      </c>
      <c r="O190" s="21">
        <f t="shared" si="15"/>
        <v>24</v>
      </c>
      <c r="P190">
        <f t="shared" si="16"/>
        <v>0</v>
      </c>
      <c r="Q190">
        <f t="shared" si="17"/>
        <v>24</v>
      </c>
    </row>
    <row r="191" spans="1:17" x14ac:dyDescent="0.25">
      <c r="A191" t="str">
        <f t="shared" si="12"/>
        <v>Austria-Local</v>
      </c>
      <c r="B191">
        <v>190</v>
      </c>
      <c r="C191" t="s">
        <v>13</v>
      </c>
      <c r="D191" t="s">
        <v>79</v>
      </c>
      <c r="E191" t="s">
        <v>101</v>
      </c>
      <c r="F191" s="3">
        <v>38657</v>
      </c>
      <c r="G191" s="1" t="s">
        <v>117</v>
      </c>
      <c r="H191" t="s">
        <v>117</v>
      </c>
      <c r="I191" s="17">
        <f>IF(D191="Moody",VLOOKUP(H191,'Rating Translation'!$B$2:$E$25,4,FALSE),IF(D191="SP",VLOOKUP(H191,'Rating Translation'!$C$2:$E$25,3,FALSE),VLOOKUP(H191,'Rating Translation'!$D$2:$E$25,2,FALSE)))</f>
        <v>24</v>
      </c>
      <c r="J191">
        <f t="shared" si="13"/>
        <v>24</v>
      </c>
      <c r="K191" s="20">
        <f>IF($D191=K$1,$J191,IF($C191&lt;&gt;$C190,"",K190))</f>
        <v>24</v>
      </c>
      <c r="L191">
        <f>IF($D191=L$1,$J191,IF($C191&lt;&gt;$C190,"",L190))</f>
        <v>24</v>
      </c>
      <c r="M191">
        <f>IF($D191=M$1,$J191,IF($C191&lt;&gt;$C190,"",M190))</f>
        <v>24</v>
      </c>
      <c r="N191" s="20">
        <f t="shared" si="14"/>
        <v>3</v>
      </c>
      <c r="O191" s="21">
        <f t="shared" si="15"/>
        <v>24</v>
      </c>
      <c r="P191">
        <f t="shared" si="16"/>
        <v>0</v>
      </c>
      <c r="Q191">
        <f t="shared" si="17"/>
        <v>24</v>
      </c>
    </row>
    <row r="192" spans="1:17" x14ac:dyDescent="0.25">
      <c r="A192" t="str">
        <f t="shared" si="12"/>
        <v>Austria-Local</v>
      </c>
      <c r="B192">
        <v>191</v>
      </c>
      <c r="C192" t="s">
        <v>13</v>
      </c>
      <c r="D192" t="s">
        <v>96</v>
      </c>
      <c r="E192" t="s">
        <v>101</v>
      </c>
      <c r="F192" s="3">
        <v>40749</v>
      </c>
      <c r="G192" s="1" t="s">
        <v>117</v>
      </c>
      <c r="H192" t="s">
        <v>117</v>
      </c>
      <c r="I192" s="17">
        <f>IF(D192="Moody",VLOOKUP(H192,'Rating Translation'!$B$2:$E$25,4,FALSE),IF(D192="SP",VLOOKUP(H192,'Rating Translation'!$C$2:$E$25,3,FALSE),VLOOKUP(H192,'Rating Translation'!$D$2:$E$25,2,FALSE)))</f>
        <v>24</v>
      </c>
      <c r="J192">
        <f t="shared" si="13"/>
        <v>24</v>
      </c>
      <c r="K192" s="20">
        <f>IF($D192=K$1,$J192,IF($C192&lt;&gt;$C191,"",K191))</f>
        <v>24</v>
      </c>
      <c r="L192">
        <f>IF($D192=L$1,$J192,IF($C192&lt;&gt;$C191,"",L191))</f>
        <v>24</v>
      </c>
      <c r="M192">
        <f>IF($D192=M$1,$J192,IF($C192&lt;&gt;$C191,"",M191))</f>
        <v>24</v>
      </c>
      <c r="N192" s="20">
        <f t="shared" si="14"/>
        <v>3</v>
      </c>
      <c r="O192" s="21">
        <f t="shared" si="15"/>
        <v>24</v>
      </c>
      <c r="P192">
        <f t="shared" si="16"/>
        <v>0</v>
      </c>
      <c r="Q192">
        <f t="shared" si="17"/>
        <v>24</v>
      </c>
    </row>
    <row r="193" spans="1:17" x14ac:dyDescent="0.25">
      <c r="A193" t="str">
        <f t="shared" si="12"/>
        <v>Austria-Local</v>
      </c>
      <c r="B193">
        <v>192</v>
      </c>
      <c r="C193" t="s">
        <v>13</v>
      </c>
      <c r="D193" t="s">
        <v>96</v>
      </c>
      <c r="E193" t="s">
        <v>101</v>
      </c>
      <c r="F193" s="3">
        <v>40844</v>
      </c>
      <c r="G193" s="1" t="s">
        <v>117</v>
      </c>
      <c r="H193" t="s">
        <v>117</v>
      </c>
      <c r="I193" s="17">
        <f>IF(D193="Moody",VLOOKUP(H193,'Rating Translation'!$B$2:$E$25,4,FALSE),IF(D193="SP",VLOOKUP(H193,'Rating Translation'!$C$2:$E$25,3,FALSE),VLOOKUP(H193,'Rating Translation'!$D$2:$E$25,2,FALSE)))</f>
        <v>24</v>
      </c>
      <c r="J193">
        <f t="shared" si="13"/>
        <v>24</v>
      </c>
      <c r="K193" s="20">
        <f>IF($D193=K$1,$J193,IF($C193&lt;&gt;$C192,"",K192))</f>
        <v>24</v>
      </c>
      <c r="L193">
        <f>IF($D193=L$1,$J193,IF($C193&lt;&gt;$C192,"",L192))</f>
        <v>24</v>
      </c>
      <c r="M193">
        <f>IF($D193=M$1,$J193,IF($C193&lt;&gt;$C192,"",M192))</f>
        <v>24</v>
      </c>
      <c r="N193" s="20">
        <f t="shared" si="14"/>
        <v>3</v>
      </c>
      <c r="O193" s="21">
        <f t="shared" si="15"/>
        <v>24</v>
      </c>
      <c r="P193">
        <f t="shared" si="16"/>
        <v>0</v>
      </c>
      <c r="Q193">
        <f t="shared" si="17"/>
        <v>24</v>
      </c>
    </row>
    <row r="194" spans="1:17" x14ac:dyDescent="0.25">
      <c r="A194" t="str">
        <f t="shared" ref="A194:A257" si="18">CONCATENATE(C194,"-",E194)</f>
        <v>Austria-Local</v>
      </c>
      <c r="B194">
        <v>193</v>
      </c>
      <c r="C194" t="s">
        <v>13</v>
      </c>
      <c r="D194" t="s">
        <v>96</v>
      </c>
      <c r="E194" t="s">
        <v>101</v>
      </c>
      <c r="F194" s="3">
        <v>40872</v>
      </c>
      <c r="G194" s="1" t="s">
        <v>117</v>
      </c>
      <c r="H194" t="s">
        <v>117</v>
      </c>
      <c r="I194" s="17">
        <f>IF(D194="Moody",VLOOKUP(H194,'Rating Translation'!$B$2:$E$25,4,FALSE),IF(D194="SP",VLOOKUP(H194,'Rating Translation'!$C$2:$E$25,3,FALSE),VLOOKUP(H194,'Rating Translation'!$D$2:$E$25,2,FALSE)))</f>
        <v>24</v>
      </c>
      <c r="J194">
        <f t="shared" ref="J194:J212" si="19">IF(ISERROR(I194),"",I194)</f>
        <v>24</v>
      </c>
      <c r="K194" s="20">
        <f>IF($D194=K$1,$J194,IF($C194&lt;&gt;$C193,"",K193))</f>
        <v>24</v>
      </c>
      <c r="L194">
        <f>IF($D194=L$1,$J194,IF($C194&lt;&gt;$C193,"",L193))</f>
        <v>24</v>
      </c>
      <c r="M194">
        <f>IF($D194=M$1,$J194,IF($C194&lt;&gt;$C193,"",M193))</f>
        <v>24</v>
      </c>
      <c r="N194" s="20">
        <f t="shared" ref="N194:N212" si="20">COUNT(K194:M194)</f>
        <v>3</v>
      </c>
      <c r="O194" s="21">
        <f t="shared" ref="O194:O212" si="21">AVERAGE(K194:M194)</f>
        <v>24</v>
      </c>
      <c r="P194">
        <f t="shared" si="16"/>
        <v>0</v>
      </c>
      <c r="Q194">
        <f t="shared" si="17"/>
        <v>24</v>
      </c>
    </row>
    <row r="195" spans="1:17" x14ac:dyDescent="0.25">
      <c r="A195" t="str">
        <f t="shared" si="18"/>
        <v>Austria-Local</v>
      </c>
      <c r="B195">
        <v>194</v>
      </c>
      <c r="C195" t="s">
        <v>13</v>
      </c>
      <c r="D195" t="s">
        <v>79</v>
      </c>
      <c r="E195" t="s">
        <v>101</v>
      </c>
      <c r="F195" s="3">
        <v>40921</v>
      </c>
      <c r="G195" s="1" t="s">
        <v>118</v>
      </c>
      <c r="H195" t="s">
        <v>118</v>
      </c>
      <c r="I195" s="17">
        <f>IF(D195="Moody",VLOOKUP(H195,'Rating Translation'!$B$2:$E$25,4,FALSE),IF(D195="SP",VLOOKUP(H195,'Rating Translation'!$C$2:$E$25,3,FALSE),VLOOKUP(H195,'Rating Translation'!$D$2:$E$25,2,FALSE)))</f>
        <v>23</v>
      </c>
      <c r="J195">
        <f t="shared" si="19"/>
        <v>23</v>
      </c>
      <c r="K195" s="20">
        <f>IF($D195=K$1,$J195,IF($C195&lt;&gt;$C194,"",K194))</f>
        <v>24</v>
      </c>
      <c r="L195">
        <f>IF($D195=L$1,$J195,IF($C195&lt;&gt;$C194,"",L194))</f>
        <v>23</v>
      </c>
      <c r="M195">
        <f>IF($D195=M$1,$J195,IF($C195&lt;&gt;$C194,"",M194))</f>
        <v>24</v>
      </c>
      <c r="N195" s="20">
        <f t="shared" si="20"/>
        <v>3</v>
      </c>
      <c r="O195" s="21">
        <f t="shared" si="21"/>
        <v>23.666666666666668</v>
      </c>
      <c r="P195">
        <f t="shared" ref="P195:P258" si="22">IF(N195&lt;=1,"",STDEV(K195:M195))</f>
        <v>0.57735026918962584</v>
      </c>
      <c r="Q195">
        <f t="shared" ref="Q195:Q258" si="23">MEDIAN(K195:M195)</f>
        <v>24</v>
      </c>
    </row>
    <row r="196" spans="1:17" x14ac:dyDescent="0.25">
      <c r="A196" t="str">
        <f t="shared" si="18"/>
        <v>Austria-Local</v>
      </c>
      <c r="B196">
        <v>195</v>
      </c>
      <c r="C196" t="s">
        <v>13</v>
      </c>
      <c r="D196" t="s">
        <v>96</v>
      </c>
      <c r="E196" t="s">
        <v>101</v>
      </c>
      <c r="F196" s="3">
        <v>40928</v>
      </c>
      <c r="G196" s="1" t="s">
        <v>117</v>
      </c>
      <c r="H196" t="s">
        <v>117</v>
      </c>
      <c r="I196" s="17">
        <f>IF(D196="Moody",VLOOKUP(H196,'Rating Translation'!$B$2:$E$25,4,FALSE),IF(D196="SP",VLOOKUP(H196,'Rating Translation'!$C$2:$E$25,3,FALSE),VLOOKUP(H196,'Rating Translation'!$D$2:$E$25,2,FALSE)))</f>
        <v>24</v>
      </c>
      <c r="J196">
        <f t="shared" si="19"/>
        <v>24</v>
      </c>
      <c r="K196" s="20">
        <f>IF($D196=K$1,$J196,IF($C196&lt;&gt;$C195,"",K195))</f>
        <v>24</v>
      </c>
      <c r="L196">
        <f>IF($D196=L$1,$J196,IF($C196&lt;&gt;$C195,"",L195))</f>
        <v>23</v>
      </c>
      <c r="M196">
        <f>IF($D196=M$1,$J196,IF($C196&lt;&gt;$C195,"",M195))</f>
        <v>24</v>
      </c>
      <c r="N196" s="20">
        <f t="shared" si="20"/>
        <v>3</v>
      </c>
      <c r="O196" s="21">
        <f t="shared" si="21"/>
        <v>23.666666666666668</v>
      </c>
      <c r="P196">
        <f t="shared" si="22"/>
        <v>0.57735026918962584</v>
      </c>
      <c r="Q196">
        <f t="shared" si="23"/>
        <v>24</v>
      </c>
    </row>
    <row r="197" spans="1:17" x14ac:dyDescent="0.25">
      <c r="A197" t="str">
        <f t="shared" si="18"/>
        <v>Austria-Local</v>
      </c>
      <c r="B197">
        <v>196</v>
      </c>
      <c r="C197" t="s">
        <v>13</v>
      </c>
      <c r="D197" t="s">
        <v>96</v>
      </c>
      <c r="E197" t="s">
        <v>101</v>
      </c>
      <c r="F197" s="3">
        <v>40963</v>
      </c>
      <c r="G197" s="1" t="s">
        <v>117</v>
      </c>
      <c r="H197" t="s">
        <v>117</v>
      </c>
      <c r="I197" s="17">
        <f>IF(D197="Moody",VLOOKUP(H197,'Rating Translation'!$B$2:$E$25,4,FALSE),IF(D197="SP",VLOOKUP(H197,'Rating Translation'!$C$2:$E$25,3,FALSE),VLOOKUP(H197,'Rating Translation'!$D$2:$E$25,2,FALSE)))</f>
        <v>24</v>
      </c>
      <c r="J197">
        <f t="shared" si="19"/>
        <v>24</v>
      </c>
      <c r="K197" s="20">
        <f>IF($D197=K$1,$J197,IF($C197&lt;&gt;$C196,"",K196))</f>
        <v>24</v>
      </c>
      <c r="L197">
        <f>IF($D197=L$1,$J197,IF($C197&lt;&gt;$C196,"",L196))</f>
        <v>23</v>
      </c>
      <c r="M197">
        <f>IF($D197=M$1,$J197,IF($C197&lt;&gt;$C196,"",M196))</f>
        <v>24</v>
      </c>
      <c r="N197" s="20">
        <f t="shared" si="20"/>
        <v>3</v>
      </c>
      <c r="O197" s="21">
        <f t="shared" si="21"/>
        <v>23.666666666666668</v>
      </c>
      <c r="P197">
        <f t="shared" si="22"/>
        <v>0.57735026918962584</v>
      </c>
      <c r="Q197">
        <f t="shared" si="23"/>
        <v>24</v>
      </c>
    </row>
    <row r="198" spans="1:17" x14ac:dyDescent="0.25">
      <c r="A198" t="str">
        <f t="shared" si="18"/>
        <v>Austria-Local</v>
      </c>
      <c r="B198">
        <v>197</v>
      </c>
      <c r="C198" t="s">
        <v>13</v>
      </c>
      <c r="D198" t="s">
        <v>96</v>
      </c>
      <c r="E198" t="s">
        <v>101</v>
      </c>
      <c r="F198" s="3">
        <v>41025</v>
      </c>
      <c r="G198" s="1" t="s">
        <v>117</v>
      </c>
      <c r="H198" t="s">
        <v>117</v>
      </c>
      <c r="I198" s="17">
        <f>IF(D198="Moody",VLOOKUP(H198,'Rating Translation'!$B$2:$E$25,4,FALSE),IF(D198="SP",VLOOKUP(H198,'Rating Translation'!$C$2:$E$25,3,FALSE),VLOOKUP(H198,'Rating Translation'!$D$2:$E$25,2,FALSE)))</f>
        <v>24</v>
      </c>
      <c r="J198">
        <f t="shared" si="19"/>
        <v>24</v>
      </c>
      <c r="K198" s="20">
        <f>IF($D198=K$1,$J198,IF($C198&lt;&gt;$C197,"",K197))</f>
        <v>24</v>
      </c>
      <c r="L198">
        <f>IF($D198=L$1,$J198,IF($C198&lt;&gt;$C197,"",L197))</f>
        <v>23</v>
      </c>
      <c r="M198">
        <f>IF($D198=M$1,$J198,IF($C198&lt;&gt;$C197,"",M197))</f>
        <v>24</v>
      </c>
      <c r="N198" s="20">
        <f t="shared" si="20"/>
        <v>3</v>
      </c>
      <c r="O198" s="21">
        <f t="shared" si="21"/>
        <v>23.666666666666668</v>
      </c>
      <c r="P198">
        <f t="shared" si="22"/>
        <v>0.57735026918962584</v>
      </c>
      <c r="Q198">
        <f t="shared" si="23"/>
        <v>24</v>
      </c>
    </row>
    <row r="199" spans="1:17" x14ac:dyDescent="0.25">
      <c r="A199" t="str">
        <f t="shared" si="18"/>
        <v>Austria-Local</v>
      </c>
      <c r="B199">
        <v>198</v>
      </c>
      <c r="C199" t="s">
        <v>13</v>
      </c>
      <c r="D199" t="s">
        <v>96</v>
      </c>
      <c r="E199" t="s">
        <v>101</v>
      </c>
      <c r="F199" s="3">
        <v>41054</v>
      </c>
      <c r="G199" s="1" t="s">
        <v>117</v>
      </c>
      <c r="H199" t="s">
        <v>117</v>
      </c>
      <c r="I199" s="17">
        <f>IF(D199="Moody",VLOOKUP(H199,'Rating Translation'!$B$2:$E$25,4,FALSE),IF(D199="SP",VLOOKUP(H199,'Rating Translation'!$C$2:$E$25,3,FALSE),VLOOKUP(H199,'Rating Translation'!$D$2:$E$25,2,FALSE)))</f>
        <v>24</v>
      </c>
      <c r="J199">
        <f t="shared" si="19"/>
        <v>24</v>
      </c>
      <c r="K199" s="20">
        <f>IF($D199=K$1,$J199,IF($C199&lt;&gt;$C198,"",K198))</f>
        <v>24</v>
      </c>
      <c r="L199">
        <f>IF($D199=L$1,$J199,IF($C199&lt;&gt;$C198,"",L198))</f>
        <v>23</v>
      </c>
      <c r="M199">
        <f>IF($D199=M$1,$J199,IF($C199&lt;&gt;$C198,"",M198))</f>
        <v>24</v>
      </c>
      <c r="N199" s="20">
        <f t="shared" si="20"/>
        <v>3</v>
      </c>
      <c r="O199" s="21">
        <f t="shared" si="21"/>
        <v>23.666666666666668</v>
      </c>
      <c r="P199">
        <f t="shared" si="22"/>
        <v>0.57735026918962584</v>
      </c>
      <c r="Q199">
        <f t="shared" si="23"/>
        <v>24</v>
      </c>
    </row>
    <row r="200" spans="1:17" x14ac:dyDescent="0.25">
      <c r="A200" t="str">
        <f t="shared" si="18"/>
        <v>Austria-Local</v>
      </c>
      <c r="B200">
        <v>199</v>
      </c>
      <c r="C200" t="s">
        <v>13</v>
      </c>
      <c r="D200" t="s">
        <v>96</v>
      </c>
      <c r="E200" t="s">
        <v>101</v>
      </c>
      <c r="F200" s="3">
        <v>41101</v>
      </c>
      <c r="G200" s="1" t="s">
        <v>117</v>
      </c>
      <c r="H200" t="s">
        <v>117</v>
      </c>
      <c r="I200" s="17">
        <f>IF(D200="Moody",VLOOKUP(H200,'Rating Translation'!$B$2:$E$25,4,FALSE),IF(D200="SP",VLOOKUP(H200,'Rating Translation'!$C$2:$E$25,3,FALSE),VLOOKUP(H200,'Rating Translation'!$D$2:$E$25,2,FALSE)))</f>
        <v>24</v>
      </c>
      <c r="J200">
        <f t="shared" si="19"/>
        <v>24</v>
      </c>
      <c r="K200" s="20">
        <f>IF($D200=K$1,$J200,IF($C200&lt;&gt;$C199,"",K199))</f>
        <v>24</v>
      </c>
      <c r="L200">
        <f>IF($D200=L$1,$J200,IF($C200&lt;&gt;$C199,"",L199))</f>
        <v>23</v>
      </c>
      <c r="M200">
        <f>IF($D200=M$1,$J200,IF($C200&lt;&gt;$C199,"",M199))</f>
        <v>24</v>
      </c>
      <c r="N200" s="20">
        <f t="shared" si="20"/>
        <v>3</v>
      </c>
      <c r="O200" s="21">
        <f t="shared" si="21"/>
        <v>23.666666666666668</v>
      </c>
      <c r="P200">
        <f t="shared" si="22"/>
        <v>0.57735026918962584</v>
      </c>
      <c r="Q200">
        <f t="shared" si="23"/>
        <v>24</v>
      </c>
    </row>
    <row r="201" spans="1:17" x14ac:dyDescent="0.25">
      <c r="A201" t="str">
        <f t="shared" si="18"/>
        <v>Austria-Local</v>
      </c>
      <c r="B201">
        <v>200</v>
      </c>
      <c r="C201" t="s">
        <v>13</v>
      </c>
      <c r="D201" t="s">
        <v>96</v>
      </c>
      <c r="E201" t="s">
        <v>101</v>
      </c>
      <c r="F201" s="3">
        <v>41138</v>
      </c>
      <c r="G201" s="1" t="s">
        <v>117</v>
      </c>
      <c r="H201" t="s">
        <v>117</v>
      </c>
      <c r="I201" s="17">
        <f>IF(D201="Moody",VLOOKUP(H201,'Rating Translation'!$B$2:$E$25,4,FALSE),IF(D201="SP",VLOOKUP(H201,'Rating Translation'!$C$2:$E$25,3,FALSE),VLOOKUP(H201,'Rating Translation'!$D$2:$E$25,2,FALSE)))</f>
        <v>24</v>
      </c>
      <c r="J201">
        <f t="shared" si="19"/>
        <v>24</v>
      </c>
      <c r="K201" s="20">
        <f>IF($D201=K$1,$J201,IF($C201&lt;&gt;$C200,"",K200))</f>
        <v>24</v>
      </c>
      <c r="L201">
        <f>IF($D201=L$1,$J201,IF($C201&lt;&gt;$C200,"",L200))</f>
        <v>23</v>
      </c>
      <c r="M201">
        <f>IF($D201=M$1,$J201,IF($C201&lt;&gt;$C200,"",M200))</f>
        <v>24</v>
      </c>
      <c r="N201" s="20">
        <f t="shared" si="20"/>
        <v>3</v>
      </c>
      <c r="O201" s="21">
        <f t="shared" si="21"/>
        <v>23.666666666666668</v>
      </c>
      <c r="P201">
        <f t="shared" si="22"/>
        <v>0.57735026918962584</v>
      </c>
      <c r="Q201">
        <f t="shared" si="23"/>
        <v>24</v>
      </c>
    </row>
    <row r="202" spans="1:17" x14ac:dyDescent="0.25">
      <c r="A202" t="str">
        <f t="shared" si="18"/>
        <v>Austria-Local</v>
      </c>
      <c r="B202">
        <v>201</v>
      </c>
      <c r="C202" t="s">
        <v>13</v>
      </c>
      <c r="D202" t="s">
        <v>96</v>
      </c>
      <c r="E202" t="s">
        <v>101</v>
      </c>
      <c r="F202" s="3">
        <v>41204</v>
      </c>
      <c r="G202" s="1" t="s">
        <v>117</v>
      </c>
      <c r="H202" t="s">
        <v>117</v>
      </c>
      <c r="I202" s="17">
        <f>IF(D202="Moody",VLOOKUP(H202,'Rating Translation'!$B$2:$E$25,4,FALSE),IF(D202="SP",VLOOKUP(H202,'Rating Translation'!$C$2:$E$25,3,FALSE),VLOOKUP(H202,'Rating Translation'!$D$2:$E$25,2,FALSE)))</f>
        <v>24</v>
      </c>
      <c r="J202">
        <f t="shared" si="19"/>
        <v>24</v>
      </c>
      <c r="K202" s="20">
        <f>IF($D202=K$1,$J202,IF($C202&lt;&gt;$C201,"",K201))</f>
        <v>24</v>
      </c>
      <c r="L202">
        <f>IF($D202=L$1,$J202,IF($C202&lt;&gt;$C201,"",L201))</f>
        <v>23</v>
      </c>
      <c r="M202">
        <f>IF($D202=M$1,$J202,IF($C202&lt;&gt;$C201,"",M201))</f>
        <v>24</v>
      </c>
      <c r="N202" s="20">
        <f t="shared" si="20"/>
        <v>3</v>
      </c>
      <c r="O202" s="21">
        <f t="shared" si="21"/>
        <v>23.666666666666668</v>
      </c>
      <c r="P202">
        <f t="shared" si="22"/>
        <v>0.57735026918962584</v>
      </c>
      <c r="Q202">
        <f t="shared" si="23"/>
        <v>24</v>
      </c>
    </row>
    <row r="203" spans="1:17" x14ac:dyDescent="0.25">
      <c r="A203" t="str">
        <f t="shared" si="18"/>
        <v>Austria-Local</v>
      </c>
      <c r="B203">
        <v>202</v>
      </c>
      <c r="C203" t="s">
        <v>13</v>
      </c>
      <c r="D203" t="s">
        <v>96</v>
      </c>
      <c r="E203" t="s">
        <v>101</v>
      </c>
      <c r="F203" s="3">
        <v>41222</v>
      </c>
      <c r="G203" s="1" t="s">
        <v>117</v>
      </c>
      <c r="H203" t="s">
        <v>117</v>
      </c>
      <c r="I203" s="17">
        <f>IF(D203="Moody",VLOOKUP(H203,'Rating Translation'!$B$2:$E$25,4,FALSE),IF(D203="SP",VLOOKUP(H203,'Rating Translation'!$C$2:$E$25,3,FALSE),VLOOKUP(H203,'Rating Translation'!$D$2:$E$25,2,FALSE)))</f>
        <v>24</v>
      </c>
      <c r="J203">
        <f t="shared" si="19"/>
        <v>24</v>
      </c>
      <c r="K203" s="20">
        <f>IF($D203=K$1,$J203,IF($C203&lt;&gt;$C202,"",K202))</f>
        <v>24</v>
      </c>
      <c r="L203">
        <f>IF($D203=L$1,$J203,IF($C203&lt;&gt;$C202,"",L202))</f>
        <v>23</v>
      </c>
      <c r="M203">
        <f>IF($D203=M$1,$J203,IF($C203&lt;&gt;$C202,"",M202))</f>
        <v>24</v>
      </c>
      <c r="N203" s="20">
        <f t="shared" si="20"/>
        <v>3</v>
      </c>
      <c r="O203" s="21">
        <f t="shared" si="21"/>
        <v>23.666666666666668</v>
      </c>
      <c r="P203">
        <f t="shared" si="22"/>
        <v>0.57735026918962584</v>
      </c>
      <c r="Q203">
        <f t="shared" si="23"/>
        <v>24</v>
      </c>
    </row>
    <row r="204" spans="1:17" x14ac:dyDescent="0.25">
      <c r="A204" t="str">
        <f t="shared" si="18"/>
        <v>Austria-Local</v>
      </c>
      <c r="B204">
        <v>203</v>
      </c>
      <c r="C204" t="s">
        <v>13</v>
      </c>
      <c r="D204" t="s">
        <v>96</v>
      </c>
      <c r="E204" t="s">
        <v>101</v>
      </c>
      <c r="F204" s="3">
        <v>41229</v>
      </c>
      <c r="G204" s="1" t="s">
        <v>117</v>
      </c>
      <c r="H204" t="s">
        <v>117</v>
      </c>
      <c r="I204" s="17">
        <f>IF(D204="Moody",VLOOKUP(H204,'Rating Translation'!$B$2:$E$25,4,FALSE),IF(D204="SP",VLOOKUP(H204,'Rating Translation'!$C$2:$E$25,3,FALSE),VLOOKUP(H204,'Rating Translation'!$D$2:$E$25,2,FALSE)))</f>
        <v>24</v>
      </c>
      <c r="J204">
        <f t="shared" si="19"/>
        <v>24</v>
      </c>
      <c r="K204" s="20">
        <f>IF($D204=K$1,$J204,IF($C204&lt;&gt;$C203,"",K203))</f>
        <v>24</v>
      </c>
      <c r="L204">
        <f>IF($D204=L$1,$J204,IF($C204&lt;&gt;$C203,"",L203))</f>
        <v>23</v>
      </c>
      <c r="M204">
        <f>IF($D204=M$1,$J204,IF($C204&lt;&gt;$C203,"",M203))</f>
        <v>24</v>
      </c>
      <c r="N204" s="20">
        <f t="shared" si="20"/>
        <v>3</v>
      </c>
      <c r="O204" s="21">
        <f t="shared" si="21"/>
        <v>23.666666666666668</v>
      </c>
      <c r="P204">
        <f t="shared" si="22"/>
        <v>0.57735026918962584</v>
      </c>
      <c r="Q204">
        <f t="shared" si="23"/>
        <v>24</v>
      </c>
    </row>
    <row r="205" spans="1:17" x14ac:dyDescent="0.25">
      <c r="A205" t="str">
        <f t="shared" si="18"/>
        <v>Austria-Local</v>
      </c>
      <c r="B205">
        <v>204</v>
      </c>
      <c r="C205" t="s">
        <v>13</v>
      </c>
      <c r="D205" t="s">
        <v>96</v>
      </c>
      <c r="E205" t="s">
        <v>101</v>
      </c>
      <c r="F205" s="3">
        <v>41236</v>
      </c>
      <c r="G205" s="1" t="s">
        <v>117</v>
      </c>
      <c r="H205" t="s">
        <v>117</v>
      </c>
      <c r="I205" s="17">
        <f>IF(D205="Moody",VLOOKUP(H205,'Rating Translation'!$B$2:$E$25,4,FALSE),IF(D205="SP",VLOOKUP(H205,'Rating Translation'!$C$2:$E$25,3,FALSE),VLOOKUP(H205,'Rating Translation'!$D$2:$E$25,2,FALSE)))</f>
        <v>24</v>
      </c>
      <c r="J205">
        <f t="shared" si="19"/>
        <v>24</v>
      </c>
      <c r="K205" s="20">
        <f>IF($D205=K$1,$J205,IF($C205&lt;&gt;$C204,"",K204))</f>
        <v>24</v>
      </c>
      <c r="L205">
        <f>IF($D205=L$1,$J205,IF($C205&lt;&gt;$C204,"",L204))</f>
        <v>23</v>
      </c>
      <c r="M205">
        <f>IF($D205=M$1,$J205,IF($C205&lt;&gt;$C204,"",M204))</f>
        <v>24</v>
      </c>
      <c r="N205" s="20">
        <f t="shared" si="20"/>
        <v>3</v>
      </c>
      <c r="O205" s="21">
        <f t="shared" si="21"/>
        <v>23.666666666666668</v>
      </c>
      <c r="P205">
        <f t="shared" si="22"/>
        <v>0.57735026918962584</v>
      </c>
      <c r="Q205">
        <f t="shared" si="23"/>
        <v>24</v>
      </c>
    </row>
    <row r="206" spans="1:17" x14ac:dyDescent="0.25">
      <c r="A206" t="str">
        <f t="shared" si="18"/>
        <v>Austria-Local</v>
      </c>
      <c r="B206">
        <v>205</v>
      </c>
      <c r="C206" t="s">
        <v>13</v>
      </c>
      <c r="D206" t="s">
        <v>96</v>
      </c>
      <c r="E206" t="s">
        <v>101</v>
      </c>
      <c r="F206" s="3">
        <v>41320</v>
      </c>
      <c r="G206" s="1" t="s">
        <v>117</v>
      </c>
      <c r="H206" t="s">
        <v>117</v>
      </c>
      <c r="I206" s="17">
        <f>IF(D206="Moody",VLOOKUP(H206,'Rating Translation'!$B$2:$E$25,4,FALSE),IF(D206="SP",VLOOKUP(H206,'Rating Translation'!$C$2:$E$25,3,FALSE),VLOOKUP(H206,'Rating Translation'!$D$2:$E$25,2,FALSE)))</f>
        <v>24</v>
      </c>
      <c r="J206">
        <f t="shared" si="19"/>
        <v>24</v>
      </c>
      <c r="K206" s="20">
        <f>IF($D206=K$1,$J206,IF($C206&lt;&gt;$C205,"",K205))</f>
        <v>24</v>
      </c>
      <c r="L206">
        <f>IF($D206=L$1,$J206,IF($C206&lt;&gt;$C205,"",L205))</f>
        <v>23</v>
      </c>
      <c r="M206">
        <f>IF($D206=M$1,$J206,IF($C206&lt;&gt;$C205,"",M205))</f>
        <v>24</v>
      </c>
      <c r="N206" s="20">
        <f t="shared" si="20"/>
        <v>3</v>
      </c>
      <c r="O206" s="21">
        <f t="shared" si="21"/>
        <v>23.666666666666668</v>
      </c>
      <c r="P206">
        <f t="shared" si="22"/>
        <v>0.57735026918962584</v>
      </c>
      <c r="Q206">
        <f t="shared" si="23"/>
        <v>24</v>
      </c>
    </row>
    <row r="207" spans="1:17" x14ac:dyDescent="0.25">
      <c r="A207" t="str">
        <f t="shared" si="18"/>
        <v>Austria-Local</v>
      </c>
      <c r="B207">
        <v>206</v>
      </c>
      <c r="C207" t="s">
        <v>13</v>
      </c>
      <c r="D207" t="s">
        <v>96</v>
      </c>
      <c r="E207" t="s">
        <v>101</v>
      </c>
      <c r="F207" s="3">
        <v>41389</v>
      </c>
      <c r="G207" s="1" t="s">
        <v>117</v>
      </c>
      <c r="H207" t="s">
        <v>117</v>
      </c>
      <c r="I207" s="17">
        <f>IF(D207="Moody",VLOOKUP(H207,'Rating Translation'!$B$2:$E$25,4,FALSE),IF(D207="SP",VLOOKUP(H207,'Rating Translation'!$C$2:$E$25,3,FALSE),VLOOKUP(H207,'Rating Translation'!$D$2:$E$25,2,FALSE)))</f>
        <v>24</v>
      </c>
      <c r="J207">
        <f t="shared" si="19"/>
        <v>24</v>
      </c>
      <c r="K207" s="20">
        <f>IF($D207=K$1,$J207,IF($C207&lt;&gt;$C206,"",K206))</f>
        <v>24</v>
      </c>
      <c r="L207">
        <f>IF($D207=L$1,$J207,IF($C207&lt;&gt;$C206,"",L206))</f>
        <v>23</v>
      </c>
      <c r="M207">
        <f>IF($D207=M$1,$J207,IF($C207&lt;&gt;$C206,"",M206))</f>
        <v>24</v>
      </c>
      <c r="N207" s="20">
        <f t="shared" si="20"/>
        <v>3</v>
      </c>
      <c r="O207" s="21">
        <f t="shared" si="21"/>
        <v>23.666666666666668</v>
      </c>
      <c r="P207">
        <f t="shared" si="22"/>
        <v>0.57735026918962584</v>
      </c>
      <c r="Q207">
        <f t="shared" si="23"/>
        <v>24</v>
      </c>
    </row>
    <row r="208" spans="1:17" x14ac:dyDescent="0.25">
      <c r="A208" t="str">
        <f t="shared" si="18"/>
        <v>Austria-Local</v>
      </c>
      <c r="B208">
        <v>207</v>
      </c>
      <c r="C208" t="s">
        <v>13</v>
      </c>
      <c r="D208" t="s">
        <v>96</v>
      </c>
      <c r="E208" t="s">
        <v>101</v>
      </c>
      <c r="F208" s="3">
        <v>41484</v>
      </c>
      <c r="G208" s="1" t="s">
        <v>117</v>
      </c>
      <c r="H208" t="s">
        <v>117</v>
      </c>
      <c r="I208" s="17">
        <f>IF(D208="Moody",VLOOKUP(H208,'Rating Translation'!$B$2:$E$25,4,FALSE),IF(D208="SP",VLOOKUP(H208,'Rating Translation'!$C$2:$E$25,3,FALSE),VLOOKUP(H208,'Rating Translation'!$D$2:$E$25,2,FALSE)))</f>
        <v>24</v>
      </c>
      <c r="J208">
        <f t="shared" si="19"/>
        <v>24</v>
      </c>
      <c r="K208" s="20">
        <f>IF($D208=K$1,$J208,IF($C208&lt;&gt;$C207,"",K207))</f>
        <v>24</v>
      </c>
      <c r="L208">
        <f>IF($D208=L$1,$J208,IF($C208&lt;&gt;$C207,"",L207))</f>
        <v>23</v>
      </c>
      <c r="M208">
        <f>IF($D208=M$1,$J208,IF($C208&lt;&gt;$C207,"",M207))</f>
        <v>24</v>
      </c>
      <c r="N208" s="20">
        <f t="shared" si="20"/>
        <v>3</v>
      </c>
      <c r="O208" s="21">
        <f t="shared" si="21"/>
        <v>23.666666666666668</v>
      </c>
      <c r="P208">
        <f t="shared" si="22"/>
        <v>0.57735026918962584</v>
      </c>
      <c r="Q208">
        <f t="shared" si="23"/>
        <v>24</v>
      </c>
    </row>
    <row r="209" spans="1:17" x14ac:dyDescent="0.25">
      <c r="A209" t="str">
        <f t="shared" si="18"/>
        <v>Austria-Local</v>
      </c>
      <c r="B209">
        <v>208</v>
      </c>
      <c r="C209" t="s">
        <v>13</v>
      </c>
      <c r="D209" t="s">
        <v>96</v>
      </c>
      <c r="E209" t="s">
        <v>101</v>
      </c>
      <c r="F209" s="3">
        <v>41544</v>
      </c>
      <c r="G209" s="1" t="s">
        <v>117</v>
      </c>
      <c r="H209" t="s">
        <v>117</v>
      </c>
      <c r="I209" s="17">
        <f>IF(D209="Moody",VLOOKUP(H209,'Rating Translation'!$B$2:$E$25,4,FALSE),IF(D209="SP",VLOOKUP(H209,'Rating Translation'!$C$2:$E$25,3,FALSE),VLOOKUP(H209,'Rating Translation'!$D$2:$E$25,2,FALSE)))</f>
        <v>24</v>
      </c>
      <c r="J209">
        <f t="shared" si="19"/>
        <v>24</v>
      </c>
      <c r="K209" s="20">
        <f>IF($D209=K$1,$J209,IF($C209&lt;&gt;$C208,"",K208))</f>
        <v>24</v>
      </c>
      <c r="L209">
        <f>IF($D209=L$1,$J209,IF($C209&lt;&gt;$C208,"",L208))</f>
        <v>23</v>
      </c>
      <c r="M209">
        <f>IF($D209=M$1,$J209,IF($C209&lt;&gt;$C208,"",M208))</f>
        <v>24</v>
      </c>
      <c r="N209" s="20">
        <f t="shared" si="20"/>
        <v>3</v>
      </c>
      <c r="O209" s="21">
        <f t="shared" si="21"/>
        <v>23.666666666666668</v>
      </c>
      <c r="P209">
        <f t="shared" si="22"/>
        <v>0.57735026918962584</v>
      </c>
      <c r="Q209">
        <f t="shared" si="23"/>
        <v>24</v>
      </c>
    </row>
    <row r="210" spans="1:17" x14ac:dyDescent="0.25">
      <c r="A210" t="str">
        <f t="shared" si="18"/>
        <v>Austria-Local</v>
      </c>
      <c r="B210">
        <v>209</v>
      </c>
      <c r="C210" t="s">
        <v>13</v>
      </c>
      <c r="D210" t="s">
        <v>96</v>
      </c>
      <c r="E210" t="s">
        <v>101</v>
      </c>
      <c r="F210" s="3">
        <v>41547</v>
      </c>
      <c r="G210" s="1" t="s">
        <v>117</v>
      </c>
      <c r="H210" t="s">
        <v>117</v>
      </c>
      <c r="I210" s="17">
        <f>IF(D210="Moody",VLOOKUP(H210,'Rating Translation'!$B$2:$E$25,4,FALSE),IF(D210="SP",VLOOKUP(H210,'Rating Translation'!$C$2:$E$25,3,FALSE),VLOOKUP(H210,'Rating Translation'!$D$2:$E$25,2,FALSE)))</f>
        <v>24</v>
      </c>
      <c r="J210">
        <f t="shared" si="19"/>
        <v>24</v>
      </c>
      <c r="K210" s="20">
        <f>IF($D210=K$1,$J210,IF($C210&lt;&gt;$C209,"",K209))</f>
        <v>24</v>
      </c>
      <c r="L210">
        <f>IF($D210=L$1,$J210,IF($C210&lt;&gt;$C209,"",L209))</f>
        <v>23</v>
      </c>
      <c r="M210">
        <f>IF($D210=M$1,$J210,IF($C210&lt;&gt;$C209,"",M209))</f>
        <v>24</v>
      </c>
      <c r="N210" s="20">
        <f t="shared" si="20"/>
        <v>3</v>
      </c>
      <c r="O210" s="21">
        <f t="shared" si="21"/>
        <v>23.666666666666668</v>
      </c>
      <c r="P210">
        <f t="shared" si="22"/>
        <v>0.57735026918962584</v>
      </c>
      <c r="Q210">
        <f t="shared" si="23"/>
        <v>24</v>
      </c>
    </row>
    <row r="211" spans="1:17" x14ac:dyDescent="0.25">
      <c r="A211" t="str">
        <f t="shared" si="18"/>
        <v>Austria-Local</v>
      </c>
      <c r="B211">
        <v>210</v>
      </c>
      <c r="C211" t="s">
        <v>13</v>
      </c>
      <c r="D211" t="s">
        <v>96</v>
      </c>
      <c r="E211" t="s">
        <v>101</v>
      </c>
      <c r="F211" s="3">
        <v>41570</v>
      </c>
      <c r="G211" s="1" t="s">
        <v>117</v>
      </c>
      <c r="H211" t="s">
        <v>117</v>
      </c>
      <c r="I211" s="17">
        <f>IF(D211="Moody",VLOOKUP(H211,'Rating Translation'!$B$2:$E$25,4,FALSE),IF(D211="SP",VLOOKUP(H211,'Rating Translation'!$C$2:$E$25,3,FALSE),VLOOKUP(H211,'Rating Translation'!$D$2:$E$25,2,FALSE)))</f>
        <v>24</v>
      </c>
      <c r="J211">
        <f t="shared" si="19"/>
        <v>24</v>
      </c>
      <c r="K211" s="20">
        <f>IF($D211=K$1,$J211,IF($C211&lt;&gt;$C210,"",K210))</f>
        <v>24</v>
      </c>
      <c r="L211">
        <f>IF($D211=L$1,$J211,IF($C211&lt;&gt;$C210,"",L210))</f>
        <v>23</v>
      </c>
      <c r="M211">
        <f>IF($D211=M$1,$J211,IF($C211&lt;&gt;$C210,"",M210))</f>
        <v>24</v>
      </c>
      <c r="N211" s="20">
        <f t="shared" si="20"/>
        <v>3</v>
      </c>
      <c r="O211" s="21">
        <f t="shared" si="21"/>
        <v>23.666666666666668</v>
      </c>
      <c r="P211">
        <f t="shared" si="22"/>
        <v>0.57735026918962584</v>
      </c>
      <c r="Q211">
        <f t="shared" si="23"/>
        <v>24</v>
      </c>
    </row>
    <row r="212" spans="1:17" x14ac:dyDescent="0.25">
      <c r="A212" t="str">
        <f t="shared" si="18"/>
        <v>Austria-Local</v>
      </c>
      <c r="B212">
        <v>211</v>
      </c>
      <c r="C212" t="s">
        <v>13</v>
      </c>
      <c r="D212" t="s">
        <v>96</v>
      </c>
      <c r="E212" t="s">
        <v>101</v>
      </c>
      <c r="F212" s="3">
        <v>41655</v>
      </c>
      <c r="G212" s="1" t="s">
        <v>117</v>
      </c>
      <c r="H212" t="s">
        <v>117</v>
      </c>
      <c r="I212" s="17">
        <f>IF(D212="Moody",VLOOKUP(H212,'Rating Translation'!$B$2:$E$25,4,FALSE),IF(D212="SP",VLOOKUP(H212,'Rating Translation'!$C$2:$E$25,3,FALSE),VLOOKUP(H212,'Rating Translation'!$D$2:$E$25,2,FALSE)))</f>
        <v>24</v>
      </c>
      <c r="J212">
        <f t="shared" si="19"/>
        <v>24</v>
      </c>
      <c r="K212" s="20">
        <f>IF($D212=K$1,$J212,IF($C212&lt;&gt;$C211,"",K211))</f>
        <v>24</v>
      </c>
      <c r="L212">
        <f>IF($D212=L$1,$J212,IF($C212&lt;&gt;$C211,"",L211))</f>
        <v>23</v>
      </c>
      <c r="M212">
        <f>IF($D212=M$1,$J212,IF($C212&lt;&gt;$C211,"",M211))</f>
        <v>24</v>
      </c>
      <c r="N212" s="20">
        <f t="shared" si="20"/>
        <v>3</v>
      </c>
      <c r="O212" s="21">
        <f t="shared" si="21"/>
        <v>23.666666666666668</v>
      </c>
      <c r="P212">
        <f t="shared" si="22"/>
        <v>0.57735026918962584</v>
      </c>
      <c r="Q212">
        <f t="shared" si="23"/>
        <v>24</v>
      </c>
    </row>
    <row r="213" spans="1:17" x14ac:dyDescent="0.25">
      <c r="A213" t="str">
        <f t="shared" si="18"/>
        <v>Bangladesh-Foreign</v>
      </c>
      <c r="B213">
        <v>212</v>
      </c>
      <c r="C213" t="s">
        <v>15</v>
      </c>
      <c r="D213" t="s">
        <v>79</v>
      </c>
      <c r="E213" t="s">
        <v>100</v>
      </c>
      <c r="F213" s="3">
        <v>40273</v>
      </c>
      <c r="G213" s="1" t="s">
        <v>80</v>
      </c>
      <c r="I213" s="3"/>
      <c r="J213" s="1"/>
      <c r="K213" s="23"/>
      <c r="L213" s="1"/>
      <c r="P213" t="str">
        <f t="shared" si="22"/>
        <v/>
      </c>
      <c r="Q213" t="e">
        <f t="shared" si="23"/>
        <v>#NUM!</v>
      </c>
    </row>
    <row r="214" spans="1:17" x14ac:dyDescent="0.25">
      <c r="A214" t="str">
        <f t="shared" si="18"/>
        <v>Bangladesh-Foreign</v>
      </c>
      <c r="B214">
        <v>213</v>
      </c>
      <c r="C214" t="s">
        <v>15</v>
      </c>
      <c r="D214" t="s">
        <v>69</v>
      </c>
      <c r="E214" t="s">
        <v>100</v>
      </c>
      <c r="F214" s="3">
        <v>40280</v>
      </c>
      <c r="G214" s="1" t="s">
        <v>143</v>
      </c>
      <c r="P214" t="str">
        <f t="shared" si="22"/>
        <v/>
      </c>
      <c r="Q214" t="e">
        <f t="shared" si="23"/>
        <v>#NUM!</v>
      </c>
    </row>
    <row r="215" spans="1:17" x14ac:dyDescent="0.25">
      <c r="A215" t="str">
        <f t="shared" si="18"/>
        <v>Bangladesh-Local</v>
      </c>
      <c r="B215">
        <v>214</v>
      </c>
      <c r="C215" t="s">
        <v>15</v>
      </c>
      <c r="D215" t="s">
        <v>79</v>
      </c>
      <c r="E215" t="s">
        <v>101</v>
      </c>
      <c r="F215" s="3">
        <v>40273</v>
      </c>
      <c r="G215" s="1" t="s">
        <v>94</v>
      </c>
      <c r="P215" t="str">
        <f t="shared" si="22"/>
        <v/>
      </c>
      <c r="Q215" t="e">
        <f t="shared" si="23"/>
        <v>#NUM!</v>
      </c>
    </row>
    <row r="216" spans="1:17" x14ac:dyDescent="0.25">
      <c r="A216" t="str">
        <f t="shared" si="18"/>
        <v>Bangladesh-Local</v>
      </c>
      <c r="B216">
        <v>215</v>
      </c>
      <c r="C216" t="s">
        <v>15</v>
      </c>
      <c r="D216" t="s">
        <v>79</v>
      </c>
      <c r="E216" t="s">
        <v>101</v>
      </c>
      <c r="F216" s="3">
        <v>40275</v>
      </c>
      <c r="G216" s="1" t="s">
        <v>94</v>
      </c>
      <c r="P216" t="str">
        <f t="shared" si="22"/>
        <v/>
      </c>
      <c r="Q216" t="e">
        <f t="shared" si="23"/>
        <v>#NUM!</v>
      </c>
    </row>
    <row r="217" spans="1:17" x14ac:dyDescent="0.25">
      <c r="A217" t="str">
        <f t="shared" si="18"/>
        <v>Bangladesh-Local</v>
      </c>
      <c r="B217">
        <v>216</v>
      </c>
      <c r="C217" t="s">
        <v>15</v>
      </c>
      <c r="D217" t="s">
        <v>69</v>
      </c>
      <c r="E217" t="s">
        <v>101</v>
      </c>
      <c r="F217" s="3">
        <v>40280</v>
      </c>
      <c r="G217" s="1" t="s">
        <v>68</v>
      </c>
      <c r="P217" t="str">
        <f t="shared" si="22"/>
        <v/>
      </c>
      <c r="Q217" t="e">
        <f t="shared" si="23"/>
        <v>#NUM!</v>
      </c>
    </row>
    <row r="218" spans="1:17" x14ac:dyDescent="0.25">
      <c r="A218" t="str">
        <f t="shared" si="18"/>
        <v>Belgium-Foreign</v>
      </c>
      <c r="B218">
        <v>217</v>
      </c>
      <c r="C218" t="s">
        <v>16</v>
      </c>
      <c r="D218" t="s">
        <v>69</v>
      </c>
      <c r="E218" t="s">
        <v>100</v>
      </c>
      <c r="F218" s="3">
        <v>32224</v>
      </c>
      <c r="G218" s="1" t="s">
        <v>106</v>
      </c>
      <c r="H218" t="s">
        <v>106</v>
      </c>
      <c r="I218" s="17">
        <f>IF(D218="Moody",VLOOKUP(H218,'Rating Translation'!$B$2:$E$25,4,FALSE),IF(D218="SP",VLOOKUP(H218,'Rating Translation'!$C$2:$E$25,3,FALSE),VLOOKUP(H218,'Rating Translation'!$D$2:$E$25,2,FALSE)))</f>
        <v>23</v>
      </c>
      <c r="J218">
        <f t="shared" ref="J218:J281" si="24">IF(ISERROR(I218),"",I218)</f>
        <v>23</v>
      </c>
      <c r="K218" s="20">
        <f>IF($D218=K$1,$J218,IF($C218&lt;&gt;$C217,"",K217))</f>
        <v>23</v>
      </c>
      <c r="L218" t="str">
        <f>IF($D218=L$1,$J218,IF($C218&lt;&gt;$C217,"",L217))</f>
        <v/>
      </c>
      <c r="M218" t="str">
        <f>IF($D218=M$1,$J218,IF($C218&lt;&gt;$C217,"",M217))</f>
        <v/>
      </c>
      <c r="N218" s="20">
        <f t="shared" ref="N218:N281" si="25">COUNT(K218:M218)</f>
        <v>1</v>
      </c>
      <c r="O218" s="21">
        <f t="shared" ref="O218:O281" si="26">AVERAGE(K218:M218)</f>
        <v>23</v>
      </c>
      <c r="P218" t="str">
        <f t="shared" si="22"/>
        <v/>
      </c>
      <c r="Q218">
        <f t="shared" si="23"/>
        <v>23</v>
      </c>
    </row>
    <row r="219" spans="1:17" x14ac:dyDescent="0.25">
      <c r="A219" t="str">
        <f t="shared" si="18"/>
        <v>Belgium-Foreign</v>
      </c>
      <c r="B219">
        <v>218</v>
      </c>
      <c r="C219" t="s">
        <v>16</v>
      </c>
      <c r="D219" t="s">
        <v>79</v>
      </c>
      <c r="E219" t="s">
        <v>100</v>
      </c>
      <c r="F219" s="3">
        <v>32442</v>
      </c>
      <c r="G219" s="1" t="s">
        <v>118</v>
      </c>
      <c r="H219" t="s">
        <v>118</v>
      </c>
      <c r="I219" s="17">
        <f>IF(D219="Moody",VLOOKUP(H219,'Rating Translation'!$B$2:$E$25,4,FALSE),IF(D219="SP",VLOOKUP(H219,'Rating Translation'!$C$2:$E$25,3,FALSE),VLOOKUP(H219,'Rating Translation'!$D$2:$E$25,2,FALSE)))</f>
        <v>23</v>
      </c>
      <c r="J219">
        <f t="shared" si="24"/>
        <v>23</v>
      </c>
      <c r="K219" s="20">
        <f>IF($D219=K$1,$J219,IF($C219&lt;&gt;$C218,"",K218))</f>
        <v>23</v>
      </c>
      <c r="L219">
        <f>IF($D219=L$1,$J219,IF($C219&lt;&gt;$C218,"",L218))</f>
        <v>23</v>
      </c>
      <c r="M219" t="str">
        <f>IF($D219=M$1,$J219,IF($C219&lt;&gt;$C218,"",M218))</f>
        <v/>
      </c>
      <c r="N219" s="20">
        <f t="shared" si="25"/>
        <v>2</v>
      </c>
      <c r="O219" s="21">
        <f t="shared" si="26"/>
        <v>23</v>
      </c>
      <c r="P219">
        <f t="shared" si="22"/>
        <v>0</v>
      </c>
      <c r="Q219">
        <f t="shared" si="23"/>
        <v>23</v>
      </c>
    </row>
    <row r="220" spans="1:17" x14ac:dyDescent="0.25">
      <c r="A220" t="str">
        <f t="shared" si="18"/>
        <v>Belgium-Foreign</v>
      </c>
      <c r="B220">
        <v>219</v>
      </c>
      <c r="C220" t="s">
        <v>16</v>
      </c>
      <c r="D220" t="s">
        <v>96</v>
      </c>
      <c r="E220" t="s">
        <v>100</v>
      </c>
      <c r="F220" s="3">
        <v>34556</v>
      </c>
      <c r="G220" s="1" t="s">
        <v>118</v>
      </c>
      <c r="H220" t="s">
        <v>118</v>
      </c>
      <c r="I220" s="17">
        <f>IF(D220="Moody",VLOOKUP(H220,'Rating Translation'!$B$2:$E$25,4,FALSE),IF(D220="SP",VLOOKUP(H220,'Rating Translation'!$C$2:$E$25,3,FALSE),VLOOKUP(H220,'Rating Translation'!$D$2:$E$25,2,FALSE)))</f>
        <v>23</v>
      </c>
      <c r="J220">
        <f t="shared" si="24"/>
        <v>23</v>
      </c>
      <c r="K220" s="20">
        <f>IF($D220=K$1,$J220,IF($C220&lt;&gt;$C219,"",K219))</f>
        <v>23</v>
      </c>
      <c r="L220">
        <f>IF($D220=L$1,$J220,IF($C220&lt;&gt;$C219,"",L219))</f>
        <v>23</v>
      </c>
      <c r="M220">
        <f>IF($D220=M$1,$J220,IF($C220&lt;&gt;$C219,"",M219))</f>
        <v>23</v>
      </c>
      <c r="N220" s="20">
        <f t="shared" si="25"/>
        <v>3</v>
      </c>
      <c r="O220" s="21">
        <f t="shared" si="26"/>
        <v>23</v>
      </c>
      <c r="P220">
        <f t="shared" si="22"/>
        <v>0</v>
      </c>
      <c r="Q220">
        <f t="shared" si="23"/>
        <v>23</v>
      </c>
    </row>
    <row r="221" spans="1:17" x14ac:dyDescent="0.25">
      <c r="A221" t="str">
        <f t="shared" si="18"/>
        <v>Belgium-Foreign</v>
      </c>
      <c r="B221">
        <v>220</v>
      </c>
      <c r="C221" t="s">
        <v>16</v>
      </c>
      <c r="D221" t="s">
        <v>96</v>
      </c>
      <c r="E221" t="s">
        <v>100</v>
      </c>
      <c r="F221" s="3">
        <v>34998</v>
      </c>
      <c r="G221" s="1" t="s">
        <v>118</v>
      </c>
      <c r="H221" t="s">
        <v>118</v>
      </c>
      <c r="I221" s="17">
        <f>IF(D221="Moody",VLOOKUP(H221,'Rating Translation'!$B$2:$E$25,4,FALSE),IF(D221="SP",VLOOKUP(H221,'Rating Translation'!$C$2:$E$25,3,FALSE),VLOOKUP(H221,'Rating Translation'!$D$2:$E$25,2,FALSE)))</f>
        <v>23</v>
      </c>
      <c r="J221">
        <f t="shared" si="24"/>
        <v>23</v>
      </c>
      <c r="K221" s="20">
        <f>IF($D221=K$1,$J221,IF($C221&lt;&gt;$C220,"",K220))</f>
        <v>23</v>
      </c>
      <c r="L221">
        <f>IF($D221=L$1,$J221,IF($C221&lt;&gt;$C220,"",L220))</f>
        <v>23</v>
      </c>
      <c r="M221">
        <f>IF($D221=M$1,$J221,IF($C221&lt;&gt;$C220,"",M220))</f>
        <v>23</v>
      </c>
      <c r="N221" s="20">
        <f t="shared" si="25"/>
        <v>3</v>
      </c>
      <c r="O221" s="21">
        <f t="shared" si="26"/>
        <v>23</v>
      </c>
      <c r="P221">
        <f t="shared" si="22"/>
        <v>0</v>
      </c>
      <c r="Q221">
        <f t="shared" si="23"/>
        <v>23</v>
      </c>
    </row>
    <row r="222" spans="1:17" x14ac:dyDescent="0.25">
      <c r="A222" t="str">
        <f t="shared" si="18"/>
        <v>Belgium-Foreign</v>
      </c>
      <c r="B222">
        <v>221</v>
      </c>
      <c r="C222" t="s">
        <v>16</v>
      </c>
      <c r="D222" t="s">
        <v>96</v>
      </c>
      <c r="E222" t="s">
        <v>100</v>
      </c>
      <c r="F222" s="3">
        <v>35990</v>
      </c>
      <c r="G222" s="1" t="s">
        <v>118</v>
      </c>
      <c r="H222" t="s">
        <v>118</v>
      </c>
      <c r="I222" s="17">
        <f>IF(D222="Moody",VLOOKUP(H222,'Rating Translation'!$B$2:$E$25,4,FALSE),IF(D222="SP",VLOOKUP(H222,'Rating Translation'!$C$2:$E$25,3,FALSE),VLOOKUP(H222,'Rating Translation'!$D$2:$E$25,2,FALSE)))</f>
        <v>23</v>
      </c>
      <c r="J222">
        <f t="shared" si="24"/>
        <v>23</v>
      </c>
      <c r="K222" s="20">
        <f>IF($D222=K$1,$J222,IF($C222&lt;&gt;$C221,"",K221))</f>
        <v>23</v>
      </c>
      <c r="L222">
        <f>IF($D222=L$1,$J222,IF($C222&lt;&gt;$C221,"",L221))</f>
        <v>23</v>
      </c>
      <c r="M222">
        <f>IF($D222=M$1,$J222,IF($C222&lt;&gt;$C221,"",M221))</f>
        <v>23</v>
      </c>
      <c r="N222" s="20">
        <f t="shared" si="25"/>
        <v>3</v>
      </c>
      <c r="O222" s="21">
        <f t="shared" si="26"/>
        <v>23</v>
      </c>
      <c r="P222">
        <f t="shared" si="22"/>
        <v>0</v>
      </c>
      <c r="Q222">
        <f t="shared" si="23"/>
        <v>23</v>
      </c>
    </row>
    <row r="223" spans="1:17" x14ac:dyDescent="0.25">
      <c r="A223" t="str">
        <f t="shared" si="18"/>
        <v>Belgium-Foreign</v>
      </c>
      <c r="B223">
        <v>222</v>
      </c>
      <c r="C223" t="s">
        <v>16</v>
      </c>
      <c r="D223" t="s">
        <v>96</v>
      </c>
      <c r="E223" t="s">
        <v>100</v>
      </c>
      <c r="F223" s="3">
        <v>36145</v>
      </c>
      <c r="G223" s="1" t="s">
        <v>119</v>
      </c>
      <c r="H223" t="s">
        <v>119</v>
      </c>
      <c r="I223" s="17">
        <f>IF(D223="Moody",VLOOKUP(H223,'Rating Translation'!$B$2:$E$25,4,FALSE),IF(D223="SP",VLOOKUP(H223,'Rating Translation'!$C$2:$E$25,3,FALSE),VLOOKUP(H223,'Rating Translation'!$D$2:$E$25,2,FALSE)))</f>
        <v>21</v>
      </c>
      <c r="J223">
        <f t="shared" si="24"/>
        <v>21</v>
      </c>
      <c r="K223" s="20">
        <f>IF($D223=K$1,$J223,IF($C223&lt;&gt;$C222,"",K222))</f>
        <v>23</v>
      </c>
      <c r="L223">
        <f>IF($D223=L$1,$J223,IF($C223&lt;&gt;$C222,"",L222))</f>
        <v>23</v>
      </c>
      <c r="M223">
        <f>IF($D223=M$1,$J223,IF($C223&lt;&gt;$C222,"",M222))</f>
        <v>21</v>
      </c>
      <c r="N223" s="20">
        <f t="shared" si="25"/>
        <v>3</v>
      </c>
      <c r="O223" s="21">
        <f t="shared" si="26"/>
        <v>22.333333333333332</v>
      </c>
      <c r="P223">
        <f t="shared" si="22"/>
        <v>1.1547005383792515</v>
      </c>
      <c r="Q223">
        <f t="shared" si="23"/>
        <v>23</v>
      </c>
    </row>
    <row r="224" spans="1:17" x14ac:dyDescent="0.25">
      <c r="A224" t="str">
        <f t="shared" si="18"/>
        <v>Belgium-Foreign</v>
      </c>
      <c r="B224">
        <v>223</v>
      </c>
      <c r="C224" t="s">
        <v>16</v>
      </c>
      <c r="D224" t="s">
        <v>69</v>
      </c>
      <c r="E224" t="s">
        <v>100</v>
      </c>
      <c r="F224" s="3">
        <v>36161</v>
      </c>
      <c r="G224" s="1" t="s">
        <v>106</v>
      </c>
      <c r="H224" t="s">
        <v>106</v>
      </c>
      <c r="I224" s="17">
        <f>IF(D224="Moody",VLOOKUP(H224,'Rating Translation'!$B$2:$E$25,4,FALSE),IF(D224="SP",VLOOKUP(H224,'Rating Translation'!$C$2:$E$25,3,FALSE),VLOOKUP(H224,'Rating Translation'!$D$2:$E$25,2,FALSE)))</f>
        <v>23</v>
      </c>
      <c r="J224">
        <f t="shared" si="24"/>
        <v>23</v>
      </c>
      <c r="K224" s="20">
        <f>IF($D224=K$1,$J224,IF($C224&lt;&gt;$C223,"",K223))</f>
        <v>23</v>
      </c>
      <c r="L224">
        <f>IF($D224=L$1,$J224,IF($C224&lt;&gt;$C223,"",L223))</f>
        <v>23</v>
      </c>
      <c r="M224">
        <f>IF($D224=M$1,$J224,IF($C224&lt;&gt;$C223,"",M223))</f>
        <v>21</v>
      </c>
      <c r="N224" s="20">
        <f t="shared" si="25"/>
        <v>3</v>
      </c>
      <c r="O224" s="21">
        <f t="shared" si="26"/>
        <v>22.333333333333332</v>
      </c>
      <c r="P224">
        <f t="shared" si="22"/>
        <v>1.1547005383792515</v>
      </c>
      <c r="Q224">
        <f t="shared" si="23"/>
        <v>23</v>
      </c>
    </row>
    <row r="225" spans="1:17" x14ac:dyDescent="0.25">
      <c r="A225" t="str">
        <f t="shared" si="18"/>
        <v>Belgium-Foreign</v>
      </c>
      <c r="B225">
        <v>224</v>
      </c>
      <c r="C225" t="s">
        <v>16</v>
      </c>
      <c r="D225" t="s">
        <v>96</v>
      </c>
      <c r="E225" t="s">
        <v>100</v>
      </c>
      <c r="F225" s="3">
        <v>36790</v>
      </c>
      <c r="G225" s="1" t="s">
        <v>142</v>
      </c>
      <c r="H225" t="s">
        <v>119</v>
      </c>
      <c r="I225" s="17">
        <f>IF(D225="Moody",VLOOKUP(H225,'Rating Translation'!$B$2:$E$25,4,FALSE),IF(D225="SP",VLOOKUP(H225,'Rating Translation'!$C$2:$E$25,3,FALSE),VLOOKUP(H225,'Rating Translation'!$D$2:$E$25,2,FALSE)))</f>
        <v>21</v>
      </c>
      <c r="J225">
        <f t="shared" si="24"/>
        <v>21</v>
      </c>
      <c r="K225" s="20">
        <f>IF($D225=K$1,$J225,IF($C225&lt;&gt;$C224,"",K224))</f>
        <v>23</v>
      </c>
      <c r="L225">
        <f>IF($D225=L$1,$J225,IF($C225&lt;&gt;$C224,"",L224))</f>
        <v>23</v>
      </c>
      <c r="M225">
        <f>IF($D225=M$1,$J225,IF($C225&lt;&gt;$C224,"",M224))</f>
        <v>21</v>
      </c>
      <c r="N225" s="20">
        <f t="shared" si="25"/>
        <v>3</v>
      </c>
      <c r="O225" s="21">
        <f t="shared" si="26"/>
        <v>22.333333333333332</v>
      </c>
      <c r="P225">
        <f t="shared" si="22"/>
        <v>1.1547005383792515</v>
      </c>
      <c r="Q225">
        <f t="shared" si="23"/>
        <v>23</v>
      </c>
    </row>
    <row r="226" spans="1:17" x14ac:dyDescent="0.25">
      <c r="A226" t="str">
        <f t="shared" si="18"/>
        <v>Belgium-Foreign</v>
      </c>
      <c r="B226">
        <v>225</v>
      </c>
      <c r="C226" t="s">
        <v>16</v>
      </c>
      <c r="D226" t="s">
        <v>96</v>
      </c>
      <c r="E226" t="s">
        <v>100</v>
      </c>
      <c r="F226" s="3">
        <v>37424</v>
      </c>
      <c r="G226" s="1" t="s">
        <v>135</v>
      </c>
      <c r="H226" t="s">
        <v>78</v>
      </c>
      <c r="I226" s="17">
        <f>IF(D226="Moody",VLOOKUP(H226,'Rating Translation'!$B$2:$E$25,4,FALSE),IF(D226="SP",VLOOKUP(H226,'Rating Translation'!$C$2:$E$25,3,FALSE),VLOOKUP(H226,'Rating Translation'!$D$2:$E$25,2,FALSE)))</f>
        <v>22</v>
      </c>
      <c r="J226">
        <f t="shared" si="24"/>
        <v>22</v>
      </c>
      <c r="K226" s="20">
        <f>IF($D226=K$1,$J226,IF($C226&lt;&gt;$C225,"",K225))</f>
        <v>23</v>
      </c>
      <c r="L226">
        <f>IF($D226=L$1,$J226,IF($C226&lt;&gt;$C225,"",L225))</f>
        <v>23</v>
      </c>
      <c r="M226">
        <f>IF($D226=M$1,$J226,IF($C226&lt;&gt;$C225,"",M225))</f>
        <v>22</v>
      </c>
      <c r="N226" s="20">
        <f t="shared" si="25"/>
        <v>3</v>
      </c>
      <c r="O226" s="21">
        <f t="shared" si="26"/>
        <v>22.666666666666668</v>
      </c>
      <c r="P226">
        <f t="shared" si="22"/>
        <v>0.57735026918962584</v>
      </c>
      <c r="Q226">
        <f t="shared" si="23"/>
        <v>23</v>
      </c>
    </row>
    <row r="227" spans="1:17" x14ac:dyDescent="0.25">
      <c r="A227" t="str">
        <f t="shared" si="18"/>
        <v>Belgium-Foreign</v>
      </c>
      <c r="B227">
        <v>226</v>
      </c>
      <c r="C227" t="s">
        <v>16</v>
      </c>
      <c r="D227" t="s">
        <v>96</v>
      </c>
      <c r="E227" t="s">
        <v>100</v>
      </c>
      <c r="F227" s="3">
        <v>38839</v>
      </c>
      <c r="G227" s="1" t="s">
        <v>134</v>
      </c>
      <c r="H227" t="s">
        <v>118</v>
      </c>
      <c r="I227" s="17">
        <f>IF(D227="Moody",VLOOKUP(H227,'Rating Translation'!$B$2:$E$25,4,FALSE),IF(D227="SP",VLOOKUP(H227,'Rating Translation'!$C$2:$E$25,3,FALSE),VLOOKUP(H227,'Rating Translation'!$D$2:$E$25,2,FALSE)))</f>
        <v>23</v>
      </c>
      <c r="J227">
        <f t="shared" si="24"/>
        <v>23</v>
      </c>
      <c r="K227" s="20">
        <f>IF($D227=K$1,$J227,IF($C227&lt;&gt;$C226,"",K226))</f>
        <v>23</v>
      </c>
      <c r="L227">
        <f>IF($D227=L$1,$J227,IF($C227&lt;&gt;$C226,"",L226))</f>
        <v>23</v>
      </c>
      <c r="M227">
        <f>IF($D227=M$1,$J227,IF($C227&lt;&gt;$C226,"",M226))</f>
        <v>23</v>
      </c>
      <c r="N227" s="20">
        <f t="shared" si="25"/>
        <v>3</v>
      </c>
      <c r="O227" s="21">
        <f t="shared" si="26"/>
        <v>23</v>
      </c>
      <c r="P227">
        <f t="shared" si="22"/>
        <v>0</v>
      </c>
      <c r="Q227">
        <f t="shared" si="23"/>
        <v>23</v>
      </c>
    </row>
    <row r="228" spans="1:17" x14ac:dyDescent="0.25">
      <c r="A228" t="str">
        <f t="shared" si="18"/>
        <v>Belgium-Foreign</v>
      </c>
      <c r="B228">
        <v>227</v>
      </c>
      <c r="C228" t="s">
        <v>16</v>
      </c>
      <c r="D228" t="s">
        <v>79</v>
      </c>
      <c r="E228" t="s">
        <v>100</v>
      </c>
      <c r="F228" s="3">
        <v>40526</v>
      </c>
      <c r="G228" s="1" t="s">
        <v>60</v>
      </c>
      <c r="H228" t="s">
        <v>118</v>
      </c>
      <c r="I228" s="17">
        <f>IF(D228="Moody",VLOOKUP(H228,'Rating Translation'!$B$2:$E$25,4,FALSE),IF(D228="SP",VLOOKUP(H228,'Rating Translation'!$C$2:$E$25,3,FALSE),VLOOKUP(H228,'Rating Translation'!$D$2:$E$25,2,FALSE)))</f>
        <v>23</v>
      </c>
      <c r="J228">
        <f t="shared" si="24"/>
        <v>23</v>
      </c>
      <c r="K228" s="20">
        <f>IF($D228=K$1,$J228,IF($C228&lt;&gt;$C227,"",K227))</f>
        <v>23</v>
      </c>
      <c r="L228">
        <f>IF($D228=L$1,$J228,IF($C228&lt;&gt;$C227,"",L227))</f>
        <v>23</v>
      </c>
      <c r="M228">
        <f>IF($D228=M$1,$J228,IF($C228&lt;&gt;$C227,"",M227))</f>
        <v>23</v>
      </c>
      <c r="N228" s="20">
        <f t="shared" si="25"/>
        <v>3</v>
      </c>
      <c r="O228" s="21">
        <f t="shared" si="26"/>
        <v>23</v>
      </c>
      <c r="P228">
        <f t="shared" si="22"/>
        <v>0</v>
      </c>
      <c r="Q228">
        <f t="shared" si="23"/>
        <v>23</v>
      </c>
    </row>
    <row r="229" spans="1:17" x14ac:dyDescent="0.25">
      <c r="A229" t="str">
        <f t="shared" si="18"/>
        <v>Belgium-Foreign</v>
      </c>
      <c r="B229">
        <v>228</v>
      </c>
      <c r="C229" t="s">
        <v>16</v>
      </c>
      <c r="D229" t="s">
        <v>96</v>
      </c>
      <c r="E229" t="s">
        <v>100</v>
      </c>
      <c r="F229" s="3">
        <v>40686</v>
      </c>
      <c r="G229" s="1" t="s">
        <v>137</v>
      </c>
      <c r="H229" t="s">
        <v>118</v>
      </c>
      <c r="I229" s="17">
        <f>IF(D229="Moody",VLOOKUP(H229,'Rating Translation'!$B$2:$E$25,4,FALSE),IF(D229="SP",VLOOKUP(H229,'Rating Translation'!$C$2:$E$25,3,FALSE),VLOOKUP(H229,'Rating Translation'!$D$2:$E$25,2,FALSE)))</f>
        <v>23</v>
      </c>
      <c r="J229">
        <f t="shared" si="24"/>
        <v>23</v>
      </c>
      <c r="K229" s="20">
        <f>IF($D229=K$1,$J229,IF($C229&lt;&gt;$C228,"",K228))</f>
        <v>23</v>
      </c>
      <c r="L229">
        <f>IF($D229=L$1,$J229,IF($C229&lt;&gt;$C228,"",L228))</f>
        <v>23</v>
      </c>
      <c r="M229">
        <f>IF($D229=M$1,$J229,IF($C229&lt;&gt;$C228,"",M228))</f>
        <v>23</v>
      </c>
      <c r="N229" s="20">
        <f t="shared" si="25"/>
        <v>3</v>
      </c>
      <c r="O229" s="21">
        <f t="shared" si="26"/>
        <v>23</v>
      </c>
      <c r="P229">
        <f t="shared" si="22"/>
        <v>0</v>
      </c>
      <c r="Q229">
        <f t="shared" si="23"/>
        <v>23</v>
      </c>
    </row>
    <row r="230" spans="1:17" x14ac:dyDescent="0.25">
      <c r="A230" t="str">
        <f t="shared" si="18"/>
        <v>Belgium-Foreign</v>
      </c>
      <c r="B230">
        <v>229</v>
      </c>
      <c r="C230" t="s">
        <v>16</v>
      </c>
      <c r="D230" t="s">
        <v>96</v>
      </c>
      <c r="E230" t="s">
        <v>100</v>
      </c>
      <c r="F230" s="3">
        <v>40819</v>
      </c>
      <c r="G230" s="1" t="s">
        <v>137</v>
      </c>
      <c r="H230" t="s">
        <v>118</v>
      </c>
      <c r="I230" s="17">
        <f>IF(D230="Moody",VLOOKUP(H230,'Rating Translation'!$B$2:$E$25,4,FALSE),IF(D230="SP",VLOOKUP(H230,'Rating Translation'!$C$2:$E$25,3,FALSE),VLOOKUP(H230,'Rating Translation'!$D$2:$E$25,2,FALSE)))</f>
        <v>23</v>
      </c>
      <c r="J230">
        <f t="shared" si="24"/>
        <v>23</v>
      </c>
      <c r="K230" s="20">
        <f>IF($D230=K$1,$J230,IF($C230&lt;&gt;$C229,"",K229))</f>
        <v>23</v>
      </c>
      <c r="L230">
        <f>IF($D230=L$1,$J230,IF($C230&lt;&gt;$C229,"",L229))</f>
        <v>23</v>
      </c>
      <c r="M230">
        <f>IF($D230=M$1,$J230,IF($C230&lt;&gt;$C229,"",M229))</f>
        <v>23</v>
      </c>
      <c r="N230" s="20">
        <f t="shared" si="25"/>
        <v>3</v>
      </c>
      <c r="O230" s="21">
        <f t="shared" si="26"/>
        <v>23</v>
      </c>
      <c r="P230">
        <f t="shared" si="22"/>
        <v>0</v>
      </c>
      <c r="Q230">
        <f t="shared" si="23"/>
        <v>23</v>
      </c>
    </row>
    <row r="231" spans="1:17" x14ac:dyDescent="0.25">
      <c r="A231" t="str">
        <f t="shared" si="18"/>
        <v>Belgium-Foreign</v>
      </c>
      <c r="B231">
        <v>230</v>
      </c>
      <c r="C231" t="s">
        <v>16</v>
      </c>
      <c r="D231" t="s">
        <v>96</v>
      </c>
      <c r="E231" t="s">
        <v>100</v>
      </c>
      <c r="F231" s="3">
        <v>40843</v>
      </c>
      <c r="G231" s="1" t="s">
        <v>137</v>
      </c>
      <c r="H231" t="s">
        <v>118</v>
      </c>
      <c r="I231" s="17">
        <f>IF(D231="Moody",VLOOKUP(H231,'Rating Translation'!$B$2:$E$25,4,FALSE),IF(D231="SP",VLOOKUP(H231,'Rating Translation'!$C$2:$E$25,3,FALSE),VLOOKUP(H231,'Rating Translation'!$D$2:$E$25,2,FALSE)))</f>
        <v>23</v>
      </c>
      <c r="J231">
        <f t="shared" si="24"/>
        <v>23</v>
      </c>
      <c r="K231" s="20">
        <f>IF($D231=K$1,$J231,IF($C231&lt;&gt;$C230,"",K230))</f>
        <v>23</v>
      </c>
      <c r="L231">
        <f>IF($D231=L$1,$J231,IF($C231&lt;&gt;$C230,"",L230))</f>
        <v>23</v>
      </c>
      <c r="M231">
        <f>IF($D231=M$1,$J231,IF($C231&lt;&gt;$C230,"",M230))</f>
        <v>23</v>
      </c>
      <c r="N231" s="20">
        <f t="shared" si="25"/>
        <v>3</v>
      </c>
      <c r="O231" s="21">
        <f t="shared" si="26"/>
        <v>23</v>
      </c>
      <c r="P231">
        <f t="shared" si="22"/>
        <v>0</v>
      </c>
      <c r="Q231">
        <f t="shared" si="23"/>
        <v>23</v>
      </c>
    </row>
    <row r="232" spans="1:17" x14ac:dyDescent="0.25">
      <c r="A232" t="str">
        <f t="shared" si="18"/>
        <v>Belgium-Foreign</v>
      </c>
      <c r="B232">
        <v>231</v>
      </c>
      <c r="C232" t="s">
        <v>16</v>
      </c>
      <c r="D232" t="s">
        <v>79</v>
      </c>
      <c r="E232" t="s">
        <v>100</v>
      </c>
      <c r="F232" s="3">
        <v>40872</v>
      </c>
      <c r="G232" s="1" t="s">
        <v>136</v>
      </c>
      <c r="H232" t="s">
        <v>78</v>
      </c>
      <c r="I232" s="17">
        <f>IF(D232="Moody",VLOOKUP(H232,'Rating Translation'!$B$2:$E$25,4,FALSE),IF(D232="SP",VLOOKUP(H232,'Rating Translation'!$C$2:$E$25,3,FALSE),VLOOKUP(H232,'Rating Translation'!$D$2:$E$25,2,FALSE)))</f>
        <v>22</v>
      </c>
      <c r="J232">
        <f t="shared" si="24"/>
        <v>22</v>
      </c>
      <c r="K232" s="20">
        <f>IF($D232=K$1,$J232,IF($C232&lt;&gt;$C231,"",K231))</f>
        <v>23</v>
      </c>
      <c r="L232">
        <f>IF($D232=L$1,$J232,IF($C232&lt;&gt;$C231,"",L231))</f>
        <v>22</v>
      </c>
      <c r="M232">
        <f>IF($D232=M$1,$J232,IF($C232&lt;&gt;$C231,"",M231))</f>
        <v>23</v>
      </c>
      <c r="N232" s="20">
        <f t="shared" si="25"/>
        <v>3</v>
      </c>
      <c r="O232" s="21">
        <f t="shared" si="26"/>
        <v>22.666666666666668</v>
      </c>
      <c r="P232">
        <f t="shared" si="22"/>
        <v>0.57735026918962584</v>
      </c>
      <c r="Q232">
        <f t="shared" si="23"/>
        <v>23</v>
      </c>
    </row>
    <row r="233" spans="1:17" x14ac:dyDescent="0.25">
      <c r="A233" t="str">
        <f t="shared" si="18"/>
        <v>Belgium-Foreign</v>
      </c>
      <c r="B233">
        <v>232</v>
      </c>
      <c r="C233" t="s">
        <v>16</v>
      </c>
      <c r="D233" t="s">
        <v>79</v>
      </c>
      <c r="E233" t="s">
        <v>100</v>
      </c>
      <c r="F233" s="3">
        <v>40882</v>
      </c>
      <c r="G233" s="1" t="s">
        <v>60</v>
      </c>
      <c r="H233" t="s">
        <v>78</v>
      </c>
      <c r="I233" s="17">
        <f>IF(D233="Moody",VLOOKUP(H233,'Rating Translation'!$B$2:$E$25,4,FALSE),IF(D233="SP",VLOOKUP(H233,'Rating Translation'!$C$2:$E$25,3,FALSE),VLOOKUP(H233,'Rating Translation'!$D$2:$E$25,2,FALSE)))</f>
        <v>22</v>
      </c>
      <c r="J233">
        <f t="shared" si="24"/>
        <v>22</v>
      </c>
      <c r="K233" s="20">
        <f>IF($D233=K$1,$J233,IF($C233&lt;&gt;$C232,"",K232))</f>
        <v>23</v>
      </c>
      <c r="L233">
        <f>IF($D233=L$1,$J233,IF($C233&lt;&gt;$C232,"",L232))</f>
        <v>22</v>
      </c>
      <c r="M233">
        <f>IF($D233=M$1,$J233,IF($C233&lt;&gt;$C232,"",M232))</f>
        <v>23</v>
      </c>
      <c r="N233" s="20">
        <f t="shared" si="25"/>
        <v>3</v>
      </c>
      <c r="O233" s="21">
        <f t="shared" si="26"/>
        <v>22.666666666666668</v>
      </c>
      <c r="P233">
        <f t="shared" si="22"/>
        <v>0.57735026918962584</v>
      </c>
      <c r="Q233">
        <f t="shared" si="23"/>
        <v>23</v>
      </c>
    </row>
    <row r="234" spans="1:17" x14ac:dyDescent="0.25">
      <c r="A234" t="str">
        <f t="shared" si="18"/>
        <v>Belgium-Foreign</v>
      </c>
      <c r="B234">
        <v>233</v>
      </c>
      <c r="C234" t="s">
        <v>16</v>
      </c>
      <c r="D234" t="s">
        <v>69</v>
      </c>
      <c r="E234" t="s">
        <v>100</v>
      </c>
      <c r="F234" s="3">
        <v>40893</v>
      </c>
      <c r="G234" s="1" t="s">
        <v>141</v>
      </c>
      <c r="H234" t="s">
        <v>108</v>
      </c>
      <c r="I234" s="17">
        <f>IF(D234="Moody",VLOOKUP(H234,'Rating Translation'!$B$2:$E$25,4,FALSE),IF(D234="SP",VLOOKUP(H234,'Rating Translation'!$C$2:$E$25,3,FALSE),VLOOKUP(H234,'Rating Translation'!$D$2:$E$25,2,FALSE)))</f>
        <v>21</v>
      </c>
      <c r="J234">
        <f t="shared" si="24"/>
        <v>21</v>
      </c>
      <c r="K234" s="20">
        <f>IF($D234=K$1,$J234,IF($C234&lt;&gt;$C233,"",K233))</f>
        <v>21</v>
      </c>
      <c r="L234">
        <f>IF($D234=L$1,$J234,IF($C234&lt;&gt;$C233,"",L233))</f>
        <v>22</v>
      </c>
      <c r="M234">
        <f>IF($D234=M$1,$J234,IF($C234&lt;&gt;$C233,"",M233))</f>
        <v>23</v>
      </c>
      <c r="N234" s="20">
        <f t="shared" si="25"/>
        <v>3</v>
      </c>
      <c r="O234" s="21">
        <f t="shared" si="26"/>
        <v>22</v>
      </c>
      <c r="P234">
        <f t="shared" si="22"/>
        <v>1</v>
      </c>
      <c r="Q234">
        <f t="shared" si="23"/>
        <v>22</v>
      </c>
    </row>
    <row r="235" spans="1:17" x14ac:dyDescent="0.25">
      <c r="A235" t="str">
        <f t="shared" si="18"/>
        <v>Belgium-Foreign</v>
      </c>
      <c r="B235">
        <v>234</v>
      </c>
      <c r="C235" t="s">
        <v>16</v>
      </c>
      <c r="D235" t="s">
        <v>96</v>
      </c>
      <c r="E235" t="s">
        <v>100</v>
      </c>
      <c r="F235" s="3">
        <v>40897</v>
      </c>
      <c r="G235" s="1" t="s">
        <v>137</v>
      </c>
      <c r="H235" t="s">
        <v>118</v>
      </c>
      <c r="I235" s="17">
        <f>IF(D235="Moody",VLOOKUP(H235,'Rating Translation'!$B$2:$E$25,4,FALSE),IF(D235="SP",VLOOKUP(H235,'Rating Translation'!$C$2:$E$25,3,FALSE),VLOOKUP(H235,'Rating Translation'!$D$2:$E$25,2,FALSE)))</f>
        <v>23</v>
      </c>
      <c r="J235">
        <f t="shared" si="24"/>
        <v>23</v>
      </c>
      <c r="K235" s="20">
        <f>IF($D235=K$1,$J235,IF($C235&lt;&gt;$C234,"",K234))</f>
        <v>21</v>
      </c>
      <c r="L235">
        <f>IF($D235=L$1,$J235,IF($C235&lt;&gt;$C234,"",L234))</f>
        <v>22</v>
      </c>
      <c r="M235">
        <f>IF($D235=M$1,$J235,IF($C235&lt;&gt;$C234,"",M234))</f>
        <v>23</v>
      </c>
      <c r="N235" s="20">
        <f t="shared" si="25"/>
        <v>3</v>
      </c>
      <c r="O235" s="21">
        <f t="shared" si="26"/>
        <v>22</v>
      </c>
      <c r="P235">
        <f t="shared" si="22"/>
        <v>1</v>
      </c>
      <c r="Q235">
        <f t="shared" si="23"/>
        <v>22</v>
      </c>
    </row>
    <row r="236" spans="1:17" x14ac:dyDescent="0.25">
      <c r="A236" t="str">
        <f t="shared" si="18"/>
        <v>Belgium-Foreign</v>
      </c>
      <c r="B236">
        <v>235</v>
      </c>
      <c r="C236" t="s">
        <v>16</v>
      </c>
      <c r="D236" t="s">
        <v>79</v>
      </c>
      <c r="E236" t="s">
        <v>100</v>
      </c>
      <c r="F236" s="3">
        <v>40921</v>
      </c>
      <c r="G236" s="1" t="s">
        <v>60</v>
      </c>
      <c r="H236" t="s">
        <v>78</v>
      </c>
      <c r="I236" s="17">
        <f>IF(D236="Moody",VLOOKUP(H236,'Rating Translation'!$B$2:$E$25,4,FALSE),IF(D236="SP",VLOOKUP(H236,'Rating Translation'!$C$2:$E$25,3,FALSE),VLOOKUP(H236,'Rating Translation'!$D$2:$E$25,2,FALSE)))</f>
        <v>22</v>
      </c>
      <c r="J236">
        <f t="shared" si="24"/>
        <v>22</v>
      </c>
      <c r="K236" s="20">
        <f>IF($D236=K$1,$J236,IF($C236&lt;&gt;$C235,"",K235))</f>
        <v>21</v>
      </c>
      <c r="L236">
        <f>IF($D236=L$1,$J236,IF($C236&lt;&gt;$C235,"",L235))</f>
        <v>22</v>
      </c>
      <c r="M236">
        <f>IF($D236=M$1,$J236,IF($C236&lt;&gt;$C235,"",M235))</f>
        <v>23</v>
      </c>
      <c r="N236" s="20">
        <f t="shared" si="25"/>
        <v>3</v>
      </c>
      <c r="O236" s="21">
        <f t="shared" si="26"/>
        <v>22</v>
      </c>
      <c r="P236">
        <f t="shared" si="22"/>
        <v>1</v>
      </c>
      <c r="Q236">
        <f t="shared" si="23"/>
        <v>22</v>
      </c>
    </row>
    <row r="237" spans="1:17" x14ac:dyDescent="0.25">
      <c r="A237" t="str">
        <f t="shared" si="18"/>
        <v>Belgium-Foreign</v>
      </c>
      <c r="B237">
        <v>236</v>
      </c>
      <c r="C237" t="s">
        <v>16</v>
      </c>
      <c r="D237" t="s">
        <v>96</v>
      </c>
      <c r="E237" t="s">
        <v>100</v>
      </c>
      <c r="F237" s="3">
        <v>40935</v>
      </c>
      <c r="G237" s="1" t="s">
        <v>136</v>
      </c>
      <c r="H237" t="s">
        <v>78</v>
      </c>
      <c r="I237" s="17">
        <f>IF(D237="Moody",VLOOKUP(H237,'Rating Translation'!$B$2:$E$25,4,FALSE),IF(D237="SP",VLOOKUP(H237,'Rating Translation'!$C$2:$E$25,3,FALSE),VLOOKUP(H237,'Rating Translation'!$D$2:$E$25,2,FALSE)))</f>
        <v>22</v>
      </c>
      <c r="J237">
        <f t="shared" si="24"/>
        <v>22</v>
      </c>
      <c r="K237" s="20">
        <f>IF($D237=K$1,$J237,IF($C237&lt;&gt;$C236,"",K236))</f>
        <v>21</v>
      </c>
      <c r="L237">
        <f>IF($D237=L$1,$J237,IF($C237&lt;&gt;$C236,"",L236))</f>
        <v>22</v>
      </c>
      <c r="M237">
        <f>IF($D237=M$1,$J237,IF($C237&lt;&gt;$C236,"",M236))</f>
        <v>22</v>
      </c>
      <c r="N237" s="20">
        <f t="shared" si="25"/>
        <v>3</v>
      </c>
      <c r="O237" s="21">
        <f t="shared" si="26"/>
        <v>21.666666666666668</v>
      </c>
      <c r="P237">
        <f t="shared" si="22"/>
        <v>0.57735026918962584</v>
      </c>
      <c r="Q237">
        <f t="shared" si="23"/>
        <v>22</v>
      </c>
    </row>
    <row r="238" spans="1:17" x14ac:dyDescent="0.25">
      <c r="A238" t="str">
        <f t="shared" si="18"/>
        <v>Belgium-Foreign</v>
      </c>
      <c r="B238">
        <v>237</v>
      </c>
      <c r="C238" t="s">
        <v>16</v>
      </c>
      <c r="D238" t="s">
        <v>96</v>
      </c>
      <c r="E238" t="s">
        <v>100</v>
      </c>
      <c r="F238" s="3">
        <v>40949</v>
      </c>
      <c r="G238" s="1" t="s">
        <v>136</v>
      </c>
      <c r="H238" t="s">
        <v>78</v>
      </c>
      <c r="I238" s="17">
        <f>IF(D238="Moody",VLOOKUP(H238,'Rating Translation'!$B$2:$E$25,4,FALSE),IF(D238="SP",VLOOKUP(H238,'Rating Translation'!$C$2:$E$25,3,FALSE),VLOOKUP(H238,'Rating Translation'!$D$2:$E$25,2,FALSE)))</f>
        <v>22</v>
      </c>
      <c r="J238">
        <f t="shared" si="24"/>
        <v>22</v>
      </c>
      <c r="K238" s="20">
        <f>IF($D238=K$1,$J238,IF($C238&lt;&gt;$C237,"",K237))</f>
        <v>21</v>
      </c>
      <c r="L238">
        <f>IF($D238=L$1,$J238,IF($C238&lt;&gt;$C237,"",L237))</f>
        <v>22</v>
      </c>
      <c r="M238">
        <f>IF($D238=M$1,$J238,IF($C238&lt;&gt;$C237,"",M237))</f>
        <v>22</v>
      </c>
      <c r="N238" s="20">
        <f t="shared" si="25"/>
        <v>3</v>
      </c>
      <c r="O238" s="21">
        <f t="shared" si="26"/>
        <v>21.666666666666668</v>
      </c>
      <c r="P238">
        <f t="shared" si="22"/>
        <v>0.57735026918962584</v>
      </c>
      <c r="Q238">
        <f t="shared" si="23"/>
        <v>22</v>
      </c>
    </row>
    <row r="239" spans="1:17" x14ac:dyDescent="0.25">
      <c r="A239" t="str">
        <f t="shared" si="18"/>
        <v>Belgium-Foreign</v>
      </c>
      <c r="B239">
        <v>238</v>
      </c>
      <c r="C239" t="s">
        <v>16</v>
      </c>
      <c r="D239" t="s">
        <v>96</v>
      </c>
      <c r="E239" t="s">
        <v>100</v>
      </c>
      <c r="F239" s="3">
        <v>41029</v>
      </c>
      <c r="G239" s="1" t="s">
        <v>136</v>
      </c>
      <c r="H239" t="s">
        <v>78</v>
      </c>
      <c r="I239" s="17">
        <f>IF(D239="Moody",VLOOKUP(H239,'Rating Translation'!$B$2:$E$25,4,FALSE),IF(D239="SP",VLOOKUP(H239,'Rating Translation'!$C$2:$E$25,3,FALSE),VLOOKUP(H239,'Rating Translation'!$D$2:$E$25,2,FALSE)))</f>
        <v>22</v>
      </c>
      <c r="J239">
        <f t="shared" si="24"/>
        <v>22</v>
      </c>
      <c r="K239" s="20">
        <f>IF($D239=K$1,$J239,IF($C239&lt;&gt;$C238,"",K238))</f>
        <v>21</v>
      </c>
      <c r="L239">
        <f>IF($D239=L$1,$J239,IF($C239&lt;&gt;$C238,"",L238))</f>
        <v>22</v>
      </c>
      <c r="M239">
        <f>IF($D239=M$1,$J239,IF($C239&lt;&gt;$C238,"",M238))</f>
        <v>22</v>
      </c>
      <c r="N239" s="20">
        <f t="shared" si="25"/>
        <v>3</v>
      </c>
      <c r="O239" s="21">
        <f t="shared" si="26"/>
        <v>21.666666666666668</v>
      </c>
      <c r="P239">
        <f t="shared" si="22"/>
        <v>0.57735026918962584</v>
      </c>
      <c r="Q239">
        <f t="shared" si="23"/>
        <v>22</v>
      </c>
    </row>
    <row r="240" spans="1:17" x14ac:dyDescent="0.25">
      <c r="A240" t="str">
        <f t="shared" si="18"/>
        <v>Belgium-Foreign</v>
      </c>
      <c r="B240">
        <v>239</v>
      </c>
      <c r="C240" t="s">
        <v>16</v>
      </c>
      <c r="D240" t="s">
        <v>96</v>
      </c>
      <c r="E240" t="s">
        <v>100</v>
      </c>
      <c r="F240" s="3">
        <v>41095</v>
      </c>
      <c r="G240" s="1" t="s">
        <v>136</v>
      </c>
      <c r="H240" t="s">
        <v>78</v>
      </c>
      <c r="I240" s="17">
        <f>IF(D240="Moody",VLOOKUP(H240,'Rating Translation'!$B$2:$E$25,4,FALSE),IF(D240="SP",VLOOKUP(H240,'Rating Translation'!$C$2:$E$25,3,FALSE),VLOOKUP(H240,'Rating Translation'!$D$2:$E$25,2,FALSE)))</f>
        <v>22</v>
      </c>
      <c r="J240">
        <f t="shared" si="24"/>
        <v>22</v>
      </c>
      <c r="K240" s="20">
        <f>IF($D240=K$1,$J240,IF($C240&lt;&gt;$C239,"",K239))</f>
        <v>21</v>
      </c>
      <c r="L240">
        <f>IF($D240=L$1,$J240,IF($C240&lt;&gt;$C239,"",L239))</f>
        <v>22</v>
      </c>
      <c r="M240">
        <f>IF($D240=M$1,$J240,IF($C240&lt;&gt;$C239,"",M239))</f>
        <v>22</v>
      </c>
      <c r="N240" s="20">
        <f t="shared" si="25"/>
        <v>3</v>
      </c>
      <c r="O240" s="21">
        <f t="shared" si="26"/>
        <v>21.666666666666668</v>
      </c>
      <c r="P240">
        <f t="shared" si="22"/>
        <v>0.57735026918962584</v>
      </c>
      <c r="Q240">
        <f t="shared" si="23"/>
        <v>22</v>
      </c>
    </row>
    <row r="241" spans="1:17" x14ac:dyDescent="0.25">
      <c r="A241" t="str">
        <f t="shared" si="18"/>
        <v>Belgium-Foreign</v>
      </c>
      <c r="B241">
        <v>240</v>
      </c>
      <c r="C241" t="s">
        <v>16</v>
      </c>
      <c r="D241" t="s">
        <v>96</v>
      </c>
      <c r="E241" t="s">
        <v>100</v>
      </c>
      <c r="F241" s="3">
        <v>41120</v>
      </c>
      <c r="G241" s="1" t="s">
        <v>136</v>
      </c>
      <c r="H241" t="s">
        <v>78</v>
      </c>
      <c r="I241" s="17">
        <f>IF(D241="Moody",VLOOKUP(H241,'Rating Translation'!$B$2:$E$25,4,FALSE),IF(D241="SP",VLOOKUP(H241,'Rating Translation'!$C$2:$E$25,3,FALSE),VLOOKUP(H241,'Rating Translation'!$D$2:$E$25,2,FALSE)))</f>
        <v>22</v>
      </c>
      <c r="J241">
        <f t="shared" si="24"/>
        <v>22</v>
      </c>
      <c r="K241" s="20">
        <f>IF($D241=K$1,$J241,IF($C241&lt;&gt;$C240,"",K240))</f>
        <v>21</v>
      </c>
      <c r="L241">
        <f>IF($D241=L$1,$J241,IF($C241&lt;&gt;$C240,"",L240))</f>
        <v>22</v>
      </c>
      <c r="M241">
        <f>IF($D241=M$1,$J241,IF($C241&lt;&gt;$C240,"",M240))</f>
        <v>22</v>
      </c>
      <c r="N241" s="20">
        <f t="shared" si="25"/>
        <v>3</v>
      </c>
      <c r="O241" s="21">
        <f t="shared" si="26"/>
        <v>21.666666666666668</v>
      </c>
      <c r="P241">
        <f t="shared" si="22"/>
        <v>0.57735026918962584</v>
      </c>
      <c r="Q241">
        <f t="shared" si="23"/>
        <v>22</v>
      </c>
    </row>
    <row r="242" spans="1:17" x14ac:dyDescent="0.25">
      <c r="A242" t="str">
        <f t="shared" si="18"/>
        <v>Belgium-Foreign</v>
      </c>
      <c r="B242">
        <v>241</v>
      </c>
      <c r="C242" t="s">
        <v>16</v>
      </c>
      <c r="D242" t="s">
        <v>96</v>
      </c>
      <c r="E242" t="s">
        <v>100</v>
      </c>
      <c r="F242" s="3">
        <v>41339</v>
      </c>
      <c r="G242" s="1" t="s">
        <v>135</v>
      </c>
      <c r="H242" t="s">
        <v>78</v>
      </c>
      <c r="I242" s="17">
        <f>IF(D242="Moody",VLOOKUP(H242,'Rating Translation'!$B$2:$E$25,4,FALSE),IF(D242="SP",VLOOKUP(H242,'Rating Translation'!$C$2:$E$25,3,FALSE),VLOOKUP(H242,'Rating Translation'!$D$2:$E$25,2,FALSE)))</f>
        <v>22</v>
      </c>
      <c r="J242">
        <f t="shared" si="24"/>
        <v>22</v>
      </c>
      <c r="K242" s="20">
        <f>IF($D242=K$1,$J242,IF($C242&lt;&gt;$C241,"",K241))</f>
        <v>21</v>
      </c>
      <c r="L242">
        <f>IF($D242=L$1,$J242,IF($C242&lt;&gt;$C241,"",L241))</f>
        <v>22</v>
      </c>
      <c r="M242">
        <f>IF($D242=M$1,$J242,IF($C242&lt;&gt;$C241,"",M241))</f>
        <v>22</v>
      </c>
      <c r="N242" s="20">
        <f t="shared" si="25"/>
        <v>3</v>
      </c>
      <c r="O242" s="21">
        <f t="shared" si="26"/>
        <v>21.666666666666668</v>
      </c>
      <c r="P242">
        <f t="shared" si="22"/>
        <v>0.57735026918962584</v>
      </c>
      <c r="Q242">
        <f t="shared" si="23"/>
        <v>22</v>
      </c>
    </row>
    <row r="243" spans="1:17" x14ac:dyDescent="0.25">
      <c r="A243" t="str">
        <f t="shared" si="18"/>
        <v>Belgium-Foreign</v>
      </c>
      <c r="B243">
        <v>242</v>
      </c>
      <c r="C243" t="s">
        <v>16</v>
      </c>
      <c r="D243" t="s">
        <v>96</v>
      </c>
      <c r="E243" t="s">
        <v>100</v>
      </c>
      <c r="F243" s="3">
        <v>41597</v>
      </c>
      <c r="G243" s="1" t="s">
        <v>135</v>
      </c>
      <c r="H243" t="s">
        <v>78</v>
      </c>
      <c r="I243" s="17">
        <f>IF(D243="Moody",VLOOKUP(H243,'Rating Translation'!$B$2:$E$25,4,FALSE),IF(D243="SP",VLOOKUP(H243,'Rating Translation'!$C$2:$E$25,3,FALSE),VLOOKUP(H243,'Rating Translation'!$D$2:$E$25,2,FALSE)))</f>
        <v>22</v>
      </c>
      <c r="J243">
        <f t="shared" si="24"/>
        <v>22</v>
      </c>
      <c r="K243" s="20">
        <f>IF($D243=K$1,$J243,IF($C243&lt;&gt;$C242,"",K242))</f>
        <v>21</v>
      </c>
      <c r="L243">
        <f>IF($D243=L$1,$J243,IF($C243&lt;&gt;$C242,"",L242))</f>
        <v>22</v>
      </c>
      <c r="M243">
        <f>IF($D243=M$1,$J243,IF($C243&lt;&gt;$C242,"",M242))</f>
        <v>22</v>
      </c>
      <c r="N243" s="20">
        <f t="shared" si="25"/>
        <v>3</v>
      </c>
      <c r="O243" s="21">
        <f t="shared" si="26"/>
        <v>21.666666666666668</v>
      </c>
      <c r="P243">
        <f t="shared" si="22"/>
        <v>0.57735026918962584</v>
      </c>
      <c r="Q243">
        <f t="shared" si="23"/>
        <v>22</v>
      </c>
    </row>
    <row r="244" spans="1:17" x14ac:dyDescent="0.25">
      <c r="A244" t="str">
        <f t="shared" si="18"/>
        <v>Belgium-Foreign</v>
      </c>
      <c r="B244">
        <v>243</v>
      </c>
      <c r="C244" t="s">
        <v>16</v>
      </c>
      <c r="D244" t="s">
        <v>96</v>
      </c>
      <c r="E244" t="s">
        <v>100</v>
      </c>
      <c r="F244" s="3">
        <v>41635</v>
      </c>
      <c r="G244" s="1" t="s">
        <v>135</v>
      </c>
      <c r="H244" t="s">
        <v>78</v>
      </c>
      <c r="I244" s="17">
        <f>IF(D244="Moody",VLOOKUP(H244,'Rating Translation'!$B$2:$E$25,4,FALSE),IF(D244="SP",VLOOKUP(H244,'Rating Translation'!$C$2:$E$25,3,FALSE),VLOOKUP(H244,'Rating Translation'!$D$2:$E$25,2,FALSE)))</f>
        <v>22</v>
      </c>
      <c r="J244">
        <f t="shared" si="24"/>
        <v>22</v>
      </c>
      <c r="K244" s="20">
        <f>IF($D244=K$1,$J244,IF($C244&lt;&gt;$C243,"",K243))</f>
        <v>21</v>
      </c>
      <c r="L244">
        <f>IF($D244=L$1,$J244,IF($C244&lt;&gt;$C243,"",L243))</f>
        <v>22</v>
      </c>
      <c r="M244">
        <f>IF($D244=M$1,$J244,IF($C244&lt;&gt;$C243,"",M243))</f>
        <v>22</v>
      </c>
      <c r="N244" s="20">
        <f t="shared" si="25"/>
        <v>3</v>
      </c>
      <c r="O244" s="21">
        <f t="shared" si="26"/>
        <v>21.666666666666668</v>
      </c>
      <c r="P244">
        <f t="shared" si="22"/>
        <v>0.57735026918962584</v>
      </c>
      <c r="Q244">
        <f t="shared" si="23"/>
        <v>22</v>
      </c>
    </row>
    <row r="245" spans="1:17" x14ac:dyDescent="0.25">
      <c r="A245" t="str">
        <f t="shared" si="18"/>
        <v>Belgium-Foreign</v>
      </c>
      <c r="B245">
        <v>244</v>
      </c>
      <c r="C245" t="s">
        <v>16</v>
      </c>
      <c r="D245" t="s">
        <v>96</v>
      </c>
      <c r="E245" t="s">
        <v>100</v>
      </c>
      <c r="F245" s="3">
        <v>41641</v>
      </c>
      <c r="G245" s="1" t="s">
        <v>135</v>
      </c>
      <c r="H245" t="s">
        <v>78</v>
      </c>
      <c r="I245" s="17">
        <f>IF(D245="Moody",VLOOKUP(H245,'Rating Translation'!$B$2:$E$25,4,FALSE),IF(D245="SP",VLOOKUP(H245,'Rating Translation'!$C$2:$E$25,3,FALSE),VLOOKUP(H245,'Rating Translation'!$D$2:$E$25,2,FALSE)))</f>
        <v>22</v>
      </c>
      <c r="J245">
        <f t="shared" si="24"/>
        <v>22</v>
      </c>
      <c r="K245" s="20">
        <f>IF($D245=K$1,$J245,IF($C245&lt;&gt;$C244,"",K244))</f>
        <v>21</v>
      </c>
      <c r="L245">
        <f>IF($D245=L$1,$J245,IF($C245&lt;&gt;$C244,"",L244))</f>
        <v>22</v>
      </c>
      <c r="M245">
        <f>IF($D245=M$1,$J245,IF($C245&lt;&gt;$C244,"",M244))</f>
        <v>22</v>
      </c>
      <c r="N245" s="20">
        <f t="shared" si="25"/>
        <v>3</v>
      </c>
      <c r="O245" s="21">
        <f t="shared" si="26"/>
        <v>21.666666666666668</v>
      </c>
      <c r="P245">
        <f t="shared" si="22"/>
        <v>0.57735026918962584</v>
      </c>
      <c r="Q245">
        <f t="shared" si="23"/>
        <v>22</v>
      </c>
    </row>
    <row r="246" spans="1:17" x14ac:dyDescent="0.25">
      <c r="A246" t="str">
        <f t="shared" si="18"/>
        <v>Belgium-Local</v>
      </c>
      <c r="B246">
        <v>245</v>
      </c>
      <c r="C246" t="s">
        <v>16</v>
      </c>
      <c r="D246" t="s">
        <v>96</v>
      </c>
      <c r="E246" t="s">
        <v>101</v>
      </c>
      <c r="F246" s="3">
        <v>34998</v>
      </c>
      <c r="G246" s="1" t="s">
        <v>117</v>
      </c>
      <c r="H246" t="s">
        <v>117</v>
      </c>
      <c r="I246" s="17">
        <f>IF(D246="Moody",VLOOKUP(H246,'Rating Translation'!$B$2:$E$25,4,FALSE),IF(D246="SP",VLOOKUP(H246,'Rating Translation'!$C$2:$E$25,3,FALSE),VLOOKUP(H246,'Rating Translation'!$D$2:$E$25,2,FALSE)))</f>
        <v>24</v>
      </c>
      <c r="J246">
        <f t="shared" si="24"/>
        <v>24</v>
      </c>
      <c r="K246" s="20">
        <f>IF($D246=K$1,$J246,IF($C246&lt;&gt;$C245,"",K245))</f>
        <v>21</v>
      </c>
      <c r="L246">
        <f>IF($D246=L$1,$J246,IF($C246&lt;&gt;$C245,"",L245))</f>
        <v>22</v>
      </c>
      <c r="M246">
        <f>IF($D246=M$1,$J246,IF($C246&lt;&gt;$C245,"",M245))</f>
        <v>24</v>
      </c>
      <c r="N246" s="20">
        <f t="shared" si="25"/>
        <v>3</v>
      </c>
      <c r="O246" s="21">
        <f t="shared" si="26"/>
        <v>22.333333333333332</v>
      </c>
      <c r="P246">
        <f t="shared" si="22"/>
        <v>1.5275252316519465</v>
      </c>
      <c r="Q246">
        <f t="shared" si="23"/>
        <v>22</v>
      </c>
    </row>
    <row r="247" spans="1:17" x14ac:dyDescent="0.25">
      <c r="A247" t="str">
        <f t="shared" si="18"/>
        <v>Belgium-Local</v>
      </c>
      <c r="B247">
        <v>246</v>
      </c>
      <c r="C247" t="s">
        <v>16</v>
      </c>
      <c r="D247" t="s">
        <v>69</v>
      </c>
      <c r="E247" t="s">
        <v>101</v>
      </c>
      <c r="F247" s="3">
        <v>35457</v>
      </c>
      <c r="G247" s="1" t="s">
        <v>106</v>
      </c>
      <c r="H247" t="s">
        <v>106</v>
      </c>
      <c r="I247" s="17">
        <f>IF(D247="Moody",VLOOKUP(H247,'Rating Translation'!$B$2:$E$25,4,FALSE),IF(D247="SP",VLOOKUP(H247,'Rating Translation'!$C$2:$E$25,3,FALSE),VLOOKUP(H247,'Rating Translation'!$D$2:$E$25,2,FALSE)))</f>
        <v>23</v>
      </c>
      <c r="J247">
        <f t="shared" si="24"/>
        <v>23</v>
      </c>
      <c r="K247" s="20">
        <f>IF($D247=K$1,$J247,IF($C247&lt;&gt;$C246,"",K246))</f>
        <v>23</v>
      </c>
      <c r="L247">
        <f>IF($D247=L$1,$J247,IF($C247&lt;&gt;$C246,"",L246))</f>
        <v>22</v>
      </c>
      <c r="M247">
        <f>IF($D247=M$1,$J247,IF($C247&lt;&gt;$C246,"",M246))</f>
        <v>24</v>
      </c>
      <c r="N247" s="20">
        <f t="shared" si="25"/>
        <v>3</v>
      </c>
      <c r="O247" s="21">
        <f t="shared" si="26"/>
        <v>23</v>
      </c>
      <c r="P247">
        <f t="shared" si="22"/>
        <v>1</v>
      </c>
      <c r="Q247">
        <f t="shared" si="23"/>
        <v>23</v>
      </c>
    </row>
    <row r="248" spans="1:17" x14ac:dyDescent="0.25">
      <c r="A248" t="str">
        <f t="shared" si="18"/>
        <v>Belgium-Local</v>
      </c>
      <c r="B248">
        <v>247</v>
      </c>
      <c r="C248" t="s">
        <v>16</v>
      </c>
      <c r="D248" t="s">
        <v>79</v>
      </c>
      <c r="E248" t="s">
        <v>101</v>
      </c>
      <c r="F248" s="3">
        <v>35921</v>
      </c>
      <c r="G248" s="1" t="s">
        <v>118</v>
      </c>
      <c r="H248" t="s">
        <v>118</v>
      </c>
      <c r="I248" s="17">
        <f>IF(D248="Moody",VLOOKUP(H248,'Rating Translation'!$B$2:$E$25,4,FALSE),IF(D248="SP",VLOOKUP(H248,'Rating Translation'!$C$2:$E$25,3,FALSE),VLOOKUP(H248,'Rating Translation'!$D$2:$E$25,2,FALSE)))</f>
        <v>23</v>
      </c>
      <c r="J248">
        <f t="shared" si="24"/>
        <v>23</v>
      </c>
      <c r="K248" s="20">
        <f>IF($D248=K$1,$J248,IF($C248&lt;&gt;$C247,"",K247))</f>
        <v>23</v>
      </c>
      <c r="L248">
        <f>IF($D248=L$1,$J248,IF($C248&lt;&gt;$C247,"",L247))</f>
        <v>23</v>
      </c>
      <c r="M248">
        <f>IF($D248=M$1,$J248,IF($C248&lt;&gt;$C247,"",M247))</f>
        <v>24</v>
      </c>
      <c r="N248" s="20">
        <f t="shared" si="25"/>
        <v>3</v>
      </c>
      <c r="O248" s="21">
        <f t="shared" si="26"/>
        <v>23.333333333333332</v>
      </c>
      <c r="P248">
        <f t="shared" si="22"/>
        <v>0.57735026918962584</v>
      </c>
      <c r="Q248">
        <f t="shared" si="23"/>
        <v>23</v>
      </c>
    </row>
    <row r="249" spans="1:17" x14ac:dyDescent="0.25">
      <c r="A249" t="str">
        <f t="shared" si="18"/>
        <v>Belgium-Local</v>
      </c>
      <c r="B249">
        <v>248</v>
      </c>
      <c r="C249" t="s">
        <v>16</v>
      </c>
      <c r="D249" t="s">
        <v>96</v>
      </c>
      <c r="E249" t="s">
        <v>101</v>
      </c>
      <c r="F249" s="3">
        <v>35990</v>
      </c>
      <c r="G249" s="1" t="s">
        <v>118</v>
      </c>
      <c r="H249" t="s">
        <v>118</v>
      </c>
      <c r="I249" s="17">
        <f>IF(D249="Moody",VLOOKUP(H249,'Rating Translation'!$B$2:$E$25,4,FALSE),IF(D249="SP",VLOOKUP(H249,'Rating Translation'!$C$2:$E$25,3,FALSE),VLOOKUP(H249,'Rating Translation'!$D$2:$E$25,2,FALSE)))</f>
        <v>23</v>
      </c>
      <c r="J249">
        <f t="shared" si="24"/>
        <v>23</v>
      </c>
      <c r="K249" s="20">
        <f>IF($D249=K$1,$J249,IF($C249&lt;&gt;$C248,"",K248))</f>
        <v>23</v>
      </c>
      <c r="L249">
        <f>IF($D249=L$1,$J249,IF($C249&lt;&gt;$C248,"",L248))</f>
        <v>23</v>
      </c>
      <c r="M249">
        <f>IF($D249=M$1,$J249,IF($C249&lt;&gt;$C248,"",M248))</f>
        <v>23</v>
      </c>
      <c r="N249" s="20">
        <f t="shared" si="25"/>
        <v>3</v>
      </c>
      <c r="O249" s="21">
        <f t="shared" si="26"/>
        <v>23</v>
      </c>
      <c r="P249">
        <f t="shared" si="22"/>
        <v>0</v>
      </c>
      <c r="Q249">
        <f t="shared" si="23"/>
        <v>23</v>
      </c>
    </row>
    <row r="250" spans="1:17" x14ac:dyDescent="0.25">
      <c r="A250" t="str">
        <f t="shared" si="18"/>
        <v>Belgium-Local</v>
      </c>
      <c r="B250">
        <v>249</v>
      </c>
      <c r="C250" t="s">
        <v>16</v>
      </c>
      <c r="D250" t="s">
        <v>96</v>
      </c>
      <c r="E250" t="s">
        <v>101</v>
      </c>
      <c r="F250" s="3">
        <v>36145</v>
      </c>
      <c r="G250" s="1" t="s">
        <v>119</v>
      </c>
      <c r="H250" t="s">
        <v>119</v>
      </c>
      <c r="I250" s="17">
        <f>IF(D250="Moody",VLOOKUP(H250,'Rating Translation'!$B$2:$E$25,4,FALSE),IF(D250="SP",VLOOKUP(H250,'Rating Translation'!$C$2:$E$25,3,FALSE),VLOOKUP(H250,'Rating Translation'!$D$2:$E$25,2,FALSE)))</f>
        <v>21</v>
      </c>
      <c r="J250">
        <f t="shared" si="24"/>
        <v>21</v>
      </c>
      <c r="K250" s="20">
        <f>IF($D250=K$1,$J250,IF($C250&lt;&gt;$C249,"",K249))</f>
        <v>23</v>
      </c>
      <c r="L250">
        <f>IF($D250=L$1,$J250,IF($C250&lt;&gt;$C249,"",L249))</f>
        <v>23</v>
      </c>
      <c r="M250">
        <f>IF($D250=M$1,$J250,IF($C250&lt;&gt;$C249,"",M249))</f>
        <v>21</v>
      </c>
      <c r="N250" s="20">
        <f t="shared" si="25"/>
        <v>3</v>
      </c>
      <c r="O250" s="21">
        <f t="shared" si="26"/>
        <v>22.333333333333332</v>
      </c>
      <c r="P250">
        <f t="shared" si="22"/>
        <v>1.1547005383792515</v>
      </c>
      <c r="Q250">
        <f t="shared" si="23"/>
        <v>23</v>
      </c>
    </row>
    <row r="251" spans="1:17" x14ac:dyDescent="0.25">
      <c r="A251" t="str">
        <f t="shared" si="18"/>
        <v>Belgium-Local</v>
      </c>
      <c r="B251">
        <v>250</v>
      </c>
      <c r="C251" t="s">
        <v>16</v>
      </c>
      <c r="D251" t="s">
        <v>96</v>
      </c>
      <c r="E251" t="s">
        <v>101</v>
      </c>
      <c r="F251" s="3">
        <v>36790</v>
      </c>
      <c r="G251" s="1" t="s">
        <v>119</v>
      </c>
      <c r="H251" t="s">
        <v>119</v>
      </c>
      <c r="I251" s="17">
        <f>IF(D251="Moody",VLOOKUP(H251,'Rating Translation'!$B$2:$E$25,4,FALSE),IF(D251="SP",VLOOKUP(H251,'Rating Translation'!$C$2:$E$25,3,FALSE),VLOOKUP(H251,'Rating Translation'!$D$2:$E$25,2,FALSE)))</f>
        <v>21</v>
      </c>
      <c r="J251">
        <f t="shared" si="24"/>
        <v>21</v>
      </c>
      <c r="K251" s="20">
        <f>IF($D251=K$1,$J251,IF($C251&lt;&gt;$C250,"",K250))</f>
        <v>23</v>
      </c>
      <c r="L251">
        <f>IF($D251=L$1,$J251,IF($C251&lt;&gt;$C250,"",L250))</f>
        <v>23</v>
      </c>
      <c r="M251">
        <f>IF($D251=M$1,$J251,IF($C251&lt;&gt;$C250,"",M250))</f>
        <v>21</v>
      </c>
      <c r="N251" s="20">
        <f t="shared" si="25"/>
        <v>3</v>
      </c>
      <c r="O251" s="21">
        <f t="shared" si="26"/>
        <v>22.333333333333332</v>
      </c>
      <c r="P251">
        <f t="shared" si="22"/>
        <v>1.1547005383792515</v>
      </c>
      <c r="Q251">
        <f t="shared" si="23"/>
        <v>23</v>
      </c>
    </row>
    <row r="252" spans="1:17" x14ac:dyDescent="0.25">
      <c r="A252" t="str">
        <f t="shared" si="18"/>
        <v>Belgium-Local</v>
      </c>
      <c r="B252">
        <v>251</v>
      </c>
      <c r="C252" t="s">
        <v>16</v>
      </c>
      <c r="D252" t="s">
        <v>96</v>
      </c>
      <c r="E252" t="s">
        <v>101</v>
      </c>
      <c r="F252" s="3">
        <v>37424</v>
      </c>
      <c r="G252" s="1" t="s">
        <v>78</v>
      </c>
      <c r="H252" t="s">
        <v>78</v>
      </c>
      <c r="I252" s="17">
        <f>IF(D252="Moody",VLOOKUP(H252,'Rating Translation'!$B$2:$E$25,4,FALSE),IF(D252="SP",VLOOKUP(H252,'Rating Translation'!$C$2:$E$25,3,FALSE),VLOOKUP(H252,'Rating Translation'!$D$2:$E$25,2,FALSE)))</f>
        <v>22</v>
      </c>
      <c r="J252">
        <f t="shared" si="24"/>
        <v>22</v>
      </c>
      <c r="K252" s="20">
        <f>IF($D252=K$1,$J252,IF($C252&lt;&gt;$C251,"",K251))</f>
        <v>23</v>
      </c>
      <c r="L252">
        <f>IF($D252=L$1,$J252,IF($C252&lt;&gt;$C251,"",L251))</f>
        <v>23</v>
      </c>
      <c r="M252">
        <f>IF($D252=M$1,$J252,IF($C252&lt;&gt;$C251,"",M251))</f>
        <v>22</v>
      </c>
      <c r="N252" s="20">
        <f t="shared" si="25"/>
        <v>3</v>
      </c>
      <c r="O252" s="21">
        <f t="shared" si="26"/>
        <v>22.666666666666668</v>
      </c>
      <c r="P252">
        <f t="shared" si="22"/>
        <v>0.57735026918962584</v>
      </c>
      <c r="Q252">
        <f t="shared" si="23"/>
        <v>23</v>
      </c>
    </row>
    <row r="253" spans="1:17" x14ac:dyDescent="0.25">
      <c r="A253" t="str">
        <f t="shared" si="18"/>
        <v>Belgium-Local</v>
      </c>
      <c r="B253">
        <v>252</v>
      </c>
      <c r="C253" t="s">
        <v>16</v>
      </c>
      <c r="D253" t="s">
        <v>79</v>
      </c>
      <c r="E253" t="s">
        <v>101</v>
      </c>
      <c r="F253" s="3">
        <v>38657</v>
      </c>
      <c r="G253" s="1" t="s">
        <v>117</v>
      </c>
      <c r="H253" t="s">
        <v>117</v>
      </c>
      <c r="I253" s="17">
        <f>IF(D253="Moody",VLOOKUP(H253,'Rating Translation'!$B$2:$E$25,4,FALSE),IF(D253="SP",VLOOKUP(H253,'Rating Translation'!$C$2:$E$25,3,FALSE),VLOOKUP(H253,'Rating Translation'!$D$2:$E$25,2,FALSE)))</f>
        <v>24</v>
      </c>
      <c r="J253">
        <f t="shared" si="24"/>
        <v>24</v>
      </c>
      <c r="K253" s="20">
        <f>IF($D253=K$1,$J253,IF($C253&lt;&gt;$C252,"",K252))</f>
        <v>23</v>
      </c>
      <c r="L253">
        <f>IF($D253=L$1,$J253,IF($C253&lt;&gt;$C252,"",L252))</f>
        <v>24</v>
      </c>
      <c r="M253">
        <f>IF($D253=M$1,$J253,IF($C253&lt;&gt;$C252,"",M252))</f>
        <v>22</v>
      </c>
      <c r="N253" s="20">
        <f t="shared" si="25"/>
        <v>3</v>
      </c>
      <c r="O253" s="21">
        <f t="shared" si="26"/>
        <v>23</v>
      </c>
      <c r="P253">
        <f t="shared" si="22"/>
        <v>1</v>
      </c>
      <c r="Q253">
        <f t="shared" si="23"/>
        <v>23</v>
      </c>
    </row>
    <row r="254" spans="1:17" x14ac:dyDescent="0.25">
      <c r="A254" t="str">
        <f t="shared" si="18"/>
        <v>Belgium-Local</v>
      </c>
      <c r="B254">
        <v>253</v>
      </c>
      <c r="C254" t="s">
        <v>16</v>
      </c>
      <c r="D254" t="s">
        <v>96</v>
      </c>
      <c r="E254" t="s">
        <v>101</v>
      </c>
      <c r="F254" s="3">
        <v>38839</v>
      </c>
      <c r="G254" s="1" t="s">
        <v>118</v>
      </c>
      <c r="H254" t="s">
        <v>118</v>
      </c>
      <c r="I254" s="17">
        <f>IF(D254="Moody",VLOOKUP(H254,'Rating Translation'!$B$2:$E$25,4,FALSE),IF(D254="SP",VLOOKUP(H254,'Rating Translation'!$C$2:$E$25,3,FALSE),VLOOKUP(H254,'Rating Translation'!$D$2:$E$25,2,FALSE)))</f>
        <v>23</v>
      </c>
      <c r="J254">
        <f t="shared" si="24"/>
        <v>23</v>
      </c>
      <c r="K254" s="20">
        <f>IF($D254=K$1,$J254,IF($C254&lt;&gt;$C253,"",K253))</f>
        <v>23</v>
      </c>
      <c r="L254">
        <f>IF($D254=L$1,$J254,IF($C254&lt;&gt;$C253,"",L253))</f>
        <v>24</v>
      </c>
      <c r="M254">
        <f>IF($D254=M$1,$J254,IF($C254&lt;&gt;$C253,"",M253))</f>
        <v>23</v>
      </c>
      <c r="N254" s="20">
        <f t="shared" si="25"/>
        <v>3</v>
      </c>
      <c r="O254" s="21">
        <f t="shared" si="26"/>
        <v>23.333333333333332</v>
      </c>
      <c r="P254">
        <f t="shared" si="22"/>
        <v>0.57735026918962584</v>
      </c>
      <c r="Q254">
        <f t="shared" si="23"/>
        <v>23</v>
      </c>
    </row>
    <row r="255" spans="1:17" x14ac:dyDescent="0.25">
      <c r="A255" t="str">
        <f t="shared" si="18"/>
        <v>Belgium-Local</v>
      </c>
      <c r="B255">
        <v>254</v>
      </c>
      <c r="C255" t="s">
        <v>16</v>
      </c>
      <c r="D255" t="s">
        <v>96</v>
      </c>
      <c r="E255" t="s">
        <v>101</v>
      </c>
      <c r="F255" s="3">
        <v>40686</v>
      </c>
      <c r="G255" s="1" t="s">
        <v>118</v>
      </c>
      <c r="H255" t="s">
        <v>118</v>
      </c>
      <c r="I255" s="17">
        <f>IF(D255="Moody",VLOOKUP(H255,'Rating Translation'!$B$2:$E$25,4,FALSE),IF(D255="SP",VLOOKUP(H255,'Rating Translation'!$C$2:$E$25,3,FALSE),VLOOKUP(H255,'Rating Translation'!$D$2:$E$25,2,FALSE)))</f>
        <v>23</v>
      </c>
      <c r="J255">
        <f t="shared" si="24"/>
        <v>23</v>
      </c>
      <c r="K255" s="20">
        <f>IF($D255=K$1,$J255,IF($C255&lt;&gt;$C254,"",K254))</f>
        <v>23</v>
      </c>
      <c r="L255">
        <f>IF($D255=L$1,$J255,IF($C255&lt;&gt;$C254,"",L254))</f>
        <v>24</v>
      </c>
      <c r="M255">
        <f>IF($D255=M$1,$J255,IF($C255&lt;&gt;$C254,"",M254))</f>
        <v>23</v>
      </c>
      <c r="N255" s="20">
        <f t="shared" si="25"/>
        <v>3</v>
      </c>
      <c r="O255" s="21">
        <f t="shared" si="26"/>
        <v>23.333333333333332</v>
      </c>
      <c r="P255">
        <f t="shared" si="22"/>
        <v>0.57735026918962584</v>
      </c>
      <c r="Q255">
        <f t="shared" si="23"/>
        <v>23</v>
      </c>
    </row>
    <row r="256" spans="1:17" x14ac:dyDescent="0.25">
      <c r="A256" t="str">
        <f t="shared" si="18"/>
        <v>Belgium-Local</v>
      </c>
      <c r="B256">
        <v>255</v>
      </c>
      <c r="C256" t="s">
        <v>16</v>
      </c>
      <c r="D256" t="s">
        <v>96</v>
      </c>
      <c r="E256" t="s">
        <v>101</v>
      </c>
      <c r="F256" s="3">
        <v>40819</v>
      </c>
      <c r="G256" s="1" t="s">
        <v>118</v>
      </c>
      <c r="H256" t="s">
        <v>118</v>
      </c>
      <c r="I256" s="17">
        <f>IF(D256="Moody",VLOOKUP(H256,'Rating Translation'!$B$2:$E$25,4,FALSE),IF(D256="SP",VLOOKUP(H256,'Rating Translation'!$C$2:$E$25,3,FALSE),VLOOKUP(H256,'Rating Translation'!$D$2:$E$25,2,FALSE)))</f>
        <v>23</v>
      </c>
      <c r="J256">
        <f t="shared" si="24"/>
        <v>23</v>
      </c>
      <c r="K256" s="20">
        <f>IF($D256=K$1,$J256,IF($C256&lt;&gt;$C255,"",K255))</f>
        <v>23</v>
      </c>
      <c r="L256">
        <f>IF($D256=L$1,$J256,IF($C256&lt;&gt;$C255,"",L255))</f>
        <v>24</v>
      </c>
      <c r="M256">
        <f>IF($D256=M$1,$J256,IF($C256&lt;&gt;$C255,"",M255))</f>
        <v>23</v>
      </c>
      <c r="N256" s="20">
        <f t="shared" si="25"/>
        <v>3</v>
      </c>
      <c r="O256" s="21">
        <f t="shared" si="26"/>
        <v>23.333333333333332</v>
      </c>
      <c r="P256">
        <f t="shared" si="22"/>
        <v>0.57735026918962584</v>
      </c>
      <c r="Q256">
        <f t="shared" si="23"/>
        <v>23</v>
      </c>
    </row>
    <row r="257" spans="1:17" x14ac:dyDescent="0.25">
      <c r="A257" t="str">
        <f t="shared" si="18"/>
        <v>Belgium-Local</v>
      </c>
      <c r="B257">
        <v>256</v>
      </c>
      <c r="C257" t="s">
        <v>16</v>
      </c>
      <c r="D257" t="s">
        <v>96</v>
      </c>
      <c r="E257" t="s">
        <v>101</v>
      </c>
      <c r="F257" s="3">
        <v>40843</v>
      </c>
      <c r="G257" s="1" t="s">
        <v>118</v>
      </c>
      <c r="H257" t="s">
        <v>118</v>
      </c>
      <c r="I257" s="17">
        <f>IF(D257="Moody",VLOOKUP(H257,'Rating Translation'!$B$2:$E$25,4,FALSE),IF(D257="SP",VLOOKUP(H257,'Rating Translation'!$C$2:$E$25,3,FALSE),VLOOKUP(H257,'Rating Translation'!$D$2:$E$25,2,FALSE)))</f>
        <v>23</v>
      </c>
      <c r="J257">
        <f t="shared" si="24"/>
        <v>23</v>
      </c>
      <c r="K257" s="20">
        <f>IF($D257=K$1,$J257,IF($C257&lt;&gt;$C256,"",K256))</f>
        <v>23</v>
      </c>
      <c r="L257">
        <f>IF($D257=L$1,$J257,IF($C257&lt;&gt;$C256,"",L256))</f>
        <v>24</v>
      </c>
      <c r="M257">
        <f>IF($D257=M$1,$J257,IF($C257&lt;&gt;$C256,"",M256))</f>
        <v>23</v>
      </c>
      <c r="N257" s="20">
        <f t="shared" si="25"/>
        <v>3</v>
      </c>
      <c r="O257" s="21">
        <f t="shared" si="26"/>
        <v>23.333333333333332</v>
      </c>
      <c r="P257">
        <f t="shared" si="22"/>
        <v>0.57735026918962584</v>
      </c>
      <c r="Q257">
        <f t="shared" si="23"/>
        <v>23</v>
      </c>
    </row>
    <row r="258" spans="1:17" x14ac:dyDescent="0.25">
      <c r="A258" t="str">
        <f t="shared" ref="A258:A321" si="27">CONCATENATE(C258,"-",E258)</f>
        <v>Belgium-Local</v>
      </c>
      <c r="B258">
        <v>257</v>
      </c>
      <c r="C258" t="s">
        <v>16</v>
      </c>
      <c r="D258" t="s">
        <v>79</v>
      </c>
      <c r="E258" t="s">
        <v>101</v>
      </c>
      <c r="F258" s="3">
        <v>40872</v>
      </c>
      <c r="G258" s="1" t="s">
        <v>78</v>
      </c>
      <c r="H258" t="s">
        <v>78</v>
      </c>
      <c r="I258" s="17">
        <f>IF(D258="Moody",VLOOKUP(H258,'Rating Translation'!$B$2:$E$25,4,FALSE),IF(D258="SP",VLOOKUP(H258,'Rating Translation'!$C$2:$E$25,3,FALSE),VLOOKUP(H258,'Rating Translation'!$D$2:$E$25,2,FALSE)))</f>
        <v>22</v>
      </c>
      <c r="J258">
        <f t="shared" si="24"/>
        <v>22</v>
      </c>
      <c r="K258" s="20">
        <f>IF($D258=K$1,$J258,IF($C258&lt;&gt;$C257,"",K257))</f>
        <v>23</v>
      </c>
      <c r="L258">
        <f>IF($D258=L$1,$J258,IF($C258&lt;&gt;$C257,"",L257))</f>
        <v>22</v>
      </c>
      <c r="M258">
        <f>IF($D258=M$1,$J258,IF($C258&lt;&gt;$C257,"",M257))</f>
        <v>23</v>
      </c>
      <c r="N258" s="20">
        <f t="shared" si="25"/>
        <v>3</v>
      </c>
      <c r="O258" s="21">
        <f t="shared" si="26"/>
        <v>22.666666666666668</v>
      </c>
      <c r="P258">
        <f t="shared" si="22"/>
        <v>0.57735026918962584</v>
      </c>
      <c r="Q258">
        <f t="shared" si="23"/>
        <v>23</v>
      </c>
    </row>
    <row r="259" spans="1:17" x14ac:dyDescent="0.25">
      <c r="A259" t="str">
        <f t="shared" si="27"/>
        <v>Belgium-Local</v>
      </c>
      <c r="B259">
        <v>258</v>
      </c>
      <c r="C259" t="s">
        <v>16</v>
      </c>
      <c r="D259" t="s">
        <v>69</v>
      </c>
      <c r="E259" t="s">
        <v>101</v>
      </c>
      <c r="F259" s="3">
        <v>40893</v>
      </c>
      <c r="G259" s="1" t="s">
        <v>108</v>
      </c>
      <c r="H259" t="s">
        <v>108</v>
      </c>
      <c r="I259" s="17">
        <f>IF(D259="Moody",VLOOKUP(H259,'Rating Translation'!$B$2:$E$25,4,FALSE),IF(D259="SP",VLOOKUP(H259,'Rating Translation'!$C$2:$E$25,3,FALSE),VLOOKUP(H259,'Rating Translation'!$D$2:$E$25,2,FALSE)))</f>
        <v>21</v>
      </c>
      <c r="J259">
        <f t="shared" si="24"/>
        <v>21</v>
      </c>
      <c r="K259" s="20">
        <f>IF($D259=K$1,$J259,IF($C259&lt;&gt;$C258,"",K258))</f>
        <v>21</v>
      </c>
      <c r="L259">
        <f>IF($D259=L$1,$J259,IF($C259&lt;&gt;$C258,"",L258))</f>
        <v>22</v>
      </c>
      <c r="M259">
        <f>IF($D259=M$1,$J259,IF($C259&lt;&gt;$C258,"",M258))</f>
        <v>23</v>
      </c>
      <c r="N259" s="20">
        <f t="shared" si="25"/>
        <v>3</v>
      </c>
      <c r="O259" s="21">
        <f t="shared" si="26"/>
        <v>22</v>
      </c>
      <c r="P259">
        <f t="shared" ref="P259:P322" si="28">IF(N259&lt;=1,"",STDEV(K259:M259))</f>
        <v>1</v>
      </c>
      <c r="Q259">
        <f t="shared" ref="Q259:Q322" si="29">MEDIAN(K259:M259)</f>
        <v>22</v>
      </c>
    </row>
    <row r="260" spans="1:17" x14ac:dyDescent="0.25">
      <c r="A260" t="str">
        <f t="shared" si="27"/>
        <v>Belgium-Local</v>
      </c>
      <c r="B260">
        <v>259</v>
      </c>
      <c r="C260" t="s">
        <v>16</v>
      </c>
      <c r="D260" t="s">
        <v>96</v>
      </c>
      <c r="E260" t="s">
        <v>101</v>
      </c>
      <c r="F260" s="3">
        <v>40897</v>
      </c>
      <c r="G260" s="1" t="s">
        <v>118</v>
      </c>
      <c r="H260" t="s">
        <v>118</v>
      </c>
      <c r="I260" s="17">
        <f>IF(D260="Moody",VLOOKUP(H260,'Rating Translation'!$B$2:$E$25,4,FALSE),IF(D260="SP",VLOOKUP(H260,'Rating Translation'!$C$2:$E$25,3,FALSE),VLOOKUP(H260,'Rating Translation'!$D$2:$E$25,2,FALSE)))</f>
        <v>23</v>
      </c>
      <c r="J260">
        <f t="shared" si="24"/>
        <v>23</v>
      </c>
      <c r="K260" s="20">
        <f>IF($D260=K$1,$J260,IF($C260&lt;&gt;$C259,"",K259))</f>
        <v>21</v>
      </c>
      <c r="L260">
        <f>IF($D260=L$1,$J260,IF($C260&lt;&gt;$C259,"",L259))</f>
        <v>22</v>
      </c>
      <c r="M260">
        <f>IF($D260=M$1,$J260,IF($C260&lt;&gt;$C259,"",M259))</f>
        <v>23</v>
      </c>
      <c r="N260" s="20">
        <f t="shared" si="25"/>
        <v>3</v>
      </c>
      <c r="O260" s="21">
        <f t="shared" si="26"/>
        <v>22</v>
      </c>
      <c r="P260">
        <f t="shared" si="28"/>
        <v>1</v>
      </c>
      <c r="Q260">
        <f t="shared" si="29"/>
        <v>22</v>
      </c>
    </row>
    <row r="261" spans="1:17" x14ac:dyDescent="0.25">
      <c r="A261" t="str">
        <f t="shared" si="27"/>
        <v>Belgium-Local</v>
      </c>
      <c r="B261">
        <v>260</v>
      </c>
      <c r="C261" t="s">
        <v>16</v>
      </c>
      <c r="D261" t="s">
        <v>96</v>
      </c>
      <c r="E261" t="s">
        <v>101</v>
      </c>
      <c r="F261" s="3">
        <v>40935</v>
      </c>
      <c r="G261" s="1" t="s">
        <v>78</v>
      </c>
      <c r="H261" t="s">
        <v>78</v>
      </c>
      <c r="I261" s="17">
        <f>IF(D261="Moody",VLOOKUP(H261,'Rating Translation'!$B$2:$E$25,4,FALSE),IF(D261="SP",VLOOKUP(H261,'Rating Translation'!$C$2:$E$25,3,FALSE),VLOOKUP(H261,'Rating Translation'!$D$2:$E$25,2,FALSE)))</f>
        <v>22</v>
      </c>
      <c r="J261">
        <f t="shared" si="24"/>
        <v>22</v>
      </c>
      <c r="K261" s="20">
        <f>IF($D261=K$1,$J261,IF($C261&lt;&gt;$C260,"",K260))</f>
        <v>21</v>
      </c>
      <c r="L261">
        <f>IF($D261=L$1,$J261,IF($C261&lt;&gt;$C260,"",L260))</f>
        <v>22</v>
      </c>
      <c r="M261">
        <f>IF($D261=M$1,$J261,IF($C261&lt;&gt;$C260,"",M260))</f>
        <v>22</v>
      </c>
      <c r="N261" s="20">
        <f t="shared" si="25"/>
        <v>3</v>
      </c>
      <c r="O261" s="21">
        <f t="shared" si="26"/>
        <v>21.666666666666668</v>
      </c>
      <c r="P261">
        <f t="shared" si="28"/>
        <v>0.57735026918962584</v>
      </c>
      <c r="Q261">
        <f t="shared" si="29"/>
        <v>22</v>
      </c>
    </row>
    <row r="262" spans="1:17" x14ac:dyDescent="0.25">
      <c r="A262" t="str">
        <f t="shared" si="27"/>
        <v>Belgium-Local</v>
      </c>
      <c r="B262">
        <v>261</v>
      </c>
      <c r="C262" t="s">
        <v>16</v>
      </c>
      <c r="D262" t="s">
        <v>96</v>
      </c>
      <c r="E262" t="s">
        <v>101</v>
      </c>
      <c r="F262" s="3">
        <v>40949</v>
      </c>
      <c r="G262" s="1" t="s">
        <v>78</v>
      </c>
      <c r="H262" t="s">
        <v>78</v>
      </c>
      <c r="I262" s="17">
        <f>IF(D262="Moody",VLOOKUP(H262,'Rating Translation'!$B$2:$E$25,4,FALSE),IF(D262="SP",VLOOKUP(H262,'Rating Translation'!$C$2:$E$25,3,FALSE),VLOOKUP(H262,'Rating Translation'!$D$2:$E$25,2,FALSE)))</f>
        <v>22</v>
      </c>
      <c r="J262">
        <f t="shared" si="24"/>
        <v>22</v>
      </c>
      <c r="K262" s="20">
        <f>IF($D262=K$1,$J262,IF($C262&lt;&gt;$C261,"",K261))</f>
        <v>21</v>
      </c>
      <c r="L262">
        <f>IF($D262=L$1,$J262,IF($C262&lt;&gt;$C261,"",L261))</f>
        <v>22</v>
      </c>
      <c r="M262">
        <f>IF($D262=M$1,$J262,IF($C262&lt;&gt;$C261,"",M261))</f>
        <v>22</v>
      </c>
      <c r="N262" s="20">
        <f t="shared" si="25"/>
        <v>3</v>
      </c>
      <c r="O262" s="21">
        <f t="shared" si="26"/>
        <v>21.666666666666668</v>
      </c>
      <c r="P262">
        <f t="shared" si="28"/>
        <v>0.57735026918962584</v>
      </c>
      <c r="Q262">
        <f t="shared" si="29"/>
        <v>22</v>
      </c>
    </row>
    <row r="263" spans="1:17" x14ac:dyDescent="0.25">
      <c r="A263" t="str">
        <f t="shared" si="27"/>
        <v>Belgium-Local</v>
      </c>
      <c r="B263">
        <v>262</v>
      </c>
      <c r="C263" t="s">
        <v>16</v>
      </c>
      <c r="D263" t="s">
        <v>96</v>
      </c>
      <c r="E263" t="s">
        <v>101</v>
      </c>
      <c r="F263" s="3">
        <v>41029</v>
      </c>
      <c r="G263" s="1" t="s">
        <v>78</v>
      </c>
      <c r="H263" t="s">
        <v>78</v>
      </c>
      <c r="I263" s="17">
        <f>IF(D263="Moody",VLOOKUP(H263,'Rating Translation'!$B$2:$E$25,4,FALSE),IF(D263="SP",VLOOKUP(H263,'Rating Translation'!$C$2:$E$25,3,FALSE),VLOOKUP(H263,'Rating Translation'!$D$2:$E$25,2,FALSE)))</f>
        <v>22</v>
      </c>
      <c r="J263">
        <f t="shared" si="24"/>
        <v>22</v>
      </c>
      <c r="K263" s="20">
        <f>IF($D263=K$1,$J263,IF($C263&lt;&gt;$C262,"",K262))</f>
        <v>21</v>
      </c>
      <c r="L263">
        <f>IF($D263=L$1,$J263,IF($C263&lt;&gt;$C262,"",L262))</f>
        <v>22</v>
      </c>
      <c r="M263">
        <f>IF($D263=M$1,$J263,IF($C263&lt;&gt;$C262,"",M262))</f>
        <v>22</v>
      </c>
      <c r="N263" s="20">
        <f t="shared" si="25"/>
        <v>3</v>
      </c>
      <c r="O263" s="21">
        <f t="shared" si="26"/>
        <v>21.666666666666668</v>
      </c>
      <c r="P263">
        <f t="shared" si="28"/>
        <v>0.57735026918962584</v>
      </c>
      <c r="Q263">
        <f t="shared" si="29"/>
        <v>22</v>
      </c>
    </row>
    <row r="264" spans="1:17" x14ac:dyDescent="0.25">
      <c r="A264" t="str">
        <f t="shared" si="27"/>
        <v>Belgium-Local</v>
      </c>
      <c r="B264">
        <v>263</v>
      </c>
      <c r="C264" t="s">
        <v>16</v>
      </c>
      <c r="D264" t="s">
        <v>96</v>
      </c>
      <c r="E264" t="s">
        <v>101</v>
      </c>
      <c r="F264" s="3">
        <v>41095</v>
      </c>
      <c r="G264" s="1" t="s">
        <v>78</v>
      </c>
      <c r="H264" t="s">
        <v>78</v>
      </c>
      <c r="I264" s="17">
        <f>IF(D264="Moody",VLOOKUP(H264,'Rating Translation'!$B$2:$E$25,4,FALSE),IF(D264="SP",VLOOKUP(H264,'Rating Translation'!$C$2:$E$25,3,FALSE),VLOOKUP(H264,'Rating Translation'!$D$2:$E$25,2,FALSE)))</f>
        <v>22</v>
      </c>
      <c r="J264">
        <f t="shared" si="24"/>
        <v>22</v>
      </c>
      <c r="K264" s="20">
        <f>IF($D264=K$1,$J264,IF($C264&lt;&gt;$C263,"",K263))</f>
        <v>21</v>
      </c>
      <c r="L264">
        <f>IF($D264=L$1,$J264,IF($C264&lt;&gt;$C263,"",L263))</f>
        <v>22</v>
      </c>
      <c r="M264">
        <f>IF($D264=M$1,$J264,IF($C264&lt;&gt;$C263,"",M263))</f>
        <v>22</v>
      </c>
      <c r="N264" s="20">
        <f t="shared" si="25"/>
        <v>3</v>
      </c>
      <c r="O264" s="21">
        <f t="shared" si="26"/>
        <v>21.666666666666668</v>
      </c>
      <c r="P264">
        <f t="shared" si="28"/>
        <v>0.57735026918962584</v>
      </c>
      <c r="Q264">
        <f t="shared" si="29"/>
        <v>22</v>
      </c>
    </row>
    <row r="265" spans="1:17" x14ac:dyDescent="0.25">
      <c r="A265" t="str">
        <f t="shared" si="27"/>
        <v>Belgium-Local</v>
      </c>
      <c r="B265">
        <v>264</v>
      </c>
      <c r="C265" t="s">
        <v>16</v>
      </c>
      <c r="D265" t="s">
        <v>96</v>
      </c>
      <c r="E265" t="s">
        <v>101</v>
      </c>
      <c r="F265" s="3">
        <v>41120</v>
      </c>
      <c r="G265" s="1" t="s">
        <v>78</v>
      </c>
      <c r="H265" t="s">
        <v>78</v>
      </c>
      <c r="I265" s="17">
        <f>IF(D265="Moody",VLOOKUP(H265,'Rating Translation'!$B$2:$E$25,4,FALSE),IF(D265="SP",VLOOKUP(H265,'Rating Translation'!$C$2:$E$25,3,FALSE),VLOOKUP(H265,'Rating Translation'!$D$2:$E$25,2,FALSE)))</f>
        <v>22</v>
      </c>
      <c r="J265">
        <f t="shared" si="24"/>
        <v>22</v>
      </c>
      <c r="K265" s="20">
        <f>IF($D265=K$1,$J265,IF($C265&lt;&gt;$C264,"",K264))</f>
        <v>21</v>
      </c>
      <c r="L265">
        <f>IF($D265=L$1,$J265,IF($C265&lt;&gt;$C264,"",L264))</f>
        <v>22</v>
      </c>
      <c r="M265">
        <f>IF($D265=M$1,$J265,IF($C265&lt;&gt;$C264,"",M264))</f>
        <v>22</v>
      </c>
      <c r="N265" s="20">
        <f t="shared" si="25"/>
        <v>3</v>
      </c>
      <c r="O265" s="21">
        <f t="shared" si="26"/>
        <v>21.666666666666668</v>
      </c>
      <c r="P265">
        <f t="shared" si="28"/>
        <v>0.57735026918962584</v>
      </c>
      <c r="Q265">
        <f t="shared" si="29"/>
        <v>22</v>
      </c>
    </row>
    <row r="266" spans="1:17" x14ac:dyDescent="0.25">
      <c r="A266" t="str">
        <f t="shared" si="27"/>
        <v>Belgium-Local</v>
      </c>
      <c r="B266">
        <v>265</v>
      </c>
      <c r="C266" t="s">
        <v>16</v>
      </c>
      <c r="D266" t="s">
        <v>96</v>
      </c>
      <c r="E266" t="s">
        <v>101</v>
      </c>
      <c r="F266" s="3">
        <v>41173</v>
      </c>
      <c r="G266" s="1" t="s">
        <v>78</v>
      </c>
      <c r="H266" t="s">
        <v>78</v>
      </c>
      <c r="I266" s="17">
        <f>IF(D266="Moody",VLOOKUP(H266,'Rating Translation'!$B$2:$E$25,4,FALSE),IF(D266="SP",VLOOKUP(H266,'Rating Translation'!$C$2:$E$25,3,FALSE),VLOOKUP(H266,'Rating Translation'!$D$2:$E$25,2,FALSE)))</f>
        <v>22</v>
      </c>
      <c r="J266">
        <f t="shared" si="24"/>
        <v>22</v>
      </c>
      <c r="K266" s="20">
        <f>IF($D266=K$1,$J266,IF($C266&lt;&gt;$C265,"",K265))</f>
        <v>21</v>
      </c>
      <c r="L266">
        <f>IF($D266=L$1,$J266,IF($C266&lt;&gt;$C265,"",L265))</f>
        <v>22</v>
      </c>
      <c r="M266">
        <f>IF($D266=M$1,$J266,IF($C266&lt;&gt;$C265,"",M265))</f>
        <v>22</v>
      </c>
      <c r="N266" s="20">
        <f t="shared" si="25"/>
        <v>3</v>
      </c>
      <c r="O266" s="21">
        <f t="shared" si="26"/>
        <v>21.666666666666668</v>
      </c>
      <c r="P266">
        <f t="shared" si="28"/>
        <v>0.57735026918962584</v>
      </c>
      <c r="Q266">
        <f t="shared" si="29"/>
        <v>22</v>
      </c>
    </row>
    <row r="267" spans="1:17" x14ac:dyDescent="0.25">
      <c r="A267" t="str">
        <f t="shared" si="27"/>
        <v>Belgium-Local</v>
      </c>
      <c r="B267">
        <v>266</v>
      </c>
      <c r="C267" t="s">
        <v>16</v>
      </c>
      <c r="D267" t="s">
        <v>96</v>
      </c>
      <c r="E267" t="s">
        <v>101</v>
      </c>
      <c r="F267" s="3">
        <v>41200</v>
      </c>
      <c r="G267" s="1" t="s">
        <v>78</v>
      </c>
      <c r="H267" t="s">
        <v>78</v>
      </c>
      <c r="I267" s="17">
        <f>IF(D267="Moody",VLOOKUP(H267,'Rating Translation'!$B$2:$E$25,4,FALSE),IF(D267="SP",VLOOKUP(H267,'Rating Translation'!$C$2:$E$25,3,FALSE),VLOOKUP(H267,'Rating Translation'!$D$2:$E$25,2,FALSE)))</f>
        <v>22</v>
      </c>
      <c r="J267">
        <f t="shared" si="24"/>
        <v>22</v>
      </c>
      <c r="K267" s="20">
        <f>IF($D267=K$1,$J267,IF($C267&lt;&gt;$C266,"",K266))</f>
        <v>21</v>
      </c>
      <c r="L267">
        <f>IF($D267=L$1,$J267,IF($C267&lt;&gt;$C266,"",L266))</f>
        <v>22</v>
      </c>
      <c r="M267">
        <f>IF($D267=M$1,$J267,IF($C267&lt;&gt;$C266,"",M266))</f>
        <v>22</v>
      </c>
      <c r="N267" s="20">
        <f t="shared" si="25"/>
        <v>3</v>
      </c>
      <c r="O267" s="21">
        <f t="shared" si="26"/>
        <v>21.666666666666668</v>
      </c>
      <c r="P267">
        <f t="shared" si="28"/>
        <v>0.57735026918962584</v>
      </c>
      <c r="Q267">
        <f t="shared" si="29"/>
        <v>22</v>
      </c>
    </row>
    <row r="268" spans="1:17" x14ac:dyDescent="0.25">
      <c r="A268" t="str">
        <f t="shared" si="27"/>
        <v>Belgium-Local</v>
      </c>
      <c r="B268">
        <v>267</v>
      </c>
      <c r="C268" t="s">
        <v>16</v>
      </c>
      <c r="D268" t="s">
        <v>96</v>
      </c>
      <c r="E268" t="s">
        <v>101</v>
      </c>
      <c r="F268" s="3">
        <v>41324</v>
      </c>
      <c r="G268" s="1" t="s">
        <v>78</v>
      </c>
      <c r="H268" t="s">
        <v>78</v>
      </c>
      <c r="I268" s="17">
        <f>IF(D268="Moody",VLOOKUP(H268,'Rating Translation'!$B$2:$E$25,4,FALSE),IF(D268="SP",VLOOKUP(H268,'Rating Translation'!$C$2:$E$25,3,FALSE),VLOOKUP(H268,'Rating Translation'!$D$2:$E$25,2,FALSE)))</f>
        <v>22</v>
      </c>
      <c r="J268">
        <f t="shared" si="24"/>
        <v>22</v>
      </c>
      <c r="K268" s="20">
        <f>IF($D268=K$1,$J268,IF($C268&lt;&gt;$C267,"",K267))</f>
        <v>21</v>
      </c>
      <c r="L268">
        <f>IF($D268=L$1,$J268,IF($C268&lt;&gt;$C267,"",L267))</f>
        <v>22</v>
      </c>
      <c r="M268">
        <f>IF($D268=M$1,$J268,IF($C268&lt;&gt;$C267,"",M267))</f>
        <v>22</v>
      </c>
      <c r="N268" s="20">
        <f t="shared" si="25"/>
        <v>3</v>
      </c>
      <c r="O268" s="21">
        <f t="shared" si="26"/>
        <v>21.666666666666668</v>
      </c>
      <c r="P268">
        <f t="shared" si="28"/>
        <v>0.57735026918962584</v>
      </c>
      <c r="Q268">
        <f t="shared" si="29"/>
        <v>22</v>
      </c>
    </row>
    <row r="269" spans="1:17" x14ac:dyDescent="0.25">
      <c r="A269" t="str">
        <f t="shared" si="27"/>
        <v>Belgium-Local</v>
      </c>
      <c r="B269">
        <v>268</v>
      </c>
      <c r="C269" t="s">
        <v>16</v>
      </c>
      <c r="D269" t="s">
        <v>96</v>
      </c>
      <c r="E269" t="s">
        <v>101</v>
      </c>
      <c r="F269" s="3">
        <v>41339</v>
      </c>
      <c r="G269" s="1" t="s">
        <v>78</v>
      </c>
      <c r="H269" t="s">
        <v>78</v>
      </c>
      <c r="I269" s="17">
        <f>IF(D269="Moody",VLOOKUP(H269,'Rating Translation'!$B$2:$E$25,4,FALSE),IF(D269="SP",VLOOKUP(H269,'Rating Translation'!$C$2:$E$25,3,FALSE),VLOOKUP(H269,'Rating Translation'!$D$2:$E$25,2,FALSE)))</f>
        <v>22</v>
      </c>
      <c r="J269">
        <f t="shared" si="24"/>
        <v>22</v>
      </c>
      <c r="K269" s="20">
        <f>IF($D269=K$1,$J269,IF($C269&lt;&gt;$C268,"",K268))</f>
        <v>21</v>
      </c>
      <c r="L269">
        <f>IF($D269=L$1,$J269,IF($C269&lt;&gt;$C268,"",L268))</f>
        <v>22</v>
      </c>
      <c r="M269">
        <f>IF($D269=M$1,$J269,IF($C269&lt;&gt;$C268,"",M268))</f>
        <v>22</v>
      </c>
      <c r="N269" s="20">
        <f t="shared" si="25"/>
        <v>3</v>
      </c>
      <c r="O269" s="21">
        <f t="shared" si="26"/>
        <v>21.666666666666668</v>
      </c>
      <c r="P269">
        <f t="shared" si="28"/>
        <v>0.57735026918962584</v>
      </c>
      <c r="Q269">
        <f t="shared" si="29"/>
        <v>22</v>
      </c>
    </row>
    <row r="270" spans="1:17" x14ac:dyDescent="0.25">
      <c r="A270" t="str">
        <f t="shared" si="27"/>
        <v>Belgium-Local</v>
      </c>
      <c r="B270">
        <v>269</v>
      </c>
      <c r="C270" t="s">
        <v>16</v>
      </c>
      <c r="D270" t="s">
        <v>96</v>
      </c>
      <c r="E270" t="s">
        <v>101</v>
      </c>
      <c r="F270" s="3">
        <v>41597</v>
      </c>
      <c r="G270" s="1" t="s">
        <v>78</v>
      </c>
      <c r="H270" t="s">
        <v>78</v>
      </c>
      <c r="I270" s="17">
        <f>IF(D270="Moody",VLOOKUP(H270,'Rating Translation'!$B$2:$E$25,4,FALSE),IF(D270="SP",VLOOKUP(H270,'Rating Translation'!$C$2:$E$25,3,FALSE),VLOOKUP(H270,'Rating Translation'!$D$2:$E$25,2,FALSE)))</f>
        <v>22</v>
      </c>
      <c r="J270">
        <f t="shared" si="24"/>
        <v>22</v>
      </c>
      <c r="K270" s="20">
        <f>IF($D270=K$1,$J270,IF($C270&lt;&gt;$C269,"",K269))</f>
        <v>21</v>
      </c>
      <c r="L270">
        <f>IF($D270=L$1,$J270,IF($C270&lt;&gt;$C269,"",L269))</f>
        <v>22</v>
      </c>
      <c r="M270">
        <f>IF($D270=M$1,$J270,IF($C270&lt;&gt;$C269,"",M269))</f>
        <v>22</v>
      </c>
      <c r="N270" s="20">
        <f t="shared" si="25"/>
        <v>3</v>
      </c>
      <c r="O270" s="21">
        <f t="shared" si="26"/>
        <v>21.666666666666668</v>
      </c>
      <c r="P270">
        <f t="shared" si="28"/>
        <v>0.57735026918962584</v>
      </c>
      <c r="Q270">
        <f t="shared" si="29"/>
        <v>22</v>
      </c>
    </row>
    <row r="271" spans="1:17" x14ac:dyDescent="0.25">
      <c r="A271" t="str">
        <f t="shared" si="27"/>
        <v>Belgium-Local</v>
      </c>
      <c r="B271">
        <v>270</v>
      </c>
      <c r="C271" t="s">
        <v>16</v>
      </c>
      <c r="D271" t="s">
        <v>96</v>
      </c>
      <c r="E271" t="s">
        <v>101</v>
      </c>
      <c r="F271" s="3">
        <v>41635</v>
      </c>
      <c r="G271" s="1" t="s">
        <v>78</v>
      </c>
      <c r="H271" t="s">
        <v>78</v>
      </c>
      <c r="I271" s="17">
        <f>IF(D271="Moody",VLOOKUP(H271,'Rating Translation'!$B$2:$E$25,4,FALSE),IF(D271="SP",VLOOKUP(H271,'Rating Translation'!$C$2:$E$25,3,FALSE),VLOOKUP(H271,'Rating Translation'!$D$2:$E$25,2,FALSE)))</f>
        <v>22</v>
      </c>
      <c r="J271">
        <f t="shared" si="24"/>
        <v>22</v>
      </c>
      <c r="K271" s="20">
        <f>IF($D271=K$1,$J271,IF($C271&lt;&gt;$C270,"",K270))</f>
        <v>21</v>
      </c>
      <c r="L271">
        <f>IF($D271=L$1,$J271,IF($C271&lt;&gt;$C270,"",L270))</f>
        <v>22</v>
      </c>
      <c r="M271">
        <f>IF($D271=M$1,$J271,IF($C271&lt;&gt;$C270,"",M270))</f>
        <v>22</v>
      </c>
      <c r="N271" s="20">
        <f t="shared" si="25"/>
        <v>3</v>
      </c>
      <c r="O271" s="21">
        <f t="shared" si="26"/>
        <v>21.666666666666668</v>
      </c>
      <c r="P271">
        <f t="shared" si="28"/>
        <v>0.57735026918962584</v>
      </c>
      <c r="Q271">
        <f t="shared" si="29"/>
        <v>22</v>
      </c>
    </row>
    <row r="272" spans="1:17" x14ac:dyDescent="0.25">
      <c r="A272" t="str">
        <f t="shared" si="27"/>
        <v>Belgium-Local</v>
      </c>
      <c r="B272">
        <v>271</v>
      </c>
      <c r="C272" t="s">
        <v>16</v>
      </c>
      <c r="D272" t="s">
        <v>96</v>
      </c>
      <c r="E272" t="s">
        <v>101</v>
      </c>
      <c r="F272" s="3">
        <v>41641</v>
      </c>
      <c r="G272" s="1" t="s">
        <v>78</v>
      </c>
      <c r="H272" t="s">
        <v>78</v>
      </c>
      <c r="I272" s="17">
        <f>IF(D272="Moody",VLOOKUP(H272,'Rating Translation'!$B$2:$E$25,4,FALSE),IF(D272="SP",VLOOKUP(H272,'Rating Translation'!$C$2:$E$25,3,FALSE),VLOOKUP(H272,'Rating Translation'!$D$2:$E$25,2,FALSE)))</f>
        <v>22</v>
      </c>
      <c r="J272">
        <f t="shared" si="24"/>
        <v>22</v>
      </c>
      <c r="K272" s="20">
        <f>IF($D272=K$1,$J272,IF($C272&lt;&gt;$C271,"",K271))</f>
        <v>21</v>
      </c>
      <c r="L272">
        <f>IF($D272=L$1,$J272,IF($C272&lt;&gt;$C271,"",L271))</f>
        <v>22</v>
      </c>
      <c r="M272">
        <f>IF($D272=M$1,$J272,IF($C272&lt;&gt;$C271,"",M271))</f>
        <v>22</v>
      </c>
      <c r="N272" s="20">
        <f t="shared" si="25"/>
        <v>3</v>
      </c>
      <c r="O272" s="21">
        <f t="shared" si="26"/>
        <v>21.666666666666668</v>
      </c>
      <c r="P272">
        <f t="shared" si="28"/>
        <v>0.57735026918962584</v>
      </c>
      <c r="Q272">
        <f t="shared" si="29"/>
        <v>22</v>
      </c>
    </row>
    <row r="273" spans="1:17" x14ac:dyDescent="0.25">
      <c r="A273" t="str">
        <f t="shared" si="27"/>
        <v>Bolivia-Foreign</v>
      </c>
      <c r="B273">
        <v>272</v>
      </c>
      <c r="C273" t="s">
        <v>17</v>
      </c>
      <c r="D273" t="s">
        <v>69</v>
      </c>
      <c r="E273" t="s">
        <v>100</v>
      </c>
      <c r="F273" s="3">
        <v>35944</v>
      </c>
      <c r="G273" s="1" t="s">
        <v>67</v>
      </c>
      <c r="H273" t="s">
        <v>67</v>
      </c>
      <c r="I273" s="17">
        <f>IF(D273="Moody",VLOOKUP(H273,'Rating Translation'!$B$2:$E$25,4,FALSE),IF(D273="SP",VLOOKUP(H273,'Rating Translation'!$C$2:$E$25,3,FALSE),VLOOKUP(H273,'Rating Translation'!$D$2:$E$25,2,FALSE)))</f>
        <v>11</v>
      </c>
      <c r="J273">
        <f t="shared" si="24"/>
        <v>11</v>
      </c>
      <c r="K273" s="20">
        <f>IF($D273=K$1,$J273,IF($C273&lt;&gt;$C272,"",K272))</f>
        <v>11</v>
      </c>
      <c r="L273" t="str">
        <f>IF($D273=L$1,$J273,IF($C273&lt;&gt;$C272,"",L272))</f>
        <v/>
      </c>
      <c r="M273" t="str">
        <f>IF($D273=M$1,$J273,IF($C273&lt;&gt;$C272,"",M272))</f>
        <v/>
      </c>
      <c r="N273" s="20">
        <f t="shared" si="25"/>
        <v>1</v>
      </c>
      <c r="O273" s="21">
        <f t="shared" si="26"/>
        <v>11</v>
      </c>
      <c r="P273" t="str">
        <f t="shared" si="28"/>
        <v/>
      </c>
      <c r="Q273">
        <f t="shared" si="29"/>
        <v>11</v>
      </c>
    </row>
    <row r="274" spans="1:17" x14ac:dyDescent="0.25">
      <c r="A274" t="str">
        <f t="shared" si="27"/>
        <v>Bolivia-Foreign</v>
      </c>
      <c r="B274">
        <v>273</v>
      </c>
      <c r="C274" t="s">
        <v>17</v>
      </c>
      <c r="D274" t="s">
        <v>69</v>
      </c>
      <c r="E274" t="s">
        <v>100</v>
      </c>
      <c r="F274" s="3">
        <v>37727</v>
      </c>
      <c r="G274" s="1" t="s">
        <v>59</v>
      </c>
      <c r="H274" t="s">
        <v>59</v>
      </c>
      <c r="I274" s="17">
        <f>IF(D274="Moody",VLOOKUP(H274,'Rating Translation'!$B$2:$E$25,4,FALSE),IF(D274="SP",VLOOKUP(H274,'Rating Translation'!$C$2:$E$25,3,FALSE),VLOOKUP(H274,'Rating Translation'!$D$2:$E$25,2,FALSE)))</f>
        <v>9</v>
      </c>
      <c r="J274">
        <f t="shared" si="24"/>
        <v>9</v>
      </c>
      <c r="K274" s="20">
        <f>IF($D274=K$1,$J274,IF($C274&lt;&gt;$C273,"",K273))</f>
        <v>9</v>
      </c>
      <c r="L274" t="str">
        <f>IF($D274=L$1,$J274,IF($C274&lt;&gt;$C273,"",L273))</f>
        <v/>
      </c>
      <c r="M274" t="str">
        <f>IF($D274=M$1,$J274,IF($C274&lt;&gt;$C273,"",M273))</f>
        <v/>
      </c>
      <c r="N274" s="20">
        <f t="shared" si="25"/>
        <v>1</v>
      </c>
      <c r="O274" s="21">
        <f t="shared" si="26"/>
        <v>9</v>
      </c>
      <c r="P274" t="str">
        <f t="shared" si="28"/>
        <v/>
      </c>
      <c r="Q274">
        <f t="shared" si="29"/>
        <v>9</v>
      </c>
    </row>
    <row r="275" spans="1:17" x14ac:dyDescent="0.25">
      <c r="A275" t="str">
        <f t="shared" si="27"/>
        <v>Bolivia-Foreign</v>
      </c>
      <c r="B275">
        <v>274</v>
      </c>
      <c r="C275" t="s">
        <v>17</v>
      </c>
      <c r="D275" t="s">
        <v>69</v>
      </c>
      <c r="E275" t="s">
        <v>100</v>
      </c>
      <c r="F275" s="3">
        <v>37940</v>
      </c>
      <c r="G275" s="1" t="s">
        <v>61</v>
      </c>
      <c r="H275" t="s">
        <v>59</v>
      </c>
      <c r="I275" s="17">
        <f>IF(D275="Moody",VLOOKUP(H275,'Rating Translation'!$B$2:$E$25,4,FALSE),IF(D275="SP",VLOOKUP(H275,'Rating Translation'!$C$2:$E$25,3,FALSE),VLOOKUP(H275,'Rating Translation'!$D$2:$E$25,2,FALSE)))</f>
        <v>9</v>
      </c>
      <c r="J275">
        <f t="shared" si="24"/>
        <v>9</v>
      </c>
      <c r="K275" s="20">
        <f>IF($D275=K$1,$J275,IF($C275&lt;&gt;$C274,"",K274))</f>
        <v>9</v>
      </c>
      <c r="L275" t="str">
        <f>IF($D275=L$1,$J275,IF($C275&lt;&gt;$C274,"",L274))</f>
        <v/>
      </c>
      <c r="M275" t="str">
        <f>IF($D275=M$1,$J275,IF($C275&lt;&gt;$C274,"",M274))</f>
        <v/>
      </c>
      <c r="N275" s="20">
        <f t="shared" si="25"/>
        <v>1</v>
      </c>
      <c r="O275" s="21">
        <f t="shared" si="26"/>
        <v>9</v>
      </c>
      <c r="P275" t="str">
        <f t="shared" si="28"/>
        <v/>
      </c>
      <c r="Q275">
        <f t="shared" si="29"/>
        <v>9</v>
      </c>
    </row>
    <row r="276" spans="1:17" x14ac:dyDescent="0.25">
      <c r="A276" t="str">
        <f t="shared" si="27"/>
        <v>Bolivia-Foreign</v>
      </c>
      <c r="B276">
        <v>275</v>
      </c>
      <c r="C276" t="s">
        <v>17</v>
      </c>
      <c r="D276" t="s">
        <v>96</v>
      </c>
      <c r="E276" t="s">
        <v>100</v>
      </c>
      <c r="F276" s="3">
        <v>38063</v>
      </c>
      <c r="G276" s="1" t="s">
        <v>147</v>
      </c>
      <c r="H276" t="s">
        <v>93</v>
      </c>
      <c r="I276" s="17">
        <f>IF(D276="Moody",VLOOKUP(H276,'Rating Translation'!$B$2:$E$25,4,FALSE),IF(D276="SP",VLOOKUP(H276,'Rating Translation'!$C$2:$E$25,3,FALSE),VLOOKUP(H276,'Rating Translation'!$D$2:$E$25,2,FALSE)))</f>
        <v>9</v>
      </c>
      <c r="J276">
        <f t="shared" si="24"/>
        <v>9</v>
      </c>
      <c r="K276" s="20">
        <f>IF($D276=K$1,$J276,IF($C276&lt;&gt;$C275,"",K275))</f>
        <v>9</v>
      </c>
      <c r="L276" t="str">
        <f>IF($D276=L$1,$J276,IF($C276&lt;&gt;$C275,"",L275))</f>
        <v/>
      </c>
      <c r="M276">
        <f>IF($D276=M$1,$J276,IF($C276&lt;&gt;$C275,"",M275))</f>
        <v>9</v>
      </c>
      <c r="N276" s="20">
        <f t="shared" si="25"/>
        <v>2</v>
      </c>
      <c r="O276" s="21">
        <f t="shared" si="26"/>
        <v>9</v>
      </c>
      <c r="P276">
        <f t="shared" si="28"/>
        <v>0</v>
      </c>
      <c r="Q276">
        <f t="shared" si="29"/>
        <v>9</v>
      </c>
    </row>
    <row r="277" spans="1:17" x14ac:dyDescent="0.25">
      <c r="A277" t="str">
        <f t="shared" si="27"/>
        <v>Bolivia-Foreign</v>
      </c>
      <c r="B277">
        <v>276</v>
      </c>
      <c r="C277" t="s">
        <v>17</v>
      </c>
      <c r="D277" t="s">
        <v>96</v>
      </c>
      <c r="E277" t="s">
        <v>100</v>
      </c>
      <c r="F277" s="3">
        <v>38520</v>
      </c>
      <c r="G277" s="1" t="s">
        <v>73</v>
      </c>
      <c r="H277" t="s">
        <v>93</v>
      </c>
      <c r="I277" s="17">
        <f>IF(D277="Moody",VLOOKUP(H277,'Rating Translation'!$B$2:$E$25,4,FALSE),IF(D277="SP",VLOOKUP(H277,'Rating Translation'!$C$2:$E$25,3,FALSE),VLOOKUP(H277,'Rating Translation'!$D$2:$E$25,2,FALSE)))</f>
        <v>9</v>
      </c>
      <c r="J277">
        <f t="shared" si="24"/>
        <v>9</v>
      </c>
      <c r="K277" s="20">
        <f>IF($D277=K$1,$J277,IF($C277&lt;&gt;$C276,"",K276))</f>
        <v>9</v>
      </c>
      <c r="L277" t="str">
        <f>IF($D277=L$1,$J277,IF($C277&lt;&gt;$C276,"",L276))</f>
        <v/>
      </c>
      <c r="M277">
        <f>IF($D277=M$1,$J277,IF($C277&lt;&gt;$C276,"",M276))</f>
        <v>9</v>
      </c>
      <c r="N277" s="20">
        <f t="shared" si="25"/>
        <v>2</v>
      </c>
      <c r="O277" s="21">
        <f t="shared" si="26"/>
        <v>9</v>
      </c>
      <c r="P277">
        <f t="shared" si="28"/>
        <v>0</v>
      </c>
      <c r="Q277">
        <f t="shared" si="29"/>
        <v>9</v>
      </c>
    </row>
    <row r="278" spans="1:17" x14ac:dyDescent="0.25">
      <c r="A278" t="str">
        <f t="shared" si="27"/>
        <v>Bolivia-Foreign</v>
      </c>
      <c r="B278">
        <v>277</v>
      </c>
      <c r="C278" t="s">
        <v>17</v>
      </c>
      <c r="D278" t="s">
        <v>96</v>
      </c>
      <c r="E278" t="s">
        <v>100</v>
      </c>
      <c r="F278" s="3">
        <v>39290</v>
      </c>
      <c r="G278" s="1" t="s">
        <v>147</v>
      </c>
      <c r="H278" t="s">
        <v>93</v>
      </c>
      <c r="I278" s="17">
        <f>IF(D278="Moody",VLOOKUP(H278,'Rating Translation'!$B$2:$E$25,4,FALSE),IF(D278="SP",VLOOKUP(H278,'Rating Translation'!$C$2:$E$25,3,FALSE),VLOOKUP(H278,'Rating Translation'!$D$2:$E$25,2,FALSE)))</f>
        <v>9</v>
      </c>
      <c r="J278">
        <f t="shared" si="24"/>
        <v>9</v>
      </c>
      <c r="K278" s="20">
        <f>IF($D278=K$1,$J278,IF($C278&lt;&gt;$C277,"",K277))</f>
        <v>9</v>
      </c>
      <c r="L278" t="str">
        <f>IF($D278=L$1,$J278,IF($C278&lt;&gt;$C277,"",L277))</f>
        <v/>
      </c>
      <c r="M278">
        <f>IF($D278=M$1,$J278,IF($C278&lt;&gt;$C277,"",M277))</f>
        <v>9</v>
      </c>
      <c r="N278" s="20">
        <f t="shared" si="25"/>
        <v>2</v>
      </c>
      <c r="O278" s="21">
        <f t="shared" si="26"/>
        <v>9</v>
      </c>
      <c r="P278">
        <f t="shared" si="28"/>
        <v>0</v>
      </c>
      <c r="Q278">
        <f t="shared" si="29"/>
        <v>9</v>
      </c>
    </row>
    <row r="279" spans="1:17" x14ac:dyDescent="0.25">
      <c r="A279" t="str">
        <f t="shared" si="27"/>
        <v>Bolivia-Foreign</v>
      </c>
      <c r="B279">
        <v>278</v>
      </c>
      <c r="C279" t="s">
        <v>17</v>
      </c>
      <c r="D279" t="s">
        <v>96</v>
      </c>
      <c r="E279" t="s">
        <v>100</v>
      </c>
      <c r="F279" s="3">
        <v>40064</v>
      </c>
      <c r="G279" s="1" t="s">
        <v>77</v>
      </c>
      <c r="H279" t="s">
        <v>75</v>
      </c>
      <c r="I279" s="17">
        <f>IF(D279="Moody",VLOOKUP(H279,'Rating Translation'!$B$2:$E$25,4,FALSE),IF(D279="SP",VLOOKUP(H279,'Rating Translation'!$C$2:$E$25,3,FALSE),VLOOKUP(H279,'Rating Translation'!$D$2:$E$25,2,FALSE)))</f>
        <v>10</v>
      </c>
      <c r="J279">
        <f t="shared" si="24"/>
        <v>10</v>
      </c>
      <c r="K279" s="20">
        <f>IF($D279=K$1,$J279,IF($C279&lt;&gt;$C278,"",K278))</f>
        <v>9</v>
      </c>
      <c r="L279" t="str">
        <f>IF($D279=L$1,$J279,IF($C279&lt;&gt;$C278,"",L278))</f>
        <v/>
      </c>
      <c r="M279">
        <f>IF($D279=M$1,$J279,IF($C279&lt;&gt;$C278,"",M278))</f>
        <v>10</v>
      </c>
      <c r="N279" s="20">
        <f t="shared" si="25"/>
        <v>2</v>
      </c>
      <c r="O279" s="21">
        <f t="shared" si="26"/>
        <v>9.5</v>
      </c>
      <c r="P279">
        <f t="shared" si="28"/>
        <v>0.70710678118654757</v>
      </c>
      <c r="Q279">
        <f t="shared" si="29"/>
        <v>9.5</v>
      </c>
    </row>
    <row r="280" spans="1:17" x14ac:dyDescent="0.25">
      <c r="A280" t="str">
        <f t="shared" si="27"/>
        <v>Bolivia-Foreign</v>
      </c>
      <c r="B280">
        <v>279</v>
      </c>
      <c r="C280" t="s">
        <v>17</v>
      </c>
      <c r="D280" t="s">
        <v>69</v>
      </c>
      <c r="E280" t="s">
        <v>100</v>
      </c>
      <c r="F280" s="3">
        <v>40084</v>
      </c>
      <c r="G280" s="1" t="s">
        <v>66</v>
      </c>
      <c r="H280" t="s">
        <v>66</v>
      </c>
      <c r="I280" s="17">
        <f>IF(D280="Moody",VLOOKUP(H280,'Rating Translation'!$B$2:$E$25,4,FALSE),IF(D280="SP",VLOOKUP(H280,'Rating Translation'!$C$2:$E$25,3,FALSE),VLOOKUP(H280,'Rating Translation'!$D$2:$E$25,2,FALSE)))</f>
        <v>10</v>
      </c>
      <c r="J280">
        <f t="shared" si="24"/>
        <v>10</v>
      </c>
      <c r="K280" s="20">
        <f>IF($D280=K$1,$J280,IF($C280&lt;&gt;$C279,"",K279))</f>
        <v>10</v>
      </c>
      <c r="L280" t="str">
        <f>IF($D280=L$1,$J280,IF($C280&lt;&gt;$C279,"",L279))</f>
        <v/>
      </c>
      <c r="M280">
        <f>IF($D280=M$1,$J280,IF($C280&lt;&gt;$C279,"",M279))</f>
        <v>10</v>
      </c>
      <c r="N280" s="20">
        <f t="shared" si="25"/>
        <v>2</v>
      </c>
      <c r="O280" s="21">
        <f t="shared" si="26"/>
        <v>10</v>
      </c>
      <c r="P280">
        <f t="shared" si="28"/>
        <v>0</v>
      </c>
      <c r="Q280">
        <f t="shared" si="29"/>
        <v>10</v>
      </c>
    </row>
    <row r="281" spans="1:17" x14ac:dyDescent="0.25">
      <c r="A281" t="str">
        <f t="shared" si="27"/>
        <v>Bolivia-Foreign</v>
      </c>
      <c r="B281">
        <v>280</v>
      </c>
      <c r="C281" t="s">
        <v>17</v>
      </c>
      <c r="D281" t="s">
        <v>69</v>
      </c>
      <c r="E281" t="s">
        <v>100</v>
      </c>
      <c r="F281" s="3">
        <v>40353</v>
      </c>
      <c r="G281" s="1" t="s">
        <v>145</v>
      </c>
      <c r="H281" t="s">
        <v>66</v>
      </c>
      <c r="I281" s="17">
        <f>IF(D281="Moody",VLOOKUP(H281,'Rating Translation'!$B$2:$E$25,4,FALSE),IF(D281="SP",VLOOKUP(H281,'Rating Translation'!$C$2:$E$25,3,FALSE),VLOOKUP(H281,'Rating Translation'!$D$2:$E$25,2,FALSE)))</f>
        <v>10</v>
      </c>
      <c r="J281">
        <f t="shared" si="24"/>
        <v>10</v>
      </c>
      <c r="K281" s="20">
        <f>IF($D281=K$1,$J281,IF($C281&lt;&gt;$C280,"",K280))</f>
        <v>10</v>
      </c>
      <c r="L281" t="str">
        <f>IF($D281=L$1,$J281,IF($C281&lt;&gt;$C280,"",L280))</f>
        <v/>
      </c>
      <c r="M281">
        <f>IF($D281=M$1,$J281,IF($C281&lt;&gt;$C280,"",M280))</f>
        <v>10</v>
      </c>
      <c r="N281" s="20">
        <f t="shared" si="25"/>
        <v>2</v>
      </c>
      <c r="O281" s="21">
        <f t="shared" si="26"/>
        <v>10</v>
      </c>
      <c r="P281">
        <f t="shared" si="28"/>
        <v>0</v>
      </c>
      <c r="Q281">
        <f t="shared" si="29"/>
        <v>10</v>
      </c>
    </row>
    <row r="282" spans="1:17" x14ac:dyDescent="0.25">
      <c r="A282" t="str">
        <f t="shared" si="27"/>
        <v>Bolivia-Foreign</v>
      </c>
      <c r="B282">
        <v>281</v>
      </c>
      <c r="C282" t="s">
        <v>17</v>
      </c>
      <c r="D282" t="s">
        <v>96</v>
      </c>
      <c r="E282" t="s">
        <v>100</v>
      </c>
      <c r="F282" s="3">
        <v>40456</v>
      </c>
      <c r="G282" s="1" t="s">
        <v>146</v>
      </c>
      <c r="H282" t="s">
        <v>95</v>
      </c>
      <c r="I282" s="17">
        <f>IF(D282="Moody",VLOOKUP(H282,'Rating Translation'!$B$2:$E$25,4,FALSE),IF(D282="SP",VLOOKUP(H282,'Rating Translation'!$C$2:$E$25,3,FALSE),VLOOKUP(H282,'Rating Translation'!$D$2:$E$25,2,FALSE)))</f>
        <v>11</v>
      </c>
      <c r="J282">
        <f t="shared" ref="J282:J345" si="30">IF(ISERROR(I282),"",I282)</f>
        <v>11</v>
      </c>
      <c r="K282" s="20">
        <f>IF($D282=K$1,$J282,IF($C282&lt;&gt;$C281,"",K281))</f>
        <v>10</v>
      </c>
      <c r="L282" t="str">
        <f>IF($D282=L$1,$J282,IF($C282&lt;&gt;$C281,"",L281))</f>
        <v/>
      </c>
      <c r="M282">
        <f>IF($D282=M$1,$J282,IF($C282&lt;&gt;$C281,"",M281))</f>
        <v>11</v>
      </c>
      <c r="N282" s="20">
        <f t="shared" ref="N282:N345" si="31">COUNT(K282:M282)</f>
        <v>2</v>
      </c>
      <c r="O282" s="21">
        <f t="shared" ref="O282:O345" si="32">AVERAGE(K282:M282)</f>
        <v>10.5</v>
      </c>
      <c r="P282">
        <f t="shared" si="28"/>
        <v>0.70710678118654757</v>
      </c>
      <c r="Q282">
        <f t="shared" si="29"/>
        <v>10.5</v>
      </c>
    </row>
    <row r="283" spans="1:17" x14ac:dyDescent="0.25">
      <c r="A283" t="str">
        <f t="shared" si="27"/>
        <v>Bolivia-Foreign</v>
      </c>
      <c r="B283">
        <v>282</v>
      </c>
      <c r="C283" t="s">
        <v>17</v>
      </c>
      <c r="D283" t="s">
        <v>69</v>
      </c>
      <c r="E283" t="s">
        <v>100</v>
      </c>
      <c r="F283" s="3">
        <v>40514</v>
      </c>
      <c r="G283" s="1" t="s">
        <v>144</v>
      </c>
      <c r="H283" t="s">
        <v>67</v>
      </c>
      <c r="I283" s="17">
        <f>IF(D283="Moody",VLOOKUP(H283,'Rating Translation'!$B$2:$E$25,4,FALSE),IF(D283="SP",VLOOKUP(H283,'Rating Translation'!$C$2:$E$25,3,FALSE),VLOOKUP(H283,'Rating Translation'!$D$2:$E$25,2,FALSE)))</f>
        <v>11</v>
      </c>
      <c r="J283">
        <f t="shared" si="30"/>
        <v>11</v>
      </c>
      <c r="K283" s="20">
        <f>IF($D283=K$1,$J283,IF($C283&lt;&gt;$C282,"",K282))</f>
        <v>11</v>
      </c>
      <c r="L283" t="str">
        <f>IF($D283=L$1,$J283,IF($C283&lt;&gt;$C282,"",L282))</f>
        <v/>
      </c>
      <c r="M283">
        <f>IF($D283=M$1,$J283,IF($C283&lt;&gt;$C282,"",M282))</f>
        <v>11</v>
      </c>
      <c r="N283" s="20">
        <f t="shared" si="31"/>
        <v>2</v>
      </c>
      <c r="O283" s="21">
        <f t="shared" si="32"/>
        <v>11</v>
      </c>
      <c r="P283">
        <f t="shared" si="28"/>
        <v>0</v>
      </c>
      <c r="Q283">
        <f t="shared" si="29"/>
        <v>11</v>
      </c>
    </row>
    <row r="284" spans="1:17" x14ac:dyDescent="0.25">
      <c r="A284" t="str">
        <f t="shared" si="27"/>
        <v>Bolivia-Foreign</v>
      </c>
      <c r="B284">
        <v>283</v>
      </c>
      <c r="C284" t="s">
        <v>17</v>
      </c>
      <c r="D284" t="s">
        <v>79</v>
      </c>
      <c r="E284" t="s">
        <v>100</v>
      </c>
      <c r="F284" s="3">
        <v>40682</v>
      </c>
      <c r="G284" s="1" t="s">
        <v>95</v>
      </c>
      <c r="H284" t="s">
        <v>95</v>
      </c>
      <c r="I284" s="17">
        <f>IF(D284="Moody",VLOOKUP(H284,'Rating Translation'!$B$2:$E$25,4,FALSE),IF(D284="SP",VLOOKUP(H284,'Rating Translation'!$C$2:$E$25,3,FALSE),VLOOKUP(H284,'Rating Translation'!$D$2:$E$25,2,FALSE)))</f>
        <v>11</v>
      </c>
      <c r="J284">
        <f t="shared" si="30"/>
        <v>11</v>
      </c>
      <c r="K284" s="20">
        <f>IF($D284=K$1,$J284,IF($C284&lt;&gt;$C283,"",K283))</f>
        <v>11</v>
      </c>
      <c r="L284">
        <f>IF($D284=L$1,$J284,IF($C284&lt;&gt;$C283,"",L283))</f>
        <v>11</v>
      </c>
      <c r="M284">
        <f>IF($D284=M$1,$J284,IF($C284&lt;&gt;$C283,"",M283))</f>
        <v>11</v>
      </c>
      <c r="N284" s="20">
        <f t="shared" si="31"/>
        <v>3</v>
      </c>
      <c r="O284" s="21">
        <f t="shared" si="32"/>
        <v>11</v>
      </c>
      <c r="P284">
        <f t="shared" si="28"/>
        <v>0</v>
      </c>
      <c r="Q284">
        <f t="shared" si="29"/>
        <v>11</v>
      </c>
    </row>
    <row r="285" spans="1:17" x14ac:dyDescent="0.25">
      <c r="A285" t="str">
        <f t="shared" si="27"/>
        <v>Bolivia-Foreign</v>
      </c>
      <c r="B285">
        <v>284</v>
      </c>
      <c r="C285" t="s">
        <v>17</v>
      </c>
      <c r="D285" t="s">
        <v>79</v>
      </c>
      <c r="E285" t="s">
        <v>100</v>
      </c>
      <c r="F285" s="3">
        <v>40774</v>
      </c>
      <c r="G285" s="1" t="s">
        <v>146</v>
      </c>
      <c r="H285" t="s">
        <v>95</v>
      </c>
      <c r="I285" s="17">
        <f>IF(D285="Moody",VLOOKUP(H285,'Rating Translation'!$B$2:$E$25,4,FALSE),IF(D285="SP",VLOOKUP(H285,'Rating Translation'!$C$2:$E$25,3,FALSE),VLOOKUP(H285,'Rating Translation'!$D$2:$E$25,2,FALSE)))</f>
        <v>11</v>
      </c>
      <c r="J285">
        <f t="shared" si="30"/>
        <v>11</v>
      </c>
      <c r="K285" s="20">
        <f>IF($D285=K$1,$J285,IF($C285&lt;&gt;$C284,"",K284))</f>
        <v>11</v>
      </c>
      <c r="L285">
        <f>IF($D285=L$1,$J285,IF($C285&lt;&gt;$C284,"",L284))</f>
        <v>11</v>
      </c>
      <c r="M285">
        <f>IF($D285=M$1,$J285,IF($C285&lt;&gt;$C284,"",M284))</f>
        <v>11</v>
      </c>
      <c r="N285" s="20">
        <f t="shared" si="31"/>
        <v>3</v>
      </c>
      <c r="O285" s="21">
        <f t="shared" si="32"/>
        <v>11</v>
      </c>
      <c r="P285">
        <f t="shared" si="28"/>
        <v>0</v>
      </c>
      <c r="Q285">
        <f t="shared" si="29"/>
        <v>11</v>
      </c>
    </row>
    <row r="286" spans="1:17" x14ac:dyDescent="0.25">
      <c r="A286" t="str">
        <f t="shared" si="27"/>
        <v>Bolivia-Foreign</v>
      </c>
      <c r="B286">
        <v>285</v>
      </c>
      <c r="C286" t="s">
        <v>17</v>
      </c>
      <c r="D286" t="s">
        <v>79</v>
      </c>
      <c r="E286" t="s">
        <v>100</v>
      </c>
      <c r="F286" s="3">
        <v>40777</v>
      </c>
      <c r="G286" s="1" t="s">
        <v>63</v>
      </c>
      <c r="H286" t="s">
        <v>95</v>
      </c>
      <c r="I286" s="17">
        <f>IF(D286="Moody",VLOOKUP(H286,'Rating Translation'!$B$2:$E$25,4,FALSE),IF(D286="SP",VLOOKUP(H286,'Rating Translation'!$C$2:$E$25,3,FALSE),VLOOKUP(H286,'Rating Translation'!$D$2:$E$25,2,FALSE)))</f>
        <v>11</v>
      </c>
      <c r="J286">
        <f t="shared" si="30"/>
        <v>11</v>
      </c>
      <c r="K286" s="20">
        <f>IF($D286=K$1,$J286,IF($C286&lt;&gt;$C285,"",K285))</f>
        <v>11</v>
      </c>
      <c r="L286">
        <f>IF($D286=L$1,$J286,IF($C286&lt;&gt;$C285,"",L285))</f>
        <v>11</v>
      </c>
      <c r="M286">
        <f>IF($D286=M$1,$J286,IF($C286&lt;&gt;$C285,"",M285))</f>
        <v>11</v>
      </c>
      <c r="N286" s="20">
        <f t="shared" si="31"/>
        <v>3</v>
      </c>
      <c r="O286" s="21">
        <f t="shared" si="32"/>
        <v>11</v>
      </c>
      <c r="P286">
        <f t="shared" si="28"/>
        <v>0</v>
      </c>
      <c r="Q286">
        <f t="shared" si="29"/>
        <v>11</v>
      </c>
    </row>
    <row r="287" spans="1:17" x14ac:dyDescent="0.25">
      <c r="A287" t="str">
        <f t="shared" si="27"/>
        <v>Bolivia-Foreign</v>
      </c>
      <c r="B287">
        <v>286</v>
      </c>
      <c r="C287" t="s">
        <v>17</v>
      </c>
      <c r="D287" t="s">
        <v>96</v>
      </c>
      <c r="E287" t="s">
        <v>100</v>
      </c>
      <c r="F287" s="3">
        <v>40821</v>
      </c>
      <c r="G287" s="1" t="s">
        <v>146</v>
      </c>
      <c r="H287" t="s">
        <v>95</v>
      </c>
      <c r="I287" s="17">
        <f>IF(D287="Moody",VLOOKUP(H287,'Rating Translation'!$B$2:$E$25,4,FALSE),IF(D287="SP",VLOOKUP(H287,'Rating Translation'!$C$2:$E$25,3,FALSE),VLOOKUP(H287,'Rating Translation'!$D$2:$E$25,2,FALSE)))</f>
        <v>11</v>
      </c>
      <c r="J287">
        <f t="shared" si="30"/>
        <v>11</v>
      </c>
      <c r="K287" s="20">
        <f>IF($D287=K$1,$J287,IF($C287&lt;&gt;$C286,"",K286))</f>
        <v>11</v>
      </c>
      <c r="L287">
        <f>IF($D287=L$1,$J287,IF($C287&lt;&gt;$C286,"",L286))</f>
        <v>11</v>
      </c>
      <c r="M287">
        <f>IF($D287=M$1,$J287,IF($C287&lt;&gt;$C286,"",M286))</f>
        <v>11</v>
      </c>
      <c r="N287" s="20">
        <f t="shared" si="31"/>
        <v>3</v>
      </c>
      <c r="O287" s="21">
        <f t="shared" si="32"/>
        <v>11</v>
      </c>
      <c r="P287">
        <f t="shared" si="28"/>
        <v>0</v>
      </c>
      <c r="Q287">
        <f t="shared" si="29"/>
        <v>11</v>
      </c>
    </row>
    <row r="288" spans="1:17" x14ac:dyDescent="0.25">
      <c r="A288" t="str">
        <f t="shared" si="27"/>
        <v>Bolivia-Foreign</v>
      </c>
      <c r="B288">
        <v>287</v>
      </c>
      <c r="C288" t="s">
        <v>17</v>
      </c>
      <c r="D288" t="s">
        <v>79</v>
      </c>
      <c r="E288" t="s">
        <v>100</v>
      </c>
      <c r="F288" s="3">
        <v>41047</v>
      </c>
      <c r="G288" s="1" t="s">
        <v>80</v>
      </c>
      <c r="H288" t="s">
        <v>94</v>
      </c>
      <c r="I288" s="17">
        <f>IF(D288="Moody",VLOOKUP(H288,'Rating Translation'!$B$2:$E$25,4,FALSE),IF(D288="SP",VLOOKUP(H288,'Rating Translation'!$C$2:$E$25,3,FALSE),VLOOKUP(H288,'Rating Translation'!$D$2:$E$25,2,FALSE)))</f>
        <v>12</v>
      </c>
      <c r="J288">
        <f t="shared" si="30"/>
        <v>12</v>
      </c>
      <c r="K288" s="20">
        <f>IF($D288=K$1,$J288,IF($C288&lt;&gt;$C287,"",K287))</f>
        <v>11</v>
      </c>
      <c r="L288">
        <f>IF($D288=L$1,$J288,IF($C288&lt;&gt;$C287,"",L287))</f>
        <v>12</v>
      </c>
      <c r="M288">
        <f>IF($D288=M$1,$J288,IF($C288&lt;&gt;$C287,"",M287))</f>
        <v>11</v>
      </c>
      <c r="N288" s="20">
        <f t="shared" si="31"/>
        <v>3</v>
      </c>
      <c r="O288" s="21">
        <f t="shared" si="32"/>
        <v>11.333333333333334</v>
      </c>
      <c r="P288">
        <f t="shared" si="28"/>
        <v>0.57735026918962573</v>
      </c>
      <c r="Q288">
        <f t="shared" si="29"/>
        <v>11</v>
      </c>
    </row>
    <row r="289" spans="1:17" x14ac:dyDescent="0.25">
      <c r="A289" t="str">
        <f t="shared" si="27"/>
        <v>Bolivia-Foreign</v>
      </c>
      <c r="B289">
        <v>288</v>
      </c>
      <c r="C289" t="s">
        <v>17</v>
      </c>
      <c r="D289" t="s">
        <v>69</v>
      </c>
      <c r="E289" t="s">
        <v>100</v>
      </c>
      <c r="F289" s="3">
        <v>41068</v>
      </c>
      <c r="G289" s="1" t="s">
        <v>143</v>
      </c>
      <c r="H289" t="s">
        <v>68</v>
      </c>
      <c r="I289" s="17">
        <f>IF(D289="Moody",VLOOKUP(H289,'Rating Translation'!$B$2:$E$25,4,FALSE),IF(D289="SP",VLOOKUP(H289,'Rating Translation'!$C$2:$E$25,3,FALSE),VLOOKUP(H289,'Rating Translation'!$D$2:$E$25,2,FALSE)))</f>
        <v>12</v>
      </c>
      <c r="J289">
        <f t="shared" si="30"/>
        <v>12</v>
      </c>
      <c r="K289" s="20">
        <f>IF($D289=K$1,$J289,IF($C289&lt;&gt;$C288,"",K288))</f>
        <v>12</v>
      </c>
      <c r="L289">
        <f>IF($D289=L$1,$J289,IF($C289&lt;&gt;$C288,"",L288))</f>
        <v>12</v>
      </c>
      <c r="M289">
        <f>IF($D289=M$1,$J289,IF($C289&lt;&gt;$C288,"",M288))</f>
        <v>11</v>
      </c>
      <c r="N289" s="20">
        <f t="shared" si="31"/>
        <v>3</v>
      </c>
      <c r="O289" s="21">
        <f t="shared" si="32"/>
        <v>11.666666666666666</v>
      </c>
      <c r="P289">
        <f t="shared" si="28"/>
        <v>0.57735026918962573</v>
      </c>
      <c r="Q289">
        <f t="shared" si="29"/>
        <v>12</v>
      </c>
    </row>
    <row r="290" spans="1:17" x14ac:dyDescent="0.25">
      <c r="A290" t="str">
        <f t="shared" si="27"/>
        <v>Bolivia-Foreign</v>
      </c>
      <c r="B290">
        <v>289</v>
      </c>
      <c r="C290" t="s">
        <v>17</v>
      </c>
      <c r="D290" t="s">
        <v>96</v>
      </c>
      <c r="E290" t="s">
        <v>100</v>
      </c>
      <c r="F290" s="3">
        <v>41205</v>
      </c>
      <c r="G290" s="1" t="s">
        <v>80</v>
      </c>
      <c r="H290" t="s">
        <v>94</v>
      </c>
      <c r="I290" s="17">
        <f>IF(D290="Moody",VLOOKUP(H290,'Rating Translation'!$B$2:$E$25,4,FALSE),IF(D290="SP",VLOOKUP(H290,'Rating Translation'!$C$2:$E$25,3,FALSE),VLOOKUP(H290,'Rating Translation'!$D$2:$E$25,2,FALSE)))</f>
        <v>12</v>
      </c>
      <c r="J290">
        <f t="shared" si="30"/>
        <v>12</v>
      </c>
      <c r="K290" s="20">
        <f>IF($D290=K$1,$J290,IF($C290&lt;&gt;$C289,"",K289))</f>
        <v>12</v>
      </c>
      <c r="L290">
        <f>IF($D290=L$1,$J290,IF($C290&lt;&gt;$C289,"",L289))</f>
        <v>12</v>
      </c>
      <c r="M290">
        <f>IF($D290=M$1,$J290,IF($C290&lt;&gt;$C289,"",M289))</f>
        <v>12</v>
      </c>
      <c r="N290" s="20">
        <f t="shared" si="31"/>
        <v>3</v>
      </c>
      <c r="O290" s="21">
        <f t="shared" si="32"/>
        <v>12</v>
      </c>
      <c r="P290">
        <f t="shared" si="28"/>
        <v>0</v>
      </c>
      <c r="Q290">
        <f t="shared" si="29"/>
        <v>12</v>
      </c>
    </row>
    <row r="291" spans="1:17" x14ac:dyDescent="0.25">
      <c r="A291" t="str">
        <f t="shared" si="27"/>
        <v>Bolivia-Foreign</v>
      </c>
      <c r="B291">
        <v>290</v>
      </c>
      <c r="C291" t="s">
        <v>17</v>
      </c>
      <c r="D291" t="s">
        <v>96</v>
      </c>
      <c r="E291" t="s">
        <v>100</v>
      </c>
      <c r="F291" s="3">
        <v>41501</v>
      </c>
      <c r="G291" s="1" t="s">
        <v>80</v>
      </c>
      <c r="H291" t="s">
        <v>94</v>
      </c>
      <c r="I291" s="17">
        <f>IF(D291="Moody",VLOOKUP(H291,'Rating Translation'!$B$2:$E$25,4,FALSE),IF(D291="SP",VLOOKUP(H291,'Rating Translation'!$C$2:$E$25,3,FALSE),VLOOKUP(H291,'Rating Translation'!$D$2:$E$25,2,FALSE)))</f>
        <v>12</v>
      </c>
      <c r="J291">
        <f t="shared" si="30"/>
        <v>12</v>
      </c>
      <c r="K291" s="20">
        <f>IF($D291=K$1,$J291,IF($C291&lt;&gt;$C290,"",K290))</f>
        <v>12</v>
      </c>
      <c r="L291">
        <f>IF($D291=L$1,$J291,IF($C291&lt;&gt;$C290,"",L290))</f>
        <v>12</v>
      </c>
      <c r="M291">
        <f>IF($D291=M$1,$J291,IF($C291&lt;&gt;$C290,"",M290))</f>
        <v>12</v>
      </c>
      <c r="N291" s="20">
        <f t="shared" si="31"/>
        <v>3</v>
      </c>
      <c r="O291" s="21">
        <f t="shared" si="32"/>
        <v>12</v>
      </c>
      <c r="P291">
        <f t="shared" si="28"/>
        <v>0</v>
      </c>
      <c r="Q291">
        <f t="shared" si="29"/>
        <v>12</v>
      </c>
    </row>
    <row r="292" spans="1:17" x14ac:dyDescent="0.25">
      <c r="A292" t="str">
        <f t="shared" si="27"/>
        <v>Bolivia-Foreign</v>
      </c>
      <c r="B292">
        <v>291</v>
      </c>
      <c r="C292" t="s">
        <v>17</v>
      </c>
      <c r="D292" t="s">
        <v>96</v>
      </c>
      <c r="E292" t="s">
        <v>100</v>
      </c>
      <c r="F292" s="3">
        <v>41547</v>
      </c>
      <c r="G292" s="1" t="s">
        <v>80</v>
      </c>
      <c r="H292" t="s">
        <v>94</v>
      </c>
      <c r="I292" s="17">
        <f>IF(D292="Moody",VLOOKUP(H292,'Rating Translation'!$B$2:$E$25,4,FALSE),IF(D292="SP",VLOOKUP(H292,'Rating Translation'!$C$2:$E$25,3,FALSE),VLOOKUP(H292,'Rating Translation'!$D$2:$E$25,2,FALSE)))</f>
        <v>12</v>
      </c>
      <c r="J292">
        <f t="shared" si="30"/>
        <v>12</v>
      </c>
      <c r="K292" s="20">
        <f>IF($D292=K$1,$J292,IF($C292&lt;&gt;$C291,"",K291))</f>
        <v>12</v>
      </c>
      <c r="L292">
        <f>IF($D292=L$1,$J292,IF($C292&lt;&gt;$C291,"",L291))</f>
        <v>12</v>
      </c>
      <c r="M292">
        <f>IF($D292=M$1,$J292,IF($C292&lt;&gt;$C291,"",M291))</f>
        <v>12</v>
      </c>
      <c r="N292" s="20">
        <f t="shared" si="31"/>
        <v>3</v>
      </c>
      <c r="O292" s="21">
        <f t="shared" si="32"/>
        <v>12</v>
      </c>
      <c r="P292">
        <f t="shared" si="28"/>
        <v>0</v>
      </c>
      <c r="Q292">
        <f t="shared" si="29"/>
        <v>12</v>
      </c>
    </row>
    <row r="293" spans="1:17" x14ac:dyDescent="0.25">
      <c r="A293" t="str">
        <f t="shared" si="27"/>
        <v>Bolivia-Local</v>
      </c>
      <c r="B293">
        <v>292</v>
      </c>
      <c r="C293" t="s">
        <v>17</v>
      </c>
      <c r="D293" t="s">
        <v>69</v>
      </c>
      <c r="E293" t="s">
        <v>101</v>
      </c>
      <c r="F293" s="3">
        <v>36070</v>
      </c>
      <c r="G293" s="1" t="s">
        <v>67</v>
      </c>
      <c r="H293" t="s">
        <v>67</v>
      </c>
      <c r="I293" s="17">
        <f>IF(D293="Moody",VLOOKUP(H293,'Rating Translation'!$B$2:$E$25,4,FALSE),IF(D293="SP",VLOOKUP(H293,'Rating Translation'!$C$2:$E$25,3,FALSE),VLOOKUP(H293,'Rating Translation'!$D$2:$E$25,2,FALSE)))</f>
        <v>11</v>
      </c>
      <c r="J293">
        <f t="shared" si="30"/>
        <v>11</v>
      </c>
      <c r="K293" s="20">
        <f>IF($D293=K$1,$J293,IF($C293&lt;&gt;$C292,"",K292))</f>
        <v>11</v>
      </c>
      <c r="L293">
        <f>IF($D293=L$1,$J293,IF($C293&lt;&gt;$C292,"",L292))</f>
        <v>12</v>
      </c>
      <c r="M293">
        <f>IF($D293=M$1,$J293,IF($C293&lt;&gt;$C292,"",M292))</f>
        <v>12</v>
      </c>
      <c r="N293" s="20">
        <f t="shared" si="31"/>
        <v>3</v>
      </c>
      <c r="O293" s="21">
        <f t="shared" si="32"/>
        <v>11.666666666666666</v>
      </c>
      <c r="P293">
        <f t="shared" si="28"/>
        <v>0.57735026918962573</v>
      </c>
      <c r="Q293">
        <f t="shared" si="29"/>
        <v>12</v>
      </c>
    </row>
    <row r="294" spans="1:17" x14ac:dyDescent="0.25">
      <c r="A294" t="str">
        <f t="shared" si="27"/>
        <v>Bolivia-Local</v>
      </c>
      <c r="B294">
        <v>293</v>
      </c>
      <c r="C294" t="s">
        <v>17</v>
      </c>
      <c r="D294" t="s">
        <v>69</v>
      </c>
      <c r="E294" t="s">
        <v>101</v>
      </c>
      <c r="F294" s="3">
        <v>37727</v>
      </c>
      <c r="G294" s="1" t="s">
        <v>59</v>
      </c>
      <c r="H294" t="s">
        <v>59</v>
      </c>
      <c r="I294" s="17">
        <f>IF(D294="Moody",VLOOKUP(H294,'Rating Translation'!$B$2:$E$25,4,FALSE),IF(D294="SP",VLOOKUP(H294,'Rating Translation'!$C$2:$E$25,3,FALSE),VLOOKUP(H294,'Rating Translation'!$D$2:$E$25,2,FALSE)))</f>
        <v>9</v>
      </c>
      <c r="J294">
        <f t="shared" si="30"/>
        <v>9</v>
      </c>
      <c r="K294" s="20">
        <f>IF($D294=K$1,$J294,IF($C294&lt;&gt;$C293,"",K293))</f>
        <v>9</v>
      </c>
      <c r="L294">
        <f>IF($D294=L$1,$J294,IF($C294&lt;&gt;$C293,"",L293))</f>
        <v>12</v>
      </c>
      <c r="M294">
        <f>IF($D294=M$1,$J294,IF($C294&lt;&gt;$C293,"",M293))</f>
        <v>12</v>
      </c>
      <c r="N294" s="20">
        <f t="shared" si="31"/>
        <v>3</v>
      </c>
      <c r="O294" s="21">
        <f t="shared" si="32"/>
        <v>11</v>
      </c>
      <c r="P294">
        <f t="shared" si="28"/>
        <v>1.7320508075688772</v>
      </c>
      <c r="Q294">
        <f t="shared" si="29"/>
        <v>12</v>
      </c>
    </row>
    <row r="295" spans="1:17" x14ac:dyDescent="0.25">
      <c r="A295" t="str">
        <f t="shared" si="27"/>
        <v>Bolivia-Local</v>
      </c>
      <c r="B295">
        <v>294</v>
      </c>
      <c r="C295" t="s">
        <v>17</v>
      </c>
      <c r="D295" t="s">
        <v>96</v>
      </c>
      <c r="E295" t="s">
        <v>101</v>
      </c>
      <c r="F295" s="3">
        <v>38063</v>
      </c>
      <c r="G295" s="1" t="s">
        <v>93</v>
      </c>
      <c r="H295" t="s">
        <v>93</v>
      </c>
      <c r="I295" s="17">
        <f>IF(D295="Moody",VLOOKUP(H295,'Rating Translation'!$B$2:$E$25,4,FALSE),IF(D295="SP",VLOOKUP(H295,'Rating Translation'!$C$2:$E$25,3,FALSE),VLOOKUP(H295,'Rating Translation'!$D$2:$E$25,2,FALSE)))</f>
        <v>9</v>
      </c>
      <c r="J295">
        <f t="shared" si="30"/>
        <v>9</v>
      </c>
      <c r="K295" s="20">
        <f>IF($D295=K$1,$J295,IF($C295&lt;&gt;$C294,"",K294))</f>
        <v>9</v>
      </c>
      <c r="L295">
        <f>IF($D295=L$1,$J295,IF($C295&lt;&gt;$C294,"",L294))</f>
        <v>12</v>
      </c>
      <c r="M295">
        <f>IF($D295=M$1,$J295,IF($C295&lt;&gt;$C294,"",M294))</f>
        <v>9</v>
      </c>
      <c r="N295" s="20">
        <f t="shared" si="31"/>
        <v>3</v>
      </c>
      <c r="O295" s="21">
        <f t="shared" si="32"/>
        <v>10</v>
      </c>
      <c r="P295">
        <f t="shared" si="28"/>
        <v>1.7320508075688772</v>
      </c>
      <c r="Q295">
        <f t="shared" si="29"/>
        <v>9</v>
      </c>
    </row>
    <row r="296" spans="1:17" x14ac:dyDescent="0.25">
      <c r="A296" t="str">
        <f t="shared" si="27"/>
        <v>Bolivia-Local</v>
      </c>
      <c r="B296">
        <v>295</v>
      </c>
      <c r="C296" t="s">
        <v>17</v>
      </c>
      <c r="D296" t="s">
        <v>96</v>
      </c>
      <c r="E296" t="s">
        <v>101</v>
      </c>
      <c r="F296" s="3">
        <v>38520</v>
      </c>
      <c r="G296" s="1" t="s">
        <v>93</v>
      </c>
      <c r="H296" t="s">
        <v>93</v>
      </c>
      <c r="I296" s="17">
        <f>IF(D296="Moody",VLOOKUP(H296,'Rating Translation'!$B$2:$E$25,4,FALSE),IF(D296="SP",VLOOKUP(H296,'Rating Translation'!$C$2:$E$25,3,FALSE),VLOOKUP(H296,'Rating Translation'!$D$2:$E$25,2,FALSE)))</f>
        <v>9</v>
      </c>
      <c r="J296">
        <f t="shared" si="30"/>
        <v>9</v>
      </c>
      <c r="K296" s="20">
        <f>IF($D296=K$1,$J296,IF($C296&lt;&gt;$C295,"",K295))</f>
        <v>9</v>
      </c>
      <c r="L296">
        <f>IF($D296=L$1,$J296,IF($C296&lt;&gt;$C295,"",L295))</f>
        <v>12</v>
      </c>
      <c r="M296">
        <f>IF($D296=M$1,$J296,IF($C296&lt;&gt;$C295,"",M295))</f>
        <v>9</v>
      </c>
      <c r="N296" s="20">
        <f t="shared" si="31"/>
        <v>3</v>
      </c>
      <c r="O296" s="21">
        <f t="shared" si="32"/>
        <v>10</v>
      </c>
      <c r="P296">
        <f t="shared" si="28"/>
        <v>1.7320508075688772</v>
      </c>
      <c r="Q296">
        <f t="shared" si="29"/>
        <v>9</v>
      </c>
    </row>
    <row r="297" spans="1:17" x14ac:dyDescent="0.25">
      <c r="A297" t="str">
        <f t="shared" si="27"/>
        <v>Bolivia-Local</v>
      </c>
      <c r="B297">
        <v>296</v>
      </c>
      <c r="C297" t="s">
        <v>17</v>
      </c>
      <c r="D297" t="s">
        <v>96</v>
      </c>
      <c r="E297" t="s">
        <v>101</v>
      </c>
      <c r="F297" s="3">
        <v>39290</v>
      </c>
      <c r="G297" s="1" t="s">
        <v>93</v>
      </c>
      <c r="H297" t="s">
        <v>93</v>
      </c>
      <c r="I297" s="17">
        <f>IF(D297="Moody",VLOOKUP(H297,'Rating Translation'!$B$2:$E$25,4,FALSE),IF(D297="SP",VLOOKUP(H297,'Rating Translation'!$C$2:$E$25,3,FALSE),VLOOKUP(H297,'Rating Translation'!$D$2:$E$25,2,FALSE)))</f>
        <v>9</v>
      </c>
      <c r="J297">
        <f t="shared" si="30"/>
        <v>9</v>
      </c>
      <c r="K297" s="20">
        <f>IF($D297=K$1,$J297,IF($C297&lt;&gt;$C296,"",K296))</f>
        <v>9</v>
      </c>
      <c r="L297">
        <f>IF($D297=L$1,$J297,IF($C297&lt;&gt;$C296,"",L296))</f>
        <v>12</v>
      </c>
      <c r="M297">
        <f>IF($D297=M$1,$J297,IF($C297&lt;&gt;$C296,"",M296))</f>
        <v>9</v>
      </c>
      <c r="N297" s="20">
        <f t="shared" si="31"/>
        <v>3</v>
      </c>
      <c r="O297" s="21">
        <f t="shared" si="32"/>
        <v>10</v>
      </c>
      <c r="P297">
        <f t="shared" si="28"/>
        <v>1.7320508075688772</v>
      </c>
      <c r="Q297">
        <f t="shared" si="29"/>
        <v>9</v>
      </c>
    </row>
    <row r="298" spans="1:17" x14ac:dyDescent="0.25">
      <c r="A298" t="str">
        <f t="shared" si="27"/>
        <v>Bolivia-Local</v>
      </c>
      <c r="B298">
        <v>297</v>
      </c>
      <c r="C298" t="s">
        <v>17</v>
      </c>
      <c r="D298" t="s">
        <v>96</v>
      </c>
      <c r="E298" t="s">
        <v>101</v>
      </c>
      <c r="F298" s="3">
        <v>40064</v>
      </c>
      <c r="G298" s="1" t="s">
        <v>75</v>
      </c>
      <c r="H298" t="s">
        <v>75</v>
      </c>
      <c r="I298" s="17">
        <f>IF(D298="Moody",VLOOKUP(H298,'Rating Translation'!$B$2:$E$25,4,FALSE),IF(D298="SP",VLOOKUP(H298,'Rating Translation'!$C$2:$E$25,3,FALSE),VLOOKUP(H298,'Rating Translation'!$D$2:$E$25,2,FALSE)))</f>
        <v>10</v>
      </c>
      <c r="J298">
        <f t="shared" si="30"/>
        <v>10</v>
      </c>
      <c r="K298" s="20">
        <f>IF($D298=K$1,$J298,IF($C298&lt;&gt;$C297,"",K297))</f>
        <v>9</v>
      </c>
      <c r="L298">
        <f>IF($D298=L$1,$J298,IF($C298&lt;&gt;$C297,"",L297))</f>
        <v>12</v>
      </c>
      <c r="M298">
        <f>IF($D298=M$1,$J298,IF($C298&lt;&gt;$C297,"",M297))</f>
        <v>10</v>
      </c>
      <c r="N298" s="20">
        <f t="shared" si="31"/>
        <v>3</v>
      </c>
      <c r="O298" s="21">
        <f t="shared" si="32"/>
        <v>10.333333333333334</v>
      </c>
      <c r="P298">
        <f t="shared" si="28"/>
        <v>1.5275252316519499</v>
      </c>
      <c r="Q298">
        <f t="shared" si="29"/>
        <v>10</v>
      </c>
    </row>
    <row r="299" spans="1:17" x14ac:dyDescent="0.25">
      <c r="A299" t="str">
        <f t="shared" si="27"/>
        <v>Bolivia-Local</v>
      </c>
      <c r="B299">
        <v>298</v>
      </c>
      <c r="C299" t="s">
        <v>17</v>
      </c>
      <c r="D299" t="s">
        <v>69</v>
      </c>
      <c r="E299" t="s">
        <v>101</v>
      </c>
      <c r="F299" s="3">
        <v>40084</v>
      </c>
      <c r="G299" s="1" t="s">
        <v>66</v>
      </c>
      <c r="H299" t="s">
        <v>66</v>
      </c>
      <c r="I299" s="17">
        <f>IF(D299="Moody",VLOOKUP(H299,'Rating Translation'!$B$2:$E$25,4,FALSE),IF(D299="SP",VLOOKUP(H299,'Rating Translation'!$C$2:$E$25,3,FALSE),VLOOKUP(H299,'Rating Translation'!$D$2:$E$25,2,FALSE)))</f>
        <v>10</v>
      </c>
      <c r="J299">
        <f t="shared" si="30"/>
        <v>10</v>
      </c>
      <c r="K299" s="20">
        <f>IF($D299=K$1,$J299,IF($C299&lt;&gt;$C298,"",K298))</f>
        <v>10</v>
      </c>
      <c r="L299">
        <f>IF($D299=L$1,$J299,IF($C299&lt;&gt;$C298,"",L298))</f>
        <v>12</v>
      </c>
      <c r="M299">
        <f>IF($D299=M$1,$J299,IF($C299&lt;&gt;$C298,"",M298))</f>
        <v>10</v>
      </c>
      <c r="N299" s="20">
        <f t="shared" si="31"/>
        <v>3</v>
      </c>
      <c r="O299" s="21">
        <f t="shared" si="32"/>
        <v>10.666666666666666</v>
      </c>
      <c r="P299">
        <f t="shared" si="28"/>
        <v>1.1547005383792517</v>
      </c>
      <c r="Q299">
        <f t="shared" si="29"/>
        <v>10</v>
      </c>
    </row>
    <row r="300" spans="1:17" x14ac:dyDescent="0.25">
      <c r="A300" t="str">
        <f t="shared" si="27"/>
        <v>Bolivia-Local</v>
      </c>
      <c r="B300">
        <v>299</v>
      </c>
      <c r="C300" t="s">
        <v>17</v>
      </c>
      <c r="D300" t="s">
        <v>96</v>
      </c>
      <c r="E300" t="s">
        <v>101</v>
      </c>
      <c r="F300" s="3">
        <v>40456</v>
      </c>
      <c r="G300" s="1" t="s">
        <v>95</v>
      </c>
      <c r="H300" t="s">
        <v>95</v>
      </c>
      <c r="I300" s="17">
        <f>IF(D300="Moody",VLOOKUP(H300,'Rating Translation'!$B$2:$E$25,4,FALSE),IF(D300="SP",VLOOKUP(H300,'Rating Translation'!$C$2:$E$25,3,FALSE),VLOOKUP(H300,'Rating Translation'!$D$2:$E$25,2,FALSE)))</f>
        <v>11</v>
      </c>
      <c r="J300">
        <f t="shared" si="30"/>
        <v>11</v>
      </c>
      <c r="K300" s="20">
        <f>IF($D300=K$1,$J300,IF($C300&lt;&gt;$C299,"",K299))</f>
        <v>10</v>
      </c>
      <c r="L300">
        <f>IF($D300=L$1,$J300,IF($C300&lt;&gt;$C299,"",L299))</f>
        <v>12</v>
      </c>
      <c r="M300">
        <f>IF($D300=M$1,$J300,IF($C300&lt;&gt;$C299,"",M299))</f>
        <v>11</v>
      </c>
      <c r="N300" s="20">
        <f t="shared" si="31"/>
        <v>3</v>
      </c>
      <c r="O300" s="21">
        <f t="shared" si="32"/>
        <v>11</v>
      </c>
      <c r="P300">
        <f t="shared" si="28"/>
        <v>1</v>
      </c>
      <c r="Q300">
        <f t="shared" si="29"/>
        <v>11</v>
      </c>
    </row>
    <row r="301" spans="1:17" x14ac:dyDescent="0.25">
      <c r="A301" t="str">
        <f t="shared" si="27"/>
        <v>Bolivia-Local</v>
      </c>
      <c r="B301">
        <v>300</v>
      </c>
      <c r="C301" t="s">
        <v>17</v>
      </c>
      <c r="D301" t="s">
        <v>69</v>
      </c>
      <c r="E301" t="s">
        <v>101</v>
      </c>
      <c r="F301" s="3">
        <v>40514</v>
      </c>
      <c r="G301" s="1" t="s">
        <v>67</v>
      </c>
      <c r="H301" t="s">
        <v>67</v>
      </c>
      <c r="I301" s="17">
        <f>IF(D301="Moody",VLOOKUP(H301,'Rating Translation'!$B$2:$E$25,4,FALSE),IF(D301="SP",VLOOKUP(H301,'Rating Translation'!$C$2:$E$25,3,FALSE),VLOOKUP(H301,'Rating Translation'!$D$2:$E$25,2,FALSE)))</f>
        <v>11</v>
      </c>
      <c r="J301">
        <f t="shared" si="30"/>
        <v>11</v>
      </c>
      <c r="K301" s="20">
        <f>IF($D301=K$1,$J301,IF($C301&lt;&gt;$C300,"",K300))</f>
        <v>11</v>
      </c>
      <c r="L301">
        <f>IF($D301=L$1,$J301,IF($C301&lt;&gt;$C300,"",L300))</f>
        <v>12</v>
      </c>
      <c r="M301">
        <f>IF($D301=M$1,$J301,IF($C301&lt;&gt;$C300,"",M300))</f>
        <v>11</v>
      </c>
      <c r="N301" s="20">
        <f t="shared" si="31"/>
        <v>3</v>
      </c>
      <c r="O301" s="21">
        <f t="shared" si="32"/>
        <v>11.333333333333334</v>
      </c>
      <c r="P301">
        <f t="shared" si="28"/>
        <v>0.57735026918962573</v>
      </c>
      <c r="Q301">
        <f t="shared" si="29"/>
        <v>11</v>
      </c>
    </row>
    <row r="302" spans="1:17" x14ac:dyDescent="0.25">
      <c r="A302" t="str">
        <f t="shared" si="27"/>
        <v>Bolivia-Local</v>
      </c>
      <c r="B302">
        <v>301</v>
      </c>
      <c r="C302" t="s">
        <v>17</v>
      </c>
      <c r="D302" t="s">
        <v>79</v>
      </c>
      <c r="E302" t="s">
        <v>101</v>
      </c>
      <c r="F302" s="3">
        <v>40682</v>
      </c>
      <c r="G302" s="1" t="s">
        <v>95</v>
      </c>
      <c r="H302" t="s">
        <v>95</v>
      </c>
      <c r="I302" s="17">
        <f>IF(D302="Moody",VLOOKUP(H302,'Rating Translation'!$B$2:$E$25,4,FALSE),IF(D302="SP",VLOOKUP(H302,'Rating Translation'!$C$2:$E$25,3,FALSE),VLOOKUP(H302,'Rating Translation'!$D$2:$E$25,2,FALSE)))</f>
        <v>11</v>
      </c>
      <c r="J302">
        <f t="shared" si="30"/>
        <v>11</v>
      </c>
      <c r="K302" s="20">
        <f>IF($D302=K$1,$J302,IF($C302&lt;&gt;$C301,"",K301))</f>
        <v>11</v>
      </c>
      <c r="L302">
        <f>IF($D302=L$1,$J302,IF($C302&lt;&gt;$C301,"",L301))</f>
        <v>11</v>
      </c>
      <c r="M302">
        <f>IF($D302=M$1,$J302,IF($C302&lt;&gt;$C301,"",M301))</f>
        <v>11</v>
      </c>
      <c r="N302" s="20">
        <f t="shared" si="31"/>
        <v>3</v>
      </c>
      <c r="O302" s="21">
        <f t="shared" si="32"/>
        <v>11</v>
      </c>
      <c r="P302">
        <f t="shared" si="28"/>
        <v>0</v>
      </c>
      <c r="Q302">
        <f t="shared" si="29"/>
        <v>11</v>
      </c>
    </row>
    <row r="303" spans="1:17" x14ac:dyDescent="0.25">
      <c r="A303" t="str">
        <f t="shared" si="27"/>
        <v>Bolivia-Local</v>
      </c>
      <c r="B303">
        <v>302</v>
      </c>
      <c r="C303" t="s">
        <v>17</v>
      </c>
      <c r="D303" t="s">
        <v>79</v>
      </c>
      <c r="E303" t="s">
        <v>101</v>
      </c>
      <c r="F303" s="3">
        <v>40774</v>
      </c>
      <c r="G303" s="1" t="s">
        <v>95</v>
      </c>
      <c r="H303" t="s">
        <v>95</v>
      </c>
      <c r="I303" s="17">
        <f>IF(D303="Moody",VLOOKUP(H303,'Rating Translation'!$B$2:$E$25,4,FALSE),IF(D303="SP",VLOOKUP(H303,'Rating Translation'!$C$2:$E$25,3,FALSE),VLOOKUP(H303,'Rating Translation'!$D$2:$E$25,2,FALSE)))</f>
        <v>11</v>
      </c>
      <c r="J303">
        <f t="shared" si="30"/>
        <v>11</v>
      </c>
      <c r="K303" s="20">
        <f>IF($D303=K$1,$J303,IF($C303&lt;&gt;$C302,"",K302))</f>
        <v>11</v>
      </c>
      <c r="L303">
        <f>IF($D303=L$1,$J303,IF($C303&lt;&gt;$C302,"",L302))</f>
        <v>11</v>
      </c>
      <c r="M303">
        <f>IF($D303=M$1,$J303,IF($C303&lt;&gt;$C302,"",M302))</f>
        <v>11</v>
      </c>
      <c r="N303" s="20">
        <f t="shared" si="31"/>
        <v>3</v>
      </c>
      <c r="O303" s="21">
        <f t="shared" si="32"/>
        <v>11</v>
      </c>
      <c r="P303">
        <f t="shared" si="28"/>
        <v>0</v>
      </c>
      <c r="Q303">
        <f t="shared" si="29"/>
        <v>11</v>
      </c>
    </row>
    <row r="304" spans="1:17" x14ac:dyDescent="0.25">
      <c r="A304" t="str">
        <f t="shared" si="27"/>
        <v>Bolivia-Local</v>
      </c>
      <c r="B304">
        <v>303</v>
      </c>
      <c r="C304" t="s">
        <v>17</v>
      </c>
      <c r="D304" t="s">
        <v>96</v>
      </c>
      <c r="E304" t="s">
        <v>101</v>
      </c>
      <c r="F304" s="3">
        <v>40821</v>
      </c>
      <c r="G304" s="1" t="s">
        <v>95</v>
      </c>
      <c r="H304" t="s">
        <v>95</v>
      </c>
      <c r="I304" s="17">
        <f>IF(D304="Moody",VLOOKUP(H304,'Rating Translation'!$B$2:$E$25,4,FALSE),IF(D304="SP",VLOOKUP(H304,'Rating Translation'!$C$2:$E$25,3,FALSE),VLOOKUP(H304,'Rating Translation'!$D$2:$E$25,2,FALSE)))</f>
        <v>11</v>
      </c>
      <c r="J304">
        <f t="shared" si="30"/>
        <v>11</v>
      </c>
      <c r="K304" s="20">
        <f>IF($D304=K$1,$J304,IF($C304&lt;&gt;$C303,"",K303))</f>
        <v>11</v>
      </c>
      <c r="L304">
        <f>IF($D304=L$1,$J304,IF($C304&lt;&gt;$C303,"",L303))</f>
        <v>11</v>
      </c>
      <c r="M304">
        <f>IF($D304=M$1,$J304,IF($C304&lt;&gt;$C303,"",M303))</f>
        <v>11</v>
      </c>
      <c r="N304" s="20">
        <f t="shared" si="31"/>
        <v>3</v>
      </c>
      <c r="O304" s="21">
        <f t="shared" si="32"/>
        <v>11</v>
      </c>
      <c r="P304">
        <f t="shared" si="28"/>
        <v>0</v>
      </c>
      <c r="Q304">
        <f t="shared" si="29"/>
        <v>11</v>
      </c>
    </row>
    <row r="305" spans="1:17" x14ac:dyDescent="0.25">
      <c r="A305" t="str">
        <f t="shared" si="27"/>
        <v>Bolivia-Local</v>
      </c>
      <c r="B305">
        <v>304</v>
      </c>
      <c r="C305" t="s">
        <v>17</v>
      </c>
      <c r="D305" t="s">
        <v>79</v>
      </c>
      <c r="E305" t="s">
        <v>101</v>
      </c>
      <c r="F305" s="3">
        <v>41047</v>
      </c>
      <c r="G305" s="1" t="s">
        <v>94</v>
      </c>
      <c r="H305" t="s">
        <v>94</v>
      </c>
      <c r="I305" s="17">
        <f>IF(D305="Moody",VLOOKUP(H305,'Rating Translation'!$B$2:$E$25,4,FALSE),IF(D305="SP",VLOOKUP(H305,'Rating Translation'!$C$2:$E$25,3,FALSE),VLOOKUP(H305,'Rating Translation'!$D$2:$E$25,2,FALSE)))</f>
        <v>12</v>
      </c>
      <c r="J305">
        <f t="shared" si="30"/>
        <v>12</v>
      </c>
      <c r="K305" s="20">
        <f>IF($D305=K$1,$J305,IF($C305&lt;&gt;$C304,"",K304))</f>
        <v>11</v>
      </c>
      <c r="L305">
        <f>IF($D305=L$1,$J305,IF($C305&lt;&gt;$C304,"",L304))</f>
        <v>12</v>
      </c>
      <c r="M305">
        <f>IF($D305=M$1,$J305,IF($C305&lt;&gt;$C304,"",M304))</f>
        <v>11</v>
      </c>
      <c r="N305" s="20">
        <f t="shared" si="31"/>
        <v>3</v>
      </c>
      <c r="O305" s="21">
        <f t="shared" si="32"/>
        <v>11.333333333333334</v>
      </c>
      <c r="P305">
        <f t="shared" si="28"/>
        <v>0.57735026918962573</v>
      </c>
      <c r="Q305">
        <f t="shared" si="29"/>
        <v>11</v>
      </c>
    </row>
    <row r="306" spans="1:17" x14ac:dyDescent="0.25">
      <c r="A306" t="str">
        <f t="shared" si="27"/>
        <v>Bolivia-Local</v>
      </c>
      <c r="B306">
        <v>305</v>
      </c>
      <c r="C306" t="s">
        <v>17</v>
      </c>
      <c r="D306" t="s">
        <v>69</v>
      </c>
      <c r="E306" t="s">
        <v>101</v>
      </c>
      <c r="F306" s="3">
        <v>41068</v>
      </c>
      <c r="G306" s="1" t="s">
        <v>68</v>
      </c>
      <c r="H306" t="s">
        <v>68</v>
      </c>
      <c r="I306" s="17">
        <f>IF(D306="Moody",VLOOKUP(H306,'Rating Translation'!$B$2:$E$25,4,FALSE),IF(D306="SP",VLOOKUP(H306,'Rating Translation'!$C$2:$E$25,3,FALSE),VLOOKUP(H306,'Rating Translation'!$D$2:$E$25,2,FALSE)))</f>
        <v>12</v>
      </c>
      <c r="J306">
        <f t="shared" si="30"/>
        <v>12</v>
      </c>
      <c r="K306" s="20">
        <f>IF($D306=K$1,$J306,IF($C306&lt;&gt;$C305,"",K305))</f>
        <v>12</v>
      </c>
      <c r="L306">
        <f>IF($D306=L$1,$J306,IF($C306&lt;&gt;$C305,"",L305))</f>
        <v>12</v>
      </c>
      <c r="M306">
        <f>IF($D306=M$1,$J306,IF($C306&lt;&gt;$C305,"",M305))</f>
        <v>11</v>
      </c>
      <c r="N306" s="20">
        <f t="shared" si="31"/>
        <v>3</v>
      </c>
      <c r="O306" s="21">
        <f t="shared" si="32"/>
        <v>11.666666666666666</v>
      </c>
      <c r="P306">
        <f t="shared" si="28"/>
        <v>0.57735026918962573</v>
      </c>
      <c r="Q306">
        <f t="shared" si="29"/>
        <v>12</v>
      </c>
    </row>
    <row r="307" spans="1:17" x14ac:dyDescent="0.25">
      <c r="A307" t="str">
        <f t="shared" si="27"/>
        <v>Bolivia-Local</v>
      </c>
      <c r="B307">
        <v>306</v>
      </c>
      <c r="C307" t="s">
        <v>17</v>
      </c>
      <c r="D307" t="s">
        <v>96</v>
      </c>
      <c r="E307" t="s">
        <v>101</v>
      </c>
      <c r="F307" s="3">
        <v>41205</v>
      </c>
      <c r="G307" s="1" t="s">
        <v>94</v>
      </c>
      <c r="H307" t="s">
        <v>94</v>
      </c>
      <c r="I307" s="17">
        <f>IF(D307="Moody",VLOOKUP(H307,'Rating Translation'!$B$2:$E$25,4,FALSE),IF(D307="SP",VLOOKUP(H307,'Rating Translation'!$C$2:$E$25,3,FALSE),VLOOKUP(H307,'Rating Translation'!$D$2:$E$25,2,FALSE)))</f>
        <v>12</v>
      </c>
      <c r="J307">
        <f t="shared" si="30"/>
        <v>12</v>
      </c>
      <c r="K307" s="20">
        <f>IF($D307=K$1,$J307,IF($C307&lt;&gt;$C306,"",K306))</f>
        <v>12</v>
      </c>
      <c r="L307">
        <f>IF($D307=L$1,$J307,IF($C307&lt;&gt;$C306,"",L306))</f>
        <v>12</v>
      </c>
      <c r="M307">
        <f>IF($D307=M$1,$J307,IF($C307&lt;&gt;$C306,"",M306))</f>
        <v>12</v>
      </c>
      <c r="N307" s="20">
        <f t="shared" si="31"/>
        <v>3</v>
      </c>
      <c r="O307" s="21">
        <f t="shared" si="32"/>
        <v>12</v>
      </c>
      <c r="P307">
        <f t="shared" si="28"/>
        <v>0</v>
      </c>
      <c r="Q307">
        <f t="shared" si="29"/>
        <v>12</v>
      </c>
    </row>
    <row r="308" spans="1:17" x14ac:dyDescent="0.25">
      <c r="A308" t="str">
        <f t="shared" si="27"/>
        <v>Bolivia-Local</v>
      </c>
      <c r="B308">
        <v>307</v>
      </c>
      <c r="C308" t="s">
        <v>17</v>
      </c>
      <c r="D308" t="s">
        <v>96</v>
      </c>
      <c r="E308" t="s">
        <v>101</v>
      </c>
      <c r="F308" s="3">
        <v>41501</v>
      </c>
      <c r="G308" s="1" t="s">
        <v>94</v>
      </c>
      <c r="H308" t="s">
        <v>94</v>
      </c>
      <c r="I308" s="17">
        <f>IF(D308="Moody",VLOOKUP(H308,'Rating Translation'!$B$2:$E$25,4,FALSE),IF(D308="SP",VLOOKUP(H308,'Rating Translation'!$C$2:$E$25,3,FALSE),VLOOKUP(H308,'Rating Translation'!$D$2:$E$25,2,FALSE)))</f>
        <v>12</v>
      </c>
      <c r="J308">
        <f t="shared" si="30"/>
        <v>12</v>
      </c>
      <c r="K308" s="20">
        <f>IF($D308=K$1,$J308,IF($C308&lt;&gt;$C307,"",K307))</f>
        <v>12</v>
      </c>
      <c r="L308">
        <f>IF($D308=L$1,$J308,IF($C308&lt;&gt;$C307,"",L307))</f>
        <v>12</v>
      </c>
      <c r="M308">
        <f>IF($D308=M$1,$J308,IF($C308&lt;&gt;$C307,"",M307))</f>
        <v>12</v>
      </c>
      <c r="N308" s="20">
        <f t="shared" si="31"/>
        <v>3</v>
      </c>
      <c r="O308" s="21">
        <f t="shared" si="32"/>
        <v>12</v>
      </c>
      <c r="P308">
        <f t="shared" si="28"/>
        <v>0</v>
      </c>
      <c r="Q308">
        <f t="shared" si="29"/>
        <v>12</v>
      </c>
    </row>
    <row r="309" spans="1:17" x14ac:dyDescent="0.25">
      <c r="A309" t="str">
        <f t="shared" si="27"/>
        <v>Bolivia-Local</v>
      </c>
      <c r="B309">
        <v>308</v>
      </c>
      <c r="C309" t="s">
        <v>17</v>
      </c>
      <c r="D309" t="s">
        <v>96</v>
      </c>
      <c r="E309" t="s">
        <v>101</v>
      </c>
      <c r="F309" s="3">
        <v>41547</v>
      </c>
      <c r="G309" s="1" t="s">
        <v>94</v>
      </c>
      <c r="H309" t="s">
        <v>94</v>
      </c>
      <c r="I309" s="17">
        <f>IF(D309="Moody",VLOOKUP(H309,'Rating Translation'!$B$2:$E$25,4,FALSE),IF(D309="SP",VLOOKUP(H309,'Rating Translation'!$C$2:$E$25,3,FALSE),VLOOKUP(H309,'Rating Translation'!$D$2:$E$25,2,FALSE)))</f>
        <v>12</v>
      </c>
      <c r="J309">
        <f t="shared" si="30"/>
        <v>12</v>
      </c>
      <c r="K309" s="20">
        <f>IF($D309=K$1,$J309,IF($C309&lt;&gt;$C308,"",K308))</f>
        <v>12</v>
      </c>
      <c r="L309">
        <f>IF($D309=L$1,$J309,IF($C309&lt;&gt;$C308,"",L308))</f>
        <v>12</v>
      </c>
      <c r="M309">
        <f>IF($D309=M$1,$J309,IF($C309&lt;&gt;$C308,"",M308))</f>
        <v>12</v>
      </c>
      <c r="N309" s="20">
        <f t="shared" si="31"/>
        <v>3</v>
      </c>
      <c r="O309" s="21">
        <f t="shared" si="32"/>
        <v>12</v>
      </c>
      <c r="P309">
        <f t="shared" si="28"/>
        <v>0</v>
      </c>
      <c r="Q309">
        <f t="shared" si="29"/>
        <v>12</v>
      </c>
    </row>
    <row r="310" spans="1:17" x14ac:dyDescent="0.25">
      <c r="A310" t="str">
        <f t="shared" si="27"/>
        <v>Brazil-Foreign</v>
      </c>
      <c r="B310">
        <v>309</v>
      </c>
      <c r="C310" t="s">
        <v>18</v>
      </c>
      <c r="D310" t="s">
        <v>69</v>
      </c>
      <c r="E310" t="s">
        <v>100</v>
      </c>
      <c r="F310" s="3">
        <v>31734</v>
      </c>
      <c r="G310" s="1" t="s">
        <v>125</v>
      </c>
      <c r="H310" t="s">
        <v>125</v>
      </c>
      <c r="I310" s="17">
        <f>IF(D310="Moody",VLOOKUP(H310,'Rating Translation'!$B$2:$E$25,4,FALSE),IF(D310="SP",VLOOKUP(H310,'Rating Translation'!$C$2:$E$25,3,FALSE),VLOOKUP(H310,'Rating Translation'!$D$2:$E$25,2,FALSE)))</f>
        <v>14</v>
      </c>
      <c r="J310">
        <f t="shared" si="30"/>
        <v>14</v>
      </c>
      <c r="K310" s="20">
        <f>IF($D310=K$1,$J310,IF($C310&lt;&gt;$C309,"",K309))</f>
        <v>14</v>
      </c>
      <c r="L310" t="str">
        <f>IF($D310=L$1,$J310,IF($C310&lt;&gt;$C309,"",L309))</f>
        <v/>
      </c>
      <c r="M310" t="str">
        <f>IF($D310=M$1,$J310,IF($C310&lt;&gt;$C309,"",M309))</f>
        <v/>
      </c>
      <c r="N310" s="20">
        <f t="shared" si="31"/>
        <v>1</v>
      </c>
      <c r="O310" s="21">
        <f t="shared" si="32"/>
        <v>14</v>
      </c>
      <c r="P310" t="str">
        <f t="shared" si="28"/>
        <v/>
      </c>
      <c r="Q310">
        <f t="shared" si="29"/>
        <v>14</v>
      </c>
    </row>
    <row r="311" spans="1:17" x14ac:dyDescent="0.25">
      <c r="A311" t="str">
        <f t="shared" si="27"/>
        <v>Brazil-Foreign</v>
      </c>
      <c r="B311">
        <v>310</v>
      </c>
      <c r="C311" t="s">
        <v>18</v>
      </c>
      <c r="D311" t="s">
        <v>69</v>
      </c>
      <c r="E311" t="s">
        <v>100</v>
      </c>
      <c r="F311" s="3">
        <v>32115</v>
      </c>
      <c r="G311" s="1" t="s">
        <v>67</v>
      </c>
      <c r="H311" t="s">
        <v>67</v>
      </c>
      <c r="I311" s="17">
        <f>IF(D311="Moody",VLOOKUP(H311,'Rating Translation'!$B$2:$E$25,4,FALSE),IF(D311="SP",VLOOKUP(H311,'Rating Translation'!$C$2:$E$25,3,FALSE),VLOOKUP(H311,'Rating Translation'!$D$2:$E$25,2,FALSE)))</f>
        <v>11</v>
      </c>
      <c r="J311">
        <f t="shared" si="30"/>
        <v>11</v>
      </c>
      <c r="K311" s="20">
        <f>IF($D311=K$1,$J311,IF($C311&lt;&gt;$C310,"",K310))</f>
        <v>11</v>
      </c>
      <c r="L311" t="str">
        <f>IF($D311=L$1,$J311,IF($C311&lt;&gt;$C310,"",L310))</f>
        <v/>
      </c>
      <c r="M311" t="str">
        <f>IF($D311=M$1,$J311,IF($C311&lt;&gt;$C310,"",M310))</f>
        <v/>
      </c>
      <c r="N311" s="20">
        <f t="shared" si="31"/>
        <v>1</v>
      </c>
      <c r="O311" s="21">
        <f t="shared" si="32"/>
        <v>11</v>
      </c>
      <c r="P311" t="str">
        <f t="shared" si="28"/>
        <v/>
      </c>
      <c r="Q311">
        <f t="shared" si="29"/>
        <v>11</v>
      </c>
    </row>
    <row r="312" spans="1:17" x14ac:dyDescent="0.25">
      <c r="A312" t="str">
        <f t="shared" si="27"/>
        <v>Brazil-Foreign</v>
      </c>
      <c r="B312">
        <v>311</v>
      </c>
      <c r="C312" t="s">
        <v>18</v>
      </c>
      <c r="D312" t="s">
        <v>69</v>
      </c>
      <c r="E312" t="s">
        <v>100</v>
      </c>
      <c r="F312" s="3">
        <v>32595</v>
      </c>
      <c r="G312" s="1" t="s">
        <v>66</v>
      </c>
      <c r="H312" t="s">
        <v>66</v>
      </c>
      <c r="I312" s="17">
        <f>IF(D312="Moody",VLOOKUP(H312,'Rating Translation'!$B$2:$E$25,4,FALSE),IF(D312="SP",VLOOKUP(H312,'Rating Translation'!$C$2:$E$25,3,FALSE),VLOOKUP(H312,'Rating Translation'!$D$2:$E$25,2,FALSE)))</f>
        <v>10</v>
      </c>
      <c r="J312">
        <f t="shared" si="30"/>
        <v>10</v>
      </c>
      <c r="K312" s="20">
        <f>IF($D312=K$1,$J312,IF($C312&lt;&gt;$C311,"",K311))</f>
        <v>10</v>
      </c>
      <c r="L312" t="str">
        <f>IF($D312=L$1,$J312,IF($C312&lt;&gt;$C311,"",L311))</f>
        <v/>
      </c>
      <c r="M312" t="str">
        <f>IF($D312=M$1,$J312,IF($C312&lt;&gt;$C311,"",M311))</f>
        <v/>
      </c>
      <c r="N312" s="20">
        <f t="shared" si="31"/>
        <v>1</v>
      </c>
      <c r="O312" s="21">
        <f t="shared" si="32"/>
        <v>10</v>
      </c>
      <c r="P312" t="str">
        <f t="shared" si="28"/>
        <v/>
      </c>
      <c r="Q312">
        <f t="shared" si="29"/>
        <v>10</v>
      </c>
    </row>
    <row r="313" spans="1:17" x14ac:dyDescent="0.25">
      <c r="A313" t="str">
        <f t="shared" si="27"/>
        <v>Brazil-Foreign</v>
      </c>
      <c r="B313">
        <v>312</v>
      </c>
      <c r="C313" t="s">
        <v>18</v>
      </c>
      <c r="D313" t="s">
        <v>69</v>
      </c>
      <c r="E313" t="s">
        <v>100</v>
      </c>
      <c r="F313" s="3">
        <v>34668</v>
      </c>
      <c r="G313" s="1" t="s">
        <v>67</v>
      </c>
      <c r="H313" t="s">
        <v>67</v>
      </c>
      <c r="I313" s="17">
        <f>IF(D313="Moody",VLOOKUP(H313,'Rating Translation'!$B$2:$E$25,4,FALSE),IF(D313="SP",VLOOKUP(H313,'Rating Translation'!$C$2:$E$25,3,FALSE),VLOOKUP(H313,'Rating Translation'!$D$2:$E$25,2,FALSE)))</f>
        <v>11</v>
      </c>
      <c r="J313">
        <f t="shared" si="30"/>
        <v>11</v>
      </c>
      <c r="K313" s="20">
        <f>IF($D313=K$1,$J313,IF($C313&lt;&gt;$C312,"",K312))</f>
        <v>11</v>
      </c>
      <c r="L313" t="str">
        <f>IF($D313=L$1,$J313,IF($C313&lt;&gt;$C312,"",L312))</f>
        <v/>
      </c>
      <c r="M313" t="str">
        <f>IF($D313=M$1,$J313,IF($C313&lt;&gt;$C312,"",M312))</f>
        <v/>
      </c>
      <c r="N313" s="20">
        <f t="shared" si="31"/>
        <v>1</v>
      </c>
      <c r="O313" s="21">
        <f t="shared" si="32"/>
        <v>11</v>
      </c>
      <c r="P313" t="str">
        <f t="shared" si="28"/>
        <v/>
      </c>
      <c r="Q313">
        <f t="shared" si="29"/>
        <v>11</v>
      </c>
    </row>
    <row r="314" spans="1:17" x14ac:dyDescent="0.25">
      <c r="A314" t="str">
        <f t="shared" si="27"/>
        <v>Brazil-Foreign</v>
      </c>
      <c r="B314">
        <v>313</v>
      </c>
      <c r="C314" t="s">
        <v>18</v>
      </c>
      <c r="D314" t="s">
        <v>96</v>
      </c>
      <c r="E314" t="s">
        <v>100</v>
      </c>
      <c r="F314" s="3">
        <v>34669</v>
      </c>
      <c r="G314" s="1" t="s">
        <v>95</v>
      </c>
      <c r="H314" t="s">
        <v>95</v>
      </c>
      <c r="I314" s="17">
        <f>IF(D314="Moody",VLOOKUP(H314,'Rating Translation'!$B$2:$E$25,4,FALSE),IF(D314="SP",VLOOKUP(H314,'Rating Translation'!$C$2:$E$25,3,FALSE),VLOOKUP(H314,'Rating Translation'!$D$2:$E$25,2,FALSE)))</f>
        <v>11</v>
      </c>
      <c r="J314">
        <f t="shared" si="30"/>
        <v>11</v>
      </c>
      <c r="K314" s="20">
        <f>IF($D314=K$1,$J314,IF($C314&lt;&gt;$C313,"",K313))</f>
        <v>11</v>
      </c>
      <c r="L314" t="str">
        <f>IF($D314=L$1,$J314,IF($C314&lt;&gt;$C313,"",L313))</f>
        <v/>
      </c>
      <c r="M314">
        <f>IF($D314=M$1,$J314,IF($C314&lt;&gt;$C313,"",M313))</f>
        <v>11</v>
      </c>
      <c r="N314" s="20">
        <f t="shared" si="31"/>
        <v>2</v>
      </c>
      <c r="O314" s="21">
        <f t="shared" si="32"/>
        <v>11</v>
      </c>
      <c r="P314">
        <f t="shared" si="28"/>
        <v>0</v>
      </c>
      <c r="Q314">
        <f t="shared" si="29"/>
        <v>11</v>
      </c>
    </row>
    <row r="315" spans="1:17" x14ac:dyDescent="0.25">
      <c r="A315" t="str">
        <f t="shared" si="27"/>
        <v>Brazil-Foreign</v>
      </c>
      <c r="B315">
        <v>314</v>
      </c>
      <c r="C315" t="s">
        <v>18</v>
      </c>
      <c r="D315" t="s">
        <v>96</v>
      </c>
      <c r="E315" t="s">
        <v>100</v>
      </c>
      <c r="F315" s="3">
        <v>34998</v>
      </c>
      <c r="G315" s="1" t="s">
        <v>95</v>
      </c>
      <c r="H315" t="s">
        <v>95</v>
      </c>
      <c r="I315" s="17">
        <f>IF(D315="Moody",VLOOKUP(H315,'Rating Translation'!$B$2:$E$25,4,FALSE),IF(D315="SP",VLOOKUP(H315,'Rating Translation'!$C$2:$E$25,3,FALSE),VLOOKUP(H315,'Rating Translation'!$D$2:$E$25,2,FALSE)))</f>
        <v>11</v>
      </c>
      <c r="J315">
        <f t="shared" si="30"/>
        <v>11</v>
      </c>
      <c r="K315" s="20">
        <f>IF($D315=K$1,$J315,IF($C315&lt;&gt;$C314,"",K314))</f>
        <v>11</v>
      </c>
      <c r="L315" t="str">
        <f>IF($D315=L$1,$J315,IF($C315&lt;&gt;$C314,"",L314))</f>
        <v/>
      </c>
      <c r="M315">
        <f>IF($D315=M$1,$J315,IF($C315&lt;&gt;$C314,"",M314))</f>
        <v>11</v>
      </c>
      <c r="N315" s="20">
        <f t="shared" si="31"/>
        <v>2</v>
      </c>
      <c r="O315" s="21">
        <f t="shared" si="32"/>
        <v>11</v>
      </c>
      <c r="P315">
        <f t="shared" si="28"/>
        <v>0</v>
      </c>
      <c r="Q315">
        <f t="shared" si="29"/>
        <v>11</v>
      </c>
    </row>
    <row r="316" spans="1:17" x14ac:dyDescent="0.25">
      <c r="A316" t="str">
        <f t="shared" si="27"/>
        <v>Brazil-Foreign</v>
      </c>
      <c r="B316">
        <v>315</v>
      </c>
      <c r="C316" t="s">
        <v>18</v>
      </c>
      <c r="D316" t="s">
        <v>96</v>
      </c>
      <c r="E316" t="s">
        <v>100</v>
      </c>
      <c r="F316" s="3">
        <v>35767</v>
      </c>
      <c r="G316" s="1" t="s">
        <v>95</v>
      </c>
      <c r="H316" t="s">
        <v>95</v>
      </c>
      <c r="I316" s="17">
        <f>IF(D316="Moody",VLOOKUP(H316,'Rating Translation'!$B$2:$E$25,4,FALSE),IF(D316="SP",VLOOKUP(H316,'Rating Translation'!$C$2:$E$25,3,FALSE),VLOOKUP(H316,'Rating Translation'!$D$2:$E$25,2,FALSE)))</f>
        <v>11</v>
      </c>
      <c r="J316">
        <f t="shared" si="30"/>
        <v>11</v>
      </c>
      <c r="K316" s="20">
        <f>IF($D316=K$1,$J316,IF($C316&lt;&gt;$C315,"",K315))</f>
        <v>11</v>
      </c>
      <c r="L316" t="str">
        <f>IF($D316=L$1,$J316,IF($C316&lt;&gt;$C315,"",L315))</f>
        <v/>
      </c>
      <c r="M316">
        <f>IF($D316=M$1,$J316,IF($C316&lt;&gt;$C315,"",M315))</f>
        <v>11</v>
      </c>
      <c r="N316" s="20">
        <f t="shared" si="31"/>
        <v>2</v>
      </c>
      <c r="O316" s="21">
        <f t="shared" si="32"/>
        <v>11</v>
      </c>
      <c r="P316">
        <f t="shared" si="28"/>
        <v>0</v>
      </c>
      <c r="Q316">
        <f t="shared" si="29"/>
        <v>11</v>
      </c>
    </row>
    <row r="317" spans="1:17" x14ac:dyDescent="0.25">
      <c r="A317" t="str">
        <f t="shared" si="27"/>
        <v>Brazil-Foreign</v>
      </c>
      <c r="B317">
        <v>316</v>
      </c>
      <c r="C317" t="s">
        <v>18</v>
      </c>
      <c r="D317" t="s">
        <v>69</v>
      </c>
      <c r="E317" t="s">
        <v>100</v>
      </c>
      <c r="F317" s="3">
        <v>36041</v>
      </c>
      <c r="G317" s="1" t="s">
        <v>66</v>
      </c>
      <c r="H317" t="s">
        <v>66</v>
      </c>
      <c r="I317" s="17">
        <f>IF(D317="Moody",VLOOKUP(H317,'Rating Translation'!$B$2:$E$25,4,FALSE),IF(D317="SP",VLOOKUP(H317,'Rating Translation'!$C$2:$E$25,3,FALSE),VLOOKUP(H317,'Rating Translation'!$D$2:$E$25,2,FALSE)))</f>
        <v>10</v>
      </c>
      <c r="J317">
        <f t="shared" si="30"/>
        <v>10</v>
      </c>
      <c r="K317" s="20">
        <f>IF($D317=K$1,$J317,IF($C317&lt;&gt;$C316,"",K316))</f>
        <v>10</v>
      </c>
      <c r="L317" t="str">
        <f>IF($D317=L$1,$J317,IF($C317&lt;&gt;$C316,"",L316))</f>
        <v/>
      </c>
      <c r="M317">
        <f>IF($D317=M$1,$J317,IF($C317&lt;&gt;$C316,"",M316))</f>
        <v>11</v>
      </c>
      <c r="N317" s="20">
        <f t="shared" si="31"/>
        <v>2</v>
      </c>
      <c r="O317" s="21">
        <f t="shared" si="32"/>
        <v>10.5</v>
      </c>
      <c r="P317">
        <f t="shared" si="28"/>
        <v>0.70710678118654757</v>
      </c>
      <c r="Q317">
        <f t="shared" si="29"/>
        <v>10.5</v>
      </c>
    </row>
    <row r="318" spans="1:17" x14ac:dyDescent="0.25">
      <c r="A318" t="str">
        <f t="shared" si="27"/>
        <v>Brazil-Foreign</v>
      </c>
      <c r="B318">
        <v>317</v>
      </c>
      <c r="C318" t="s">
        <v>18</v>
      </c>
      <c r="D318" t="s">
        <v>96</v>
      </c>
      <c r="E318" t="s">
        <v>100</v>
      </c>
      <c r="F318" s="3">
        <v>36186</v>
      </c>
      <c r="G318" s="1" t="s">
        <v>75</v>
      </c>
      <c r="H318" t="s">
        <v>75</v>
      </c>
      <c r="I318" s="17">
        <f>IF(D318="Moody",VLOOKUP(H318,'Rating Translation'!$B$2:$E$25,4,FALSE),IF(D318="SP",VLOOKUP(H318,'Rating Translation'!$C$2:$E$25,3,FALSE),VLOOKUP(H318,'Rating Translation'!$D$2:$E$25,2,FALSE)))</f>
        <v>10</v>
      </c>
      <c r="J318">
        <f t="shared" si="30"/>
        <v>10</v>
      </c>
      <c r="K318" s="20">
        <f>IF($D318=K$1,$J318,IF($C318&lt;&gt;$C317,"",K317))</f>
        <v>10</v>
      </c>
      <c r="L318" t="str">
        <f>IF($D318=L$1,$J318,IF($C318&lt;&gt;$C317,"",L317))</f>
        <v/>
      </c>
      <c r="M318">
        <f>IF($D318=M$1,$J318,IF($C318&lt;&gt;$C317,"",M317))</f>
        <v>10</v>
      </c>
      <c r="N318" s="20">
        <f t="shared" si="31"/>
        <v>2</v>
      </c>
      <c r="O318" s="21">
        <f t="shared" si="32"/>
        <v>10</v>
      </c>
      <c r="P318">
        <f t="shared" si="28"/>
        <v>0</v>
      </c>
      <c r="Q318">
        <f t="shared" si="29"/>
        <v>10</v>
      </c>
    </row>
    <row r="319" spans="1:17" x14ac:dyDescent="0.25">
      <c r="A319" t="str">
        <f t="shared" si="27"/>
        <v>Brazil-Foreign</v>
      </c>
      <c r="B319">
        <v>318</v>
      </c>
      <c r="C319" t="s">
        <v>18</v>
      </c>
      <c r="D319" t="s">
        <v>96</v>
      </c>
      <c r="E319" t="s">
        <v>100</v>
      </c>
      <c r="F319" s="3">
        <v>36578</v>
      </c>
      <c r="G319" s="1" t="s">
        <v>95</v>
      </c>
      <c r="H319" t="s">
        <v>95</v>
      </c>
      <c r="I319" s="17">
        <f>IF(D319="Moody",VLOOKUP(H319,'Rating Translation'!$B$2:$E$25,4,FALSE),IF(D319="SP",VLOOKUP(H319,'Rating Translation'!$C$2:$E$25,3,FALSE),VLOOKUP(H319,'Rating Translation'!$D$2:$E$25,2,FALSE)))</f>
        <v>11</v>
      </c>
      <c r="J319">
        <f t="shared" si="30"/>
        <v>11</v>
      </c>
      <c r="K319" s="20">
        <f>IF($D319=K$1,$J319,IF($C319&lt;&gt;$C318,"",K318))</f>
        <v>10</v>
      </c>
      <c r="L319" t="str">
        <f>IF($D319=L$1,$J319,IF($C319&lt;&gt;$C318,"",L318))</f>
        <v/>
      </c>
      <c r="M319">
        <f>IF($D319=M$1,$J319,IF($C319&lt;&gt;$C318,"",M318))</f>
        <v>11</v>
      </c>
      <c r="N319" s="20">
        <f t="shared" si="31"/>
        <v>2</v>
      </c>
      <c r="O319" s="21">
        <f t="shared" si="32"/>
        <v>10.5</v>
      </c>
      <c r="P319">
        <f t="shared" si="28"/>
        <v>0.70710678118654757</v>
      </c>
      <c r="Q319">
        <f t="shared" si="29"/>
        <v>10.5</v>
      </c>
    </row>
    <row r="320" spans="1:17" x14ac:dyDescent="0.25">
      <c r="A320" t="str">
        <f t="shared" si="27"/>
        <v>Brazil-Foreign</v>
      </c>
      <c r="B320">
        <v>319</v>
      </c>
      <c r="C320" t="s">
        <v>18</v>
      </c>
      <c r="D320" t="s">
        <v>96</v>
      </c>
      <c r="E320" t="s">
        <v>100</v>
      </c>
      <c r="F320" s="3">
        <v>36665</v>
      </c>
      <c r="G320" s="1" t="s">
        <v>94</v>
      </c>
      <c r="H320" t="s">
        <v>94</v>
      </c>
      <c r="I320" s="17">
        <f>IF(D320="Moody",VLOOKUP(H320,'Rating Translation'!$B$2:$E$25,4,FALSE),IF(D320="SP",VLOOKUP(H320,'Rating Translation'!$C$2:$E$25,3,FALSE),VLOOKUP(H320,'Rating Translation'!$D$2:$E$25,2,FALSE)))</f>
        <v>12</v>
      </c>
      <c r="J320">
        <f t="shared" si="30"/>
        <v>12</v>
      </c>
      <c r="K320" s="20">
        <f>IF($D320=K$1,$J320,IF($C320&lt;&gt;$C319,"",K319))</f>
        <v>10</v>
      </c>
      <c r="L320" t="str">
        <f>IF($D320=L$1,$J320,IF($C320&lt;&gt;$C319,"",L319))</f>
        <v/>
      </c>
      <c r="M320">
        <f>IF($D320=M$1,$J320,IF($C320&lt;&gt;$C319,"",M319))</f>
        <v>12</v>
      </c>
      <c r="N320" s="20">
        <f t="shared" si="31"/>
        <v>2</v>
      </c>
      <c r="O320" s="21">
        <f t="shared" si="32"/>
        <v>11</v>
      </c>
      <c r="P320">
        <f t="shared" si="28"/>
        <v>1.4142135623730951</v>
      </c>
      <c r="Q320">
        <f t="shared" si="29"/>
        <v>11</v>
      </c>
    </row>
    <row r="321" spans="1:17" x14ac:dyDescent="0.25">
      <c r="A321" t="str">
        <f t="shared" si="27"/>
        <v>Brazil-Foreign</v>
      </c>
      <c r="B321">
        <v>320</v>
      </c>
      <c r="C321" t="s">
        <v>18</v>
      </c>
      <c r="D321" t="s">
        <v>96</v>
      </c>
      <c r="E321" t="s">
        <v>100</v>
      </c>
      <c r="F321" s="3">
        <v>36790</v>
      </c>
      <c r="G321" s="1" t="s">
        <v>80</v>
      </c>
      <c r="H321" t="s">
        <v>94</v>
      </c>
      <c r="I321" s="17">
        <f>IF(D321="Moody",VLOOKUP(H321,'Rating Translation'!$B$2:$E$25,4,FALSE),IF(D321="SP",VLOOKUP(H321,'Rating Translation'!$C$2:$E$25,3,FALSE),VLOOKUP(H321,'Rating Translation'!$D$2:$E$25,2,FALSE)))</f>
        <v>12</v>
      </c>
      <c r="J321">
        <f t="shared" si="30"/>
        <v>12</v>
      </c>
      <c r="K321" s="20">
        <f>IF($D321=K$1,$J321,IF($C321&lt;&gt;$C320,"",K320))</f>
        <v>10</v>
      </c>
      <c r="L321" t="str">
        <f>IF($D321=L$1,$J321,IF($C321&lt;&gt;$C320,"",L320))</f>
        <v/>
      </c>
      <c r="M321">
        <f>IF($D321=M$1,$J321,IF($C321&lt;&gt;$C320,"",M320))</f>
        <v>12</v>
      </c>
      <c r="N321" s="20">
        <f t="shared" si="31"/>
        <v>2</v>
      </c>
      <c r="O321" s="21">
        <f t="shared" si="32"/>
        <v>11</v>
      </c>
      <c r="P321">
        <f t="shared" si="28"/>
        <v>1.4142135623730951</v>
      </c>
      <c r="Q321">
        <f t="shared" si="29"/>
        <v>11</v>
      </c>
    </row>
    <row r="322" spans="1:17" x14ac:dyDescent="0.25">
      <c r="A322" t="str">
        <f t="shared" ref="A322:A385" si="33">CONCATENATE(C322,"-",E322)</f>
        <v>Brazil-Foreign</v>
      </c>
      <c r="B322">
        <v>321</v>
      </c>
      <c r="C322" t="s">
        <v>18</v>
      </c>
      <c r="D322" t="s">
        <v>69</v>
      </c>
      <c r="E322" t="s">
        <v>100</v>
      </c>
      <c r="F322" s="3">
        <v>36815</v>
      </c>
      <c r="G322" s="1" t="s">
        <v>67</v>
      </c>
      <c r="H322" t="s">
        <v>67</v>
      </c>
      <c r="I322" s="17">
        <f>IF(D322="Moody",VLOOKUP(H322,'Rating Translation'!$B$2:$E$25,4,FALSE),IF(D322="SP",VLOOKUP(H322,'Rating Translation'!$C$2:$E$25,3,FALSE),VLOOKUP(H322,'Rating Translation'!$D$2:$E$25,2,FALSE)))</f>
        <v>11</v>
      </c>
      <c r="J322">
        <f t="shared" si="30"/>
        <v>11</v>
      </c>
      <c r="K322" s="20">
        <f>IF($D322=K$1,$J322,IF($C322&lt;&gt;$C321,"",K321))</f>
        <v>11</v>
      </c>
      <c r="L322" t="str">
        <f>IF($D322=L$1,$J322,IF($C322&lt;&gt;$C321,"",L321))</f>
        <v/>
      </c>
      <c r="M322">
        <f>IF($D322=M$1,$J322,IF($C322&lt;&gt;$C321,"",M321))</f>
        <v>12</v>
      </c>
      <c r="N322" s="20">
        <f t="shared" si="31"/>
        <v>2</v>
      </c>
      <c r="O322" s="21">
        <f t="shared" si="32"/>
        <v>11.5</v>
      </c>
      <c r="P322">
        <f t="shared" si="28"/>
        <v>0.70710678118654757</v>
      </c>
      <c r="Q322">
        <f t="shared" si="29"/>
        <v>11.5</v>
      </c>
    </row>
    <row r="323" spans="1:17" x14ac:dyDescent="0.25">
      <c r="A323" t="str">
        <f t="shared" si="33"/>
        <v>Brazil-Foreign</v>
      </c>
      <c r="B323">
        <v>322</v>
      </c>
      <c r="C323" t="s">
        <v>18</v>
      </c>
      <c r="D323" t="s">
        <v>96</v>
      </c>
      <c r="E323" t="s">
        <v>100</v>
      </c>
      <c r="F323" s="3">
        <v>37089</v>
      </c>
      <c r="G323" s="1" t="s">
        <v>90</v>
      </c>
      <c r="H323" t="s">
        <v>94</v>
      </c>
      <c r="I323" s="17">
        <f>IF(D323="Moody",VLOOKUP(H323,'Rating Translation'!$B$2:$E$25,4,FALSE),IF(D323="SP",VLOOKUP(H323,'Rating Translation'!$C$2:$E$25,3,FALSE),VLOOKUP(H323,'Rating Translation'!$D$2:$E$25,2,FALSE)))</f>
        <v>12</v>
      </c>
      <c r="J323">
        <f t="shared" si="30"/>
        <v>12</v>
      </c>
      <c r="K323" s="20">
        <f>IF($D323=K$1,$J323,IF($C323&lt;&gt;$C322,"",K322))</f>
        <v>11</v>
      </c>
      <c r="L323" t="str">
        <f>IF($D323=L$1,$J323,IF($C323&lt;&gt;$C322,"",L322))</f>
        <v/>
      </c>
      <c r="M323">
        <f>IF($D323=M$1,$J323,IF($C323&lt;&gt;$C322,"",M322))</f>
        <v>12</v>
      </c>
      <c r="N323" s="20">
        <f t="shared" si="31"/>
        <v>2</v>
      </c>
      <c r="O323" s="21">
        <f t="shared" si="32"/>
        <v>11.5</v>
      </c>
      <c r="P323">
        <f t="shared" ref="P323:P386" si="34">IF(N323&lt;=1,"",STDEV(K323:M323))</f>
        <v>0.70710678118654757</v>
      </c>
      <c r="Q323">
        <f t="shared" ref="Q323:Q386" si="35">MEDIAN(K323:M323)</f>
        <v>11.5</v>
      </c>
    </row>
    <row r="324" spans="1:17" x14ac:dyDescent="0.25">
      <c r="A324" t="str">
        <f t="shared" si="33"/>
        <v>Brazil-Foreign</v>
      </c>
      <c r="B324">
        <v>323</v>
      </c>
      <c r="C324" t="s">
        <v>18</v>
      </c>
      <c r="D324" t="s">
        <v>96</v>
      </c>
      <c r="E324" t="s">
        <v>100</v>
      </c>
      <c r="F324" s="3">
        <v>37427</v>
      </c>
      <c r="G324" s="1" t="s">
        <v>89</v>
      </c>
      <c r="H324" t="s">
        <v>95</v>
      </c>
      <c r="I324" s="17">
        <f>IF(D324="Moody",VLOOKUP(H324,'Rating Translation'!$B$2:$E$25,4,FALSE),IF(D324="SP",VLOOKUP(H324,'Rating Translation'!$C$2:$E$25,3,FALSE),VLOOKUP(H324,'Rating Translation'!$D$2:$E$25,2,FALSE)))</f>
        <v>11</v>
      </c>
      <c r="J324">
        <f t="shared" si="30"/>
        <v>11</v>
      </c>
      <c r="K324" s="20">
        <f>IF($D324=K$1,$J324,IF($C324&lt;&gt;$C323,"",K323))</f>
        <v>11</v>
      </c>
      <c r="L324" t="str">
        <f>IF($D324=L$1,$J324,IF($C324&lt;&gt;$C323,"",L323))</f>
        <v/>
      </c>
      <c r="M324">
        <f>IF($D324=M$1,$J324,IF($C324&lt;&gt;$C323,"",M323))</f>
        <v>11</v>
      </c>
      <c r="N324" s="20">
        <f t="shared" si="31"/>
        <v>2</v>
      </c>
      <c r="O324" s="21">
        <f t="shared" si="32"/>
        <v>11</v>
      </c>
      <c r="P324">
        <f t="shared" si="34"/>
        <v>0</v>
      </c>
      <c r="Q324">
        <f t="shared" si="35"/>
        <v>11</v>
      </c>
    </row>
    <row r="325" spans="1:17" x14ac:dyDescent="0.25">
      <c r="A325" t="str">
        <f t="shared" si="33"/>
        <v>Brazil-Foreign</v>
      </c>
      <c r="B325">
        <v>324</v>
      </c>
      <c r="C325" t="s">
        <v>18</v>
      </c>
      <c r="D325" t="s">
        <v>96</v>
      </c>
      <c r="E325" t="s">
        <v>100</v>
      </c>
      <c r="F325" s="3">
        <v>37469</v>
      </c>
      <c r="G325" s="1" t="s">
        <v>89</v>
      </c>
      <c r="H325" t="s">
        <v>95</v>
      </c>
      <c r="I325" s="17">
        <f>IF(D325="Moody",VLOOKUP(H325,'Rating Translation'!$B$2:$E$25,4,FALSE),IF(D325="SP",VLOOKUP(H325,'Rating Translation'!$C$2:$E$25,3,FALSE),VLOOKUP(H325,'Rating Translation'!$D$2:$E$25,2,FALSE)))</f>
        <v>11</v>
      </c>
      <c r="J325">
        <f t="shared" si="30"/>
        <v>11</v>
      </c>
      <c r="K325" s="20">
        <f>IF($D325=K$1,$J325,IF($C325&lt;&gt;$C324,"",K324))</f>
        <v>11</v>
      </c>
      <c r="L325" t="str">
        <f>IF($D325=L$1,$J325,IF($C325&lt;&gt;$C324,"",L324))</f>
        <v/>
      </c>
      <c r="M325">
        <f>IF($D325=M$1,$J325,IF($C325&lt;&gt;$C324,"",M324))</f>
        <v>11</v>
      </c>
      <c r="N325" s="20">
        <f t="shared" si="31"/>
        <v>2</v>
      </c>
      <c r="O325" s="21">
        <f t="shared" si="32"/>
        <v>11</v>
      </c>
      <c r="P325">
        <f t="shared" si="34"/>
        <v>0</v>
      </c>
      <c r="Q325">
        <f t="shared" si="35"/>
        <v>11</v>
      </c>
    </row>
    <row r="326" spans="1:17" x14ac:dyDescent="0.25">
      <c r="A326" t="str">
        <f t="shared" si="33"/>
        <v>Brazil-Foreign</v>
      </c>
      <c r="B326">
        <v>325</v>
      </c>
      <c r="C326" t="s">
        <v>18</v>
      </c>
      <c r="D326" t="s">
        <v>69</v>
      </c>
      <c r="E326" t="s">
        <v>100</v>
      </c>
      <c r="F326" s="3">
        <v>37480</v>
      </c>
      <c r="G326" s="1" t="s">
        <v>66</v>
      </c>
      <c r="H326" t="s">
        <v>66</v>
      </c>
      <c r="I326" s="17">
        <f>IF(D326="Moody",VLOOKUP(H326,'Rating Translation'!$B$2:$E$25,4,FALSE),IF(D326="SP",VLOOKUP(H326,'Rating Translation'!$C$2:$E$25,3,FALSE),VLOOKUP(H326,'Rating Translation'!$D$2:$E$25,2,FALSE)))</f>
        <v>10</v>
      </c>
      <c r="J326">
        <f t="shared" si="30"/>
        <v>10</v>
      </c>
      <c r="K326" s="20">
        <f>IF($D326=K$1,$J326,IF($C326&lt;&gt;$C325,"",K325))</f>
        <v>10</v>
      </c>
      <c r="L326" t="str">
        <f>IF($D326=L$1,$J326,IF($C326&lt;&gt;$C325,"",L325))</f>
        <v/>
      </c>
      <c r="M326">
        <f>IF($D326=M$1,$J326,IF($C326&lt;&gt;$C325,"",M325))</f>
        <v>11</v>
      </c>
      <c r="N326" s="20">
        <f t="shared" si="31"/>
        <v>2</v>
      </c>
      <c r="O326" s="21">
        <f t="shared" si="32"/>
        <v>10.5</v>
      </c>
      <c r="P326">
        <f t="shared" si="34"/>
        <v>0.70710678118654757</v>
      </c>
      <c r="Q326">
        <f t="shared" si="35"/>
        <v>10.5</v>
      </c>
    </row>
    <row r="327" spans="1:17" x14ac:dyDescent="0.25">
      <c r="A327" t="str">
        <f t="shared" si="33"/>
        <v>Brazil-Foreign</v>
      </c>
      <c r="B327">
        <v>326</v>
      </c>
      <c r="C327" t="s">
        <v>18</v>
      </c>
      <c r="D327" t="s">
        <v>96</v>
      </c>
      <c r="E327" t="s">
        <v>100</v>
      </c>
      <c r="F327" s="3">
        <v>37550</v>
      </c>
      <c r="G327" s="1" t="s">
        <v>157</v>
      </c>
      <c r="H327" t="s">
        <v>75</v>
      </c>
      <c r="I327" s="17">
        <f>IF(D327="Moody",VLOOKUP(H327,'Rating Translation'!$B$2:$E$25,4,FALSE),IF(D327="SP",VLOOKUP(H327,'Rating Translation'!$C$2:$E$25,3,FALSE),VLOOKUP(H327,'Rating Translation'!$D$2:$E$25,2,FALSE)))</f>
        <v>10</v>
      </c>
      <c r="J327">
        <f t="shared" si="30"/>
        <v>10</v>
      </c>
      <c r="K327" s="20">
        <f>IF($D327=K$1,$J327,IF($C327&lt;&gt;$C326,"",K326))</f>
        <v>10</v>
      </c>
      <c r="L327" t="str">
        <f>IF($D327=L$1,$J327,IF($C327&lt;&gt;$C326,"",L326))</f>
        <v/>
      </c>
      <c r="M327">
        <f>IF($D327=M$1,$J327,IF($C327&lt;&gt;$C326,"",M326))</f>
        <v>10</v>
      </c>
      <c r="N327" s="20">
        <f t="shared" si="31"/>
        <v>2</v>
      </c>
      <c r="O327" s="21">
        <f t="shared" si="32"/>
        <v>10</v>
      </c>
      <c r="P327">
        <f t="shared" si="34"/>
        <v>0</v>
      </c>
      <c r="Q327">
        <f t="shared" si="35"/>
        <v>10</v>
      </c>
    </row>
    <row r="328" spans="1:17" x14ac:dyDescent="0.25">
      <c r="A328" t="str">
        <f t="shared" si="33"/>
        <v>Brazil-Foreign</v>
      </c>
      <c r="B328">
        <v>327</v>
      </c>
      <c r="C328" t="s">
        <v>18</v>
      </c>
      <c r="D328" t="s">
        <v>96</v>
      </c>
      <c r="E328" t="s">
        <v>100</v>
      </c>
      <c r="F328" s="3">
        <v>37690</v>
      </c>
      <c r="G328" s="1" t="s">
        <v>77</v>
      </c>
      <c r="H328" t="s">
        <v>75</v>
      </c>
      <c r="I328" s="17">
        <f>IF(D328="Moody",VLOOKUP(H328,'Rating Translation'!$B$2:$E$25,4,FALSE),IF(D328="SP",VLOOKUP(H328,'Rating Translation'!$C$2:$E$25,3,FALSE),VLOOKUP(H328,'Rating Translation'!$D$2:$E$25,2,FALSE)))</f>
        <v>10</v>
      </c>
      <c r="J328">
        <f t="shared" si="30"/>
        <v>10</v>
      </c>
      <c r="K328" s="20">
        <f>IF($D328=K$1,$J328,IF($C328&lt;&gt;$C327,"",K327))</f>
        <v>10</v>
      </c>
      <c r="L328" t="str">
        <f>IF($D328=L$1,$J328,IF($C328&lt;&gt;$C327,"",L327))</f>
        <v/>
      </c>
      <c r="M328">
        <f>IF($D328=M$1,$J328,IF($C328&lt;&gt;$C327,"",M327))</f>
        <v>10</v>
      </c>
      <c r="N328" s="20">
        <f t="shared" si="31"/>
        <v>2</v>
      </c>
      <c r="O328" s="21">
        <f t="shared" si="32"/>
        <v>10</v>
      </c>
      <c r="P328">
        <f t="shared" si="34"/>
        <v>0</v>
      </c>
      <c r="Q328">
        <f t="shared" si="35"/>
        <v>10</v>
      </c>
    </row>
    <row r="329" spans="1:17" x14ac:dyDescent="0.25">
      <c r="A329" t="str">
        <f t="shared" si="33"/>
        <v>Brazil-Foreign</v>
      </c>
      <c r="B329">
        <v>328</v>
      </c>
      <c r="C329" t="s">
        <v>18</v>
      </c>
      <c r="D329" t="s">
        <v>96</v>
      </c>
      <c r="E329" t="s">
        <v>100</v>
      </c>
      <c r="F329" s="3">
        <v>37775</v>
      </c>
      <c r="G329" s="1" t="s">
        <v>156</v>
      </c>
      <c r="H329" t="s">
        <v>75</v>
      </c>
      <c r="I329" s="17">
        <f>IF(D329="Moody",VLOOKUP(H329,'Rating Translation'!$B$2:$E$25,4,FALSE),IF(D329="SP",VLOOKUP(H329,'Rating Translation'!$C$2:$E$25,3,FALSE),VLOOKUP(H329,'Rating Translation'!$D$2:$E$25,2,FALSE)))</f>
        <v>10</v>
      </c>
      <c r="J329">
        <f t="shared" si="30"/>
        <v>10</v>
      </c>
      <c r="K329" s="20">
        <f>IF($D329=K$1,$J329,IF($C329&lt;&gt;$C328,"",K328))</f>
        <v>10</v>
      </c>
      <c r="L329" t="str">
        <f>IF($D329=L$1,$J329,IF($C329&lt;&gt;$C328,"",L328))</f>
        <v/>
      </c>
      <c r="M329">
        <f>IF($D329=M$1,$J329,IF($C329&lt;&gt;$C328,"",M328))</f>
        <v>10</v>
      </c>
      <c r="N329" s="20">
        <f t="shared" si="31"/>
        <v>2</v>
      </c>
      <c r="O329" s="21">
        <f t="shared" si="32"/>
        <v>10</v>
      </c>
      <c r="P329">
        <f t="shared" si="34"/>
        <v>0</v>
      </c>
      <c r="Q329">
        <f t="shared" si="35"/>
        <v>10</v>
      </c>
    </row>
    <row r="330" spans="1:17" x14ac:dyDescent="0.25">
      <c r="A330" t="str">
        <f t="shared" si="33"/>
        <v>Brazil-Foreign</v>
      </c>
      <c r="B330">
        <v>329</v>
      </c>
      <c r="C330" t="s">
        <v>18</v>
      </c>
      <c r="D330" t="s">
        <v>96</v>
      </c>
      <c r="E330" t="s">
        <v>100</v>
      </c>
      <c r="F330" s="3">
        <v>37931</v>
      </c>
      <c r="G330" s="1" t="s">
        <v>146</v>
      </c>
      <c r="H330" t="s">
        <v>95</v>
      </c>
      <c r="I330" s="17">
        <f>IF(D330="Moody",VLOOKUP(H330,'Rating Translation'!$B$2:$E$25,4,FALSE),IF(D330="SP",VLOOKUP(H330,'Rating Translation'!$C$2:$E$25,3,FALSE),VLOOKUP(H330,'Rating Translation'!$D$2:$E$25,2,FALSE)))</f>
        <v>11</v>
      </c>
      <c r="J330">
        <f t="shared" si="30"/>
        <v>11</v>
      </c>
      <c r="K330" s="20">
        <f>IF($D330=K$1,$J330,IF($C330&lt;&gt;$C329,"",K329))</f>
        <v>10</v>
      </c>
      <c r="L330" t="str">
        <f>IF($D330=L$1,$J330,IF($C330&lt;&gt;$C329,"",L329))</f>
        <v/>
      </c>
      <c r="M330">
        <f>IF($D330=M$1,$J330,IF($C330&lt;&gt;$C329,"",M329))</f>
        <v>11</v>
      </c>
      <c r="N330" s="20">
        <f t="shared" si="31"/>
        <v>2</v>
      </c>
      <c r="O330" s="21">
        <f t="shared" si="32"/>
        <v>10.5</v>
      </c>
      <c r="P330">
        <f t="shared" si="34"/>
        <v>0.70710678118654757</v>
      </c>
      <c r="Q330">
        <f t="shared" si="35"/>
        <v>10.5</v>
      </c>
    </row>
    <row r="331" spans="1:17" x14ac:dyDescent="0.25">
      <c r="A331" t="str">
        <f t="shared" si="33"/>
        <v>Brazil-Foreign</v>
      </c>
      <c r="B331">
        <v>330</v>
      </c>
      <c r="C331" t="s">
        <v>18</v>
      </c>
      <c r="D331" t="s">
        <v>69</v>
      </c>
      <c r="E331" t="s">
        <v>100</v>
      </c>
      <c r="F331" s="3">
        <v>37940</v>
      </c>
      <c r="G331" s="1" t="s">
        <v>61</v>
      </c>
      <c r="H331" t="s">
        <v>66</v>
      </c>
      <c r="I331" s="17">
        <f>IF(D331="Moody",VLOOKUP(H331,'Rating Translation'!$B$2:$E$25,4,FALSE),IF(D331="SP",VLOOKUP(H331,'Rating Translation'!$C$2:$E$25,3,FALSE),VLOOKUP(H331,'Rating Translation'!$D$2:$E$25,2,FALSE)))</f>
        <v>10</v>
      </c>
      <c r="J331">
        <f t="shared" si="30"/>
        <v>10</v>
      </c>
      <c r="K331" s="20">
        <f>IF($D331=K$1,$J331,IF($C331&lt;&gt;$C330,"",K330))</f>
        <v>10</v>
      </c>
      <c r="L331" t="str">
        <f>IF($D331=L$1,$J331,IF($C331&lt;&gt;$C330,"",L330))</f>
        <v/>
      </c>
      <c r="M331">
        <f>IF($D331=M$1,$J331,IF($C331&lt;&gt;$C330,"",M330))</f>
        <v>11</v>
      </c>
      <c r="N331" s="20">
        <f t="shared" si="31"/>
        <v>2</v>
      </c>
      <c r="O331" s="21">
        <f t="shared" si="32"/>
        <v>10.5</v>
      </c>
      <c r="P331">
        <f t="shared" si="34"/>
        <v>0.70710678118654757</v>
      </c>
      <c r="Q331">
        <f t="shared" si="35"/>
        <v>10.5</v>
      </c>
    </row>
    <row r="332" spans="1:17" x14ac:dyDescent="0.25">
      <c r="A332" t="str">
        <f t="shared" si="33"/>
        <v>Brazil-Foreign</v>
      </c>
      <c r="B332">
        <v>331</v>
      </c>
      <c r="C332" t="s">
        <v>18</v>
      </c>
      <c r="D332" t="s">
        <v>69</v>
      </c>
      <c r="E332" t="s">
        <v>100</v>
      </c>
      <c r="F332" s="3">
        <v>38239</v>
      </c>
      <c r="G332" s="1" t="s">
        <v>67</v>
      </c>
      <c r="H332" t="s">
        <v>67</v>
      </c>
      <c r="I332" s="17">
        <f>IF(D332="Moody",VLOOKUP(H332,'Rating Translation'!$B$2:$E$25,4,FALSE),IF(D332="SP",VLOOKUP(H332,'Rating Translation'!$C$2:$E$25,3,FALSE),VLOOKUP(H332,'Rating Translation'!$D$2:$E$25,2,FALSE)))</f>
        <v>11</v>
      </c>
      <c r="J332">
        <f t="shared" si="30"/>
        <v>11</v>
      </c>
      <c r="K332" s="20">
        <f>IF($D332=K$1,$J332,IF($C332&lt;&gt;$C331,"",K331))</f>
        <v>11</v>
      </c>
      <c r="L332" t="str">
        <f>IF($D332=L$1,$J332,IF($C332&lt;&gt;$C331,"",L331))</f>
        <v/>
      </c>
      <c r="M332">
        <f>IF($D332=M$1,$J332,IF($C332&lt;&gt;$C331,"",M331))</f>
        <v>11</v>
      </c>
      <c r="N332" s="20">
        <f t="shared" si="31"/>
        <v>2</v>
      </c>
      <c r="O332" s="21">
        <f t="shared" si="32"/>
        <v>11</v>
      </c>
      <c r="P332">
        <f t="shared" si="34"/>
        <v>0</v>
      </c>
      <c r="Q332">
        <f t="shared" si="35"/>
        <v>11</v>
      </c>
    </row>
    <row r="333" spans="1:17" x14ac:dyDescent="0.25">
      <c r="A333" t="str">
        <f t="shared" si="33"/>
        <v>Brazil-Foreign</v>
      </c>
      <c r="B333">
        <v>332</v>
      </c>
      <c r="C333" t="s">
        <v>18</v>
      </c>
      <c r="D333" t="s">
        <v>96</v>
      </c>
      <c r="E333" t="s">
        <v>100</v>
      </c>
      <c r="F333" s="3">
        <v>38258</v>
      </c>
      <c r="G333" s="1" t="s">
        <v>80</v>
      </c>
      <c r="H333" t="s">
        <v>94</v>
      </c>
      <c r="I333" s="17">
        <f>IF(D333="Moody",VLOOKUP(H333,'Rating Translation'!$B$2:$E$25,4,FALSE),IF(D333="SP",VLOOKUP(H333,'Rating Translation'!$C$2:$E$25,3,FALSE),VLOOKUP(H333,'Rating Translation'!$D$2:$E$25,2,FALSE)))</f>
        <v>12</v>
      </c>
      <c r="J333">
        <f t="shared" si="30"/>
        <v>12</v>
      </c>
      <c r="K333" s="20">
        <f>IF($D333=K$1,$J333,IF($C333&lt;&gt;$C332,"",K332))</f>
        <v>11</v>
      </c>
      <c r="L333" t="str">
        <f>IF($D333=L$1,$J333,IF($C333&lt;&gt;$C332,"",L332))</f>
        <v/>
      </c>
      <c r="M333">
        <f>IF($D333=M$1,$J333,IF($C333&lt;&gt;$C332,"",M332))</f>
        <v>12</v>
      </c>
      <c r="N333" s="20">
        <f t="shared" si="31"/>
        <v>2</v>
      </c>
      <c r="O333" s="21">
        <f t="shared" si="32"/>
        <v>11.5</v>
      </c>
      <c r="P333">
        <f t="shared" si="34"/>
        <v>0.70710678118654757</v>
      </c>
      <c r="Q333">
        <f t="shared" si="35"/>
        <v>11.5</v>
      </c>
    </row>
    <row r="334" spans="1:17" x14ac:dyDescent="0.25">
      <c r="A334" t="str">
        <f t="shared" si="33"/>
        <v>Brazil-Foreign</v>
      </c>
      <c r="B334">
        <v>333</v>
      </c>
      <c r="C334" t="s">
        <v>18</v>
      </c>
      <c r="D334" t="s">
        <v>69</v>
      </c>
      <c r="E334" t="s">
        <v>100</v>
      </c>
      <c r="F334" s="3">
        <v>38364</v>
      </c>
      <c r="G334" s="1" t="s">
        <v>63</v>
      </c>
      <c r="H334" t="s">
        <v>67</v>
      </c>
      <c r="I334" s="17">
        <f>IF(D334="Moody",VLOOKUP(H334,'Rating Translation'!$B$2:$E$25,4,FALSE),IF(D334="SP",VLOOKUP(H334,'Rating Translation'!$C$2:$E$25,3,FALSE),VLOOKUP(H334,'Rating Translation'!$D$2:$E$25,2,FALSE)))</f>
        <v>11</v>
      </c>
      <c r="J334">
        <f t="shared" si="30"/>
        <v>11</v>
      </c>
      <c r="K334" s="20">
        <f>IF($D334=K$1,$J334,IF($C334&lt;&gt;$C333,"",K333))</f>
        <v>11</v>
      </c>
      <c r="L334" t="str">
        <f>IF($D334=L$1,$J334,IF($C334&lt;&gt;$C333,"",L333))</f>
        <v/>
      </c>
      <c r="M334">
        <f>IF($D334=M$1,$J334,IF($C334&lt;&gt;$C333,"",M333))</f>
        <v>12</v>
      </c>
      <c r="N334" s="20">
        <f t="shared" si="31"/>
        <v>2</v>
      </c>
      <c r="O334" s="21">
        <f t="shared" si="32"/>
        <v>11.5</v>
      </c>
      <c r="P334">
        <f t="shared" si="34"/>
        <v>0.70710678118654757</v>
      </c>
      <c r="Q334">
        <f t="shared" si="35"/>
        <v>11.5</v>
      </c>
    </row>
    <row r="335" spans="1:17" x14ac:dyDescent="0.25">
      <c r="A335" t="str">
        <f t="shared" si="33"/>
        <v>Brazil-Foreign</v>
      </c>
      <c r="B335">
        <v>334</v>
      </c>
      <c r="C335" t="s">
        <v>18</v>
      </c>
      <c r="D335" t="s">
        <v>96</v>
      </c>
      <c r="E335" t="s">
        <v>100</v>
      </c>
      <c r="F335" s="3">
        <v>38636</v>
      </c>
      <c r="G335" s="1" t="s">
        <v>83</v>
      </c>
      <c r="H335" t="s">
        <v>94</v>
      </c>
      <c r="I335" s="17">
        <f>IF(D335="Moody",VLOOKUP(H335,'Rating Translation'!$B$2:$E$25,4,FALSE),IF(D335="SP",VLOOKUP(H335,'Rating Translation'!$C$2:$E$25,3,FALSE),VLOOKUP(H335,'Rating Translation'!$D$2:$E$25,2,FALSE)))</f>
        <v>12</v>
      </c>
      <c r="J335">
        <f t="shared" si="30"/>
        <v>12</v>
      </c>
      <c r="K335" s="20">
        <f>IF($D335=K$1,$J335,IF($C335&lt;&gt;$C334,"",K334))</f>
        <v>11</v>
      </c>
      <c r="L335" t="str">
        <f>IF($D335=L$1,$J335,IF($C335&lt;&gt;$C334,"",L334))</f>
        <v/>
      </c>
      <c r="M335">
        <f>IF($D335=M$1,$J335,IF($C335&lt;&gt;$C334,"",M334))</f>
        <v>12</v>
      </c>
      <c r="N335" s="20">
        <f t="shared" si="31"/>
        <v>2</v>
      </c>
      <c r="O335" s="21">
        <f t="shared" si="32"/>
        <v>11.5</v>
      </c>
      <c r="P335">
        <f t="shared" si="34"/>
        <v>0.70710678118654757</v>
      </c>
      <c r="Q335">
        <f t="shared" si="35"/>
        <v>11.5</v>
      </c>
    </row>
    <row r="336" spans="1:17" x14ac:dyDescent="0.25">
      <c r="A336" t="str">
        <f t="shared" si="33"/>
        <v>Brazil-Foreign</v>
      </c>
      <c r="B336">
        <v>335</v>
      </c>
      <c r="C336" t="s">
        <v>18</v>
      </c>
      <c r="D336" t="s">
        <v>69</v>
      </c>
      <c r="E336" t="s">
        <v>100</v>
      </c>
      <c r="F336" s="3">
        <v>38637</v>
      </c>
      <c r="G336" s="1" t="s">
        <v>68</v>
      </c>
      <c r="H336" t="s">
        <v>68</v>
      </c>
      <c r="I336" s="17">
        <f>IF(D336="Moody",VLOOKUP(H336,'Rating Translation'!$B$2:$E$25,4,FALSE),IF(D336="SP",VLOOKUP(H336,'Rating Translation'!$C$2:$E$25,3,FALSE),VLOOKUP(H336,'Rating Translation'!$D$2:$E$25,2,FALSE)))</f>
        <v>12</v>
      </c>
      <c r="J336">
        <f t="shared" si="30"/>
        <v>12</v>
      </c>
      <c r="K336" s="20">
        <f>IF($D336=K$1,$J336,IF($C336&lt;&gt;$C335,"",K335))</f>
        <v>12</v>
      </c>
      <c r="L336" t="str">
        <f>IF($D336=L$1,$J336,IF($C336&lt;&gt;$C335,"",L335))</f>
        <v/>
      </c>
      <c r="M336">
        <f>IF($D336=M$1,$J336,IF($C336&lt;&gt;$C335,"",M335))</f>
        <v>12</v>
      </c>
      <c r="N336" s="20">
        <f t="shared" si="31"/>
        <v>2</v>
      </c>
      <c r="O336" s="21">
        <f t="shared" si="32"/>
        <v>12</v>
      </c>
      <c r="P336">
        <f t="shared" si="34"/>
        <v>0</v>
      </c>
      <c r="Q336">
        <f t="shared" si="35"/>
        <v>12</v>
      </c>
    </row>
    <row r="337" spans="1:17" x14ac:dyDescent="0.25">
      <c r="A337" t="str">
        <f t="shared" si="33"/>
        <v>Brazil-Foreign</v>
      </c>
      <c r="B337">
        <v>336</v>
      </c>
      <c r="C337" t="s">
        <v>18</v>
      </c>
      <c r="D337" t="s">
        <v>96</v>
      </c>
      <c r="E337" t="s">
        <v>100</v>
      </c>
      <c r="F337" s="3">
        <v>38896</v>
      </c>
      <c r="G337" s="1" t="s">
        <v>82</v>
      </c>
      <c r="H337" t="s">
        <v>92</v>
      </c>
      <c r="I337" s="17">
        <f>IF(D337="Moody",VLOOKUP(H337,'Rating Translation'!$B$2:$E$25,4,FALSE),IF(D337="SP",VLOOKUP(H337,'Rating Translation'!$C$2:$E$25,3,FALSE),VLOOKUP(H337,'Rating Translation'!$D$2:$E$25,2,FALSE)))</f>
        <v>13</v>
      </c>
      <c r="J337">
        <f t="shared" si="30"/>
        <v>13</v>
      </c>
      <c r="K337" s="20">
        <f>IF($D337=K$1,$J337,IF($C337&lt;&gt;$C336,"",K336))</f>
        <v>12</v>
      </c>
      <c r="L337" t="str">
        <f>IF($D337=L$1,$J337,IF($C337&lt;&gt;$C336,"",L336))</f>
        <v/>
      </c>
      <c r="M337">
        <f>IF($D337=M$1,$J337,IF($C337&lt;&gt;$C336,"",M336))</f>
        <v>13</v>
      </c>
      <c r="N337" s="20">
        <f t="shared" si="31"/>
        <v>2</v>
      </c>
      <c r="O337" s="21">
        <f t="shared" si="32"/>
        <v>12.5</v>
      </c>
      <c r="P337">
        <f t="shared" si="34"/>
        <v>0.70710678118654757</v>
      </c>
      <c r="Q337">
        <f t="shared" si="35"/>
        <v>12.5</v>
      </c>
    </row>
    <row r="338" spans="1:17" x14ac:dyDescent="0.25">
      <c r="A338" t="str">
        <f t="shared" si="33"/>
        <v>Brazil-Foreign</v>
      </c>
      <c r="B338">
        <v>337</v>
      </c>
      <c r="C338" t="s">
        <v>18</v>
      </c>
      <c r="D338" t="s">
        <v>69</v>
      </c>
      <c r="E338" t="s">
        <v>100</v>
      </c>
      <c r="F338" s="3">
        <v>38930</v>
      </c>
      <c r="G338" s="1" t="s">
        <v>145</v>
      </c>
      <c r="H338" t="s">
        <v>68</v>
      </c>
      <c r="I338" s="17">
        <f>IF(D338="Moody",VLOOKUP(H338,'Rating Translation'!$B$2:$E$25,4,FALSE),IF(D338="SP",VLOOKUP(H338,'Rating Translation'!$C$2:$E$25,3,FALSE),VLOOKUP(H338,'Rating Translation'!$D$2:$E$25,2,FALSE)))</f>
        <v>12</v>
      </c>
      <c r="J338">
        <f t="shared" si="30"/>
        <v>12</v>
      </c>
      <c r="K338" s="20">
        <f>IF($D338=K$1,$J338,IF($C338&lt;&gt;$C337,"",K337))</f>
        <v>12</v>
      </c>
      <c r="L338" t="str">
        <f>IF($D338=L$1,$J338,IF($C338&lt;&gt;$C337,"",L337))</f>
        <v/>
      </c>
      <c r="M338">
        <f>IF($D338=M$1,$J338,IF($C338&lt;&gt;$C337,"",M337))</f>
        <v>13</v>
      </c>
      <c r="N338" s="20">
        <f t="shared" si="31"/>
        <v>2</v>
      </c>
      <c r="O338" s="21">
        <f t="shared" si="32"/>
        <v>12.5</v>
      </c>
      <c r="P338">
        <f t="shared" si="34"/>
        <v>0.70710678118654757</v>
      </c>
      <c r="Q338">
        <f t="shared" si="35"/>
        <v>12.5</v>
      </c>
    </row>
    <row r="339" spans="1:17" x14ac:dyDescent="0.25">
      <c r="A339" t="str">
        <f t="shared" si="33"/>
        <v>Brazil-Foreign</v>
      </c>
      <c r="B339">
        <v>338</v>
      </c>
      <c r="C339" t="s">
        <v>18</v>
      </c>
      <c r="D339" t="s">
        <v>69</v>
      </c>
      <c r="E339" t="s">
        <v>100</v>
      </c>
      <c r="F339" s="3">
        <v>38960</v>
      </c>
      <c r="G339" s="1" t="s">
        <v>56</v>
      </c>
      <c r="H339" t="s">
        <v>57</v>
      </c>
      <c r="I339" s="17">
        <f>IF(D339="Moody",VLOOKUP(H339,'Rating Translation'!$B$2:$E$25,4,FALSE),IF(D339="SP",VLOOKUP(H339,'Rating Translation'!$C$2:$E$25,3,FALSE),VLOOKUP(H339,'Rating Translation'!$D$2:$E$25,2,FALSE)))</f>
        <v>13</v>
      </c>
      <c r="J339">
        <f t="shared" si="30"/>
        <v>13</v>
      </c>
      <c r="K339" s="20">
        <f>IF($D339=K$1,$J339,IF($C339&lt;&gt;$C338,"",K338))</f>
        <v>13</v>
      </c>
      <c r="L339" t="str">
        <f>IF($D339=L$1,$J339,IF($C339&lt;&gt;$C338,"",L338))</f>
        <v/>
      </c>
      <c r="M339">
        <f>IF($D339=M$1,$J339,IF($C339&lt;&gt;$C338,"",M338))</f>
        <v>13</v>
      </c>
      <c r="N339" s="20">
        <f t="shared" si="31"/>
        <v>2</v>
      </c>
      <c r="O339" s="21">
        <f t="shared" si="32"/>
        <v>13</v>
      </c>
      <c r="P339">
        <f t="shared" si="34"/>
        <v>0</v>
      </c>
      <c r="Q339">
        <f t="shared" si="35"/>
        <v>13</v>
      </c>
    </row>
    <row r="340" spans="1:17" x14ac:dyDescent="0.25">
      <c r="A340" t="str">
        <f t="shared" si="33"/>
        <v>Brazil-Foreign</v>
      </c>
      <c r="B340">
        <v>339</v>
      </c>
      <c r="C340" t="s">
        <v>18</v>
      </c>
      <c r="D340" t="s">
        <v>96</v>
      </c>
      <c r="E340" t="s">
        <v>100</v>
      </c>
      <c r="F340" s="3">
        <v>39118</v>
      </c>
      <c r="G340" s="1" t="s">
        <v>155</v>
      </c>
      <c r="H340" t="s">
        <v>92</v>
      </c>
      <c r="I340" s="17">
        <f>IF(D340="Moody",VLOOKUP(H340,'Rating Translation'!$B$2:$E$25,4,FALSE),IF(D340="SP",VLOOKUP(H340,'Rating Translation'!$C$2:$E$25,3,FALSE),VLOOKUP(H340,'Rating Translation'!$D$2:$E$25,2,FALSE)))</f>
        <v>13</v>
      </c>
      <c r="J340">
        <f t="shared" si="30"/>
        <v>13</v>
      </c>
      <c r="K340" s="20">
        <f>IF($D340=K$1,$J340,IF($C340&lt;&gt;$C339,"",K339))</f>
        <v>13</v>
      </c>
      <c r="L340" t="str">
        <f>IF($D340=L$1,$J340,IF($C340&lt;&gt;$C339,"",L339))</f>
        <v/>
      </c>
      <c r="M340">
        <f>IF($D340=M$1,$J340,IF($C340&lt;&gt;$C339,"",M339))</f>
        <v>13</v>
      </c>
      <c r="N340" s="20">
        <f t="shared" si="31"/>
        <v>2</v>
      </c>
      <c r="O340" s="21">
        <f t="shared" si="32"/>
        <v>13</v>
      </c>
      <c r="P340">
        <f t="shared" si="34"/>
        <v>0</v>
      </c>
      <c r="Q340">
        <f t="shared" si="35"/>
        <v>13</v>
      </c>
    </row>
    <row r="341" spans="1:17" x14ac:dyDescent="0.25">
      <c r="A341" t="str">
        <f t="shared" si="33"/>
        <v>Brazil-Foreign</v>
      </c>
      <c r="B341">
        <v>340</v>
      </c>
      <c r="C341" t="s">
        <v>18</v>
      </c>
      <c r="D341" t="s">
        <v>96</v>
      </c>
      <c r="E341" t="s">
        <v>100</v>
      </c>
      <c r="F341" s="3">
        <v>39211</v>
      </c>
      <c r="G341" s="1" t="s">
        <v>154</v>
      </c>
      <c r="H341" t="s">
        <v>71</v>
      </c>
      <c r="I341" s="17">
        <f>IF(D341="Moody",VLOOKUP(H341,'Rating Translation'!$B$2:$E$25,4,FALSE),IF(D341="SP",VLOOKUP(H341,'Rating Translation'!$C$2:$E$25,3,FALSE),VLOOKUP(H341,'Rating Translation'!$D$2:$E$25,2,FALSE)))</f>
        <v>14</v>
      </c>
      <c r="J341">
        <f t="shared" si="30"/>
        <v>14</v>
      </c>
      <c r="K341" s="20">
        <f>IF($D341=K$1,$J341,IF($C341&lt;&gt;$C340,"",K340))</f>
        <v>13</v>
      </c>
      <c r="L341" t="str">
        <f>IF($D341=L$1,$J341,IF($C341&lt;&gt;$C340,"",L340))</f>
        <v/>
      </c>
      <c r="M341">
        <f>IF($D341=M$1,$J341,IF($C341&lt;&gt;$C340,"",M340))</f>
        <v>14</v>
      </c>
      <c r="N341" s="20">
        <f t="shared" si="31"/>
        <v>2</v>
      </c>
      <c r="O341" s="21">
        <f t="shared" si="32"/>
        <v>13.5</v>
      </c>
      <c r="P341">
        <f t="shared" si="34"/>
        <v>0.70710678118654757</v>
      </c>
      <c r="Q341">
        <f t="shared" si="35"/>
        <v>13.5</v>
      </c>
    </row>
    <row r="342" spans="1:17" x14ac:dyDescent="0.25">
      <c r="A342" t="str">
        <f t="shared" si="33"/>
        <v>Brazil-Foreign</v>
      </c>
      <c r="B342">
        <v>341</v>
      </c>
      <c r="C342" t="s">
        <v>18</v>
      </c>
      <c r="D342" t="s">
        <v>69</v>
      </c>
      <c r="E342" t="s">
        <v>100</v>
      </c>
      <c r="F342" s="3">
        <v>39226</v>
      </c>
      <c r="G342" s="1" t="s">
        <v>145</v>
      </c>
      <c r="H342" t="s">
        <v>57</v>
      </c>
      <c r="I342" s="17">
        <f>IF(D342="Moody",VLOOKUP(H342,'Rating Translation'!$B$2:$E$25,4,FALSE),IF(D342="SP",VLOOKUP(H342,'Rating Translation'!$C$2:$E$25,3,FALSE),VLOOKUP(H342,'Rating Translation'!$D$2:$E$25,2,FALSE)))</f>
        <v>13</v>
      </c>
      <c r="J342">
        <f t="shared" si="30"/>
        <v>13</v>
      </c>
      <c r="K342" s="20">
        <f>IF($D342=K$1,$J342,IF($C342&lt;&gt;$C341,"",K341))</f>
        <v>13</v>
      </c>
      <c r="L342" t="str">
        <f>IF($D342=L$1,$J342,IF($C342&lt;&gt;$C341,"",L341))</f>
        <v/>
      </c>
      <c r="M342">
        <f>IF($D342=M$1,$J342,IF($C342&lt;&gt;$C341,"",M341))</f>
        <v>14</v>
      </c>
      <c r="N342" s="20">
        <f t="shared" si="31"/>
        <v>2</v>
      </c>
      <c r="O342" s="21">
        <f t="shared" si="32"/>
        <v>13.5</v>
      </c>
      <c r="P342">
        <f t="shared" si="34"/>
        <v>0.70710678118654757</v>
      </c>
      <c r="Q342">
        <f t="shared" si="35"/>
        <v>13.5</v>
      </c>
    </row>
    <row r="343" spans="1:17" x14ac:dyDescent="0.25">
      <c r="A343" t="str">
        <f t="shared" si="33"/>
        <v>Brazil-Foreign</v>
      </c>
      <c r="B343">
        <v>342</v>
      </c>
      <c r="C343" t="s">
        <v>18</v>
      </c>
      <c r="D343" t="s">
        <v>69</v>
      </c>
      <c r="E343" t="s">
        <v>100</v>
      </c>
      <c r="F343" s="3">
        <v>39317</v>
      </c>
      <c r="G343" s="1" t="s">
        <v>150</v>
      </c>
      <c r="H343" t="s">
        <v>125</v>
      </c>
      <c r="I343" s="17">
        <f>IF(D343="Moody",VLOOKUP(H343,'Rating Translation'!$B$2:$E$25,4,FALSE),IF(D343="SP",VLOOKUP(H343,'Rating Translation'!$C$2:$E$25,3,FALSE),VLOOKUP(H343,'Rating Translation'!$D$2:$E$25,2,FALSE)))</f>
        <v>14</v>
      </c>
      <c r="J343">
        <f t="shared" si="30"/>
        <v>14</v>
      </c>
      <c r="K343" s="20">
        <f>IF($D343=K$1,$J343,IF($C343&lt;&gt;$C342,"",K342))</f>
        <v>14</v>
      </c>
      <c r="L343" t="str">
        <f>IF($D343=L$1,$J343,IF($C343&lt;&gt;$C342,"",L342))</f>
        <v/>
      </c>
      <c r="M343">
        <f>IF($D343=M$1,$J343,IF($C343&lt;&gt;$C342,"",M342))</f>
        <v>14</v>
      </c>
      <c r="N343" s="20">
        <f t="shared" si="31"/>
        <v>2</v>
      </c>
      <c r="O343" s="21">
        <f t="shared" si="32"/>
        <v>14</v>
      </c>
      <c r="P343">
        <f t="shared" si="34"/>
        <v>0</v>
      </c>
      <c r="Q343">
        <f t="shared" si="35"/>
        <v>14</v>
      </c>
    </row>
    <row r="344" spans="1:17" x14ac:dyDescent="0.25">
      <c r="A344" t="str">
        <f t="shared" si="33"/>
        <v>Brazil-Foreign</v>
      </c>
      <c r="B344">
        <v>343</v>
      </c>
      <c r="C344" t="s">
        <v>18</v>
      </c>
      <c r="D344" t="s">
        <v>79</v>
      </c>
      <c r="E344" t="s">
        <v>100</v>
      </c>
      <c r="F344" s="3">
        <v>39568</v>
      </c>
      <c r="G344" s="1" t="s">
        <v>124</v>
      </c>
      <c r="H344" t="s">
        <v>124</v>
      </c>
      <c r="I344" s="17">
        <f>IF(D344="Moody",VLOOKUP(H344,'Rating Translation'!$B$2:$E$25,4,FALSE),IF(D344="SP",VLOOKUP(H344,'Rating Translation'!$C$2:$E$25,3,FALSE),VLOOKUP(H344,'Rating Translation'!$D$2:$E$25,2,FALSE)))</f>
        <v>15</v>
      </c>
      <c r="J344">
        <f t="shared" si="30"/>
        <v>15</v>
      </c>
      <c r="K344" s="20">
        <f>IF($D344=K$1,$J344,IF($C344&lt;&gt;$C343,"",K343))</f>
        <v>14</v>
      </c>
      <c r="L344">
        <f>IF($D344=L$1,$J344,IF($C344&lt;&gt;$C343,"",L343))</f>
        <v>15</v>
      </c>
      <c r="M344">
        <f>IF($D344=M$1,$J344,IF($C344&lt;&gt;$C343,"",M343))</f>
        <v>14</v>
      </c>
      <c r="N344" s="20">
        <f t="shared" si="31"/>
        <v>3</v>
      </c>
      <c r="O344" s="21">
        <f t="shared" si="32"/>
        <v>14.333333333333334</v>
      </c>
      <c r="P344">
        <f t="shared" si="34"/>
        <v>0.57735026918962573</v>
      </c>
      <c r="Q344">
        <f t="shared" si="35"/>
        <v>14</v>
      </c>
    </row>
    <row r="345" spans="1:17" x14ac:dyDescent="0.25">
      <c r="A345" t="str">
        <f t="shared" si="33"/>
        <v>Brazil-Foreign</v>
      </c>
      <c r="B345">
        <v>344</v>
      </c>
      <c r="C345" t="s">
        <v>18</v>
      </c>
      <c r="D345" t="s">
        <v>96</v>
      </c>
      <c r="E345" t="s">
        <v>100</v>
      </c>
      <c r="F345" s="3">
        <v>39597</v>
      </c>
      <c r="G345" s="1" t="s">
        <v>153</v>
      </c>
      <c r="H345" t="s">
        <v>124</v>
      </c>
      <c r="I345" s="17">
        <f>IF(D345="Moody",VLOOKUP(H345,'Rating Translation'!$B$2:$E$25,4,FALSE),IF(D345="SP",VLOOKUP(H345,'Rating Translation'!$C$2:$E$25,3,FALSE),VLOOKUP(H345,'Rating Translation'!$D$2:$E$25,2,FALSE)))</f>
        <v>15</v>
      </c>
      <c r="J345">
        <f t="shared" si="30"/>
        <v>15</v>
      </c>
      <c r="K345" s="20">
        <f>IF($D345=K$1,$J345,IF($C345&lt;&gt;$C344,"",K344))</f>
        <v>14</v>
      </c>
      <c r="L345">
        <f>IF($D345=L$1,$J345,IF($C345&lt;&gt;$C344,"",L344))</f>
        <v>15</v>
      </c>
      <c r="M345">
        <f>IF($D345=M$1,$J345,IF($C345&lt;&gt;$C344,"",M344))</f>
        <v>15</v>
      </c>
      <c r="N345" s="20">
        <f t="shared" si="31"/>
        <v>3</v>
      </c>
      <c r="O345" s="21">
        <f t="shared" si="32"/>
        <v>14.666666666666666</v>
      </c>
      <c r="P345">
        <f t="shared" si="34"/>
        <v>0.57735026918962573</v>
      </c>
      <c r="Q345">
        <f t="shared" si="35"/>
        <v>15</v>
      </c>
    </row>
    <row r="346" spans="1:17" x14ac:dyDescent="0.25">
      <c r="A346" t="str">
        <f t="shared" si="33"/>
        <v>Brazil-Foreign</v>
      </c>
      <c r="B346">
        <v>345</v>
      </c>
      <c r="C346" t="s">
        <v>18</v>
      </c>
      <c r="D346" t="s">
        <v>69</v>
      </c>
      <c r="E346" t="s">
        <v>100</v>
      </c>
      <c r="F346" s="3">
        <v>40000</v>
      </c>
      <c r="G346" s="1" t="s">
        <v>145</v>
      </c>
      <c r="H346" t="s">
        <v>125</v>
      </c>
      <c r="I346" s="17">
        <f>IF(D346="Moody",VLOOKUP(H346,'Rating Translation'!$B$2:$E$25,4,FALSE),IF(D346="SP",VLOOKUP(H346,'Rating Translation'!$C$2:$E$25,3,FALSE),VLOOKUP(H346,'Rating Translation'!$D$2:$E$25,2,FALSE)))</f>
        <v>14</v>
      </c>
      <c r="J346">
        <f t="shared" ref="J346:J409" si="36">IF(ISERROR(I346),"",I346)</f>
        <v>14</v>
      </c>
      <c r="K346" s="20">
        <f>IF($D346=K$1,$J346,IF($C346&lt;&gt;$C345,"",K345))</f>
        <v>14</v>
      </c>
      <c r="L346">
        <f>IF($D346=L$1,$J346,IF($C346&lt;&gt;$C345,"",L345))</f>
        <v>15</v>
      </c>
      <c r="M346">
        <f>IF($D346=M$1,$J346,IF($C346&lt;&gt;$C345,"",M345))</f>
        <v>15</v>
      </c>
      <c r="N346" s="20">
        <f t="shared" ref="N346:N409" si="37">COUNT(K346:M346)</f>
        <v>3</v>
      </c>
      <c r="O346" s="21">
        <f t="shared" ref="O346:O409" si="38">AVERAGE(K346:M346)</f>
        <v>14.666666666666666</v>
      </c>
      <c r="P346">
        <f t="shared" si="34"/>
        <v>0.57735026918962573</v>
      </c>
      <c r="Q346">
        <f t="shared" si="35"/>
        <v>15</v>
      </c>
    </row>
    <row r="347" spans="1:17" x14ac:dyDescent="0.25">
      <c r="A347" t="str">
        <f t="shared" si="33"/>
        <v>Brazil-Foreign</v>
      </c>
      <c r="B347">
        <v>346</v>
      </c>
      <c r="C347" t="s">
        <v>18</v>
      </c>
      <c r="D347" t="s">
        <v>69</v>
      </c>
      <c r="E347" t="s">
        <v>100</v>
      </c>
      <c r="F347" s="3">
        <v>40078</v>
      </c>
      <c r="G347" s="1" t="s">
        <v>149</v>
      </c>
      <c r="H347" t="s">
        <v>116</v>
      </c>
      <c r="I347" s="17">
        <f>IF(D347="Moody",VLOOKUP(H347,'Rating Translation'!$B$2:$E$25,4,FALSE),IF(D347="SP",VLOOKUP(H347,'Rating Translation'!$C$2:$E$25,3,FALSE),VLOOKUP(H347,'Rating Translation'!$D$2:$E$25,2,FALSE)))</f>
        <v>15</v>
      </c>
      <c r="J347">
        <f t="shared" si="36"/>
        <v>15</v>
      </c>
      <c r="K347" s="20">
        <f>IF($D347=K$1,$J347,IF($C347&lt;&gt;$C346,"",K346))</f>
        <v>15</v>
      </c>
      <c r="L347">
        <f>IF($D347=L$1,$J347,IF($C347&lt;&gt;$C346,"",L346))</f>
        <v>15</v>
      </c>
      <c r="M347">
        <f>IF($D347=M$1,$J347,IF($C347&lt;&gt;$C346,"",M346))</f>
        <v>15</v>
      </c>
      <c r="N347" s="20">
        <f t="shared" si="37"/>
        <v>3</v>
      </c>
      <c r="O347" s="21">
        <f t="shared" si="38"/>
        <v>15</v>
      </c>
      <c r="P347">
        <f t="shared" si="34"/>
        <v>0</v>
      </c>
      <c r="Q347">
        <f t="shared" si="35"/>
        <v>15</v>
      </c>
    </row>
    <row r="348" spans="1:17" x14ac:dyDescent="0.25">
      <c r="A348" t="str">
        <f t="shared" si="33"/>
        <v>Brazil-Foreign</v>
      </c>
      <c r="B348">
        <v>347</v>
      </c>
      <c r="C348" t="s">
        <v>18</v>
      </c>
      <c r="D348" t="s">
        <v>96</v>
      </c>
      <c r="E348" t="s">
        <v>100</v>
      </c>
      <c r="F348" s="3">
        <v>40357</v>
      </c>
      <c r="G348" s="1" t="s">
        <v>152</v>
      </c>
      <c r="H348" t="s">
        <v>124</v>
      </c>
      <c r="I348" s="17">
        <f>IF(D348="Moody",VLOOKUP(H348,'Rating Translation'!$B$2:$E$25,4,FALSE),IF(D348="SP",VLOOKUP(H348,'Rating Translation'!$C$2:$E$25,3,FALSE),VLOOKUP(H348,'Rating Translation'!$D$2:$E$25,2,FALSE)))</f>
        <v>15</v>
      </c>
      <c r="J348">
        <f t="shared" si="36"/>
        <v>15</v>
      </c>
      <c r="K348" s="20">
        <f>IF($D348=K$1,$J348,IF($C348&lt;&gt;$C347,"",K347))</f>
        <v>15</v>
      </c>
      <c r="L348">
        <f>IF($D348=L$1,$J348,IF($C348&lt;&gt;$C347,"",L347))</f>
        <v>15</v>
      </c>
      <c r="M348">
        <f>IF($D348=M$1,$J348,IF($C348&lt;&gt;$C347,"",M347))</f>
        <v>15</v>
      </c>
      <c r="N348" s="20">
        <f t="shared" si="37"/>
        <v>3</v>
      </c>
      <c r="O348" s="21">
        <f t="shared" si="38"/>
        <v>15</v>
      </c>
      <c r="P348">
        <f t="shared" si="34"/>
        <v>0</v>
      </c>
      <c r="Q348">
        <f t="shared" si="35"/>
        <v>15</v>
      </c>
    </row>
    <row r="349" spans="1:17" x14ac:dyDescent="0.25">
      <c r="A349" t="str">
        <f t="shared" si="33"/>
        <v>Brazil-Foreign</v>
      </c>
      <c r="B349">
        <v>348</v>
      </c>
      <c r="C349" t="s">
        <v>18</v>
      </c>
      <c r="D349" t="s">
        <v>96</v>
      </c>
      <c r="E349" t="s">
        <v>100</v>
      </c>
      <c r="F349" s="3">
        <v>40637</v>
      </c>
      <c r="G349" s="1" t="s">
        <v>151</v>
      </c>
      <c r="H349" t="s">
        <v>123</v>
      </c>
      <c r="I349" s="17">
        <f>IF(D349="Moody",VLOOKUP(H349,'Rating Translation'!$B$2:$E$25,4,FALSE),IF(D349="SP",VLOOKUP(H349,'Rating Translation'!$C$2:$E$25,3,FALSE),VLOOKUP(H349,'Rating Translation'!$D$2:$E$25,2,FALSE)))</f>
        <v>16</v>
      </c>
      <c r="J349">
        <f t="shared" si="36"/>
        <v>16</v>
      </c>
      <c r="K349" s="20">
        <f>IF($D349=K$1,$J349,IF($C349&lt;&gt;$C348,"",K348))</f>
        <v>15</v>
      </c>
      <c r="L349">
        <f>IF($D349=L$1,$J349,IF($C349&lt;&gt;$C348,"",L348))</f>
        <v>15</v>
      </c>
      <c r="M349">
        <f>IF($D349=M$1,$J349,IF($C349&lt;&gt;$C348,"",M348))</f>
        <v>16</v>
      </c>
      <c r="N349" s="20">
        <f t="shared" si="37"/>
        <v>3</v>
      </c>
      <c r="O349" s="21">
        <f t="shared" si="38"/>
        <v>15.333333333333334</v>
      </c>
      <c r="P349">
        <f t="shared" si="34"/>
        <v>0.57735026918962573</v>
      </c>
      <c r="Q349">
        <f t="shared" si="35"/>
        <v>15</v>
      </c>
    </row>
    <row r="350" spans="1:17" x14ac:dyDescent="0.25">
      <c r="A350" t="str">
        <f t="shared" si="33"/>
        <v>Brazil-Foreign</v>
      </c>
      <c r="B350">
        <v>349</v>
      </c>
      <c r="C350" t="s">
        <v>18</v>
      </c>
      <c r="D350" t="s">
        <v>79</v>
      </c>
      <c r="E350" t="s">
        <v>100</v>
      </c>
      <c r="F350" s="3">
        <v>40686</v>
      </c>
      <c r="G350" s="1" t="s">
        <v>63</v>
      </c>
      <c r="H350" t="s">
        <v>124</v>
      </c>
      <c r="I350" s="17">
        <f>IF(D350="Moody",VLOOKUP(H350,'Rating Translation'!$B$2:$E$25,4,FALSE),IF(D350="SP",VLOOKUP(H350,'Rating Translation'!$C$2:$E$25,3,FALSE),VLOOKUP(H350,'Rating Translation'!$D$2:$E$25,2,FALSE)))</f>
        <v>15</v>
      </c>
      <c r="J350">
        <f t="shared" si="36"/>
        <v>15</v>
      </c>
      <c r="K350" s="20">
        <f>IF($D350=K$1,$J350,IF($C350&lt;&gt;$C349,"",K349))</f>
        <v>15</v>
      </c>
      <c r="L350">
        <f>IF($D350=L$1,$J350,IF($C350&lt;&gt;$C349,"",L349))</f>
        <v>15</v>
      </c>
      <c r="M350">
        <f>IF($D350=M$1,$J350,IF($C350&lt;&gt;$C349,"",M349))</f>
        <v>16</v>
      </c>
      <c r="N350" s="20">
        <f t="shared" si="37"/>
        <v>3</v>
      </c>
      <c r="O350" s="21">
        <f t="shared" si="38"/>
        <v>15.333333333333334</v>
      </c>
      <c r="P350">
        <f t="shared" si="34"/>
        <v>0.57735026918962573</v>
      </c>
      <c r="Q350">
        <f t="shared" si="35"/>
        <v>15</v>
      </c>
    </row>
    <row r="351" spans="1:17" x14ac:dyDescent="0.25">
      <c r="A351" t="str">
        <f t="shared" si="33"/>
        <v>Brazil-Foreign</v>
      </c>
      <c r="B351">
        <v>350</v>
      </c>
      <c r="C351" t="s">
        <v>18</v>
      </c>
      <c r="D351" t="s">
        <v>69</v>
      </c>
      <c r="E351" t="s">
        <v>100</v>
      </c>
      <c r="F351" s="3">
        <v>40714</v>
      </c>
      <c r="G351" s="1" t="s">
        <v>115</v>
      </c>
      <c r="H351" t="s">
        <v>115</v>
      </c>
      <c r="I351" s="17">
        <f>IF(D351="Moody",VLOOKUP(H351,'Rating Translation'!$B$2:$E$25,4,FALSE),IF(D351="SP",VLOOKUP(H351,'Rating Translation'!$C$2:$E$25,3,FALSE),VLOOKUP(H351,'Rating Translation'!$D$2:$E$25,2,FALSE)))</f>
        <v>16</v>
      </c>
      <c r="J351">
        <f t="shared" si="36"/>
        <v>16</v>
      </c>
      <c r="K351" s="20">
        <f>IF($D351=K$1,$J351,IF($C351&lt;&gt;$C350,"",K350))</f>
        <v>16</v>
      </c>
      <c r="L351">
        <f>IF($D351=L$1,$J351,IF($C351&lt;&gt;$C350,"",L350))</f>
        <v>15</v>
      </c>
      <c r="M351">
        <f>IF($D351=M$1,$J351,IF($C351&lt;&gt;$C350,"",M350))</f>
        <v>16</v>
      </c>
      <c r="N351" s="20">
        <f t="shared" si="37"/>
        <v>3</v>
      </c>
      <c r="O351" s="21">
        <f t="shared" si="38"/>
        <v>15.666666666666666</v>
      </c>
      <c r="P351">
        <f t="shared" si="34"/>
        <v>0.57735026918962573</v>
      </c>
      <c r="Q351">
        <f t="shared" si="35"/>
        <v>16</v>
      </c>
    </row>
    <row r="352" spans="1:17" x14ac:dyDescent="0.25">
      <c r="A352" t="str">
        <f t="shared" si="33"/>
        <v>Brazil-Foreign</v>
      </c>
      <c r="B352">
        <v>351</v>
      </c>
      <c r="C352" t="s">
        <v>18</v>
      </c>
      <c r="D352" t="s">
        <v>96</v>
      </c>
      <c r="E352" t="s">
        <v>100</v>
      </c>
      <c r="F352" s="3">
        <v>40841</v>
      </c>
      <c r="G352" s="1" t="s">
        <v>151</v>
      </c>
      <c r="H352" t="s">
        <v>123</v>
      </c>
      <c r="I352" s="17">
        <f>IF(D352="Moody",VLOOKUP(H352,'Rating Translation'!$B$2:$E$25,4,FALSE),IF(D352="SP",VLOOKUP(H352,'Rating Translation'!$C$2:$E$25,3,FALSE),VLOOKUP(H352,'Rating Translation'!$D$2:$E$25,2,FALSE)))</f>
        <v>16</v>
      </c>
      <c r="J352">
        <f t="shared" si="36"/>
        <v>16</v>
      </c>
      <c r="K352" s="20">
        <f>IF($D352=K$1,$J352,IF($C352&lt;&gt;$C351,"",K351))</f>
        <v>16</v>
      </c>
      <c r="L352">
        <f>IF($D352=L$1,$J352,IF($C352&lt;&gt;$C351,"",L351))</f>
        <v>15</v>
      </c>
      <c r="M352">
        <f>IF($D352=M$1,$J352,IF($C352&lt;&gt;$C351,"",M351))</f>
        <v>16</v>
      </c>
      <c r="N352" s="20">
        <f t="shared" si="37"/>
        <v>3</v>
      </c>
      <c r="O352" s="21">
        <f t="shared" si="38"/>
        <v>15.666666666666666</v>
      </c>
      <c r="P352">
        <f t="shared" si="34"/>
        <v>0.57735026918962573</v>
      </c>
      <c r="Q352">
        <f t="shared" si="35"/>
        <v>16</v>
      </c>
    </row>
    <row r="353" spans="1:17" x14ac:dyDescent="0.25">
      <c r="A353" t="str">
        <f t="shared" si="33"/>
        <v>Brazil-Foreign</v>
      </c>
      <c r="B353">
        <v>352</v>
      </c>
      <c r="C353" t="s">
        <v>18</v>
      </c>
      <c r="D353" t="s">
        <v>79</v>
      </c>
      <c r="E353" t="s">
        <v>100</v>
      </c>
      <c r="F353" s="3">
        <v>40864</v>
      </c>
      <c r="G353" s="1" t="s">
        <v>151</v>
      </c>
      <c r="H353" t="s">
        <v>123</v>
      </c>
      <c r="I353" s="17">
        <f>IF(D353="Moody",VLOOKUP(H353,'Rating Translation'!$B$2:$E$25,4,FALSE),IF(D353="SP",VLOOKUP(H353,'Rating Translation'!$C$2:$E$25,3,FALSE),VLOOKUP(H353,'Rating Translation'!$D$2:$E$25,2,FALSE)))</f>
        <v>16</v>
      </c>
      <c r="J353">
        <f t="shared" si="36"/>
        <v>16</v>
      </c>
      <c r="K353" s="20">
        <f>IF($D353=K$1,$J353,IF($C353&lt;&gt;$C352,"",K352))</f>
        <v>16</v>
      </c>
      <c r="L353">
        <f>IF($D353=L$1,$J353,IF($C353&lt;&gt;$C352,"",L352))</f>
        <v>16</v>
      </c>
      <c r="M353">
        <f>IF($D353=M$1,$J353,IF($C353&lt;&gt;$C352,"",M352))</f>
        <v>16</v>
      </c>
      <c r="N353" s="20">
        <f t="shared" si="37"/>
        <v>3</v>
      </c>
      <c r="O353" s="21">
        <f t="shared" si="38"/>
        <v>16</v>
      </c>
      <c r="P353">
        <f t="shared" si="34"/>
        <v>0</v>
      </c>
      <c r="Q353">
        <f t="shared" si="35"/>
        <v>16</v>
      </c>
    </row>
    <row r="354" spans="1:17" x14ac:dyDescent="0.25">
      <c r="A354" t="str">
        <f t="shared" si="33"/>
        <v>Brazil-Foreign</v>
      </c>
      <c r="B354">
        <v>353</v>
      </c>
      <c r="C354" t="s">
        <v>18</v>
      </c>
      <c r="D354" t="s">
        <v>96</v>
      </c>
      <c r="E354" t="s">
        <v>100</v>
      </c>
      <c r="F354" s="3">
        <v>40931</v>
      </c>
      <c r="G354" s="1" t="s">
        <v>151</v>
      </c>
      <c r="H354" t="s">
        <v>123</v>
      </c>
      <c r="I354" s="17">
        <f>IF(D354="Moody",VLOOKUP(H354,'Rating Translation'!$B$2:$E$25,4,FALSE),IF(D354="SP",VLOOKUP(H354,'Rating Translation'!$C$2:$E$25,3,FALSE),VLOOKUP(H354,'Rating Translation'!$D$2:$E$25,2,FALSE)))</f>
        <v>16</v>
      </c>
      <c r="J354">
        <f t="shared" si="36"/>
        <v>16</v>
      </c>
      <c r="K354" s="20">
        <f>IF($D354=K$1,$J354,IF($C354&lt;&gt;$C353,"",K353))</f>
        <v>16</v>
      </c>
      <c r="L354">
        <f>IF($D354=L$1,$J354,IF($C354&lt;&gt;$C353,"",L353))</f>
        <v>16</v>
      </c>
      <c r="M354">
        <f>IF($D354=M$1,$J354,IF($C354&lt;&gt;$C353,"",M353))</f>
        <v>16</v>
      </c>
      <c r="N354" s="20">
        <f t="shared" si="37"/>
        <v>3</v>
      </c>
      <c r="O354" s="21">
        <f t="shared" si="38"/>
        <v>16</v>
      </c>
      <c r="P354">
        <f t="shared" si="34"/>
        <v>0</v>
      </c>
      <c r="Q354">
        <f t="shared" si="35"/>
        <v>16</v>
      </c>
    </row>
    <row r="355" spans="1:17" x14ac:dyDescent="0.25">
      <c r="A355" t="str">
        <f t="shared" si="33"/>
        <v>Brazil-Foreign</v>
      </c>
      <c r="B355">
        <v>354</v>
      </c>
      <c r="C355" t="s">
        <v>18</v>
      </c>
      <c r="D355" t="s">
        <v>96</v>
      </c>
      <c r="E355" t="s">
        <v>100</v>
      </c>
      <c r="F355" s="3">
        <v>41029</v>
      </c>
      <c r="G355" s="1" t="s">
        <v>151</v>
      </c>
      <c r="H355" t="s">
        <v>123</v>
      </c>
      <c r="I355" s="17">
        <f>IF(D355="Moody",VLOOKUP(H355,'Rating Translation'!$B$2:$E$25,4,FALSE),IF(D355="SP",VLOOKUP(H355,'Rating Translation'!$C$2:$E$25,3,FALSE),VLOOKUP(H355,'Rating Translation'!$D$2:$E$25,2,FALSE)))</f>
        <v>16</v>
      </c>
      <c r="J355">
        <f t="shared" si="36"/>
        <v>16</v>
      </c>
      <c r="K355" s="20">
        <f>IF($D355=K$1,$J355,IF($C355&lt;&gt;$C354,"",K354))</f>
        <v>16</v>
      </c>
      <c r="L355">
        <f>IF($D355=L$1,$J355,IF($C355&lt;&gt;$C354,"",L354))</f>
        <v>16</v>
      </c>
      <c r="M355">
        <f>IF($D355=M$1,$J355,IF($C355&lt;&gt;$C354,"",M354))</f>
        <v>16</v>
      </c>
      <c r="N355" s="20">
        <f t="shared" si="37"/>
        <v>3</v>
      </c>
      <c r="O355" s="21">
        <f t="shared" si="38"/>
        <v>16</v>
      </c>
      <c r="P355">
        <f t="shared" si="34"/>
        <v>0</v>
      </c>
      <c r="Q355">
        <f t="shared" si="35"/>
        <v>16</v>
      </c>
    </row>
    <row r="356" spans="1:17" x14ac:dyDescent="0.25">
      <c r="A356" t="str">
        <f t="shared" si="33"/>
        <v>Brazil-Foreign</v>
      </c>
      <c r="B356">
        <v>355</v>
      </c>
      <c r="C356" t="s">
        <v>18</v>
      </c>
      <c r="D356" t="s">
        <v>96</v>
      </c>
      <c r="E356" t="s">
        <v>100</v>
      </c>
      <c r="F356" s="3">
        <v>41116</v>
      </c>
      <c r="G356" s="1" t="s">
        <v>151</v>
      </c>
      <c r="H356" t="s">
        <v>123</v>
      </c>
      <c r="I356" s="17">
        <f>IF(D356="Moody",VLOOKUP(H356,'Rating Translation'!$B$2:$E$25,4,FALSE),IF(D356="SP",VLOOKUP(H356,'Rating Translation'!$C$2:$E$25,3,FALSE),VLOOKUP(H356,'Rating Translation'!$D$2:$E$25,2,FALSE)))</f>
        <v>16</v>
      </c>
      <c r="J356">
        <f t="shared" si="36"/>
        <v>16</v>
      </c>
      <c r="K356" s="20">
        <f>IF($D356=K$1,$J356,IF($C356&lt;&gt;$C355,"",K355))</f>
        <v>16</v>
      </c>
      <c r="L356">
        <f>IF($D356=L$1,$J356,IF($C356&lt;&gt;$C355,"",L355))</f>
        <v>16</v>
      </c>
      <c r="M356">
        <f>IF($D356=M$1,$J356,IF($C356&lt;&gt;$C355,"",M355))</f>
        <v>16</v>
      </c>
      <c r="N356" s="20">
        <f t="shared" si="37"/>
        <v>3</v>
      </c>
      <c r="O356" s="21">
        <f t="shared" si="38"/>
        <v>16</v>
      </c>
      <c r="P356">
        <f t="shared" si="34"/>
        <v>0</v>
      </c>
      <c r="Q356">
        <f t="shared" si="35"/>
        <v>16</v>
      </c>
    </row>
    <row r="357" spans="1:17" x14ac:dyDescent="0.25">
      <c r="A357" t="str">
        <f t="shared" si="33"/>
        <v>Brazil-Foreign</v>
      </c>
      <c r="B357">
        <v>356</v>
      </c>
      <c r="C357" t="s">
        <v>18</v>
      </c>
      <c r="D357" t="s">
        <v>96</v>
      </c>
      <c r="E357" t="s">
        <v>100</v>
      </c>
      <c r="F357" s="3">
        <v>41172</v>
      </c>
      <c r="G357" s="1" t="s">
        <v>151</v>
      </c>
      <c r="H357" t="s">
        <v>123</v>
      </c>
      <c r="I357" s="17">
        <f>IF(D357="Moody",VLOOKUP(H357,'Rating Translation'!$B$2:$E$25,4,FALSE),IF(D357="SP",VLOOKUP(H357,'Rating Translation'!$C$2:$E$25,3,FALSE),VLOOKUP(H357,'Rating Translation'!$D$2:$E$25,2,FALSE)))</f>
        <v>16</v>
      </c>
      <c r="J357">
        <f t="shared" si="36"/>
        <v>16</v>
      </c>
      <c r="K357" s="20">
        <f>IF($D357=K$1,$J357,IF($C357&lt;&gt;$C356,"",K356))</f>
        <v>16</v>
      </c>
      <c r="L357">
        <f>IF($D357=L$1,$J357,IF($C357&lt;&gt;$C356,"",L356))</f>
        <v>16</v>
      </c>
      <c r="M357">
        <f>IF($D357=M$1,$J357,IF($C357&lt;&gt;$C356,"",M356))</f>
        <v>16</v>
      </c>
      <c r="N357" s="20">
        <f t="shared" si="37"/>
        <v>3</v>
      </c>
      <c r="O357" s="21">
        <f t="shared" si="38"/>
        <v>16</v>
      </c>
      <c r="P357">
        <f t="shared" si="34"/>
        <v>0</v>
      </c>
      <c r="Q357">
        <f t="shared" si="35"/>
        <v>16</v>
      </c>
    </row>
    <row r="358" spans="1:17" x14ac:dyDescent="0.25">
      <c r="A358" t="str">
        <f t="shared" si="33"/>
        <v>Brazil-Foreign</v>
      </c>
      <c r="B358">
        <v>357</v>
      </c>
      <c r="C358" t="s">
        <v>18</v>
      </c>
      <c r="D358" t="s">
        <v>96</v>
      </c>
      <c r="E358" t="s">
        <v>100</v>
      </c>
      <c r="F358" s="3">
        <v>41390</v>
      </c>
      <c r="G358" s="1" t="s">
        <v>151</v>
      </c>
      <c r="H358" t="s">
        <v>123</v>
      </c>
      <c r="I358" s="17">
        <f>IF(D358="Moody",VLOOKUP(H358,'Rating Translation'!$B$2:$E$25,4,FALSE),IF(D358="SP",VLOOKUP(H358,'Rating Translation'!$C$2:$E$25,3,FALSE),VLOOKUP(H358,'Rating Translation'!$D$2:$E$25,2,FALSE)))</f>
        <v>16</v>
      </c>
      <c r="J358">
        <f t="shared" si="36"/>
        <v>16</v>
      </c>
      <c r="K358" s="20">
        <f>IF($D358=K$1,$J358,IF($C358&lt;&gt;$C357,"",K357))</f>
        <v>16</v>
      </c>
      <c r="L358">
        <f>IF($D358=L$1,$J358,IF($C358&lt;&gt;$C357,"",L357))</f>
        <v>16</v>
      </c>
      <c r="M358">
        <f>IF($D358=M$1,$J358,IF($C358&lt;&gt;$C357,"",M357))</f>
        <v>16</v>
      </c>
      <c r="N358" s="20">
        <f t="shared" si="37"/>
        <v>3</v>
      </c>
      <c r="O358" s="21">
        <f t="shared" si="38"/>
        <v>16</v>
      </c>
      <c r="P358">
        <f t="shared" si="34"/>
        <v>0</v>
      </c>
      <c r="Q358">
        <f t="shared" si="35"/>
        <v>16</v>
      </c>
    </row>
    <row r="359" spans="1:17" x14ac:dyDescent="0.25">
      <c r="A359" t="str">
        <f t="shared" si="33"/>
        <v>Brazil-Foreign</v>
      </c>
      <c r="B359">
        <v>358</v>
      </c>
      <c r="C359" t="s">
        <v>18</v>
      </c>
      <c r="D359" t="s">
        <v>79</v>
      </c>
      <c r="E359" t="s">
        <v>100</v>
      </c>
      <c r="F359" s="3">
        <v>41431</v>
      </c>
      <c r="G359" s="1" t="s">
        <v>60</v>
      </c>
      <c r="H359" t="s">
        <v>123</v>
      </c>
      <c r="I359" s="17">
        <f>IF(D359="Moody",VLOOKUP(H359,'Rating Translation'!$B$2:$E$25,4,FALSE),IF(D359="SP",VLOOKUP(H359,'Rating Translation'!$C$2:$E$25,3,FALSE),VLOOKUP(H359,'Rating Translation'!$D$2:$E$25,2,FALSE)))</f>
        <v>16</v>
      </c>
      <c r="J359">
        <f t="shared" si="36"/>
        <v>16</v>
      </c>
      <c r="K359" s="20">
        <f>IF($D359=K$1,$J359,IF($C359&lt;&gt;$C358,"",K358))</f>
        <v>16</v>
      </c>
      <c r="L359">
        <f>IF($D359=L$1,$J359,IF($C359&lt;&gt;$C358,"",L358))</f>
        <v>16</v>
      </c>
      <c r="M359">
        <f>IF($D359=M$1,$J359,IF($C359&lt;&gt;$C358,"",M358))</f>
        <v>16</v>
      </c>
      <c r="N359" s="20">
        <f t="shared" si="37"/>
        <v>3</v>
      </c>
      <c r="O359" s="21">
        <f t="shared" si="38"/>
        <v>16</v>
      </c>
      <c r="P359">
        <f t="shared" si="34"/>
        <v>0</v>
      </c>
      <c r="Q359">
        <f t="shared" si="35"/>
        <v>16</v>
      </c>
    </row>
    <row r="360" spans="1:17" x14ac:dyDescent="0.25">
      <c r="A360" t="str">
        <f t="shared" si="33"/>
        <v>Brazil-Foreign</v>
      </c>
      <c r="B360">
        <v>359</v>
      </c>
      <c r="C360" t="s">
        <v>18</v>
      </c>
      <c r="D360" t="s">
        <v>96</v>
      </c>
      <c r="E360" t="s">
        <v>100</v>
      </c>
      <c r="F360" s="3">
        <v>41473</v>
      </c>
      <c r="G360" s="1" t="s">
        <v>151</v>
      </c>
      <c r="H360" t="s">
        <v>123</v>
      </c>
      <c r="I360" s="17">
        <f>IF(D360="Moody",VLOOKUP(H360,'Rating Translation'!$B$2:$E$25,4,FALSE),IF(D360="SP",VLOOKUP(H360,'Rating Translation'!$C$2:$E$25,3,FALSE),VLOOKUP(H360,'Rating Translation'!$D$2:$E$25,2,FALSE)))</f>
        <v>16</v>
      </c>
      <c r="J360">
        <f t="shared" si="36"/>
        <v>16</v>
      </c>
      <c r="K360" s="20">
        <f>IF($D360=K$1,$J360,IF($C360&lt;&gt;$C359,"",K359))</f>
        <v>16</v>
      </c>
      <c r="L360">
        <f>IF($D360=L$1,$J360,IF($C360&lt;&gt;$C359,"",L359))</f>
        <v>16</v>
      </c>
      <c r="M360">
        <f>IF($D360=M$1,$J360,IF($C360&lt;&gt;$C359,"",M359))</f>
        <v>16</v>
      </c>
      <c r="N360" s="20">
        <f t="shared" si="37"/>
        <v>3</v>
      </c>
      <c r="O360" s="21">
        <f t="shared" si="38"/>
        <v>16</v>
      </c>
      <c r="P360">
        <f t="shared" si="34"/>
        <v>0</v>
      </c>
      <c r="Q360">
        <f t="shared" si="35"/>
        <v>16</v>
      </c>
    </row>
    <row r="361" spans="1:17" x14ac:dyDescent="0.25">
      <c r="A361" t="str">
        <f t="shared" si="33"/>
        <v>Brazil-Foreign</v>
      </c>
      <c r="B361">
        <v>360</v>
      </c>
      <c r="C361" t="s">
        <v>18</v>
      </c>
      <c r="D361" t="s">
        <v>69</v>
      </c>
      <c r="E361" t="s">
        <v>100</v>
      </c>
      <c r="F361" s="3">
        <v>41549</v>
      </c>
      <c r="G361" s="1" t="s">
        <v>148</v>
      </c>
      <c r="H361" t="s">
        <v>115</v>
      </c>
      <c r="I361" s="17">
        <f>IF(D361="Moody",VLOOKUP(H361,'Rating Translation'!$B$2:$E$25,4,FALSE),IF(D361="SP",VLOOKUP(H361,'Rating Translation'!$C$2:$E$25,3,FALSE),VLOOKUP(H361,'Rating Translation'!$D$2:$E$25,2,FALSE)))</f>
        <v>16</v>
      </c>
      <c r="J361">
        <f t="shared" si="36"/>
        <v>16</v>
      </c>
      <c r="K361" s="20">
        <f>IF($D361=K$1,$J361,IF($C361&lt;&gt;$C360,"",K360))</f>
        <v>16</v>
      </c>
      <c r="L361">
        <f>IF($D361=L$1,$J361,IF($C361&lt;&gt;$C360,"",L360))</f>
        <v>16</v>
      </c>
      <c r="M361">
        <f>IF($D361=M$1,$J361,IF($C361&lt;&gt;$C360,"",M360))</f>
        <v>16</v>
      </c>
      <c r="N361" s="20">
        <f t="shared" si="37"/>
        <v>3</v>
      </c>
      <c r="O361" s="21">
        <f t="shared" si="38"/>
        <v>16</v>
      </c>
      <c r="P361">
        <f t="shared" si="34"/>
        <v>0</v>
      </c>
      <c r="Q361">
        <f t="shared" si="35"/>
        <v>16</v>
      </c>
    </row>
    <row r="362" spans="1:17" x14ac:dyDescent="0.25">
      <c r="A362" t="str">
        <f t="shared" si="33"/>
        <v>Brazil-Foreign</v>
      </c>
      <c r="B362">
        <v>361</v>
      </c>
      <c r="C362" t="s">
        <v>18</v>
      </c>
      <c r="D362" t="s">
        <v>96</v>
      </c>
      <c r="E362" t="s">
        <v>100</v>
      </c>
      <c r="F362" s="3">
        <v>41571</v>
      </c>
      <c r="G362" s="1" t="s">
        <v>151</v>
      </c>
      <c r="H362" t="s">
        <v>123</v>
      </c>
      <c r="I362" s="17">
        <f>IF(D362="Moody",VLOOKUP(H362,'Rating Translation'!$B$2:$E$25,4,FALSE),IF(D362="SP",VLOOKUP(H362,'Rating Translation'!$C$2:$E$25,3,FALSE),VLOOKUP(H362,'Rating Translation'!$D$2:$E$25,2,FALSE)))</f>
        <v>16</v>
      </c>
      <c r="J362">
        <f t="shared" si="36"/>
        <v>16</v>
      </c>
      <c r="K362" s="20">
        <f>IF($D362=K$1,$J362,IF($C362&lt;&gt;$C361,"",K361))</f>
        <v>16</v>
      </c>
      <c r="L362">
        <f>IF($D362=L$1,$J362,IF($C362&lt;&gt;$C361,"",L361))</f>
        <v>16</v>
      </c>
      <c r="M362">
        <f>IF($D362=M$1,$J362,IF($C362&lt;&gt;$C361,"",M361))</f>
        <v>16</v>
      </c>
      <c r="N362" s="20">
        <f t="shared" si="37"/>
        <v>3</v>
      </c>
      <c r="O362" s="21">
        <f t="shared" si="38"/>
        <v>16</v>
      </c>
      <c r="P362">
        <f t="shared" si="34"/>
        <v>0</v>
      </c>
      <c r="Q362">
        <f t="shared" si="35"/>
        <v>16</v>
      </c>
    </row>
    <row r="363" spans="1:17" x14ac:dyDescent="0.25">
      <c r="A363" t="str">
        <f t="shared" si="33"/>
        <v>Brazil-Foreign</v>
      </c>
      <c r="B363">
        <v>362</v>
      </c>
      <c r="C363" t="s">
        <v>18</v>
      </c>
      <c r="D363" t="s">
        <v>96</v>
      </c>
      <c r="E363" t="s">
        <v>100</v>
      </c>
      <c r="F363" s="3">
        <v>41584</v>
      </c>
      <c r="G363" s="1" t="s">
        <v>151</v>
      </c>
      <c r="H363" t="s">
        <v>123</v>
      </c>
      <c r="I363" s="17">
        <f>IF(D363="Moody",VLOOKUP(H363,'Rating Translation'!$B$2:$E$25,4,FALSE),IF(D363="SP",VLOOKUP(H363,'Rating Translation'!$C$2:$E$25,3,FALSE),VLOOKUP(H363,'Rating Translation'!$D$2:$E$25,2,FALSE)))</f>
        <v>16</v>
      </c>
      <c r="J363">
        <f t="shared" si="36"/>
        <v>16</v>
      </c>
      <c r="K363" s="20">
        <f>IF($D363=K$1,$J363,IF($C363&lt;&gt;$C362,"",K362))</f>
        <v>16</v>
      </c>
      <c r="L363">
        <f>IF($D363=L$1,$J363,IF($C363&lt;&gt;$C362,"",L362))</f>
        <v>16</v>
      </c>
      <c r="M363">
        <f>IF($D363=M$1,$J363,IF($C363&lt;&gt;$C362,"",M362))</f>
        <v>16</v>
      </c>
      <c r="N363" s="20">
        <f t="shared" si="37"/>
        <v>3</v>
      </c>
      <c r="O363" s="21">
        <f t="shared" si="38"/>
        <v>16</v>
      </c>
      <c r="P363">
        <f t="shared" si="34"/>
        <v>0</v>
      </c>
      <c r="Q363">
        <f t="shared" si="35"/>
        <v>16</v>
      </c>
    </row>
    <row r="364" spans="1:17" x14ac:dyDescent="0.25">
      <c r="A364" t="str">
        <f t="shared" si="33"/>
        <v>Brazil-Foreign</v>
      </c>
      <c r="B364">
        <v>363</v>
      </c>
      <c r="C364" t="s">
        <v>18</v>
      </c>
      <c r="D364" t="s">
        <v>96</v>
      </c>
      <c r="E364" t="s">
        <v>100</v>
      </c>
      <c r="F364" s="3">
        <v>41653</v>
      </c>
      <c r="G364" s="1" t="s">
        <v>151</v>
      </c>
      <c r="H364" t="s">
        <v>123</v>
      </c>
      <c r="I364" s="17">
        <f>IF(D364="Moody",VLOOKUP(H364,'Rating Translation'!$B$2:$E$25,4,FALSE),IF(D364="SP",VLOOKUP(H364,'Rating Translation'!$C$2:$E$25,3,FALSE),VLOOKUP(H364,'Rating Translation'!$D$2:$E$25,2,FALSE)))</f>
        <v>16</v>
      </c>
      <c r="J364">
        <f t="shared" si="36"/>
        <v>16</v>
      </c>
      <c r="K364" s="20">
        <f>IF($D364=K$1,$J364,IF($C364&lt;&gt;$C363,"",K363))</f>
        <v>16</v>
      </c>
      <c r="L364">
        <f>IF($D364=L$1,$J364,IF($C364&lt;&gt;$C363,"",L363))</f>
        <v>16</v>
      </c>
      <c r="M364">
        <f>IF($D364=M$1,$J364,IF($C364&lt;&gt;$C363,"",M363))</f>
        <v>16</v>
      </c>
      <c r="N364" s="20">
        <f t="shared" si="37"/>
        <v>3</v>
      </c>
      <c r="O364" s="21">
        <f t="shared" si="38"/>
        <v>16</v>
      </c>
      <c r="P364">
        <f t="shared" si="34"/>
        <v>0</v>
      </c>
      <c r="Q364">
        <f t="shared" si="35"/>
        <v>16</v>
      </c>
    </row>
    <row r="365" spans="1:17" x14ac:dyDescent="0.25">
      <c r="A365" t="str">
        <f t="shared" si="33"/>
        <v>Brazil-Local</v>
      </c>
      <c r="B365">
        <v>364</v>
      </c>
      <c r="C365" t="s">
        <v>18</v>
      </c>
      <c r="D365" t="s">
        <v>96</v>
      </c>
      <c r="E365" t="s">
        <v>101</v>
      </c>
      <c r="F365" s="3">
        <v>35767</v>
      </c>
      <c r="G365" s="1" t="s">
        <v>94</v>
      </c>
      <c r="H365" t="s">
        <v>94</v>
      </c>
      <c r="I365" s="17">
        <f>IF(D365="Moody",VLOOKUP(H365,'Rating Translation'!$B$2:$E$25,4,FALSE),IF(D365="SP",VLOOKUP(H365,'Rating Translation'!$C$2:$E$25,3,FALSE),VLOOKUP(H365,'Rating Translation'!$D$2:$E$25,2,FALSE)))</f>
        <v>12</v>
      </c>
      <c r="J365">
        <f t="shared" si="36"/>
        <v>12</v>
      </c>
      <c r="K365" s="20">
        <f>IF($D365=K$1,$J365,IF($C365&lt;&gt;$C364,"",K364))</f>
        <v>16</v>
      </c>
      <c r="L365">
        <f>IF($D365=L$1,$J365,IF($C365&lt;&gt;$C364,"",L364))</f>
        <v>16</v>
      </c>
      <c r="M365">
        <f>IF($D365=M$1,$J365,IF($C365&lt;&gt;$C364,"",M364))</f>
        <v>12</v>
      </c>
      <c r="N365" s="20">
        <f t="shared" si="37"/>
        <v>3</v>
      </c>
      <c r="O365" s="21">
        <f t="shared" si="38"/>
        <v>14.666666666666666</v>
      </c>
      <c r="P365">
        <f t="shared" si="34"/>
        <v>2.3094010767584989</v>
      </c>
      <c r="Q365">
        <f t="shared" si="35"/>
        <v>16</v>
      </c>
    </row>
    <row r="366" spans="1:17" x14ac:dyDescent="0.25">
      <c r="A366" t="str">
        <f t="shared" si="33"/>
        <v>Brazil-Local</v>
      </c>
      <c r="B366">
        <v>365</v>
      </c>
      <c r="C366" t="s">
        <v>18</v>
      </c>
      <c r="D366" t="s">
        <v>69</v>
      </c>
      <c r="E366" t="s">
        <v>101</v>
      </c>
      <c r="F366" s="3">
        <v>35965</v>
      </c>
      <c r="G366" s="1" t="s">
        <v>66</v>
      </c>
      <c r="H366" t="s">
        <v>66</v>
      </c>
      <c r="I366" s="17">
        <f>IF(D366="Moody",VLOOKUP(H366,'Rating Translation'!$B$2:$E$25,4,FALSE),IF(D366="SP",VLOOKUP(H366,'Rating Translation'!$C$2:$E$25,3,FALSE),VLOOKUP(H366,'Rating Translation'!$D$2:$E$25,2,FALSE)))</f>
        <v>10</v>
      </c>
      <c r="J366">
        <f t="shared" si="36"/>
        <v>10</v>
      </c>
      <c r="K366" s="20">
        <f>IF($D366=K$1,$J366,IF($C366&lt;&gt;$C365,"",K365))</f>
        <v>10</v>
      </c>
      <c r="L366">
        <f>IF($D366=L$1,$J366,IF($C366&lt;&gt;$C365,"",L365))</f>
        <v>16</v>
      </c>
      <c r="M366">
        <f>IF($D366=M$1,$J366,IF($C366&lt;&gt;$C365,"",M365))</f>
        <v>12</v>
      </c>
      <c r="N366" s="20">
        <f t="shared" si="37"/>
        <v>3</v>
      </c>
      <c r="O366" s="21">
        <f t="shared" si="38"/>
        <v>12.666666666666666</v>
      </c>
      <c r="P366">
        <f t="shared" si="34"/>
        <v>3.0550504633038948</v>
      </c>
      <c r="Q366">
        <f t="shared" si="35"/>
        <v>12</v>
      </c>
    </row>
    <row r="367" spans="1:17" x14ac:dyDescent="0.25">
      <c r="A367" t="str">
        <f t="shared" si="33"/>
        <v>Brazil-Local</v>
      </c>
      <c r="B367">
        <v>366</v>
      </c>
      <c r="C367" t="s">
        <v>18</v>
      </c>
      <c r="D367" t="s">
        <v>69</v>
      </c>
      <c r="E367" t="s">
        <v>101</v>
      </c>
      <c r="F367" s="3">
        <v>36041</v>
      </c>
      <c r="G367" s="1" t="s">
        <v>65</v>
      </c>
      <c r="H367" t="s">
        <v>65</v>
      </c>
      <c r="I367" s="17">
        <f>IF(D367="Moody",VLOOKUP(H367,'Rating Translation'!$B$2:$E$25,4,FALSE),IF(D367="SP",VLOOKUP(H367,'Rating Translation'!$C$2:$E$25,3,FALSE),VLOOKUP(H367,'Rating Translation'!$D$2:$E$25,2,FALSE)))</f>
        <v>8</v>
      </c>
      <c r="J367">
        <f t="shared" si="36"/>
        <v>8</v>
      </c>
      <c r="K367" s="20">
        <f>IF($D367=K$1,$J367,IF($C367&lt;&gt;$C366,"",K366))</f>
        <v>8</v>
      </c>
      <c r="L367">
        <f>IF($D367=L$1,$J367,IF($C367&lt;&gt;$C366,"",L366))</f>
        <v>16</v>
      </c>
      <c r="M367">
        <f>IF($D367=M$1,$J367,IF($C367&lt;&gt;$C366,"",M366))</f>
        <v>12</v>
      </c>
      <c r="N367" s="20">
        <f t="shared" si="37"/>
        <v>3</v>
      </c>
      <c r="O367" s="21">
        <f t="shared" si="38"/>
        <v>12</v>
      </c>
      <c r="P367">
        <f t="shared" si="34"/>
        <v>4</v>
      </c>
      <c r="Q367">
        <f t="shared" si="35"/>
        <v>12</v>
      </c>
    </row>
    <row r="368" spans="1:17" x14ac:dyDescent="0.25">
      <c r="A368" t="str">
        <f t="shared" si="33"/>
        <v>Brazil-Local</v>
      </c>
      <c r="B368">
        <v>367</v>
      </c>
      <c r="C368" t="s">
        <v>18</v>
      </c>
      <c r="D368" t="s">
        <v>96</v>
      </c>
      <c r="E368" t="s">
        <v>101</v>
      </c>
      <c r="F368" s="3">
        <v>36186</v>
      </c>
      <c r="G368" s="1" t="s">
        <v>75</v>
      </c>
      <c r="H368" t="s">
        <v>75</v>
      </c>
      <c r="I368" s="17">
        <f>IF(D368="Moody",VLOOKUP(H368,'Rating Translation'!$B$2:$E$25,4,FALSE),IF(D368="SP",VLOOKUP(H368,'Rating Translation'!$C$2:$E$25,3,FALSE),VLOOKUP(H368,'Rating Translation'!$D$2:$E$25,2,FALSE)))</f>
        <v>10</v>
      </c>
      <c r="J368">
        <f t="shared" si="36"/>
        <v>10</v>
      </c>
      <c r="K368" s="20">
        <f>IF($D368=K$1,$J368,IF($C368&lt;&gt;$C367,"",K367))</f>
        <v>8</v>
      </c>
      <c r="L368">
        <f>IF($D368=L$1,$J368,IF($C368&lt;&gt;$C367,"",L367))</f>
        <v>16</v>
      </c>
      <c r="M368">
        <f>IF($D368=M$1,$J368,IF($C368&lt;&gt;$C367,"",M367))</f>
        <v>10</v>
      </c>
      <c r="N368" s="20">
        <f t="shared" si="37"/>
        <v>3</v>
      </c>
      <c r="O368" s="21">
        <f t="shared" si="38"/>
        <v>11.333333333333334</v>
      </c>
      <c r="P368">
        <f t="shared" si="34"/>
        <v>4.163331998932267</v>
      </c>
      <c r="Q368">
        <f t="shared" si="35"/>
        <v>10</v>
      </c>
    </row>
    <row r="369" spans="1:17" x14ac:dyDescent="0.25">
      <c r="A369" t="str">
        <f t="shared" si="33"/>
        <v>Brazil-Local</v>
      </c>
      <c r="B369">
        <v>368</v>
      </c>
      <c r="C369" t="s">
        <v>18</v>
      </c>
      <c r="D369" t="s">
        <v>69</v>
      </c>
      <c r="E369" t="s">
        <v>101</v>
      </c>
      <c r="F369" s="3">
        <v>36510</v>
      </c>
      <c r="G369" s="1" t="s">
        <v>59</v>
      </c>
      <c r="H369" t="s">
        <v>59</v>
      </c>
      <c r="I369" s="17">
        <f>IF(D369="Moody",VLOOKUP(H369,'Rating Translation'!$B$2:$E$25,4,FALSE),IF(D369="SP",VLOOKUP(H369,'Rating Translation'!$C$2:$E$25,3,FALSE),VLOOKUP(H369,'Rating Translation'!$D$2:$E$25,2,FALSE)))</f>
        <v>9</v>
      </c>
      <c r="J369">
        <f t="shared" si="36"/>
        <v>9</v>
      </c>
      <c r="K369" s="20">
        <f>IF($D369=K$1,$J369,IF($C369&lt;&gt;$C368,"",K368))</f>
        <v>9</v>
      </c>
      <c r="L369">
        <f>IF($D369=L$1,$J369,IF($C369&lt;&gt;$C368,"",L368))</f>
        <v>16</v>
      </c>
      <c r="M369">
        <f>IF($D369=M$1,$J369,IF($C369&lt;&gt;$C368,"",M368))</f>
        <v>10</v>
      </c>
      <c r="N369" s="20">
        <f t="shared" si="37"/>
        <v>3</v>
      </c>
      <c r="O369" s="21">
        <f t="shared" si="38"/>
        <v>11.666666666666666</v>
      </c>
      <c r="P369">
        <f t="shared" si="34"/>
        <v>3.7859388972001837</v>
      </c>
      <c r="Q369">
        <f t="shared" si="35"/>
        <v>10</v>
      </c>
    </row>
    <row r="370" spans="1:17" x14ac:dyDescent="0.25">
      <c r="A370" t="str">
        <f t="shared" si="33"/>
        <v>Brazil-Local</v>
      </c>
      <c r="B370">
        <v>369</v>
      </c>
      <c r="C370" t="s">
        <v>18</v>
      </c>
      <c r="D370" t="s">
        <v>96</v>
      </c>
      <c r="E370" t="s">
        <v>101</v>
      </c>
      <c r="F370" s="3">
        <v>36578</v>
      </c>
      <c r="G370" s="1" t="s">
        <v>95</v>
      </c>
      <c r="H370" t="s">
        <v>95</v>
      </c>
      <c r="I370" s="17">
        <f>IF(D370="Moody",VLOOKUP(H370,'Rating Translation'!$B$2:$E$25,4,FALSE),IF(D370="SP",VLOOKUP(H370,'Rating Translation'!$C$2:$E$25,3,FALSE),VLOOKUP(H370,'Rating Translation'!$D$2:$E$25,2,FALSE)))</f>
        <v>11</v>
      </c>
      <c r="J370">
        <f t="shared" si="36"/>
        <v>11</v>
      </c>
      <c r="K370" s="20">
        <f>IF($D370=K$1,$J370,IF($C370&lt;&gt;$C369,"",K369))</f>
        <v>9</v>
      </c>
      <c r="L370">
        <f>IF($D370=L$1,$J370,IF($C370&lt;&gt;$C369,"",L369))</f>
        <v>16</v>
      </c>
      <c r="M370">
        <f>IF($D370=M$1,$J370,IF($C370&lt;&gt;$C369,"",M369))</f>
        <v>11</v>
      </c>
      <c r="N370" s="20">
        <f t="shared" si="37"/>
        <v>3</v>
      </c>
      <c r="O370" s="21">
        <f t="shared" si="38"/>
        <v>12</v>
      </c>
      <c r="P370">
        <f t="shared" si="34"/>
        <v>3.6055512754639891</v>
      </c>
      <c r="Q370">
        <f t="shared" si="35"/>
        <v>11</v>
      </c>
    </row>
    <row r="371" spans="1:17" x14ac:dyDescent="0.25">
      <c r="A371" t="str">
        <f t="shared" si="33"/>
        <v>Brazil-Local</v>
      </c>
      <c r="B371">
        <v>370</v>
      </c>
      <c r="C371" t="s">
        <v>18</v>
      </c>
      <c r="D371" t="s">
        <v>96</v>
      </c>
      <c r="E371" t="s">
        <v>101</v>
      </c>
      <c r="F371" s="3">
        <v>36665</v>
      </c>
      <c r="G371" s="1" t="s">
        <v>95</v>
      </c>
      <c r="H371" t="s">
        <v>95</v>
      </c>
      <c r="I371" s="17">
        <f>IF(D371="Moody",VLOOKUP(H371,'Rating Translation'!$B$2:$E$25,4,FALSE),IF(D371="SP",VLOOKUP(H371,'Rating Translation'!$C$2:$E$25,3,FALSE),VLOOKUP(H371,'Rating Translation'!$D$2:$E$25,2,FALSE)))</f>
        <v>11</v>
      </c>
      <c r="J371">
        <f t="shared" si="36"/>
        <v>11</v>
      </c>
      <c r="K371" s="20">
        <f>IF($D371=K$1,$J371,IF($C371&lt;&gt;$C370,"",K370))</f>
        <v>9</v>
      </c>
      <c r="L371">
        <f>IF($D371=L$1,$J371,IF($C371&lt;&gt;$C370,"",L370))</f>
        <v>16</v>
      </c>
      <c r="M371">
        <f>IF($D371=M$1,$J371,IF($C371&lt;&gt;$C370,"",M370))</f>
        <v>11</v>
      </c>
      <c r="N371" s="20">
        <f t="shared" si="37"/>
        <v>3</v>
      </c>
      <c r="O371" s="21">
        <f t="shared" si="38"/>
        <v>12</v>
      </c>
      <c r="P371">
        <f t="shared" si="34"/>
        <v>3.6055512754639891</v>
      </c>
      <c r="Q371">
        <f t="shared" si="35"/>
        <v>11</v>
      </c>
    </row>
    <row r="372" spans="1:17" x14ac:dyDescent="0.25">
      <c r="A372" t="str">
        <f t="shared" si="33"/>
        <v>Brazil-Local</v>
      </c>
      <c r="B372">
        <v>371</v>
      </c>
      <c r="C372" t="s">
        <v>18</v>
      </c>
      <c r="D372" t="s">
        <v>96</v>
      </c>
      <c r="E372" t="s">
        <v>101</v>
      </c>
      <c r="F372" s="3">
        <v>36790</v>
      </c>
      <c r="G372" s="1" t="s">
        <v>95</v>
      </c>
      <c r="H372" t="s">
        <v>95</v>
      </c>
      <c r="I372" s="17">
        <f>IF(D372="Moody",VLOOKUP(H372,'Rating Translation'!$B$2:$E$25,4,FALSE),IF(D372="SP",VLOOKUP(H372,'Rating Translation'!$C$2:$E$25,3,FALSE),VLOOKUP(H372,'Rating Translation'!$D$2:$E$25,2,FALSE)))</f>
        <v>11</v>
      </c>
      <c r="J372">
        <f t="shared" si="36"/>
        <v>11</v>
      </c>
      <c r="K372" s="20">
        <f>IF($D372=K$1,$J372,IF($C372&lt;&gt;$C371,"",K371))</f>
        <v>9</v>
      </c>
      <c r="L372">
        <f>IF($D372=L$1,$J372,IF($C372&lt;&gt;$C371,"",L371))</f>
        <v>16</v>
      </c>
      <c r="M372">
        <f>IF($D372=M$1,$J372,IF($C372&lt;&gt;$C371,"",M371))</f>
        <v>11</v>
      </c>
      <c r="N372" s="20">
        <f t="shared" si="37"/>
        <v>3</v>
      </c>
      <c r="O372" s="21">
        <f t="shared" si="38"/>
        <v>12</v>
      </c>
      <c r="P372">
        <f t="shared" si="34"/>
        <v>3.6055512754639891</v>
      </c>
      <c r="Q372">
        <f t="shared" si="35"/>
        <v>11</v>
      </c>
    </row>
    <row r="373" spans="1:17" x14ac:dyDescent="0.25">
      <c r="A373" t="str">
        <f t="shared" si="33"/>
        <v>Brazil-Local</v>
      </c>
      <c r="B373">
        <v>372</v>
      </c>
      <c r="C373" t="s">
        <v>18</v>
      </c>
      <c r="D373" t="s">
        <v>69</v>
      </c>
      <c r="E373" t="s">
        <v>101</v>
      </c>
      <c r="F373" s="3">
        <v>36815</v>
      </c>
      <c r="G373" s="1" t="s">
        <v>67</v>
      </c>
      <c r="H373" t="s">
        <v>67</v>
      </c>
      <c r="I373" s="17">
        <f>IF(D373="Moody",VLOOKUP(H373,'Rating Translation'!$B$2:$E$25,4,FALSE),IF(D373="SP",VLOOKUP(H373,'Rating Translation'!$C$2:$E$25,3,FALSE),VLOOKUP(H373,'Rating Translation'!$D$2:$E$25,2,FALSE)))</f>
        <v>11</v>
      </c>
      <c r="J373">
        <f t="shared" si="36"/>
        <v>11</v>
      </c>
      <c r="K373" s="20">
        <f>IF($D373=K$1,$J373,IF($C373&lt;&gt;$C372,"",K372))</f>
        <v>11</v>
      </c>
      <c r="L373">
        <f>IF($D373=L$1,$J373,IF($C373&lt;&gt;$C372,"",L372))</f>
        <v>16</v>
      </c>
      <c r="M373">
        <f>IF($D373=M$1,$J373,IF($C373&lt;&gt;$C372,"",M372))</f>
        <v>11</v>
      </c>
      <c r="N373" s="20">
        <f t="shared" si="37"/>
        <v>3</v>
      </c>
      <c r="O373" s="21">
        <f t="shared" si="38"/>
        <v>12.666666666666666</v>
      </c>
      <c r="P373">
        <f t="shared" si="34"/>
        <v>2.8867513459481304</v>
      </c>
      <c r="Q373">
        <f t="shared" si="35"/>
        <v>11</v>
      </c>
    </row>
    <row r="374" spans="1:17" x14ac:dyDescent="0.25">
      <c r="A374" t="str">
        <f t="shared" si="33"/>
        <v>Brazil-Local</v>
      </c>
      <c r="B374">
        <v>373</v>
      </c>
      <c r="C374" t="s">
        <v>18</v>
      </c>
      <c r="D374" t="s">
        <v>96</v>
      </c>
      <c r="E374" t="s">
        <v>101</v>
      </c>
      <c r="F374" s="3">
        <v>37089</v>
      </c>
      <c r="G374" s="1" t="s">
        <v>95</v>
      </c>
      <c r="H374" t="s">
        <v>95</v>
      </c>
      <c r="I374" s="17">
        <f>IF(D374="Moody",VLOOKUP(H374,'Rating Translation'!$B$2:$E$25,4,FALSE),IF(D374="SP",VLOOKUP(H374,'Rating Translation'!$C$2:$E$25,3,FALSE),VLOOKUP(H374,'Rating Translation'!$D$2:$E$25,2,FALSE)))</f>
        <v>11</v>
      </c>
      <c r="J374">
        <f t="shared" si="36"/>
        <v>11</v>
      </c>
      <c r="K374" s="20">
        <f>IF($D374=K$1,$J374,IF($C374&lt;&gt;$C373,"",K373))</f>
        <v>11</v>
      </c>
      <c r="L374">
        <f>IF($D374=L$1,$J374,IF($C374&lt;&gt;$C373,"",L373))</f>
        <v>16</v>
      </c>
      <c r="M374">
        <f>IF($D374=M$1,$J374,IF($C374&lt;&gt;$C373,"",M373))</f>
        <v>11</v>
      </c>
      <c r="N374" s="20">
        <f t="shared" si="37"/>
        <v>3</v>
      </c>
      <c r="O374" s="21">
        <f t="shared" si="38"/>
        <v>12.666666666666666</v>
      </c>
      <c r="P374">
        <f t="shared" si="34"/>
        <v>2.8867513459481304</v>
      </c>
      <c r="Q374">
        <f t="shared" si="35"/>
        <v>11</v>
      </c>
    </row>
    <row r="375" spans="1:17" x14ac:dyDescent="0.25">
      <c r="A375" t="str">
        <f t="shared" si="33"/>
        <v>Brazil-Local</v>
      </c>
      <c r="B375">
        <v>374</v>
      </c>
      <c r="C375" t="s">
        <v>18</v>
      </c>
      <c r="D375" t="s">
        <v>96</v>
      </c>
      <c r="E375" t="s">
        <v>101</v>
      </c>
      <c r="F375" s="3">
        <v>37427</v>
      </c>
      <c r="G375" s="1" t="s">
        <v>95</v>
      </c>
      <c r="H375" t="s">
        <v>95</v>
      </c>
      <c r="I375" s="17">
        <f>IF(D375="Moody",VLOOKUP(H375,'Rating Translation'!$B$2:$E$25,4,FALSE),IF(D375="SP",VLOOKUP(H375,'Rating Translation'!$C$2:$E$25,3,FALSE),VLOOKUP(H375,'Rating Translation'!$D$2:$E$25,2,FALSE)))</f>
        <v>11</v>
      </c>
      <c r="J375">
        <f t="shared" si="36"/>
        <v>11</v>
      </c>
      <c r="K375" s="20">
        <f>IF($D375=K$1,$J375,IF($C375&lt;&gt;$C374,"",K374))</f>
        <v>11</v>
      </c>
      <c r="L375">
        <f>IF($D375=L$1,$J375,IF($C375&lt;&gt;$C374,"",L374))</f>
        <v>16</v>
      </c>
      <c r="M375">
        <f>IF($D375=M$1,$J375,IF($C375&lt;&gt;$C374,"",M374))</f>
        <v>11</v>
      </c>
      <c r="N375" s="20">
        <f t="shared" si="37"/>
        <v>3</v>
      </c>
      <c r="O375" s="21">
        <f t="shared" si="38"/>
        <v>12.666666666666666</v>
      </c>
      <c r="P375">
        <f t="shared" si="34"/>
        <v>2.8867513459481304</v>
      </c>
      <c r="Q375">
        <f t="shared" si="35"/>
        <v>11</v>
      </c>
    </row>
    <row r="376" spans="1:17" x14ac:dyDescent="0.25">
      <c r="A376" t="str">
        <f t="shared" si="33"/>
        <v>Brazil-Local</v>
      </c>
      <c r="B376">
        <v>375</v>
      </c>
      <c r="C376" t="s">
        <v>18</v>
      </c>
      <c r="D376" t="s">
        <v>96</v>
      </c>
      <c r="E376" t="s">
        <v>101</v>
      </c>
      <c r="F376" s="3">
        <v>37469</v>
      </c>
      <c r="G376" s="1" t="s">
        <v>95</v>
      </c>
      <c r="H376" t="s">
        <v>95</v>
      </c>
      <c r="I376" s="17">
        <f>IF(D376="Moody",VLOOKUP(H376,'Rating Translation'!$B$2:$E$25,4,FALSE),IF(D376="SP",VLOOKUP(H376,'Rating Translation'!$C$2:$E$25,3,FALSE),VLOOKUP(H376,'Rating Translation'!$D$2:$E$25,2,FALSE)))</f>
        <v>11</v>
      </c>
      <c r="J376">
        <f t="shared" si="36"/>
        <v>11</v>
      </c>
      <c r="K376" s="20">
        <f>IF($D376=K$1,$J376,IF($C376&lt;&gt;$C375,"",K375))</f>
        <v>11</v>
      </c>
      <c r="L376">
        <f>IF($D376=L$1,$J376,IF($C376&lt;&gt;$C375,"",L375))</f>
        <v>16</v>
      </c>
      <c r="M376">
        <f>IF($D376=M$1,$J376,IF($C376&lt;&gt;$C375,"",M375))</f>
        <v>11</v>
      </c>
      <c r="N376" s="20">
        <f t="shared" si="37"/>
        <v>3</v>
      </c>
      <c r="O376" s="21">
        <f t="shared" si="38"/>
        <v>12.666666666666666</v>
      </c>
      <c r="P376">
        <f t="shared" si="34"/>
        <v>2.8867513459481304</v>
      </c>
      <c r="Q376">
        <f t="shared" si="35"/>
        <v>11</v>
      </c>
    </row>
    <row r="377" spans="1:17" x14ac:dyDescent="0.25">
      <c r="A377" t="str">
        <f t="shared" si="33"/>
        <v>Brazil-Local</v>
      </c>
      <c r="B377">
        <v>376</v>
      </c>
      <c r="C377" t="s">
        <v>18</v>
      </c>
      <c r="D377" t="s">
        <v>69</v>
      </c>
      <c r="E377" t="s">
        <v>101</v>
      </c>
      <c r="F377" s="3">
        <v>37480</v>
      </c>
      <c r="G377" s="1" t="s">
        <v>66</v>
      </c>
      <c r="H377" t="s">
        <v>66</v>
      </c>
      <c r="I377" s="17">
        <f>IF(D377="Moody",VLOOKUP(H377,'Rating Translation'!$B$2:$E$25,4,FALSE),IF(D377="SP",VLOOKUP(H377,'Rating Translation'!$C$2:$E$25,3,FALSE),VLOOKUP(H377,'Rating Translation'!$D$2:$E$25,2,FALSE)))</f>
        <v>10</v>
      </c>
      <c r="J377">
        <f t="shared" si="36"/>
        <v>10</v>
      </c>
      <c r="K377" s="20">
        <f>IF($D377=K$1,$J377,IF($C377&lt;&gt;$C376,"",K376))</f>
        <v>10</v>
      </c>
      <c r="L377">
        <f>IF($D377=L$1,$J377,IF($C377&lt;&gt;$C376,"",L376))</f>
        <v>16</v>
      </c>
      <c r="M377">
        <f>IF($D377=M$1,$J377,IF($C377&lt;&gt;$C376,"",M376))</f>
        <v>11</v>
      </c>
      <c r="N377" s="20">
        <f t="shared" si="37"/>
        <v>3</v>
      </c>
      <c r="O377" s="21">
        <f t="shared" si="38"/>
        <v>12.333333333333334</v>
      </c>
      <c r="P377">
        <f t="shared" si="34"/>
        <v>3.2145502536643198</v>
      </c>
      <c r="Q377">
        <f t="shared" si="35"/>
        <v>11</v>
      </c>
    </row>
    <row r="378" spans="1:17" x14ac:dyDescent="0.25">
      <c r="A378" t="str">
        <f t="shared" si="33"/>
        <v>Brazil-Local</v>
      </c>
      <c r="B378">
        <v>377</v>
      </c>
      <c r="C378" t="s">
        <v>18</v>
      </c>
      <c r="D378" t="s">
        <v>96</v>
      </c>
      <c r="E378" t="s">
        <v>101</v>
      </c>
      <c r="F378" s="3">
        <v>37550</v>
      </c>
      <c r="G378" s="1" t="s">
        <v>75</v>
      </c>
      <c r="H378" t="s">
        <v>75</v>
      </c>
      <c r="I378" s="17">
        <f>IF(D378="Moody",VLOOKUP(H378,'Rating Translation'!$B$2:$E$25,4,FALSE),IF(D378="SP",VLOOKUP(H378,'Rating Translation'!$C$2:$E$25,3,FALSE),VLOOKUP(H378,'Rating Translation'!$D$2:$E$25,2,FALSE)))</f>
        <v>10</v>
      </c>
      <c r="J378">
        <f t="shared" si="36"/>
        <v>10</v>
      </c>
      <c r="K378" s="20">
        <f>IF($D378=K$1,$J378,IF($C378&lt;&gt;$C377,"",K377))</f>
        <v>10</v>
      </c>
      <c r="L378">
        <f>IF($D378=L$1,$J378,IF($C378&lt;&gt;$C377,"",L377))</f>
        <v>16</v>
      </c>
      <c r="M378">
        <f>IF($D378=M$1,$J378,IF($C378&lt;&gt;$C377,"",M377))</f>
        <v>10</v>
      </c>
      <c r="N378" s="20">
        <f t="shared" si="37"/>
        <v>3</v>
      </c>
      <c r="O378" s="21">
        <f t="shared" si="38"/>
        <v>12</v>
      </c>
      <c r="P378">
        <f t="shared" si="34"/>
        <v>3.4641016151377544</v>
      </c>
      <c r="Q378">
        <f t="shared" si="35"/>
        <v>10</v>
      </c>
    </row>
    <row r="379" spans="1:17" x14ac:dyDescent="0.25">
      <c r="A379" t="str">
        <f t="shared" si="33"/>
        <v>Brazil-Local</v>
      </c>
      <c r="B379">
        <v>378</v>
      </c>
      <c r="C379" t="s">
        <v>18</v>
      </c>
      <c r="D379" t="s">
        <v>96</v>
      </c>
      <c r="E379" t="s">
        <v>101</v>
      </c>
      <c r="F379" s="3">
        <v>37690</v>
      </c>
      <c r="G379" s="1" t="s">
        <v>75</v>
      </c>
      <c r="H379" t="s">
        <v>75</v>
      </c>
      <c r="I379" s="17">
        <f>IF(D379="Moody",VLOOKUP(H379,'Rating Translation'!$B$2:$E$25,4,FALSE),IF(D379="SP",VLOOKUP(H379,'Rating Translation'!$C$2:$E$25,3,FALSE),VLOOKUP(H379,'Rating Translation'!$D$2:$E$25,2,FALSE)))</f>
        <v>10</v>
      </c>
      <c r="J379">
        <f t="shared" si="36"/>
        <v>10</v>
      </c>
      <c r="K379" s="20">
        <f>IF($D379=K$1,$J379,IF($C379&lt;&gt;$C378,"",K378))</f>
        <v>10</v>
      </c>
      <c r="L379">
        <f>IF($D379=L$1,$J379,IF($C379&lt;&gt;$C378,"",L378))</f>
        <v>16</v>
      </c>
      <c r="M379">
        <f>IF($D379=M$1,$J379,IF($C379&lt;&gt;$C378,"",M378))</f>
        <v>10</v>
      </c>
      <c r="N379" s="20">
        <f t="shared" si="37"/>
        <v>3</v>
      </c>
      <c r="O379" s="21">
        <f t="shared" si="38"/>
        <v>12</v>
      </c>
      <c r="P379">
        <f t="shared" si="34"/>
        <v>3.4641016151377544</v>
      </c>
      <c r="Q379">
        <f t="shared" si="35"/>
        <v>10</v>
      </c>
    </row>
    <row r="380" spans="1:17" x14ac:dyDescent="0.25">
      <c r="A380" t="str">
        <f t="shared" si="33"/>
        <v>Brazil-Local</v>
      </c>
      <c r="B380">
        <v>379</v>
      </c>
      <c r="C380" t="s">
        <v>18</v>
      </c>
      <c r="D380" t="s">
        <v>96</v>
      </c>
      <c r="E380" t="s">
        <v>101</v>
      </c>
      <c r="F380" s="3">
        <v>37775</v>
      </c>
      <c r="G380" s="1" t="s">
        <v>75</v>
      </c>
      <c r="H380" t="s">
        <v>75</v>
      </c>
      <c r="I380" s="17">
        <f>IF(D380="Moody",VLOOKUP(H380,'Rating Translation'!$B$2:$E$25,4,FALSE),IF(D380="SP",VLOOKUP(H380,'Rating Translation'!$C$2:$E$25,3,FALSE),VLOOKUP(H380,'Rating Translation'!$D$2:$E$25,2,FALSE)))</f>
        <v>10</v>
      </c>
      <c r="J380">
        <f t="shared" si="36"/>
        <v>10</v>
      </c>
      <c r="K380" s="20">
        <f>IF($D380=K$1,$J380,IF($C380&lt;&gt;$C379,"",K379))</f>
        <v>10</v>
      </c>
      <c r="L380">
        <f>IF($D380=L$1,$J380,IF($C380&lt;&gt;$C379,"",L379))</f>
        <v>16</v>
      </c>
      <c r="M380">
        <f>IF($D380=M$1,$J380,IF($C380&lt;&gt;$C379,"",M379))</f>
        <v>10</v>
      </c>
      <c r="N380" s="20">
        <f t="shared" si="37"/>
        <v>3</v>
      </c>
      <c r="O380" s="21">
        <f t="shared" si="38"/>
        <v>12</v>
      </c>
      <c r="P380">
        <f t="shared" si="34"/>
        <v>3.4641016151377544</v>
      </c>
      <c r="Q380">
        <f t="shared" si="35"/>
        <v>10</v>
      </c>
    </row>
    <row r="381" spans="1:17" x14ac:dyDescent="0.25">
      <c r="A381" t="str">
        <f t="shared" si="33"/>
        <v>Brazil-Local</v>
      </c>
      <c r="B381">
        <v>380</v>
      </c>
      <c r="C381" t="s">
        <v>18</v>
      </c>
      <c r="D381" t="s">
        <v>96</v>
      </c>
      <c r="E381" t="s">
        <v>101</v>
      </c>
      <c r="F381" s="3">
        <v>37931</v>
      </c>
      <c r="G381" s="1" t="s">
        <v>95</v>
      </c>
      <c r="H381" t="s">
        <v>95</v>
      </c>
      <c r="I381" s="17">
        <f>IF(D381="Moody",VLOOKUP(H381,'Rating Translation'!$B$2:$E$25,4,FALSE),IF(D381="SP",VLOOKUP(H381,'Rating Translation'!$C$2:$E$25,3,FALSE),VLOOKUP(H381,'Rating Translation'!$D$2:$E$25,2,FALSE)))</f>
        <v>11</v>
      </c>
      <c r="J381">
        <f t="shared" si="36"/>
        <v>11</v>
      </c>
      <c r="K381" s="20">
        <f>IF($D381=K$1,$J381,IF($C381&lt;&gt;$C380,"",K380))</f>
        <v>10</v>
      </c>
      <c r="L381">
        <f>IF($D381=L$1,$J381,IF($C381&lt;&gt;$C380,"",L380))</f>
        <v>16</v>
      </c>
      <c r="M381">
        <f>IF($D381=M$1,$J381,IF($C381&lt;&gt;$C380,"",M380))</f>
        <v>11</v>
      </c>
      <c r="N381" s="20">
        <f t="shared" si="37"/>
        <v>3</v>
      </c>
      <c r="O381" s="21">
        <f t="shared" si="38"/>
        <v>12.333333333333334</v>
      </c>
      <c r="P381">
        <f t="shared" si="34"/>
        <v>3.2145502536643198</v>
      </c>
      <c r="Q381">
        <f t="shared" si="35"/>
        <v>11</v>
      </c>
    </row>
    <row r="382" spans="1:17" x14ac:dyDescent="0.25">
      <c r="A382" t="str">
        <f t="shared" si="33"/>
        <v>Brazil-Local</v>
      </c>
      <c r="B382">
        <v>381</v>
      </c>
      <c r="C382" t="s">
        <v>18</v>
      </c>
      <c r="D382" t="s">
        <v>69</v>
      </c>
      <c r="E382" t="s">
        <v>101</v>
      </c>
      <c r="F382" s="3">
        <v>38239</v>
      </c>
      <c r="G382" s="1" t="s">
        <v>68</v>
      </c>
      <c r="H382" t="s">
        <v>68</v>
      </c>
      <c r="I382" s="17">
        <f>IF(D382="Moody",VLOOKUP(H382,'Rating Translation'!$B$2:$E$25,4,FALSE),IF(D382="SP",VLOOKUP(H382,'Rating Translation'!$C$2:$E$25,3,FALSE),VLOOKUP(H382,'Rating Translation'!$D$2:$E$25,2,FALSE)))</f>
        <v>12</v>
      </c>
      <c r="J382">
        <f t="shared" si="36"/>
        <v>12</v>
      </c>
      <c r="K382" s="20">
        <f>IF($D382=K$1,$J382,IF($C382&lt;&gt;$C381,"",K381))</f>
        <v>12</v>
      </c>
      <c r="L382">
        <f>IF($D382=L$1,$J382,IF($C382&lt;&gt;$C381,"",L381))</f>
        <v>16</v>
      </c>
      <c r="M382">
        <f>IF($D382=M$1,$J382,IF($C382&lt;&gt;$C381,"",M381))</f>
        <v>11</v>
      </c>
      <c r="N382" s="20">
        <f t="shared" si="37"/>
        <v>3</v>
      </c>
      <c r="O382" s="21">
        <f t="shared" si="38"/>
        <v>13</v>
      </c>
      <c r="P382">
        <f t="shared" si="34"/>
        <v>2.6457513110645907</v>
      </c>
      <c r="Q382">
        <f t="shared" si="35"/>
        <v>12</v>
      </c>
    </row>
    <row r="383" spans="1:17" x14ac:dyDescent="0.25">
      <c r="A383" t="str">
        <f t="shared" si="33"/>
        <v>Brazil-Local</v>
      </c>
      <c r="B383">
        <v>382</v>
      </c>
      <c r="C383" t="s">
        <v>18</v>
      </c>
      <c r="D383" t="s">
        <v>96</v>
      </c>
      <c r="E383" t="s">
        <v>101</v>
      </c>
      <c r="F383" s="3">
        <v>38258</v>
      </c>
      <c r="G383" s="1" t="s">
        <v>94</v>
      </c>
      <c r="H383" t="s">
        <v>94</v>
      </c>
      <c r="I383" s="17">
        <f>IF(D383="Moody",VLOOKUP(H383,'Rating Translation'!$B$2:$E$25,4,FALSE),IF(D383="SP",VLOOKUP(H383,'Rating Translation'!$C$2:$E$25,3,FALSE),VLOOKUP(H383,'Rating Translation'!$D$2:$E$25,2,FALSE)))</f>
        <v>12</v>
      </c>
      <c r="J383">
        <f t="shared" si="36"/>
        <v>12</v>
      </c>
      <c r="K383" s="20">
        <f>IF($D383=K$1,$J383,IF($C383&lt;&gt;$C382,"",K382))</f>
        <v>12</v>
      </c>
      <c r="L383">
        <f>IF($D383=L$1,$J383,IF($C383&lt;&gt;$C382,"",L382))</f>
        <v>16</v>
      </c>
      <c r="M383">
        <f>IF($D383=M$1,$J383,IF($C383&lt;&gt;$C382,"",M382))</f>
        <v>12</v>
      </c>
      <c r="N383" s="20">
        <f t="shared" si="37"/>
        <v>3</v>
      </c>
      <c r="O383" s="21">
        <f t="shared" si="38"/>
        <v>13.333333333333334</v>
      </c>
      <c r="P383">
        <f t="shared" si="34"/>
        <v>2.3094010767584989</v>
      </c>
      <c r="Q383">
        <f t="shared" si="35"/>
        <v>12</v>
      </c>
    </row>
    <row r="384" spans="1:17" x14ac:dyDescent="0.25">
      <c r="A384" t="str">
        <f t="shared" si="33"/>
        <v>Brazil-Local</v>
      </c>
      <c r="B384">
        <v>383</v>
      </c>
      <c r="C384" t="s">
        <v>18</v>
      </c>
      <c r="D384" t="s">
        <v>96</v>
      </c>
      <c r="E384" t="s">
        <v>101</v>
      </c>
      <c r="F384" s="3">
        <v>38636</v>
      </c>
      <c r="G384" s="1" t="s">
        <v>94</v>
      </c>
      <c r="H384" t="s">
        <v>94</v>
      </c>
      <c r="I384" s="17">
        <f>IF(D384="Moody",VLOOKUP(H384,'Rating Translation'!$B$2:$E$25,4,FALSE),IF(D384="SP",VLOOKUP(H384,'Rating Translation'!$C$2:$E$25,3,FALSE),VLOOKUP(H384,'Rating Translation'!$D$2:$E$25,2,FALSE)))</f>
        <v>12</v>
      </c>
      <c r="J384">
        <f t="shared" si="36"/>
        <v>12</v>
      </c>
      <c r="K384" s="20">
        <f>IF($D384=K$1,$J384,IF($C384&lt;&gt;$C383,"",K383))</f>
        <v>12</v>
      </c>
      <c r="L384">
        <f>IF($D384=L$1,$J384,IF($C384&lt;&gt;$C383,"",L383))</f>
        <v>16</v>
      </c>
      <c r="M384">
        <f>IF($D384=M$1,$J384,IF($C384&lt;&gt;$C383,"",M383))</f>
        <v>12</v>
      </c>
      <c r="N384" s="20">
        <f t="shared" si="37"/>
        <v>3</v>
      </c>
      <c r="O384" s="21">
        <f t="shared" si="38"/>
        <v>13.333333333333334</v>
      </c>
      <c r="P384">
        <f t="shared" si="34"/>
        <v>2.3094010767584989</v>
      </c>
      <c r="Q384">
        <f t="shared" si="35"/>
        <v>12</v>
      </c>
    </row>
    <row r="385" spans="1:17" x14ac:dyDescent="0.25">
      <c r="A385" t="str">
        <f t="shared" si="33"/>
        <v>Brazil-Local</v>
      </c>
      <c r="B385">
        <v>384</v>
      </c>
      <c r="C385" t="s">
        <v>18</v>
      </c>
      <c r="D385" t="s">
        <v>96</v>
      </c>
      <c r="E385" t="s">
        <v>101</v>
      </c>
      <c r="F385" s="3">
        <v>38896</v>
      </c>
      <c r="G385" s="1" t="s">
        <v>92</v>
      </c>
      <c r="H385" t="s">
        <v>92</v>
      </c>
      <c r="I385" s="17">
        <f>IF(D385="Moody",VLOOKUP(H385,'Rating Translation'!$B$2:$E$25,4,FALSE),IF(D385="SP",VLOOKUP(H385,'Rating Translation'!$C$2:$E$25,3,FALSE),VLOOKUP(H385,'Rating Translation'!$D$2:$E$25,2,FALSE)))</f>
        <v>13</v>
      </c>
      <c r="J385">
        <f t="shared" si="36"/>
        <v>13</v>
      </c>
      <c r="K385" s="20">
        <f>IF($D385=K$1,$J385,IF($C385&lt;&gt;$C384,"",K384))</f>
        <v>12</v>
      </c>
      <c r="L385">
        <f>IF($D385=L$1,$J385,IF($C385&lt;&gt;$C384,"",L384))</f>
        <v>16</v>
      </c>
      <c r="M385">
        <f>IF($D385=M$1,$J385,IF($C385&lt;&gt;$C384,"",M384))</f>
        <v>13</v>
      </c>
      <c r="N385" s="20">
        <f t="shared" si="37"/>
        <v>3</v>
      </c>
      <c r="O385" s="21">
        <f t="shared" si="38"/>
        <v>13.666666666666666</v>
      </c>
      <c r="P385">
        <f t="shared" si="34"/>
        <v>2.0816659994661282</v>
      </c>
      <c r="Q385">
        <f t="shared" si="35"/>
        <v>13</v>
      </c>
    </row>
    <row r="386" spans="1:17" x14ac:dyDescent="0.25">
      <c r="A386" t="str">
        <f t="shared" ref="A386:A449" si="39">CONCATENATE(C386,"-",E386)</f>
        <v>Brazil-Local</v>
      </c>
      <c r="B386">
        <v>385</v>
      </c>
      <c r="C386" t="s">
        <v>18</v>
      </c>
      <c r="D386" t="s">
        <v>69</v>
      </c>
      <c r="E386" t="s">
        <v>101</v>
      </c>
      <c r="F386" s="3">
        <v>38960</v>
      </c>
      <c r="G386" s="1" t="s">
        <v>57</v>
      </c>
      <c r="H386" t="s">
        <v>57</v>
      </c>
      <c r="I386" s="17">
        <f>IF(D386="Moody",VLOOKUP(H386,'Rating Translation'!$B$2:$E$25,4,FALSE),IF(D386="SP",VLOOKUP(H386,'Rating Translation'!$C$2:$E$25,3,FALSE),VLOOKUP(H386,'Rating Translation'!$D$2:$E$25,2,FALSE)))</f>
        <v>13</v>
      </c>
      <c r="J386">
        <f t="shared" si="36"/>
        <v>13</v>
      </c>
      <c r="K386" s="20">
        <f>IF($D386=K$1,$J386,IF($C386&lt;&gt;$C385,"",K385))</f>
        <v>13</v>
      </c>
      <c r="L386">
        <f>IF($D386=L$1,$J386,IF($C386&lt;&gt;$C385,"",L385))</f>
        <v>16</v>
      </c>
      <c r="M386">
        <f>IF($D386=M$1,$J386,IF($C386&lt;&gt;$C385,"",M385))</f>
        <v>13</v>
      </c>
      <c r="N386" s="20">
        <f t="shared" si="37"/>
        <v>3</v>
      </c>
      <c r="O386" s="21">
        <f t="shared" si="38"/>
        <v>14</v>
      </c>
      <c r="P386">
        <f t="shared" si="34"/>
        <v>1.7320508075688772</v>
      </c>
      <c r="Q386">
        <f t="shared" si="35"/>
        <v>13</v>
      </c>
    </row>
    <row r="387" spans="1:17" x14ac:dyDescent="0.25">
      <c r="A387" t="str">
        <f t="shared" si="39"/>
        <v>Brazil-Local</v>
      </c>
      <c r="B387">
        <v>386</v>
      </c>
      <c r="C387" t="s">
        <v>18</v>
      </c>
      <c r="D387" t="s">
        <v>96</v>
      </c>
      <c r="E387" t="s">
        <v>101</v>
      </c>
      <c r="F387" s="3">
        <v>39118</v>
      </c>
      <c r="G387" s="1" t="s">
        <v>92</v>
      </c>
      <c r="H387" t="s">
        <v>92</v>
      </c>
      <c r="I387" s="17">
        <f>IF(D387="Moody",VLOOKUP(H387,'Rating Translation'!$B$2:$E$25,4,FALSE),IF(D387="SP",VLOOKUP(H387,'Rating Translation'!$C$2:$E$25,3,FALSE),VLOOKUP(H387,'Rating Translation'!$D$2:$E$25,2,FALSE)))</f>
        <v>13</v>
      </c>
      <c r="J387">
        <f t="shared" si="36"/>
        <v>13</v>
      </c>
      <c r="K387" s="20">
        <f>IF($D387=K$1,$J387,IF($C387&lt;&gt;$C386,"",K386))</f>
        <v>13</v>
      </c>
      <c r="L387">
        <f>IF($D387=L$1,$J387,IF($C387&lt;&gt;$C386,"",L386))</f>
        <v>16</v>
      </c>
      <c r="M387">
        <f>IF($D387=M$1,$J387,IF($C387&lt;&gt;$C386,"",M386))</f>
        <v>13</v>
      </c>
      <c r="N387" s="20">
        <f t="shared" si="37"/>
        <v>3</v>
      </c>
      <c r="O387" s="21">
        <f t="shared" si="38"/>
        <v>14</v>
      </c>
      <c r="P387">
        <f t="shared" ref="P387:P450" si="40">IF(N387&lt;=1,"",STDEV(K387:M387))</f>
        <v>1.7320508075688772</v>
      </c>
      <c r="Q387">
        <f t="shared" ref="Q387:Q450" si="41">MEDIAN(K387:M387)</f>
        <v>13</v>
      </c>
    </row>
    <row r="388" spans="1:17" x14ac:dyDescent="0.25">
      <c r="A388" t="str">
        <f t="shared" si="39"/>
        <v>Brazil-Local</v>
      </c>
      <c r="B388">
        <v>387</v>
      </c>
      <c r="C388" t="s">
        <v>18</v>
      </c>
      <c r="D388" t="s">
        <v>96</v>
      </c>
      <c r="E388" t="s">
        <v>101</v>
      </c>
      <c r="F388" s="3">
        <v>39211</v>
      </c>
      <c r="G388" s="1" t="s">
        <v>71</v>
      </c>
      <c r="H388" t="s">
        <v>71</v>
      </c>
      <c r="I388" s="17">
        <f>IF(D388="Moody",VLOOKUP(H388,'Rating Translation'!$B$2:$E$25,4,FALSE),IF(D388="SP",VLOOKUP(H388,'Rating Translation'!$C$2:$E$25,3,FALSE),VLOOKUP(H388,'Rating Translation'!$D$2:$E$25,2,FALSE)))</f>
        <v>14</v>
      </c>
      <c r="J388">
        <f t="shared" si="36"/>
        <v>14</v>
      </c>
      <c r="K388" s="20">
        <f>IF($D388=K$1,$J388,IF($C388&lt;&gt;$C387,"",K387))</f>
        <v>13</v>
      </c>
      <c r="L388">
        <f>IF($D388=L$1,$J388,IF($C388&lt;&gt;$C387,"",L387))</f>
        <v>16</v>
      </c>
      <c r="M388">
        <f>IF($D388=M$1,$J388,IF($C388&lt;&gt;$C387,"",M387))</f>
        <v>14</v>
      </c>
      <c r="N388" s="20">
        <f t="shared" si="37"/>
        <v>3</v>
      </c>
      <c r="O388" s="21">
        <f t="shared" si="38"/>
        <v>14.333333333333334</v>
      </c>
      <c r="P388">
        <f t="shared" si="40"/>
        <v>1.5275252316519468</v>
      </c>
      <c r="Q388">
        <f t="shared" si="41"/>
        <v>14</v>
      </c>
    </row>
    <row r="389" spans="1:17" x14ac:dyDescent="0.25">
      <c r="A389" t="str">
        <f t="shared" si="39"/>
        <v>Brazil-Local</v>
      </c>
      <c r="B389">
        <v>388</v>
      </c>
      <c r="C389" t="s">
        <v>18</v>
      </c>
      <c r="D389" t="s">
        <v>69</v>
      </c>
      <c r="E389" t="s">
        <v>101</v>
      </c>
      <c r="F389" s="3">
        <v>39317</v>
      </c>
      <c r="G389" s="1" t="s">
        <v>125</v>
      </c>
      <c r="H389" t="s">
        <v>125</v>
      </c>
      <c r="I389" s="17">
        <f>IF(D389="Moody",VLOOKUP(H389,'Rating Translation'!$B$2:$E$25,4,FALSE),IF(D389="SP",VLOOKUP(H389,'Rating Translation'!$C$2:$E$25,3,FALSE),VLOOKUP(H389,'Rating Translation'!$D$2:$E$25,2,FALSE)))</f>
        <v>14</v>
      </c>
      <c r="J389">
        <f t="shared" si="36"/>
        <v>14</v>
      </c>
      <c r="K389" s="20">
        <f>IF($D389=K$1,$J389,IF($C389&lt;&gt;$C388,"",K388))</f>
        <v>14</v>
      </c>
      <c r="L389">
        <f>IF($D389=L$1,$J389,IF($C389&lt;&gt;$C388,"",L388))</f>
        <v>16</v>
      </c>
      <c r="M389">
        <f>IF($D389=M$1,$J389,IF($C389&lt;&gt;$C388,"",M388))</f>
        <v>14</v>
      </c>
      <c r="N389" s="20">
        <f t="shared" si="37"/>
        <v>3</v>
      </c>
      <c r="O389" s="21">
        <f t="shared" si="38"/>
        <v>14.666666666666666</v>
      </c>
      <c r="P389">
        <f t="shared" si="40"/>
        <v>1.1547005383792517</v>
      </c>
      <c r="Q389">
        <f t="shared" si="41"/>
        <v>14</v>
      </c>
    </row>
    <row r="390" spans="1:17" x14ac:dyDescent="0.25">
      <c r="A390" t="str">
        <f t="shared" si="39"/>
        <v>Brazil-Local</v>
      </c>
      <c r="B390">
        <v>389</v>
      </c>
      <c r="C390" t="s">
        <v>18</v>
      </c>
      <c r="D390" t="s">
        <v>79</v>
      </c>
      <c r="E390" t="s">
        <v>101</v>
      </c>
      <c r="F390" s="3">
        <v>39568</v>
      </c>
      <c r="G390" s="1" t="s">
        <v>122</v>
      </c>
      <c r="H390" t="s">
        <v>122</v>
      </c>
      <c r="I390" s="17">
        <f>IF(D390="Moody",VLOOKUP(H390,'Rating Translation'!$B$2:$E$25,4,FALSE),IF(D390="SP",VLOOKUP(H390,'Rating Translation'!$C$2:$E$25,3,FALSE),VLOOKUP(H390,'Rating Translation'!$D$2:$E$25,2,FALSE)))</f>
        <v>17</v>
      </c>
      <c r="J390">
        <f t="shared" si="36"/>
        <v>17</v>
      </c>
      <c r="K390" s="20">
        <f>IF($D390=K$1,$J390,IF($C390&lt;&gt;$C389,"",K389))</f>
        <v>14</v>
      </c>
      <c r="L390">
        <f>IF($D390=L$1,$J390,IF($C390&lt;&gt;$C389,"",L389))</f>
        <v>17</v>
      </c>
      <c r="M390">
        <f>IF($D390=M$1,$J390,IF($C390&lt;&gt;$C389,"",M389))</f>
        <v>14</v>
      </c>
      <c r="N390" s="20">
        <f t="shared" si="37"/>
        <v>3</v>
      </c>
      <c r="O390" s="21">
        <f t="shared" si="38"/>
        <v>15</v>
      </c>
      <c r="P390">
        <f t="shared" si="40"/>
        <v>1.7320508075688772</v>
      </c>
      <c r="Q390">
        <f t="shared" si="41"/>
        <v>14</v>
      </c>
    </row>
    <row r="391" spans="1:17" x14ac:dyDescent="0.25">
      <c r="A391" t="str">
        <f t="shared" si="39"/>
        <v>Brazil-Local</v>
      </c>
      <c r="B391">
        <v>390</v>
      </c>
      <c r="C391" t="s">
        <v>18</v>
      </c>
      <c r="D391" t="s">
        <v>96</v>
      </c>
      <c r="E391" t="s">
        <v>101</v>
      </c>
      <c r="F391" s="3">
        <v>39597</v>
      </c>
      <c r="G391" s="1" t="s">
        <v>124</v>
      </c>
      <c r="H391" t="s">
        <v>124</v>
      </c>
      <c r="I391" s="17">
        <f>IF(D391="Moody",VLOOKUP(H391,'Rating Translation'!$B$2:$E$25,4,FALSE),IF(D391="SP",VLOOKUP(H391,'Rating Translation'!$C$2:$E$25,3,FALSE),VLOOKUP(H391,'Rating Translation'!$D$2:$E$25,2,FALSE)))</f>
        <v>15</v>
      </c>
      <c r="J391">
        <f t="shared" si="36"/>
        <v>15</v>
      </c>
      <c r="K391" s="20">
        <f>IF($D391=K$1,$J391,IF($C391&lt;&gt;$C390,"",K390))</f>
        <v>14</v>
      </c>
      <c r="L391">
        <f>IF($D391=L$1,$J391,IF($C391&lt;&gt;$C390,"",L390))</f>
        <v>17</v>
      </c>
      <c r="M391">
        <f>IF($D391=M$1,$J391,IF($C391&lt;&gt;$C390,"",M390))</f>
        <v>15</v>
      </c>
      <c r="N391" s="20">
        <f t="shared" si="37"/>
        <v>3</v>
      </c>
      <c r="O391" s="21">
        <f t="shared" si="38"/>
        <v>15.333333333333334</v>
      </c>
      <c r="P391">
        <f t="shared" si="40"/>
        <v>1.5275252316519468</v>
      </c>
      <c r="Q391">
        <f t="shared" si="41"/>
        <v>15</v>
      </c>
    </row>
    <row r="392" spans="1:17" x14ac:dyDescent="0.25">
      <c r="A392" t="str">
        <f t="shared" si="39"/>
        <v>Brazil-Local</v>
      </c>
      <c r="B392">
        <v>391</v>
      </c>
      <c r="C392" t="s">
        <v>18</v>
      </c>
      <c r="D392" t="s">
        <v>69</v>
      </c>
      <c r="E392" t="s">
        <v>101</v>
      </c>
      <c r="F392" s="3">
        <v>40078</v>
      </c>
      <c r="G392" s="1" t="s">
        <v>116</v>
      </c>
      <c r="H392" t="s">
        <v>116</v>
      </c>
      <c r="I392" s="17">
        <f>IF(D392="Moody",VLOOKUP(H392,'Rating Translation'!$B$2:$E$25,4,FALSE),IF(D392="SP",VLOOKUP(H392,'Rating Translation'!$C$2:$E$25,3,FALSE),VLOOKUP(H392,'Rating Translation'!$D$2:$E$25,2,FALSE)))</f>
        <v>15</v>
      </c>
      <c r="J392">
        <f t="shared" si="36"/>
        <v>15</v>
      </c>
      <c r="K392" s="20">
        <f>IF($D392=K$1,$J392,IF($C392&lt;&gt;$C391,"",K391))</f>
        <v>15</v>
      </c>
      <c r="L392">
        <f>IF($D392=L$1,$J392,IF($C392&lt;&gt;$C391,"",L391))</f>
        <v>17</v>
      </c>
      <c r="M392">
        <f>IF($D392=M$1,$J392,IF($C392&lt;&gt;$C391,"",M391))</f>
        <v>15</v>
      </c>
      <c r="N392" s="20">
        <f t="shared" si="37"/>
        <v>3</v>
      </c>
      <c r="O392" s="21">
        <f t="shared" si="38"/>
        <v>15.666666666666666</v>
      </c>
      <c r="P392">
        <f t="shared" si="40"/>
        <v>1.1547005383792517</v>
      </c>
      <c r="Q392">
        <f t="shared" si="41"/>
        <v>15</v>
      </c>
    </row>
    <row r="393" spans="1:17" x14ac:dyDescent="0.25">
      <c r="A393" t="str">
        <f t="shared" si="39"/>
        <v>Brazil-Local</v>
      </c>
      <c r="B393">
        <v>392</v>
      </c>
      <c r="C393" t="s">
        <v>18</v>
      </c>
      <c r="D393" t="s">
        <v>96</v>
      </c>
      <c r="E393" t="s">
        <v>101</v>
      </c>
      <c r="F393" s="3">
        <v>40357</v>
      </c>
      <c r="G393" s="1" t="s">
        <v>124</v>
      </c>
      <c r="H393" t="s">
        <v>124</v>
      </c>
      <c r="I393" s="17">
        <f>IF(D393="Moody",VLOOKUP(H393,'Rating Translation'!$B$2:$E$25,4,FALSE),IF(D393="SP",VLOOKUP(H393,'Rating Translation'!$C$2:$E$25,3,FALSE),VLOOKUP(H393,'Rating Translation'!$D$2:$E$25,2,FALSE)))</f>
        <v>15</v>
      </c>
      <c r="J393">
        <f t="shared" si="36"/>
        <v>15</v>
      </c>
      <c r="K393" s="20">
        <f>IF($D393=K$1,$J393,IF($C393&lt;&gt;$C392,"",K392))</f>
        <v>15</v>
      </c>
      <c r="L393">
        <f>IF($D393=L$1,$J393,IF($C393&lt;&gt;$C392,"",L392))</f>
        <v>17</v>
      </c>
      <c r="M393">
        <f>IF($D393=M$1,$J393,IF($C393&lt;&gt;$C392,"",M392))</f>
        <v>15</v>
      </c>
      <c r="N393" s="20">
        <f t="shared" si="37"/>
        <v>3</v>
      </c>
      <c r="O393" s="21">
        <f t="shared" si="38"/>
        <v>15.666666666666666</v>
      </c>
      <c r="P393">
        <f t="shared" si="40"/>
        <v>1.1547005383792517</v>
      </c>
      <c r="Q393">
        <f t="shared" si="41"/>
        <v>15</v>
      </c>
    </row>
    <row r="394" spans="1:17" x14ac:dyDescent="0.25">
      <c r="A394" t="str">
        <f t="shared" si="39"/>
        <v>Brazil-Local</v>
      </c>
      <c r="B394">
        <v>393</v>
      </c>
      <c r="C394" t="s">
        <v>18</v>
      </c>
      <c r="D394" t="s">
        <v>96</v>
      </c>
      <c r="E394" t="s">
        <v>101</v>
      </c>
      <c r="F394" s="3">
        <v>40637</v>
      </c>
      <c r="G394" s="1" t="s">
        <v>123</v>
      </c>
      <c r="H394" t="s">
        <v>123</v>
      </c>
      <c r="I394" s="17">
        <f>IF(D394="Moody",VLOOKUP(H394,'Rating Translation'!$B$2:$E$25,4,FALSE),IF(D394="SP",VLOOKUP(H394,'Rating Translation'!$C$2:$E$25,3,FALSE),VLOOKUP(H394,'Rating Translation'!$D$2:$E$25,2,FALSE)))</f>
        <v>16</v>
      </c>
      <c r="J394">
        <f t="shared" si="36"/>
        <v>16</v>
      </c>
      <c r="K394" s="20">
        <f>IF($D394=K$1,$J394,IF($C394&lt;&gt;$C393,"",K393))</f>
        <v>15</v>
      </c>
      <c r="L394">
        <f>IF($D394=L$1,$J394,IF($C394&lt;&gt;$C393,"",L393))</f>
        <v>17</v>
      </c>
      <c r="M394">
        <f>IF($D394=M$1,$J394,IF($C394&lt;&gt;$C393,"",M393))</f>
        <v>16</v>
      </c>
      <c r="N394" s="20">
        <f t="shared" si="37"/>
        <v>3</v>
      </c>
      <c r="O394" s="21">
        <f t="shared" si="38"/>
        <v>16</v>
      </c>
      <c r="P394">
        <f t="shared" si="40"/>
        <v>1</v>
      </c>
      <c r="Q394">
        <f t="shared" si="41"/>
        <v>16</v>
      </c>
    </row>
    <row r="395" spans="1:17" x14ac:dyDescent="0.25">
      <c r="A395" t="str">
        <f t="shared" si="39"/>
        <v>Brazil-Local</v>
      </c>
      <c r="B395">
        <v>394</v>
      </c>
      <c r="C395" t="s">
        <v>18</v>
      </c>
      <c r="D395" t="s">
        <v>69</v>
      </c>
      <c r="E395" t="s">
        <v>101</v>
      </c>
      <c r="F395" s="3">
        <v>40714</v>
      </c>
      <c r="G395" s="1" t="s">
        <v>115</v>
      </c>
      <c r="H395" t="s">
        <v>115</v>
      </c>
      <c r="I395" s="17">
        <f>IF(D395="Moody",VLOOKUP(H395,'Rating Translation'!$B$2:$E$25,4,FALSE),IF(D395="SP",VLOOKUP(H395,'Rating Translation'!$C$2:$E$25,3,FALSE),VLOOKUP(H395,'Rating Translation'!$D$2:$E$25,2,FALSE)))</f>
        <v>16</v>
      </c>
      <c r="J395">
        <f t="shared" si="36"/>
        <v>16</v>
      </c>
      <c r="K395" s="20">
        <f>IF($D395=K$1,$J395,IF($C395&lt;&gt;$C394,"",K394))</f>
        <v>16</v>
      </c>
      <c r="L395">
        <f>IF($D395=L$1,$J395,IF($C395&lt;&gt;$C394,"",L394))</f>
        <v>17</v>
      </c>
      <c r="M395">
        <f>IF($D395=M$1,$J395,IF($C395&lt;&gt;$C394,"",M394))</f>
        <v>16</v>
      </c>
      <c r="N395" s="20">
        <f t="shared" si="37"/>
        <v>3</v>
      </c>
      <c r="O395" s="21">
        <f t="shared" si="38"/>
        <v>16.333333333333332</v>
      </c>
      <c r="P395">
        <f t="shared" si="40"/>
        <v>0.57735026918962584</v>
      </c>
      <c r="Q395">
        <f t="shared" si="41"/>
        <v>16</v>
      </c>
    </row>
    <row r="396" spans="1:17" x14ac:dyDescent="0.25">
      <c r="A396" t="str">
        <f t="shared" si="39"/>
        <v>Brazil-Local</v>
      </c>
      <c r="B396">
        <v>395</v>
      </c>
      <c r="C396" t="s">
        <v>18</v>
      </c>
      <c r="D396" t="s">
        <v>96</v>
      </c>
      <c r="E396" t="s">
        <v>101</v>
      </c>
      <c r="F396" s="3">
        <v>40841</v>
      </c>
      <c r="G396" s="1" t="s">
        <v>123</v>
      </c>
      <c r="H396" t="s">
        <v>123</v>
      </c>
      <c r="I396" s="17">
        <f>IF(D396="Moody",VLOOKUP(H396,'Rating Translation'!$B$2:$E$25,4,FALSE),IF(D396="SP",VLOOKUP(H396,'Rating Translation'!$C$2:$E$25,3,FALSE),VLOOKUP(H396,'Rating Translation'!$D$2:$E$25,2,FALSE)))</f>
        <v>16</v>
      </c>
      <c r="J396">
        <f t="shared" si="36"/>
        <v>16</v>
      </c>
      <c r="K396" s="20">
        <f>IF($D396=K$1,$J396,IF($C396&lt;&gt;$C395,"",K395))</f>
        <v>16</v>
      </c>
      <c r="L396">
        <f>IF($D396=L$1,$J396,IF($C396&lt;&gt;$C395,"",L395))</f>
        <v>17</v>
      </c>
      <c r="M396">
        <f>IF($D396=M$1,$J396,IF($C396&lt;&gt;$C395,"",M395))</f>
        <v>16</v>
      </c>
      <c r="N396" s="20">
        <f t="shared" si="37"/>
        <v>3</v>
      </c>
      <c r="O396" s="21">
        <f t="shared" si="38"/>
        <v>16.333333333333332</v>
      </c>
      <c r="P396">
        <f t="shared" si="40"/>
        <v>0.57735026918962584</v>
      </c>
      <c r="Q396">
        <f t="shared" si="41"/>
        <v>16</v>
      </c>
    </row>
    <row r="397" spans="1:17" x14ac:dyDescent="0.25">
      <c r="A397" t="str">
        <f t="shared" si="39"/>
        <v>Brazil-Local</v>
      </c>
      <c r="B397">
        <v>396</v>
      </c>
      <c r="C397" t="s">
        <v>18</v>
      </c>
      <c r="D397" t="s">
        <v>79</v>
      </c>
      <c r="E397" t="s">
        <v>101</v>
      </c>
      <c r="F397" s="3">
        <v>40864</v>
      </c>
      <c r="G397" s="1" t="s">
        <v>121</v>
      </c>
      <c r="H397" t="s">
        <v>121</v>
      </c>
      <c r="I397" s="17">
        <f>IF(D397="Moody",VLOOKUP(H397,'Rating Translation'!$B$2:$E$25,4,FALSE),IF(D397="SP",VLOOKUP(H397,'Rating Translation'!$C$2:$E$25,3,FALSE),VLOOKUP(H397,'Rating Translation'!$D$2:$E$25,2,FALSE)))</f>
        <v>18</v>
      </c>
      <c r="J397">
        <f t="shared" si="36"/>
        <v>18</v>
      </c>
      <c r="K397" s="20">
        <f>IF($D397=K$1,$J397,IF($C397&lt;&gt;$C396,"",K396))</f>
        <v>16</v>
      </c>
      <c r="L397">
        <f>IF($D397=L$1,$J397,IF($C397&lt;&gt;$C396,"",L396))</f>
        <v>18</v>
      </c>
      <c r="M397">
        <f>IF($D397=M$1,$J397,IF($C397&lt;&gt;$C396,"",M396))</f>
        <v>16</v>
      </c>
      <c r="N397" s="20">
        <f t="shared" si="37"/>
        <v>3</v>
      </c>
      <c r="O397" s="21">
        <f t="shared" si="38"/>
        <v>16.666666666666668</v>
      </c>
      <c r="P397">
        <f t="shared" si="40"/>
        <v>1.1547005383792515</v>
      </c>
      <c r="Q397">
        <f t="shared" si="41"/>
        <v>16</v>
      </c>
    </row>
    <row r="398" spans="1:17" x14ac:dyDescent="0.25">
      <c r="A398" t="str">
        <f t="shared" si="39"/>
        <v>Brazil-Local</v>
      </c>
      <c r="B398">
        <v>397</v>
      </c>
      <c r="C398" t="s">
        <v>18</v>
      </c>
      <c r="D398" t="s">
        <v>96</v>
      </c>
      <c r="E398" t="s">
        <v>101</v>
      </c>
      <c r="F398" s="3">
        <v>40931</v>
      </c>
      <c r="G398" s="1" t="s">
        <v>123</v>
      </c>
      <c r="H398" t="s">
        <v>123</v>
      </c>
      <c r="I398" s="17">
        <f>IF(D398="Moody",VLOOKUP(H398,'Rating Translation'!$B$2:$E$25,4,FALSE),IF(D398="SP",VLOOKUP(H398,'Rating Translation'!$C$2:$E$25,3,FALSE),VLOOKUP(H398,'Rating Translation'!$D$2:$E$25,2,FALSE)))</f>
        <v>16</v>
      </c>
      <c r="J398">
        <f t="shared" si="36"/>
        <v>16</v>
      </c>
      <c r="K398" s="20">
        <f>IF($D398=K$1,$J398,IF($C398&lt;&gt;$C397,"",K397))</f>
        <v>16</v>
      </c>
      <c r="L398">
        <f>IF($D398=L$1,$J398,IF($C398&lt;&gt;$C397,"",L397))</f>
        <v>18</v>
      </c>
      <c r="M398">
        <f>IF($D398=M$1,$J398,IF($C398&lt;&gt;$C397,"",M397))</f>
        <v>16</v>
      </c>
      <c r="N398" s="20">
        <f t="shared" si="37"/>
        <v>3</v>
      </c>
      <c r="O398" s="21">
        <f t="shared" si="38"/>
        <v>16.666666666666668</v>
      </c>
      <c r="P398">
        <f t="shared" si="40"/>
        <v>1.1547005383792515</v>
      </c>
      <c r="Q398">
        <f t="shared" si="41"/>
        <v>16</v>
      </c>
    </row>
    <row r="399" spans="1:17" x14ac:dyDescent="0.25">
      <c r="A399" t="str">
        <f t="shared" si="39"/>
        <v>Brazil-Local</v>
      </c>
      <c r="B399">
        <v>398</v>
      </c>
      <c r="C399" t="s">
        <v>18</v>
      </c>
      <c r="D399" t="s">
        <v>96</v>
      </c>
      <c r="E399" t="s">
        <v>101</v>
      </c>
      <c r="F399" s="3">
        <v>41029</v>
      </c>
      <c r="G399" s="1" t="s">
        <v>123</v>
      </c>
      <c r="H399" t="s">
        <v>123</v>
      </c>
      <c r="I399" s="17">
        <f>IF(D399="Moody",VLOOKUP(H399,'Rating Translation'!$B$2:$E$25,4,FALSE),IF(D399="SP",VLOOKUP(H399,'Rating Translation'!$C$2:$E$25,3,FALSE),VLOOKUP(H399,'Rating Translation'!$D$2:$E$25,2,FALSE)))</f>
        <v>16</v>
      </c>
      <c r="J399">
        <f t="shared" si="36"/>
        <v>16</v>
      </c>
      <c r="K399" s="20">
        <f>IF($D399=K$1,$J399,IF($C399&lt;&gt;$C398,"",K398))</f>
        <v>16</v>
      </c>
      <c r="L399">
        <f>IF($D399=L$1,$J399,IF($C399&lt;&gt;$C398,"",L398))</f>
        <v>18</v>
      </c>
      <c r="M399">
        <f>IF($D399=M$1,$J399,IF($C399&lt;&gt;$C398,"",M398))</f>
        <v>16</v>
      </c>
      <c r="N399" s="20">
        <f t="shared" si="37"/>
        <v>3</v>
      </c>
      <c r="O399" s="21">
        <f t="shared" si="38"/>
        <v>16.666666666666668</v>
      </c>
      <c r="P399">
        <f t="shared" si="40"/>
        <v>1.1547005383792515</v>
      </c>
      <c r="Q399">
        <f t="shared" si="41"/>
        <v>16</v>
      </c>
    </row>
    <row r="400" spans="1:17" x14ac:dyDescent="0.25">
      <c r="A400" t="str">
        <f t="shared" si="39"/>
        <v>Brazil-Local</v>
      </c>
      <c r="B400">
        <v>399</v>
      </c>
      <c r="C400" t="s">
        <v>18</v>
      </c>
      <c r="D400" t="s">
        <v>96</v>
      </c>
      <c r="E400" t="s">
        <v>101</v>
      </c>
      <c r="F400" s="3">
        <v>41116</v>
      </c>
      <c r="G400" s="1" t="s">
        <v>123</v>
      </c>
      <c r="H400" t="s">
        <v>123</v>
      </c>
      <c r="I400" s="17">
        <f>IF(D400="Moody",VLOOKUP(H400,'Rating Translation'!$B$2:$E$25,4,FALSE),IF(D400="SP",VLOOKUP(H400,'Rating Translation'!$C$2:$E$25,3,FALSE),VLOOKUP(H400,'Rating Translation'!$D$2:$E$25,2,FALSE)))</f>
        <v>16</v>
      </c>
      <c r="J400">
        <f t="shared" si="36"/>
        <v>16</v>
      </c>
      <c r="K400" s="20">
        <f>IF($D400=K$1,$J400,IF($C400&lt;&gt;$C399,"",K399))</f>
        <v>16</v>
      </c>
      <c r="L400">
        <f>IF($D400=L$1,$J400,IF($C400&lt;&gt;$C399,"",L399))</f>
        <v>18</v>
      </c>
      <c r="M400">
        <f>IF($D400=M$1,$J400,IF($C400&lt;&gt;$C399,"",M399))</f>
        <v>16</v>
      </c>
      <c r="N400" s="20">
        <f t="shared" si="37"/>
        <v>3</v>
      </c>
      <c r="O400" s="21">
        <f t="shared" si="38"/>
        <v>16.666666666666668</v>
      </c>
      <c r="P400">
        <f t="shared" si="40"/>
        <v>1.1547005383792515</v>
      </c>
      <c r="Q400">
        <f t="shared" si="41"/>
        <v>16</v>
      </c>
    </row>
    <row r="401" spans="1:17" x14ac:dyDescent="0.25">
      <c r="A401" t="str">
        <f t="shared" si="39"/>
        <v>Brazil-Local</v>
      </c>
      <c r="B401">
        <v>400</v>
      </c>
      <c r="C401" t="s">
        <v>18</v>
      </c>
      <c r="D401" t="s">
        <v>96</v>
      </c>
      <c r="E401" t="s">
        <v>101</v>
      </c>
      <c r="F401" s="3">
        <v>41172</v>
      </c>
      <c r="G401" s="1" t="s">
        <v>123</v>
      </c>
      <c r="H401" t="s">
        <v>123</v>
      </c>
      <c r="I401" s="17">
        <f>IF(D401="Moody",VLOOKUP(H401,'Rating Translation'!$B$2:$E$25,4,FALSE),IF(D401="SP",VLOOKUP(H401,'Rating Translation'!$C$2:$E$25,3,FALSE),VLOOKUP(H401,'Rating Translation'!$D$2:$E$25,2,FALSE)))</f>
        <v>16</v>
      </c>
      <c r="J401">
        <f t="shared" si="36"/>
        <v>16</v>
      </c>
      <c r="K401" s="20">
        <f>IF($D401=K$1,$J401,IF($C401&lt;&gt;$C400,"",K400))</f>
        <v>16</v>
      </c>
      <c r="L401">
        <f>IF($D401=L$1,$J401,IF($C401&lt;&gt;$C400,"",L400))</f>
        <v>18</v>
      </c>
      <c r="M401">
        <f>IF($D401=M$1,$J401,IF($C401&lt;&gt;$C400,"",M400))</f>
        <v>16</v>
      </c>
      <c r="N401" s="20">
        <f t="shared" si="37"/>
        <v>3</v>
      </c>
      <c r="O401" s="21">
        <f t="shared" si="38"/>
        <v>16.666666666666668</v>
      </c>
      <c r="P401">
        <f t="shared" si="40"/>
        <v>1.1547005383792515</v>
      </c>
      <c r="Q401">
        <f t="shared" si="41"/>
        <v>16</v>
      </c>
    </row>
    <row r="402" spans="1:17" x14ac:dyDescent="0.25">
      <c r="A402" t="str">
        <f t="shared" si="39"/>
        <v>Brazil-Local</v>
      </c>
      <c r="B402">
        <v>401</v>
      </c>
      <c r="C402" t="s">
        <v>18</v>
      </c>
      <c r="D402" t="s">
        <v>96</v>
      </c>
      <c r="E402" t="s">
        <v>101</v>
      </c>
      <c r="F402" s="3">
        <v>41390</v>
      </c>
      <c r="G402" s="1" t="s">
        <v>123</v>
      </c>
      <c r="H402" t="s">
        <v>123</v>
      </c>
      <c r="I402" s="17">
        <f>IF(D402="Moody",VLOOKUP(H402,'Rating Translation'!$B$2:$E$25,4,FALSE),IF(D402="SP",VLOOKUP(H402,'Rating Translation'!$C$2:$E$25,3,FALSE),VLOOKUP(H402,'Rating Translation'!$D$2:$E$25,2,FALSE)))</f>
        <v>16</v>
      </c>
      <c r="J402">
        <f t="shared" si="36"/>
        <v>16</v>
      </c>
      <c r="K402" s="20">
        <f>IF($D402=K$1,$J402,IF($C402&lt;&gt;$C401,"",K401))</f>
        <v>16</v>
      </c>
      <c r="L402">
        <f>IF($D402=L$1,$J402,IF($C402&lt;&gt;$C401,"",L401))</f>
        <v>18</v>
      </c>
      <c r="M402">
        <f>IF($D402=M$1,$J402,IF($C402&lt;&gt;$C401,"",M401))</f>
        <v>16</v>
      </c>
      <c r="N402" s="20">
        <f t="shared" si="37"/>
        <v>3</v>
      </c>
      <c r="O402" s="21">
        <f t="shared" si="38"/>
        <v>16.666666666666668</v>
      </c>
      <c r="P402">
        <f t="shared" si="40"/>
        <v>1.1547005383792515</v>
      </c>
      <c r="Q402">
        <f t="shared" si="41"/>
        <v>16</v>
      </c>
    </row>
    <row r="403" spans="1:17" x14ac:dyDescent="0.25">
      <c r="A403" t="str">
        <f t="shared" si="39"/>
        <v>Brazil-Local</v>
      </c>
      <c r="B403">
        <v>402</v>
      </c>
      <c r="C403" t="s">
        <v>18</v>
      </c>
      <c r="D403" t="s">
        <v>96</v>
      </c>
      <c r="E403" t="s">
        <v>101</v>
      </c>
      <c r="F403" s="3">
        <v>41473</v>
      </c>
      <c r="G403" s="1" t="s">
        <v>123</v>
      </c>
      <c r="H403" t="s">
        <v>123</v>
      </c>
      <c r="I403" s="17">
        <f>IF(D403="Moody",VLOOKUP(H403,'Rating Translation'!$B$2:$E$25,4,FALSE),IF(D403="SP",VLOOKUP(H403,'Rating Translation'!$C$2:$E$25,3,FALSE),VLOOKUP(H403,'Rating Translation'!$D$2:$E$25,2,FALSE)))</f>
        <v>16</v>
      </c>
      <c r="J403">
        <f t="shared" si="36"/>
        <v>16</v>
      </c>
      <c r="K403" s="20">
        <f>IF($D403=K$1,$J403,IF($C403&lt;&gt;$C402,"",K402))</f>
        <v>16</v>
      </c>
      <c r="L403">
        <f>IF($D403=L$1,$J403,IF($C403&lt;&gt;$C402,"",L402))</f>
        <v>18</v>
      </c>
      <c r="M403">
        <f>IF($D403=M$1,$J403,IF($C403&lt;&gt;$C402,"",M402))</f>
        <v>16</v>
      </c>
      <c r="N403" s="20">
        <f t="shared" si="37"/>
        <v>3</v>
      </c>
      <c r="O403" s="21">
        <f t="shared" si="38"/>
        <v>16.666666666666668</v>
      </c>
      <c r="P403">
        <f t="shared" si="40"/>
        <v>1.1547005383792515</v>
      </c>
      <c r="Q403">
        <f t="shared" si="41"/>
        <v>16</v>
      </c>
    </row>
    <row r="404" spans="1:17" x14ac:dyDescent="0.25">
      <c r="A404" t="str">
        <f t="shared" si="39"/>
        <v>Brazil-Local</v>
      </c>
      <c r="B404">
        <v>403</v>
      </c>
      <c r="C404" t="s">
        <v>18</v>
      </c>
      <c r="D404" t="s">
        <v>69</v>
      </c>
      <c r="E404" t="s">
        <v>101</v>
      </c>
      <c r="F404" s="3">
        <v>41549</v>
      </c>
      <c r="G404" s="1" t="s">
        <v>115</v>
      </c>
      <c r="H404" t="s">
        <v>115</v>
      </c>
      <c r="I404" s="17">
        <f>IF(D404="Moody",VLOOKUP(H404,'Rating Translation'!$B$2:$E$25,4,FALSE),IF(D404="SP",VLOOKUP(H404,'Rating Translation'!$C$2:$E$25,3,FALSE),VLOOKUP(H404,'Rating Translation'!$D$2:$E$25,2,FALSE)))</f>
        <v>16</v>
      </c>
      <c r="J404">
        <f t="shared" si="36"/>
        <v>16</v>
      </c>
      <c r="K404" s="20">
        <f>IF($D404=K$1,$J404,IF($C404&lt;&gt;$C403,"",K403))</f>
        <v>16</v>
      </c>
      <c r="L404">
        <f>IF($D404=L$1,$J404,IF($C404&lt;&gt;$C403,"",L403))</f>
        <v>18</v>
      </c>
      <c r="M404">
        <f>IF($D404=M$1,$J404,IF($C404&lt;&gt;$C403,"",M403))</f>
        <v>16</v>
      </c>
      <c r="N404" s="20">
        <f t="shared" si="37"/>
        <v>3</v>
      </c>
      <c r="O404" s="21">
        <f t="shared" si="38"/>
        <v>16.666666666666668</v>
      </c>
      <c r="P404">
        <f t="shared" si="40"/>
        <v>1.1547005383792515</v>
      </c>
      <c r="Q404">
        <f t="shared" si="41"/>
        <v>16</v>
      </c>
    </row>
    <row r="405" spans="1:17" x14ac:dyDescent="0.25">
      <c r="A405" t="str">
        <f t="shared" si="39"/>
        <v>Brazil-Local</v>
      </c>
      <c r="B405">
        <v>404</v>
      </c>
      <c r="C405" t="s">
        <v>18</v>
      </c>
      <c r="D405" t="s">
        <v>96</v>
      </c>
      <c r="E405" t="s">
        <v>101</v>
      </c>
      <c r="F405" s="3">
        <v>41571</v>
      </c>
      <c r="G405" s="1" t="s">
        <v>123</v>
      </c>
      <c r="H405" t="s">
        <v>123</v>
      </c>
      <c r="I405" s="17">
        <f>IF(D405="Moody",VLOOKUP(H405,'Rating Translation'!$B$2:$E$25,4,FALSE),IF(D405="SP",VLOOKUP(H405,'Rating Translation'!$C$2:$E$25,3,FALSE),VLOOKUP(H405,'Rating Translation'!$D$2:$E$25,2,FALSE)))</f>
        <v>16</v>
      </c>
      <c r="J405">
        <f t="shared" si="36"/>
        <v>16</v>
      </c>
      <c r="K405" s="20">
        <f>IF($D405=K$1,$J405,IF($C405&lt;&gt;$C404,"",K404))</f>
        <v>16</v>
      </c>
      <c r="L405">
        <f>IF($D405=L$1,$J405,IF($C405&lt;&gt;$C404,"",L404))</f>
        <v>18</v>
      </c>
      <c r="M405">
        <f>IF($D405=M$1,$J405,IF($C405&lt;&gt;$C404,"",M404))</f>
        <v>16</v>
      </c>
      <c r="N405" s="20">
        <f t="shared" si="37"/>
        <v>3</v>
      </c>
      <c r="O405" s="21">
        <f t="shared" si="38"/>
        <v>16.666666666666668</v>
      </c>
      <c r="P405">
        <f t="shared" si="40"/>
        <v>1.1547005383792515</v>
      </c>
      <c r="Q405">
        <f t="shared" si="41"/>
        <v>16</v>
      </c>
    </row>
    <row r="406" spans="1:17" x14ac:dyDescent="0.25">
      <c r="A406" t="str">
        <f t="shared" si="39"/>
        <v>Brazil-Local</v>
      </c>
      <c r="B406">
        <v>405</v>
      </c>
      <c r="C406" t="s">
        <v>18</v>
      </c>
      <c r="D406" t="s">
        <v>96</v>
      </c>
      <c r="E406" t="s">
        <v>101</v>
      </c>
      <c r="F406" s="3">
        <v>41584</v>
      </c>
      <c r="G406" s="1" t="s">
        <v>123</v>
      </c>
      <c r="H406" t="s">
        <v>123</v>
      </c>
      <c r="I406" s="17">
        <f>IF(D406="Moody",VLOOKUP(H406,'Rating Translation'!$B$2:$E$25,4,FALSE),IF(D406="SP",VLOOKUP(H406,'Rating Translation'!$C$2:$E$25,3,FALSE),VLOOKUP(H406,'Rating Translation'!$D$2:$E$25,2,FALSE)))</f>
        <v>16</v>
      </c>
      <c r="J406">
        <f t="shared" si="36"/>
        <v>16</v>
      </c>
      <c r="K406" s="20">
        <f>IF($D406=K$1,$J406,IF($C406&lt;&gt;$C405,"",K405))</f>
        <v>16</v>
      </c>
      <c r="L406">
        <f>IF($D406=L$1,$J406,IF($C406&lt;&gt;$C405,"",L405))</f>
        <v>18</v>
      </c>
      <c r="M406">
        <f>IF($D406=M$1,$J406,IF($C406&lt;&gt;$C405,"",M405))</f>
        <v>16</v>
      </c>
      <c r="N406" s="20">
        <f t="shared" si="37"/>
        <v>3</v>
      </c>
      <c r="O406" s="21">
        <f t="shared" si="38"/>
        <v>16.666666666666668</v>
      </c>
      <c r="P406">
        <f t="shared" si="40"/>
        <v>1.1547005383792515</v>
      </c>
      <c r="Q406">
        <f t="shared" si="41"/>
        <v>16</v>
      </c>
    </row>
    <row r="407" spans="1:17" x14ac:dyDescent="0.25">
      <c r="A407" t="str">
        <f t="shared" si="39"/>
        <v>Brazil-Local</v>
      </c>
      <c r="B407">
        <v>406</v>
      </c>
      <c r="C407" t="s">
        <v>18</v>
      </c>
      <c r="D407" t="s">
        <v>96</v>
      </c>
      <c r="E407" t="s">
        <v>101</v>
      </c>
      <c r="F407" s="3">
        <v>41653</v>
      </c>
      <c r="G407" s="1" t="s">
        <v>123</v>
      </c>
      <c r="H407" t="s">
        <v>123</v>
      </c>
      <c r="I407" s="17">
        <f>IF(D407="Moody",VLOOKUP(H407,'Rating Translation'!$B$2:$E$25,4,FALSE),IF(D407="SP",VLOOKUP(H407,'Rating Translation'!$C$2:$E$25,3,FALSE),VLOOKUP(H407,'Rating Translation'!$D$2:$E$25,2,FALSE)))</f>
        <v>16</v>
      </c>
      <c r="J407">
        <f t="shared" si="36"/>
        <v>16</v>
      </c>
      <c r="K407" s="20">
        <f>IF($D407=K$1,$J407,IF($C407&lt;&gt;$C406,"",K406))</f>
        <v>16</v>
      </c>
      <c r="L407">
        <f>IF($D407=L$1,$J407,IF($C407&lt;&gt;$C406,"",L406))</f>
        <v>18</v>
      </c>
      <c r="M407">
        <f>IF($D407=M$1,$J407,IF($C407&lt;&gt;$C406,"",M406))</f>
        <v>16</v>
      </c>
      <c r="N407" s="20">
        <f t="shared" si="37"/>
        <v>3</v>
      </c>
      <c r="O407" s="21">
        <f t="shared" si="38"/>
        <v>16.666666666666668</v>
      </c>
      <c r="P407">
        <f t="shared" si="40"/>
        <v>1.1547005383792515</v>
      </c>
      <c r="Q407">
        <f t="shared" si="41"/>
        <v>16</v>
      </c>
    </row>
    <row r="408" spans="1:17" x14ac:dyDescent="0.25">
      <c r="A408" t="str">
        <f t="shared" si="39"/>
        <v>Cambodia-Foreign</v>
      </c>
      <c r="B408">
        <v>407</v>
      </c>
      <c r="C408" t="s">
        <v>32</v>
      </c>
      <c r="D408" t="s">
        <v>79</v>
      </c>
      <c r="E408" t="s">
        <v>100</v>
      </c>
      <c r="F408" s="3">
        <v>39191</v>
      </c>
      <c r="G408" s="1" t="s">
        <v>146</v>
      </c>
      <c r="H408" t="s">
        <v>95</v>
      </c>
      <c r="I408" s="17">
        <f>IF(D408="Moody",VLOOKUP(H408,'Rating Translation'!$B$2:$E$25,4,FALSE),IF(D408="SP",VLOOKUP(H408,'Rating Translation'!$C$2:$E$25,3,FALSE),VLOOKUP(H408,'Rating Translation'!$D$2:$E$25,2,FALSE)))</f>
        <v>11</v>
      </c>
      <c r="J408">
        <f t="shared" si="36"/>
        <v>11</v>
      </c>
      <c r="K408" s="20" t="str">
        <f>IF($D408=K$1,$J408,IF($C408&lt;&gt;$C407,"",K407))</f>
        <v/>
      </c>
      <c r="L408">
        <f>IF($D408=L$1,$J408,IF($C408&lt;&gt;$C407,"",L407))</f>
        <v>11</v>
      </c>
      <c r="M408" t="str">
        <f>IF($D408=M$1,$J408,IF($C408&lt;&gt;$C407,"",M407))</f>
        <v/>
      </c>
      <c r="N408" s="20">
        <f t="shared" si="37"/>
        <v>1</v>
      </c>
      <c r="O408" s="21">
        <f t="shared" si="38"/>
        <v>11</v>
      </c>
      <c r="P408" t="str">
        <f t="shared" si="40"/>
        <v/>
      </c>
      <c r="Q408">
        <f t="shared" si="41"/>
        <v>11</v>
      </c>
    </row>
    <row r="409" spans="1:17" x14ac:dyDescent="0.25">
      <c r="A409" t="str">
        <f t="shared" si="39"/>
        <v>Cambodia-Foreign</v>
      </c>
      <c r="B409">
        <v>408</v>
      </c>
      <c r="C409" t="s">
        <v>32</v>
      </c>
      <c r="D409" t="s">
        <v>69</v>
      </c>
      <c r="E409" t="s">
        <v>100</v>
      </c>
      <c r="F409" s="3">
        <v>39222</v>
      </c>
      <c r="G409" s="1" t="s">
        <v>61</v>
      </c>
      <c r="H409" t="s">
        <v>66</v>
      </c>
      <c r="I409" s="17">
        <f>IF(D409="Moody",VLOOKUP(H409,'Rating Translation'!$B$2:$E$25,4,FALSE),IF(D409="SP",VLOOKUP(H409,'Rating Translation'!$C$2:$E$25,3,FALSE),VLOOKUP(H409,'Rating Translation'!$D$2:$E$25,2,FALSE)))</f>
        <v>10</v>
      </c>
      <c r="J409">
        <f t="shared" si="36"/>
        <v>10</v>
      </c>
      <c r="K409" s="20">
        <f>IF($D409=K$1,$J409,IF($C409&lt;&gt;$C408,"",K408))</f>
        <v>10</v>
      </c>
      <c r="L409">
        <f>IF($D409=L$1,$J409,IF($C409&lt;&gt;$C408,"",L408))</f>
        <v>11</v>
      </c>
      <c r="M409" t="str">
        <f>IF($D409=M$1,$J409,IF($C409&lt;&gt;$C408,"",M408))</f>
        <v/>
      </c>
      <c r="N409" s="20">
        <f t="shared" si="37"/>
        <v>2</v>
      </c>
      <c r="O409" s="21">
        <f t="shared" si="38"/>
        <v>10.5</v>
      </c>
      <c r="P409">
        <f t="shared" si="40"/>
        <v>0.70710678118654757</v>
      </c>
      <c r="Q409">
        <f t="shared" si="41"/>
        <v>10.5</v>
      </c>
    </row>
    <row r="410" spans="1:17" x14ac:dyDescent="0.25">
      <c r="A410" t="str">
        <f t="shared" si="39"/>
        <v>Cambodia-Foreign</v>
      </c>
      <c r="B410">
        <v>409</v>
      </c>
      <c r="C410" t="s">
        <v>32</v>
      </c>
      <c r="D410" t="s">
        <v>69</v>
      </c>
      <c r="E410" t="s">
        <v>100</v>
      </c>
      <c r="F410" s="3">
        <v>39223</v>
      </c>
      <c r="G410" s="1" t="s">
        <v>66</v>
      </c>
      <c r="H410" t="s">
        <v>66</v>
      </c>
      <c r="I410" s="17">
        <f>IF(D410="Moody",VLOOKUP(H410,'Rating Translation'!$B$2:$E$25,4,FALSE),IF(D410="SP",VLOOKUP(H410,'Rating Translation'!$C$2:$E$25,3,FALSE),VLOOKUP(H410,'Rating Translation'!$D$2:$E$25,2,FALSE)))</f>
        <v>10</v>
      </c>
      <c r="J410">
        <f t="shared" ref="J410:J473" si="42">IF(ISERROR(I410),"",I410)</f>
        <v>10</v>
      </c>
      <c r="K410" s="20">
        <f>IF($D410=K$1,$J410,IF($C410&lt;&gt;$C409,"",K409))</f>
        <v>10</v>
      </c>
      <c r="L410">
        <f>IF($D410=L$1,$J410,IF($C410&lt;&gt;$C409,"",L409))</f>
        <v>11</v>
      </c>
      <c r="M410" t="str">
        <f>IF($D410=M$1,$J410,IF($C410&lt;&gt;$C409,"",M409))</f>
        <v/>
      </c>
      <c r="N410" s="20">
        <f t="shared" ref="N410:N473" si="43">COUNT(K410:M410)</f>
        <v>2</v>
      </c>
      <c r="O410" s="21">
        <f t="shared" ref="O410:O473" si="44">AVERAGE(K410:M410)</f>
        <v>10.5</v>
      </c>
      <c r="P410">
        <f t="shared" si="40"/>
        <v>0.70710678118654757</v>
      </c>
      <c r="Q410">
        <f t="shared" si="41"/>
        <v>10.5</v>
      </c>
    </row>
    <row r="411" spans="1:17" x14ac:dyDescent="0.25">
      <c r="A411" t="str">
        <f t="shared" si="39"/>
        <v>Cambodia-Foreign</v>
      </c>
      <c r="B411">
        <v>410</v>
      </c>
      <c r="C411" t="s">
        <v>32</v>
      </c>
      <c r="D411" t="s">
        <v>79</v>
      </c>
      <c r="E411" t="s">
        <v>100</v>
      </c>
      <c r="F411" s="3">
        <v>40847</v>
      </c>
      <c r="G411" s="1" t="s">
        <v>77</v>
      </c>
      <c r="H411" t="s">
        <v>75</v>
      </c>
      <c r="I411" s="17">
        <f>IF(D411="Moody",VLOOKUP(H411,'Rating Translation'!$B$2:$E$25,4,FALSE),IF(D411="SP",VLOOKUP(H411,'Rating Translation'!$C$2:$E$25,3,FALSE),VLOOKUP(H411,'Rating Translation'!$D$2:$E$25,2,FALSE)))</f>
        <v>10</v>
      </c>
      <c r="J411">
        <f t="shared" si="42"/>
        <v>10</v>
      </c>
      <c r="K411" s="20">
        <f>IF($D411=K$1,$J411,IF($C411&lt;&gt;$C410,"",K410))</f>
        <v>10</v>
      </c>
      <c r="L411">
        <f>IF($D411=L$1,$J411,IF($C411&lt;&gt;$C410,"",L410))</f>
        <v>10</v>
      </c>
      <c r="M411" t="str">
        <f>IF($D411=M$1,$J411,IF($C411&lt;&gt;$C410,"",M410))</f>
        <v/>
      </c>
      <c r="N411" s="20">
        <f t="shared" si="43"/>
        <v>2</v>
      </c>
      <c r="O411" s="21">
        <f t="shared" si="44"/>
        <v>10</v>
      </c>
      <c r="P411">
        <f t="shared" si="40"/>
        <v>0</v>
      </c>
      <c r="Q411">
        <f t="shared" si="41"/>
        <v>10</v>
      </c>
    </row>
    <row r="412" spans="1:17" x14ac:dyDescent="0.25">
      <c r="A412" t="str">
        <f t="shared" si="39"/>
        <v>Cambodia-Local</v>
      </c>
      <c r="B412">
        <v>411</v>
      </c>
      <c r="C412" t="s">
        <v>32</v>
      </c>
      <c r="D412" t="s">
        <v>79</v>
      </c>
      <c r="E412" t="s">
        <v>101</v>
      </c>
      <c r="F412" s="3">
        <v>39191</v>
      </c>
      <c r="G412" s="1" t="s">
        <v>95</v>
      </c>
      <c r="H412" t="s">
        <v>95</v>
      </c>
      <c r="I412" s="17">
        <f>IF(D412="Moody",VLOOKUP(H412,'Rating Translation'!$B$2:$E$25,4,FALSE),IF(D412="SP",VLOOKUP(H412,'Rating Translation'!$C$2:$E$25,3,FALSE),VLOOKUP(H412,'Rating Translation'!$D$2:$E$25,2,FALSE)))</f>
        <v>11</v>
      </c>
      <c r="J412">
        <f t="shared" si="42"/>
        <v>11</v>
      </c>
      <c r="K412" s="20">
        <f>IF($D412=K$1,$J412,IF($C412&lt;&gt;$C411,"",K411))</f>
        <v>10</v>
      </c>
      <c r="L412">
        <f>IF($D412=L$1,$J412,IF($C412&lt;&gt;$C411,"",L411))</f>
        <v>11</v>
      </c>
      <c r="M412" t="str">
        <f>IF($D412=M$1,$J412,IF($C412&lt;&gt;$C411,"",M411))</f>
        <v/>
      </c>
      <c r="N412" s="20">
        <f t="shared" si="43"/>
        <v>2</v>
      </c>
      <c r="O412" s="21">
        <f t="shared" si="44"/>
        <v>10.5</v>
      </c>
      <c r="P412">
        <f t="shared" si="40"/>
        <v>0.70710678118654757</v>
      </c>
      <c r="Q412">
        <f t="shared" si="41"/>
        <v>10.5</v>
      </c>
    </row>
    <row r="413" spans="1:17" x14ac:dyDescent="0.25">
      <c r="A413" t="str">
        <f t="shared" si="39"/>
        <v>Cambodia-Local</v>
      </c>
      <c r="B413">
        <v>412</v>
      </c>
      <c r="C413" t="s">
        <v>32</v>
      </c>
      <c r="D413" t="s">
        <v>69</v>
      </c>
      <c r="E413" t="s">
        <v>101</v>
      </c>
      <c r="F413" s="3">
        <v>39223</v>
      </c>
      <c r="G413" s="1" t="s">
        <v>66</v>
      </c>
      <c r="H413" t="s">
        <v>66</v>
      </c>
      <c r="I413" s="17">
        <f>IF(D413="Moody",VLOOKUP(H413,'Rating Translation'!$B$2:$E$25,4,FALSE),IF(D413="SP",VLOOKUP(H413,'Rating Translation'!$C$2:$E$25,3,FALSE),VLOOKUP(H413,'Rating Translation'!$D$2:$E$25,2,FALSE)))</f>
        <v>10</v>
      </c>
      <c r="J413">
        <f t="shared" si="42"/>
        <v>10</v>
      </c>
      <c r="K413" s="20">
        <f>IF($D413=K$1,$J413,IF($C413&lt;&gt;$C412,"",K412))</f>
        <v>10</v>
      </c>
      <c r="L413">
        <f>IF($D413=L$1,$J413,IF($C413&lt;&gt;$C412,"",L412))</f>
        <v>11</v>
      </c>
      <c r="M413" t="str">
        <f>IF($D413=M$1,$J413,IF($C413&lt;&gt;$C412,"",M412))</f>
        <v/>
      </c>
      <c r="N413" s="20">
        <f t="shared" si="43"/>
        <v>2</v>
      </c>
      <c r="O413" s="21">
        <f t="shared" si="44"/>
        <v>10.5</v>
      </c>
      <c r="P413">
        <f t="shared" si="40"/>
        <v>0.70710678118654757</v>
      </c>
      <c r="Q413">
        <f t="shared" si="41"/>
        <v>10.5</v>
      </c>
    </row>
    <row r="414" spans="1:17" x14ac:dyDescent="0.25">
      <c r="A414" t="str">
        <f t="shared" si="39"/>
        <v>Cambodia-Local</v>
      </c>
      <c r="B414">
        <v>413</v>
      </c>
      <c r="C414" t="s">
        <v>32</v>
      </c>
      <c r="D414" t="s">
        <v>79</v>
      </c>
      <c r="E414" t="s">
        <v>101</v>
      </c>
      <c r="F414" s="3">
        <v>40847</v>
      </c>
      <c r="G414" s="1" t="s">
        <v>75</v>
      </c>
      <c r="H414" t="s">
        <v>75</v>
      </c>
      <c r="I414" s="17">
        <f>IF(D414="Moody",VLOOKUP(H414,'Rating Translation'!$B$2:$E$25,4,FALSE),IF(D414="SP",VLOOKUP(H414,'Rating Translation'!$C$2:$E$25,3,FALSE),VLOOKUP(H414,'Rating Translation'!$D$2:$E$25,2,FALSE)))</f>
        <v>10</v>
      </c>
      <c r="J414">
        <f t="shared" si="42"/>
        <v>10</v>
      </c>
      <c r="K414" s="20">
        <f>IF($D414=K$1,$J414,IF($C414&lt;&gt;$C413,"",K413))</f>
        <v>10</v>
      </c>
      <c r="L414">
        <f>IF($D414=L$1,$J414,IF($C414&lt;&gt;$C413,"",L413))</f>
        <v>10</v>
      </c>
      <c r="M414" t="str">
        <f>IF($D414=M$1,$J414,IF($C414&lt;&gt;$C413,"",M413))</f>
        <v/>
      </c>
      <c r="N414" s="20">
        <f t="shared" si="43"/>
        <v>2</v>
      </c>
      <c r="O414" s="21">
        <f t="shared" si="44"/>
        <v>10</v>
      </c>
      <c r="P414">
        <f t="shared" si="40"/>
        <v>0</v>
      </c>
      <c r="Q414">
        <f t="shared" si="41"/>
        <v>10</v>
      </c>
    </row>
    <row r="415" spans="1:17" x14ac:dyDescent="0.25">
      <c r="A415" t="str">
        <f t="shared" si="39"/>
        <v>Canada-Foreign</v>
      </c>
      <c r="B415">
        <v>414</v>
      </c>
      <c r="C415" t="s">
        <v>19</v>
      </c>
      <c r="D415" t="s">
        <v>69</v>
      </c>
      <c r="E415" t="s">
        <v>100</v>
      </c>
      <c r="F415" s="3">
        <v>27131</v>
      </c>
      <c r="G415" s="1" t="s">
        <v>104</v>
      </c>
      <c r="H415" t="s">
        <v>104</v>
      </c>
      <c r="I415" s="17">
        <f>IF(D415="Moody",VLOOKUP(H415,'Rating Translation'!$B$2:$E$25,4,FALSE),IF(D415="SP",VLOOKUP(H415,'Rating Translation'!$C$2:$E$25,3,FALSE),VLOOKUP(H415,'Rating Translation'!$D$2:$E$25,2,FALSE)))</f>
        <v>24</v>
      </c>
      <c r="J415">
        <f t="shared" si="42"/>
        <v>24</v>
      </c>
      <c r="K415" s="20">
        <f>IF($D415=K$1,$J415,IF($C415&lt;&gt;$C414,"",K414))</f>
        <v>24</v>
      </c>
      <c r="L415" t="str">
        <f>IF($D415=L$1,$J415,IF($C415&lt;&gt;$C414,"",L414))</f>
        <v/>
      </c>
      <c r="M415" t="str">
        <f>IF($D415=M$1,$J415,IF($C415&lt;&gt;$C414,"",M414))</f>
        <v/>
      </c>
      <c r="N415" s="20">
        <f t="shared" si="43"/>
        <v>1</v>
      </c>
      <c r="O415" s="21">
        <f t="shared" si="44"/>
        <v>24</v>
      </c>
      <c r="P415" t="str">
        <f t="shared" si="40"/>
        <v/>
      </c>
      <c r="Q415">
        <f t="shared" si="41"/>
        <v>24</v>
      </c>
    </row>
    <row r="416" spans="1:17" x14ac:dyDescent="0.25">
      <c r="A416" t="str">
        <f t="shared" si="39"/>
        <v>Canada-Foreign</v>
      </c>
      <c r="B416">
        <v>415</v>
      </c>
      <c r="C416" t="s">
        <v>19</v>
      </c>
      <c r="D416" t="s">
        <v>69</v>
      </c>
      <c r="E416" t="s">
        <v>100</v>
      </c>
      <c r="F416" s="3">
        <v>34487</v>
      </c>
      <c r="G416" s="1" t="s">
        <v>106</v>
      </c>
      <c r="H416" t="s">
        <v>106</v>
      </c>
      <c r="I416" s="17">
        <f>IF(D416="Moody",VLOOKUP(H416,'Rating Translation'!$B$2:$E$25,4,FALSE),IF(D416="SP",VLOOKUP(H416,'Rating Translation'!$C$2:$E$25,3,FALSE),VLOOKUP(H416,'Rating Translation'!$D$2:$E$25,2,FALSE)))</f>
        <v>23</v>
      </c>
      <c r="J416">
        <f t="shared" si="42"/>
        <v>23</v>
      </c>
      <c r="K416" s="20">
        <f>IF($D416=K$1,$J416,IF($C416&lt;&gt;$C415,"",K415))</f>
        <v>23</v>
      </c>
      <c r="L416" t="str">
        <f>IF($D416=L$1,$J416,IF($C416&lt;&gt;$C415,"",L415))</f>
        <v/>
      </c>
      <c r="M416" t="str">
        <f>IF($D416=M$1,$J416,IF($C416&lt;&gt;$C415,"",M415))</f>
        <v/>
      </c>
      <c r="N416" s="20">
        <f t="shared" si="43"/>
        <v>1</v>
      </c>
      <c r="O416" s="21">
        <f t="shared" si="44"/>
        <v>23</v>
      </c>
      <c r="P416" t="str">
        <f t="shared" si="40"/>
        <v/>
      </c>
      <c r="Q416">
        <f t="shared" si="41"/>
        <v>23</v>
      </c>
    </row>
    <row r="417" spans="1:17" x14ac:dyDescent="0.25">
      <c r="A417" t="str">
        <f t="shared" si="39"/>
        <v>Canada-Foreign</v>
      </c>
      <c r="B417">
        <v>416</v>
      </c>
      <c r="C417" t="s">
        <v>19</v>
      </c>
      <c r="D417" t="s">
        <v>96</v>
      </c>
      <c r="E417" t="s">
        <v>100</v>
      </c>
      <c r="F417" s="3">
        <v>34556</v>
      </c>
      <c r="G417" s="1" t="s">
        <v>78</v>
      </c>
      <c r="H417" t="s">
        <v>78</v>
      </c>
      <c r="I417" s="17">
        <f>IF(D417="Moody",VLOOKUP(H417,'Rating Translation'!$B$2:$E$25,4,FALSE),IF(D417="SP",VLOOKUP(H417,'Rating Translation'!$C$2:$E$25,3,FALSE),VLOOKUP(H417,'Rating Translation'!$D$2:$E$25,2,FALSE)))</f>
        <v>22</v>
      </c>
      <c r="J417">
        <f t="shared" si="42"/>
        <v>22</v>
      </c>
      <c r="K417" s="20">
        <f>IF($D417=K$1,$J417,IF($C417&lt;&gt;$C416,"",K416))</f>
        <v>23</v>
      </c>
      <c r="L417" t="str">
        <f>IF($D417=L$1,$J417,IF($C417&lt;&gt;$C416,"",L416))</f>
        <v/>
      </c>
      <c r="M417">
        <f>IF($D417=M$1,$J417,IF($C417&lt;&gt;$C416,"",M416))</f>
        <v>22</v>
      </c>
      <c r="N417" s="20">
        <f t="shared" si="43"/>
        <v>2</v>
      </c>
      <c r="O417" s="21">
        <f t="shared" si="44"/>
        <v>22.5</v>
      </c>
      <c r="P417">
        <f t="shared" si="40"/>
        <v>0.70710678118654757</v>
      </c>
      <c r="Q417">
        <f t="shared" si="41"/>
        <v>22.5</v>
      </c>
    </row>
    <row r="418" spans="1:17" x14ac:dyDescent="0.25">
      <c r="A418" t="str">
        <f t="shared" si="39"/>
        <v>Canada-Foreign</v>
      </c>
      <c r="B418">
        <v>417</v>
      </c>
      <c r="C418" t="s">
        <v>19</v>
      </c>
      <c r="D418" t="s">
        <v>69</v>
      </c>
      <c r="E418" t="s">
        <v>100</v>
      </c>
      <c r="F418" s="3">
        <v>34801</v>
      </c>
      <c r="G418" s="1" t="s">
        <v>107</v>
      </c>
      <c r="H418" t="s">
        <v>107</v>
      </c>
      <c r="I418" s="17">
        <f>IF(D418="Moody",VLOOKUP(H418,'Rating Translation'!$B$2:$E$25,4,FALSE),IF(D418="SP",VLOOKUP(H418,'Rating Translation'!$C$2:$E$25,3,FALSE),VLOOKUP(H418,'Rating Translation'!$D$2:$E$25,2,FALSE)))</f>
        <v>22</v>
      </c>
      <c r="J418">
        <f t="shared" si="42"/>
        <v>22</v>
      </c>
      <c r="K418" s="20">
        <f>IF($D418=K$1,$J418,IF($C418&lt;&gt;$C417,"",K417))</f>
        <v>22</v>
      </c>
      <c r="L418" t="str">
        <f>IF($D418=L$1,$J418,IF($C418&lt;&gt;$C417,"",L417))</f>
        <v/>
      </c>
      <c r="M418">
        <f>IF($D418=M$1,$J418,IF($C418&lt;&gt;$C417,"",M417))</f>
        <v>22</v>
      </c>
      <c r="N418" s="20">
        <f t="shared" si="43"/>
        <v>2</v>
      </c>
      <c r="O418" s="21">
        <f t="shared" si="44"/>
        <v>22</v>
      </c>
      <c r="P418">
        <f t="shared" si="40"/>
        <v>0</v>
      </c>
      <c r="Q418">
        <f t="shared" si="41"/>
        <v>22</v>
      </c>
    </row>
    <row r="419" spans="1:17" x14ac:dyDescent="0.25">
      <c r="A419" t="str">
        <f t="shared" si="39"/>
        <v>Canada-Foreign</v>
      </c>
      <c r="B419">
        <v>418</v>
      </c>
      <c r="C419" t="s">
        <v>19</v>
      </c>
      <c r="D419" t="s">
        <v>96</v>
      </c>
      <c r="E419" t="s">
        <v>100</v>
      </c>
      <c r="F419" s="3">
        <v>34998</v>
      </c>
      <c r="G419" s="1" t="s">
        <v>78</v>
      </c>
      <c r="H419" t="s">
        <v>78</v>
      </c>
      <c r="I419" s="17">
        <f>IF(D419="Moody",VLOOKUP(H419,'Rating Translation'!$B$2:$E$25,4,FALSE),IF(D419="SP",VLOOKUP(H419,'Rating Translation'!$C$2:$E$25,3,FALSE),VLOOKUP(H419,'Rating Translation'!$D$2:$E$25,2,FALSE)))</f>
        <v>22</v>
      </c>
      <c r="J419">
        <f t="shared" si="42"/>
        <v>22</v>
      </c>
      <c r="K419" s="20">
        <f>IF($D419=K$1,$J419,IF($C419&lt;&gt;$C418,"",K418))</f>
        <v>22</v>
      </c>
      <c r="L419" t="str">
        <f>IF($D419=L$1,$J419,IF($C419&lt;&gt;$C418,"",L418))</f>
        <v/>
      </c>
      <c r="M419">
        <f>IF($D419=M$1,$J419,IF($C419&lt;&gt;$C418,"",M418))</f>
        <v>22</v>
      </c>
      <c r="N419" s="20">
        <f t="shared" si="43"/>
        <v>2</v>
      </c>
      <c r="O419" s="21">
        <f t="shared" si="44"/>
        <v>22</v>
      </c>
      <c r="P419">
        <f t="shared" si="40"/>
        <v>0</v>
      </c>
      <c r="Q419">
        <f t="shared" si="41"/>
        <v>22</v>
      </c>
    </row>
    <row r="420" spans="1:17" x14ac:dyDescent="0.25">
      <c r="A420" t="str">
        <f t="shared" si="39"/>
        <v>Canada-Foreign</v>
      </c>
      <c r="B420">
        <v>419</v>
      </c>
      <c r="C420" t="s">
        <v>19</v>
      </c>
      <c r="D420" t="s">
        <v>69</v>
      </c>
      <c r="E420" t="s">
        <v>100</v>
      </c>
      <c r="F420" s="3">
        <v>36698</v>
      </c>
      <c r="G420" s="1" t="s">
        <v>106</v>
      </c>
      <c r="H420" t="s">
        <v>106</v>
      </c>
      <c r="I420" s="17">
        <f>IF(D420="Moody",VLOOKUP(H420,'Rating Translation'!$B$2:$E$25,4,FALSE),IF(D420="SP",VLOOKUP(H420,'Rating Translation'!$C$2:$E$25,3,FALSE),VLOOKUP(H420,'Rating Translation'!$D$2:$E$25,2,FALSE)))</f>
        <v>23</v>
      </c>
      <c r="J420">
        <f t="shared" si="42"/>
        <v>23</v>
      </c>
      <c r="K420" s="20">
        <f>IF($D420=K$1,$J420,IF($C420&lt;&gt;$C419,"",K419))</f>
        <v>23</v>
      </c>
      <c r="L420" t="str">
        <f>IF($D420=L$1,$J420,IF($C420&lt;&gt;$C419,"",L419))</f>
        <v/>
      </c>
      <c r="M420">
        <f>IF($D420=M$1,$J420,IF($C420&lt;&gt;$C419,"",M419))</f>
        <v>22</v>
      </c>
      <c r="N420" s="20">
        <f t="shared" si="43"/>
        <v>2</v>
      </c>
      <c r="O420" s="21">
        <f t="shared" si="44"/>
        <v>22.5</v>
      </c>
      <c r="P420">
        <f t="shared" si="40"/>
        <v>0.70710678118654757</v>
      </c>
      <c r="Q420">
        <f t="shared" si="41"/>
        <v>22.5</v>
      </c>
    </row>
    <row r="421" spans="1:17" x14ac:dyDescent="0.25">
      <c r="A421" t="str">
        <f t="shared" si="39"/>
        <v>Canada-Foreign</v>
      </c>
      <c r="B421">
        <v>420</v>
      </c>
      <c r="C421" t="s">
        <v>19</v>
      </c>
      <c r="D421" t="s">
        <v>96</v>
      </c>
      <c r="E421" t="s">
        <v>100</v>
      </c>
      <c r="F421" s="3">
        <v>36790</v>
      </c>
      <c r="G421" s="1" t="s">
        <v>135</v>
      </c>
      <c r="H421" t="s">
        <v>78</v>
      </c>
      <c r="I421" s="17">
        <f>IF(D421="Moody",VLOOKUP(H421,'Rating Translation'!$B$2:$E$25,4,FALSE),IF(D421="SP",VLOOKUP(H421,'Rating Translation'!$C$2:$E$25,3,FALSE),VLOOKUP(H421,'Rating Translation'!$D$2:$E$25,2,FALSE)))</f>
        <v>22</v>
      </c>
      <c r="J421">
        <f t="shared" si="42"/>
        <v>22</v>
      </c>
      <c r="K421" s="20">
        <f>IF($D421=K$1,$J421,IF($C421&lt;&gt;$C420,"",K420))</f>
        <v>23</v>
      </c>
      <c r="L421" t="str">
        <f>IF($D421=L$1,$J421,IF($C421&lt;&gt;$C420,"",L420))</f>
        <v/>
      </c>
      <c r="M421">
        <f>IF($D421=M$1,$J421,IF($C421&lt;&gt;$C420,"",M420))</f>
        <v>22</v>
      </c>
      <c r="N421" s="20">
        <f t="shared" si="43"/>
        <v>2</v>
      </c>
      <c r="O421" s="21">
        <f t="shared" si="44"/>
        <v>22.5</v>
      </c>
      <c r="P421">
        <f t="shared" si="40"/>
        <v>0.70710678118654757</v>
      </c>
      <c r="Q421">
        <f t="shared" si="41"/>
        <v>22.5</v>
      </c>
    </row>
    <row r="422" spans="1:17" x14ac:dyDescent="0.25">
      <c r="A422" t="str">
        <f t="shared" si="39"/>
        <v>Canada-Foreign</v>
      </c>
      <c r="B422">
        <v>421</v>
      </c>
      <c r="C422" t="s">
        <v>19</v>
      </c>
      <c r="D422" t="s">
        <v>96</v>
      </c>
      <c r="E422" t="s">
        <v>100</v>
      </c>
      <c r="F422" s="3">
        <v>36984</v>
      </c>
      <c r="G422" s="1" t="s">
        <v>134</v>
      </c>
      <c r="H422" t="s">
        <v>118</v>
      </c>
      <c r="I422" s="17">
        <f>IF(D422="Moody",VLOOKUP(H422,'Rating Translation'!$B$2:$E$25,4,FALSE),IF(D422="SP",VLOOKUP(H422,'Rating Translation'!$C$2:$E$25,3,FALSE),VLOOKUP(H422,'Rating Translation'!$D$2:$E$25,2,FALSE)))</f>
        <v>23</v>
      </c>
      <c r="J422">
        <f t="shared" si="42"/>
        <v>23</v>
      </c>
      <c r="K422" s="20">
        <f>IF($D422=K$1,$J422,IF($C422&lt;&gt;$C421,"",K421))</f>
        <v>23</v>
      </c>
      <c r="L422" t="str">
        <f>IF($D422=L$1,$J422,IF($C422&lt;&gt;$C421,"",L421))</f>
        <v/>
      </c>
      <c r="M422">
        <f>IF($D422=M$1,$J422,IF($C422&lt;&gt;$C421,"",M421))</f>
        <v>23</v>
      </c>
      <c r="N422" s="20">
        <f t="shared" si="43"/>
        <v>2</v>
      </c>
      <c r="O422" s="21">
        <f t="shared" si="44"/>
        <v>23</v>
      </c>
      <c r="P422">
        <f t="shared" si="40"/>
        <v>0</v>
      </c>
      <c r="Q422">
        <f t="shared" si="41"/>
        <v>23</v>
      </c>
    </row>
    <row r="423" spans="1:17" x14ac:dyDescent="0.25">
      <c r="A423" t="str">
        <f t="shared" si="39"/>
        <v>Canada-Foreign</v>
      </c>
      <c r="B423">
        <v>422</v>
      </c>
      <c r="C423" t="s">
        <v>19</v>
      </c>
      <c r="D423" t="s">
        <v>69</v>
      </c>
      <c r="E423" t="s">
        <v>100</v>
      </c>
      <c r="F423" s="3">
        <v>37379</v>
      </c>
      <c r="G423" s="1" t="s">
        <v>104</v>
      </c>
      <c r="H423" t="s">
        <v>104</v>
      </c>
      <c r="I423" s="17">
        <f>IF(D423="Moody",VLOOKUP(H423,'Rating Translation'!$B$2:$E$25,4,FALSE),IF(D423="SP",VLOOKUP(H423,'Rating Translation'!$C$2:$E$25,3,FALSE),VLOOKUP(H423,'Rating Translation'!$D$2:$E$25,2,FALSE)))</f>
        <v>24</v>
      </c>
      <c r="J423">
        <f t="shared" si="42"/>
        <v>24</v>
      </c>
      <c r="K423" s="20">
        <f>IF($D423=K$1,$J423,IF($C423&lt;&gt;$C422,"",K422))</f>
        <v>24</v>
      </c>
      <c r="L423" t="str">
        <f>IF($D423=L$1,$J423,IF($C423&lt;&gt;$C422,"",L422))</f>
        <v/>
      </c>
      <c r="M423">
        <f>IF($D423=M$1,$J423,IF($C423&lt;&gt;$C422,"",M422))</f>
        <v>23</v>
      </c>
      <c r="N423" s="20">
        <f t="shared" si="43"/>
        <v>2</v>
      </c>
      <c r="O423" s="21">
        <f t="shared" si="44"/>
        <v>23.5</v>
      </c>
      <c r="P423">
        <f t="shared" si="40"/>
        <v>0.70710678118654757</v>
      </c>
      <c r="Q423">
        <f t="shared" si="41"/>
        <v>23.5</v>
      </c>
    </row>
    <row r="424" spans="1:17" x14ac:dyDescent="0.25">
      <c r="A424" t="str">
        <f t="shared" si="39"/>
        <v>Canada-Foreign</v>
      </c>
      <c r="B424">
        <v>423</v>
      </c>
      <c r="C424" t="s">
        <v>19</v>
      </c>
      <c r="D424" t="s">
        <v>79</v>
      </c>
      <c r="E424" t="s">
        <v>100</v>
      </c>
      <c r="F424" s="3">
        <v>37466</v>
      </c>
      <c r="G424" s="1" t="s">
        <v>133</v>
      </c>
      <c r="H424" t="s">
        <v>117</v>
      </c>
      <c r="I424" s="17">
        <f>IF(D424="Moody",VLOOKUP(H424,'Rating Translation'!$B$2:$E$25,4,FALSE),IF(D424="SP",VLOOKUP(H424,'Rating Translation'!$C$2:$E$25,3,FALSE),VLOOKUP(H424,'Rating Translation'!$D$2:$E$25,2,FALSE)))</f>
        <v>24</v>
      </c>
      <c r="J424">
        <f t="shared" si="42"/>
        <v>24</v>
      </c>
      <c r="K424" s="20">
        <f>IF($D424=K$1,$J424,IF($C424&lt;&gt;$C423,"",K423))</f>
        <v>24</v>
      </c>
      <c r="L424">
        <f>IF($D424=L$1,$J424,IF($C424&lt;&gt;$C423,"",L423))</f>
        <v>24</v>
      </c>
      <c r="M424">
        <f>IF($D424=M$1,$J424,IF($C424&lt;&gt;$C423,"",M423))</f>
        <v>23</v>
      </c>
      <c r="N424" s="20">
        <f t="shared" si="43"/>
        <v>3</v>
      </c>
      <c r="O424" s="21">
        <f t="shared" si="44"/>
        <v>23.666666666666668</v>
      </c>
      <c r="P424">
        <f t="shared" si="40"/>
        <v>0.57735026918962584</v>
      </c>
      <c r="Q424">
        <f t="shared" si="41"/>
        <v>24</v>
      </c>
    </row>
    <row r="425" spans="1:17" x14ac:dyDescent="0.25">
      <c r="A425" t="str">
        <f t="shared" si="39"/>
        <v>Canada-Foreign</v>
      </c>
      <c r="B425">
        <v>424</v>
      </c>
      <c r="C425" t="s">
        <v>19</v>
      </c>
      <c r="D425" t="s">
        <v>69</v>
      </c>
      <c r="E425" t="s">
        <v>100</v>
      </c>
      <c r="F425" s="3">
        <v>37940</v>
      </c>
      <c r="G425" s="1" t="s">
        <v>61</v>
      </c>
      <c r="H425" t="s">
        <v>104</v>
      </c>
      <c r="I425" s="17">
        <f>IF(D425="Moody",VLOOKUP(H425,'Rating Translation'!$B$2:$E$25,4,FALSE),IF(D425="SP",VLOOKUP(H425,'Rating Translation'!$C$2:$E$25,3,FALSE),VLOOKUP(H425,'Rating Translation'!$D$2:$E$25,2,FALSE)))</f>
        <v>24</v>
      </c>
      <c r="J425">
        <f t="shared" si="42"/>
        <v>24</v>
      </c>
      <c r="K425" s="20">
        <f>IF($D425=K$1,$J425,IF($C425&lt;&gt;$C424,"",K424))</f>
        <v>24</v>
      </c>
      <c r="L425">
        <f>IF($D425=L$1,$J425,IF($C425&lt;&gt;$C424,"",L424))</f>
        <v>24</v>
      </c>
      <c r="M425">
        <f>IF($D425=M$1,$J425,IF($C425&lt;&gt;$C424,"",M424))</f>
        <v>23</v>
      </c>
      <c r="N425" s="20">
        <f t="shared" si="43"/>
        <v>3</v>
      </c>
      <c r="O425" s="21">
        <f t="shared" si="44"/>
        <v>23.666666666666668</v>
      </c>
      <c r="P425">
        <f t="shared" si="40"/>
        <v>0.57735026918962584</v>
      </c>
      <c r="Q425">
        <f t="shared" si="41"/>
        <v>24</v>
      </c>
    </row>
    <row r="426" spans="1:17" x14ac:dyDescent="0.25">
      <c r="A426" t="str">
        <f t="shared" si="39"/>
        <v>Canada-Foreign</v>
      </c>
      <c r="B426">
        <v>425</v>
      </c>
      <c r="C426" t="s">
        <v>19</v>
      </c>
      <c r="D426" t="s">
        <v>96</v>
      </c>
      <c r="E426" t="s">
        <v>100</v>
      </c>
      <c r="F426" s="3">
        <v>38211</v>
      </c>
      <c r="G426" s="1" t="s">
        <v>133</v>
      </c>
      <c r="H426" t="s">
        <v>117</v>
      </c>
      <c r="I426" s="17">
        <f>IF(D426="Moody",VLOOKUP(H426,'Rating Translation'!$B$2:$E$25,4,FALSE),IF(D426="SP",VLOOKUP(H426,'Rating Translation'!$C$2:$E$25,3,FALSE),VLOOKUP(H426,'Rating Translation'!$D$2:$E$25,2,FALSE)))</f>
        <v>24</v>
      </c>
      <c r="J426">
        <f t="shared" si="42"/>
        <v>24</v>
      </c>
      <c r="K426" s="20">
        <f>IF($D426=K$1,$J426,IF($C426&lt;&gt;$C425,"",K425))</f>
        <v>24</v>
      </c>
      <c r="L426">
        <f>IF($D426=L$1,$J426,IF($C426&lt;&gt;$C425,"",L425))</f>
        <v>24</v>
      </c>
      <c r="M426">
        <f>IF($D426=M$1,$J426,IF($C426&lt;&gt;$C425,"",M425))</f>
        <v>24</v>
      </c>
      <c r="N426" s="20">
        <f t="shared" si="43"/>
        <v>3</v>
      </c>
      <c r="O426" s="21">
        <f t="shared" si="44"/>
        <v>24</v>
      </c>
      <c r="P426">
        <f t="shared" si="40"/>
        <v>0</v>
      </c>
      <c r="Q426">
        <f t="shared" si="41"/>
        <v>24</v>
      </c>
    </row>
    <row r="427" spans="1:17" x14ac:dyDescent="0.25">
      <c r="A427" t="str">
        <f t="shared" si="39"/>
        <v>Canada-Foreign</v>
      </c>
      <c r="B427">
        <v>426</v>
      </c>
      <c r="C427" t="s">
        <v>19</v>
      </c>
      <c r="D427" t="s">
        <v>96</v>
      </c>
      <c r="E427" t="s">
        <v>100</v>
      </c>
      <c r="F427" s="3">
        <v>40792</v>
      </c>
      <c r="G427" s="1" t="s">
        <v>133</v>
      </c>
      <c r="H427" t="s">
        <v>117</v>
      </c>
      <c r="I427" s="17">
        <f>IF(D427="Moody",VLOOKUP(H427,'Rating Translation'!$B$2:$E$25,4,FALSE),IF(D427="SP",VLOOKUP(H427,'Rating Translation'!$C$2:$E$25,3,FALSE),VLOOKUP(H427,'Rating Translation'!$D$2:$E$25,2,FALSE)))</f>
        <v>24</v>
      </c>
      <c r="J427">
        <f t="shared" si="42"/>
        <v>24</v>
      </c>
      <c r="K427" s="20">
        <f>IF($D427=K$1,$J427,IF($C427&lt;&gt;$C426,"",K426))</f>
        <v>24</v>
      </c>
      <c r="L427">
        <f>IF($D427=L$1,$J427,IF($C427&lt;&gt;$C426,"",L426))</f>
        <v>24</v>
      </c>
      <c r="M427">
        <f>IF($D427=M$1,$J427,IF($C427&lt;&gt;$C426,"",M426))</f>
        <v>24</v>
      </c>
      <c r="N427" s="20">
        <f t="shared" si="43"/>
        <v>3</v>
      </c>
      <c r="O427" s="21">
        <f t="shared" si="44"/>
        <v>24</v>
      </c>
      <c r="P427">
        <f t="shared" si="40"/>
        <v>0</v>
      </c>
      <c r="Q427">
        <f t="shared" si="41"/>
        <v>24</v>
      </c>
    </row>
    <row r="428" spans="1:17" x14ac:dyDescent="0.25">
      <c r="A428" t="str">
        <f t="shared" si="39"/>
        <v>Canada-Foreign</v>
      </c>
      <c r="B428">
        <v>427</v>
      </c>
      <c r="C428" t="s">
        <v>19</v>
      </c>
      <c r="D428" t="s">
        <v>96</v>
      </c>
      <c r="E428" t="s">
        <v>100</v>
      </c>
      <c r="F428" s="3">
        <v>40947</v>
      </c>
      <c r="G428" s="1" t="s">
        <v>133</v>
      </c>
      <c r="H428" t="s">
        <v>117</v>
      </c>
      <c r="I428" s="17">
        <f>IF(D428="Moody",VLOOKUP(H428,'Rating Translation'!$B$2:$E$25,4,FALSE),IF(D428="SP",VLOOKUP(H428,'Rating Translation'!$C$2:$E$25,3,FALSE),VLOOKUP(H428,'Rating Translation'!$D$2:$E$25,2,FALSE)))</f>
        <v>24</v>
      </c>
      <c r="J428">
        <f t="shared" si="42"/>
        <v>24</v>
      </c>
      <c r="K428" s="20">
        <f>IF($D428=K$1,$J428,IF($C428&lt;&gt;$C427,"",K427))</f>
        <v>24</v>
      </c>
      <c r="L428">
        <f>IF($D428=L$1,$J428,IF($C428&lt;&gt;$C427,"",L427))</f>
        <v>24</v>
      </c>
      <c r="M428">
        <f>IF($D428=M$1,$J428,IF($C428&lt;&gt;$C427,"",M427))</f>
        <v>24</v>
      </c>
      <c r="N428" s="20">
        <f t="shared" si="43"/>
        <v>3</v>
      </c>
      <c r="O428" s="21">
        <f t="shared" si="44"/>
        <v>24</v>
      </c>
      <c r="P428">
        <f t="shared" si="40"/>
        <v>0</v>
      </c>
      <c r="Q428">
        <f t="shared" si="41"/>
        <v>24</v>
      </c>
    </row>
    <row r="429" spans="1:17" x14ac:dyDescent="0.25">
      <c r="A429" t="str">
        <f t="shared" si="39"/>
        <v>Canada-Foreign</v>
      </c>
      <c r="B429">
        <v>428</v>
      </c>
      <c r="C429" t="s">
        <v>19</v>
      </c>
      <c r="D429" t="s">
        <v>96</v>
      </c>
      <c r="E429" t="s">
        <v>100</v>
      </c>
      <c r="F429" s="3">
        <v>41278</v>
      </c>
      <c r="G429" s="1" t="s">
        <v>133</v>
      </c>
      <c r="H429" t="s">
        <v>117</v>
      </c>
      <c r="I429" s="17">
        <f>IF(D429="Moody",VLOOKUP(H429,'Rating Translation'!$B$2:$E$25,4,FALSE),IF(D429="SP",VLOOKUP(H429,'Rating Translation'!$C$2:$E$25,3,FALSE),VLOOKUP(H429,'Rating Translation'!$D$2:$E$25,2,FALSE)))</f>
        <v>24</v>
      </c>
      <c r="J429">
        <f t="shared" si="42"/>
        <v>24</v>
      </c>
      <c r="K429" s="20">
        <f>IF($D429=K$1,$J429,IF($C429&lt;&gt;$C428,"",K428))</f>
        <v>24</v>
      </c>
      <c r="L429">
        <f>IF($D429=L$1,$J429,IF($C429&lt;&gt;$C428,"",L428))</f>
        <v>24</v>
      </c>
      <c r="M429">
        <f>IF($D429=M$1,$J429,IF($C429&lt;&gt;$C428,"",M428))</f>
        <v>24</v>
      </c>
      <c r="N429" s="20">
        <f t="shared" si="43"/>
        <v>3</v>
      </c>
      <c r="O429" s="21">
        <f t="shared" si="44"/>
        <v>24</v>
      </c>
      <c r="P429">
        <f t="shared" si="40"/>
        <v>0</v>
      </c>
      <c r="Q429">
        <f t="shared" si="41"/>
        <v>24</v>
      </c>
    </row>
    <row r="430" spans="1:17" x14ac:dyDescent="0.25">
      <c r="A430" t="str">
        <f t="shared" si="39"/>
        <v>Canada-Foreign</v>
      </c>
      <c r="B430">
        <v>429</v>
      </c>
      <c r="C430" t="s">
        <v>19</v>
      </c>
      <c r="D430" t="s">
        <v>96</v>
      </c>
      <c r="E430" t="s">
        <v>100</v>
      </c>
      <c r="F430" s="3">
        <v>41463</v>
      </c>
      <c r="G430" s="1" t="s">
        <v>133</v>
      </c>
      <c r="H430" t="s">
        <v>117</v>
      </c>
      <c r="I430" s="17">
        <f>IF(D430="Moody",VLOOKUP(H430,'Rating Translation'!$B$2:$E$25,4,FALSE),IF(D430="SP",VLOOKUP(H430,'Rating Translation'!$C$2:$E$25,3,FALSE),VLOOKUP(H430,'Rating Translation'!$D$2:$E$25,2,FALSE)))</f>
        <v>24</v>
      </c>
      <c r="J430">
        <f t="shared" si="42"/>
        <v>24</v>
      </c>
      <c r="K430" s="20">
        <f>IF($D430=K$1,$J430,IF($C430&lt;&gt;$C429,"",K429))</f>
        <v>24</v>
      </c>
      <c r="L430">
        <f>IF($D430=L$1,$J430,IF($C430&lt;&gt;$C429,"",L429))</f>
        <v>24</v>
      </c>
      <c r="M430">
        <f>IF($D430=M$1,$J430,IF($C430&lt;&gt;$C429,"",M429))</f>
        <v>24</v>
      </c>
      <c r="N430" s="20">
        <f t="shared" si="43"/>
        <v>3</v>
      </c>
      <c r="O430" s="21">
        <f t="shared" si="44"/>
        <v>24</v>
      </c>
      <c r="P430">
        <f t="shared" si="40"/>
        <v>0</v>
      </c>
      <c r="Q430">
        <f t="shared" si="41"/>
        <v>24</v>
      </c>
    </row>
    <row r="431" spans="1:17" x14ac:dyDescent="0.25">
      <c r="A431" t="str">
        <f t="shared" si="39"/>
        <v>Canada-Foreign</v>
      </c>
      <c r="B431">
        <v>430</v>
      </c>
      <c r="C431" t="s">
        <v>19</v>
      </c>
      <c r="D431" t="s">
        <v>96</v>
      </c>
      <c r="E431" t="s">
        <v>100</v>
      </c>
      <c r="F431" s="3">
        <v>41481</v>
      </c>
      <c r="G431" s="1" t="s">
        <v>133</v>
      </c>
      <c r="H431" t="s">
        <v>117</v>
      </c>
      <c r="I431" s="17">
        <f>IF(D431="Moody",VLOOKUP(H431,'Rating Translation'!$B$2:$E$25,4,FALSE),IF(D431="SP",VLOOKUP(H431,'Rating Translation'!$C$2:$E$25,3,FALSE),VLOOKUP(H431,'Rating Translation'!$D$2:$E$25,2,FALSE)))</f>
        <v>24</v>
      </c>
      <c r="J431">
        <f t="shared" si="42"/>
        <v>24</v>
      </c>
      <c r="K431" s="20">
        <f>IF($D431=K$1,$J431,IF($C431&lt;&gt;$C430,"",K430))</f>
        <v>24</v>
      </c>
      <c r="L431">
        <f>IF($D431=L$1,$J431,IF($C431&lt;&gt;$C430,"",L430))</f>
        <v>24</v>
      </c>
      <c r="M431">
        <f>IF($D431=M$1,$J431,IF($C431&lt;&gt;$C430,"",M430))</f>
        <v>24</v>
      </c>
      <c r="N431" s="20">
        <f t="shared" si="43"/>
        <v>3</v>
      </c>
      <c r="O431" s="21">
        <f t="shared" si="44"/>
        <v>24</v>
      </c>
      <c r="P431">
        <f t="shared" si="40"/>
        <v>0</v>
      </c>
      <c r="Q431">
        <f t="shared" si="41"/>
        <v>24</v>
      </c>
    </row>
    <row r="432" spans="1:17" x14ac:dyDescent="0.25">
      <c r="A432" t="str">
        <f t="shared" si="39"/>
        <v>Canada-Foreign</v>
      </c>
      <c r="B432">
        <v>431</v>
      </c>
      <c r="C432" t="s">
        <v>19</v>
      </c>
      <c r="D432" t="s">
        <v>96</v>
      </c>
      <c r="E432" t="s">
        <v>100</v>
      </c>
      <c r="F432" s="3">
        <v>41507</v>
      </c>
      <c r="G432" s="1" t="s">
        <v>133</v>
      </c>
      <c r="H432" t="s">
        <v>117</v>
      </c>
      <c r="I432" s="17">
        <f>IF(D432="Moody",VLOOKUP(H432,'Rating Translation'!$B$2:$E$25,4,FALSE),IF(D432="SP",VLOOKUP(H432,'Rating Translation'!$C$2:$E$25,3,FALSE),VLOOKUP(H432,'Rating Translation'!$D$2:$E$25,2,FALSE)))</f>
        <v>24</v>
      </c>
      <c r="J432">
        <f t="shared" si="42"/>
        <v>24</v>
      </c>
      <c r="K432" s="20">
        <f>IF($D432=K$1,$J432,IF($C432&lt;&gt;$C431,"",K431))</f>
        <v>24</v>
      </c>
      <c r="L432">
        <f>IF($D432=L$1,$J432,IF($C432&lt;&gt;$C431,"",L431))</f>
        <v>24</v>
      </c>
      <c r="M432">
        <f>IF($D432=M$1,$J432,IF($C432&lt;&gt;$C431,"",M431))</f>
        <v>24</v>
      </c>
      <c r="N432" s="20">
        <f t="shared" si="43"/>
        <v>3</v>
      </c>
      <c r="O432" s="21">
        <f t="shared" si="44"/>
        <v>24</v>
      </c>
      <c r="P432">
        <f t="shared" si="40"/>
        <v>0</v>
      </c>
      <c r="Q432">
        <f t="shared" si="41"/>
        <v>24</v>
      </c>
    </row>
    <row r="433" spans="1:17" x14ac:dyDescent="0.25">
      <c r="A433" t="str">
        <f t="shared" si="39"/>
        <v>Canada-Foreign</v>
      </c>
      <c r="B433">
        <v>432</v>
      </c>
      <c r="C433" t="s">
        <v>19</v>
      </c>
      <c r="D433" t="s">
        <v>96</v>
      </c>
      <c r="E433" t="s">
        <v>100</v>
      </c>
      <c r="F433" s="3">
        <v>41571</v>
      </c>
      <c r="G433" s="1" t="s">
        <v>133</v>
      </c>
      <c r="H433" t="s">
        <v>117</v>
      </c>
      <c r="I433" s="17">
        <f>IF(D433="Moody",VLOOKUP(H433,'Rating Translation'!$B$2:$E$25,4,FALSE),IF(D433="SP",VLOOKUP(H433,'Rating Translation'!$C$2:$E$25,3,FALSE),VLOOKUP(H433,'Rating Translation'!$D$2:$E$25,2,FALSE)))</f>
        <v>24</v>
      </c>
      <c r="J433">
        <f t="shared" si="42"/>
        <v>24</v>
      </c>
      <c r="K433" s="20">
        <f>IF($D433=K$1,$J433,IF($C433&lt;&gt;$C432,"",K432))</f>
        <v>24</v>
      </c>
      <c r="L433">
        <f>IF($D433=L$1,$J433,IF($C433&lt;&gt;$C432,"",L432))</f>
        <v>24</v>
      </c>
      <c r="M433">
        <f>IF($D433=M$1,$J433,IF($C433&lt;&gt;$C432,"",M432))</f>
        <v>24</v>
      </c>
      <c r="N433" s="20">
        <f t="shared" si="43"/>
        <v>3</v>
      </c>
      <c r="O433" s="21">
        <f t="shared" si="44"/>
        <v>24</v>
      </c>
      <c r="P433">
        <f t="shared" si="40"/>
        <v>0</v>
      </c>
      <c r="Q433">
        <f t="shared" si="41"/>
        <v>24</v>
      </c>
    </row>
    <row r="434" spans="1:17" x14ac:dyDescent="0.25">
      <c r="A434" t="str">
        <f t="shared" si="39"/>
        <v>Canada-Foreign</v>
      </c>
      <c r="B434">
        <v>433</v>
      </c>
      <c r="C434" t="s">
        <v>19</v>
      </c>
      <c r="D434" t="s">
        <v>96</v>
      </c>
      <c r="E434" t="s">
        <v>100</v>
      </c>
      <c r="F434" s="3">
        <v>41593</v>
      </c>
      <c r="G434" s="1" t="s">
        <v>133</v>
      </c>
      <c r="H434" t="s">
        <v>117</v>
      </c>
      <c r="I434" s="17">
        <f>IF(D434="Moody",VLOOKUP(H434,'Rating Translation'!$B$2:$E$25,4,FALSE),IF(D434="SP",VLOOKUP(H434,'Rating Translation'!$C$2:$E$25,3,FALSE),VLOOKUP(H434,'Rating Translation'!$D$2:$E$25,2,FALSE)))</f>
        <v>24</v>
      </c>
      <c r="J434">
        <f t="shared" si="42"/>
        <v>24</v>
      </c>
      <c r="K434" s="20">
        <f>IF($D434=K$1,$J434,IF($C434&lt;&gt;$C433,"",K433))</f>
        <v>24</v>
      </c>
      <c r="L434">
        <f>IF($D434=L$1,$J434,IF($C434&lt;&gt;$C433,"",L433))</f>
        <v>24</v>
      </c>
      <c r="M434">
        <f>IF($D434=M$1,$J434,IF($C434&lt;&gt;$C433,"",M433))</f>
        <v>24</v>
      </c>
      <c r="N434" s="20">
        <f t="shared" si="43"/>
        <v>3</v>
      </c>
      <c r="O434" s="21">
        <f t="shared" si="44"/>
        <v>24</v>
      </c>
      <c r="P434">
        <f t="shared" si="40"/>
        <v>0</v>
      </c>
      <c r="Q434">
        <f t="shared" si="41"/>
        <v>24</v>
      </c>
    </row>
    <row r="435" spans="1:17" x14ac:dyDescent="0.25">
      <c r="A435" t="str">
        <f t="shared" si="39"/>
        <v>Canada-Foreign</v>
      </c>
      <c r="B435">
        <v>434</v>
      </c>
      <c r="C435" t="s">
        <v>19</v>
      </c>
      <c r="D435" t="s">
        <v>96</v>
      </c>
      <c r="E435" t="s">
        <v>100</v>
      </c>
      <c r="F435" s="3">
        <v>41610</v>
      </c>
      <c r="G435" s="1" t="s">
        <v>133</v>
      </c>
      <c r="H435" t="s">
        <v>117</v>
      </c>
      <c r="I435" s="17">
        <f>IF(D435="Moody",VLOOKUP(H435,'Rating Translation'!$B$2:$E$25,4,FALSE),IF(D435="SP",VLOOKUP(H435,'Rating Translation'!$C$2:$E$25,3,FALSE),VLOOKUP(H435,'Rating Translation'!$D$2:$E$25,2,FALSE)))</f>
        <v>24</v>
      </c>
      <c r="J435">
        <f t="shared" si="42"/>
        <v>24</v>
      </c>
      <c r="K435" s="20">
        <f>IF($D435=K$1,$J435,IF($C435&lt;&gt;$C434,"",K434))</f>
        <v>24</v>
      </c>
      <c r="L435">
        <f>IF($D435=L$1,$J435,IF($C435&lt;&gt;$C434,"",L434))</f>
        <v>24</v>
      </c>
      <c r="M435">
        <f>IF($D435=M$1,$J435,IF($C435&lt;&gt;$C434,"",M434))</f>
        <v>24</v>
      </c>
      <c r="N435" s="20">
        <f t="shared" si="43"/>
        <v>3</v>
      </c>
      <c r="O435" s="21">
        <f t="shared" si="44"/>
        <v>24</v>
      </c>
      <c r="P435">
        <f t="shared" si="40"/>
        <v>0</v>
      </c>
      <c r="Q435">
        <f t="shared" si="41"/>
        <v>24</v>
      </c>
    </row>
    <row r="436" spans="1:17" x14ac:dyDescent="0.25">
      <c r="A436" t="str">
        <f t="shared" si="39"/>
        <v>Canada-Foreign</v>
      </c>
      <c r="B436">
        <v>435</v>
      </c>
      <c r="C436" t="s">
        <v>19</v>
      </c>
      <c r="D436" t="s">
        <v>96</v>
      </c>
      <c r="E436" t="s">
        <v>100</v>
      </c>
      <c r="F436" s="3">
        <v>41656</v>
      </c>
      <c r="G436" s="1" t="s">
        <v>133</v>
      </c>
      <c r="H436" t="s">
        <v>117</v>
      </c>
      <c r="I436" s="17">
        <f>IF(D436="Moody",VLOOKUP(H436,'Rating Translation'!$B$2:$E$25,4,FALSE),IF(D436="SP",VLOOKUP(H436,'Rating Translation'!$C$2:$E$25,3,FALSE),VLOOKUP(H436,'Rating Translation'!$D$2:$E$25,2,FALSE)))</f>
        <v>24</v>
      </c>
      <c r="J436">
        <f t="shared" si="42"/>
        <v>24</v>
      </c>
      <c r="K436" s="20">
        <f>IF($D436=K$1,$J436,IF($C436&lt;&gt;$C435,"",K435))</f>
        <v>24</v>
      </c>
      <c r="L436">
        <f>IF($D436=L$1,$J436,IF($C436&lt;&gt;$C435,"",L435))</f>
        <v>24</v>
      </c>
      <c r="M436">
        <f>IF($D436=M$1,$J436,IF($C436&lt;&gt;$C435,"",M435))</f>
        <v>24</v>
      </c>
      <c r="N436" s="20">
        <f t="shared" si="43"/>
        <v>3</v>
      </c>
      <c r="O436" s="21">
        <f t="shared" si="44"/>
        <v>24</v>
      </c>
      <c r="P436">
        <f t="shared" si="40"/>
        <v>0</v>
      </c>
      <c r="Q436">
        <f t="shared" si="41"/>
        <v>24</v>
      </c>
    </row>
    <row r="437" spans="1:17" x14ac:dyDescent="0.25">
      <c r="A437" t="str">
        <f t="shared" si="39"/>
        <v>Canada-Local</v>
      </c>
      <c r="B437">
        <v>436</v>
      </c>
      <c r="C437" t="s">
        <v>19</v>
      </c>
      <c r="D437" t="s">
        <v>79</v>
      </c>
      <c r="E437" t="s">
        <v>101</v>
      </c>
      <c r="F437" s="3">
        <v>33891</v>
      </c>
      <c r="G437" s="1" t="s">
        <v>117</v>
      </c>
      <c r="H437" t="s">
        <v>117</v>
      </c>
      <c r="I437" s="17">
        <f>IF(D437="Moody",VLOOKUP(H437,'Rating Translation'!$B$2:$E$25,4,FALSE),IF(D437="SP",VLOOKUP(H437,'Rating Translation'!$C$2:$E$25,3,FALSE),VLOOKUP(H437,'Rating Translation'!$D$2:$E$25,2,FALSE)))</f>
        <v>24</v>
      </c>
      <c r="J437">
        <f t="shared" si="42"/>
        <v>24</v>
      </c>
      <c r="K437" s="20">
        <f>IF($D437=K$1,$J437,IF($C437&lt;&gt;$C436,"",K436))</f>
        <v>24</v>
      </c>
      <c r="L437">
        <f>IF($D437=L$1,$J437,IF($C437&lt;&gt;$C436,"",L436))</f>
        <v>24</v>
      </c>
      <c r="M437">
        <f>IF($D437=M$1,$J437,IF($C437&lt;&gt;$C436,"",M436))</f>
        <v>24</v>
      </c>
      <c r="N437" s="20">
        <f t="shared" si="43"/>
        <v>3</v>
      </c>
      <c r="O437" s="21">
        <f t="shared" si="44"/>
        <v>24</v>
      </c>
      <c r="P437">
        <f t="shared" si="40"/>
        <v>0</v>
      </c>
      <c r="Q437">
        <f t="shared" si="41"/>
        <v>24</v>
      </c>
    </row>
    <row r="438" spans="1:17" x14ac:dyDescent="0.25">
      <c r="A438" t="str">
        <f t="shared" si="39"/>
        <v>Canada-Local</v>
      </c>
      <c r="B438">
        <v>437</v>
      </c>
      <c r="C438" t="s">
        <v>19</v>
      </c>
      <c r="D438" t="s">
        <v>69</v>
      </c>
      <c r="E438" t="s">
        <v>101</v>
      </c>
      <c r="F438" s="3">
        <v>34092</v>
      </c>
      <c r="G438" s="1" t="s">
        <v>104</v>
      </c>
      <c r="H438" t="s">
        <v>104</v>
      </c>
      <c r="I438" s="17">
        <f>IF(D438="Moody",VLOOKUP(H438,'Rating Translation'!$B$2:$E$25,4,FALSE),IF(D438="SP",VLOOKUP(H438,'Rating Translation'!$C$2:$E$25,3,FALSE),VLOOKUP(H438,'Rating Translation'!$D$2:$E$25,2,FALSE)))</f>
        <v>24</v>
      </c>
      <c r="J438">
        <f t="shared" si="42"/>
        <v>24</v>
      </c>
      <c r="K438" s="20">
        <f>IF($D438=K$1,$J438,IF($C438&lt;&gt;$C437,"",K437))</f>
        <v>24</v>
      </c>
      <c r="L438">
        <f>IF($D438=L$1,$J438,IF($C438&lt;&gt;$C437,"",L437))</f>
        <v>24</v>
      </c>
      <c r="M438">
        <f>IF($D438=M$1,$J438,IF($C438&lt;&gt;$C437,"",M437))</f>
        <v>24</v>
      </c>
      <c r="N438" s="20">
        <f t="shared" si="43"/>
        <v>3</v>
      </c>
      <c r="O438" s="21">
        <f t="shared" si="44"/>
        <v>24</v>
      </c>
      <c r="P438">
        <f t="shared" si="40"/>
        <v>0</v>
      </c>
      <c r="Q438">
        <f t="shared" si="41"/>
        <v>24</v>
      </c>
    </row>
    <row r="439" spans="1:17" x14ac:dyDescent="0.25">
      <c r="A439" t="str">
        <f t="shared" si="39"/>
        <v>Canada-Local</v>
      </c>
      <c r="B439">
        <v>438</v>
      </c>
      <c r="C439" t="s">
        <v>19</v>
      </c>
      <c r="D439" t="s">
        <v>69</v>
      </c>
      <c r="E439" t="s">
        <v>101</v>
      </c>
      <c r="F439" s="3">
        <v>34801</v>
      </c>
      <c r="G439" s="1" t="s">
        <v>106</v>
      </c>
      <c r="H439" t="s">
        <v>106</v>
      </c>
      <c r="I439" s="17">
        <f>IF(D439="Moody",VLOOKUP(H439,'Rating Translation'!$B$2:$E$25,4,FALSE),IF(D439="SP",VLOOKUP(H439,'Rating Translation'!$C$2:$E$25,3,FALSE),VLOOKUP(H439,'Rating Translation'!$D$2:$E$25,2,FALSE)))</f>
        <v>23</v>
      </c>
      <c r="J439">
        <f t="shared" si="42"/>
        <v>23</v>
      </c>
      <c r="K439" s="20">
        <f>IF($D439=K$1,$J439,IF($C439&lt;&gt;$C438,"",K438))</f>
        <v>23</v>
      </c>
      <c r="L439">
        <f>IF($D439=L$1,$J439,IF($C439&lt;&gt;$C438,"",L438))</f>
        <v>24</v>
      </c>
      <c r="M439">
        <f>IF($D439=M$1,$J439,IF($C439&lt;&gt;$C438,"",M438))</f>
        <v>24</v>
      </c>
      <c r="N439" s="20">
        <f t="shared" si="43"/>
        <v>3</v>
      </c>
      <c r="O439" s="21">
        <f t="shared" si="44"/>
        <v>23.666666666666668</v>
      </c>
      <c r="P439">
        <f t="shared" si="40"/>
        <v>0.57735026918962584</v>
      </c>
      <c r="Q439">
        <f t="shared" si="41"/>
        <v>24</v>
      </c>
    </row>
    <row r="440" spans="1:17" x14ac:dyDescent="0.25">
      <c r="A440" t="str">
        <f t="shared" si="39"/>
        <v>Canada-Local</v>
      </c>
      <c r="B440">
        <v>439</v>
      </c>
      <c r="C440" t="s">
        <v>19</v>
      </c>
      <c r="D440" t="s">
        <v>96</v>
      </c>
      <c r="E440" t="s">
        <v>101</v>
      </c>
      <c r="F440" s="3">
        <v>34998</v>
      </c>
      <c r="G440" s="1" t="s">
        <v>117</v>
      </c>
      <c r="H440" t="s">
        <v>117</v>
      </c>
      <c r="I440" s="17">
        <f>IF(D440="Moody",VLOOKUP(H440,'Rating Translation'!$B$2:$E$25,4,FALSE),IF(D440="SP",VLOOKUP(H440,'Rating Translation'!$C$2:$E$25,3,FALSE),VLOOKUP(H440,'Rating Translation'!$D$2:$E$25,2,FALSE)))</f>
        <v>24</v>
      </c>
      <c r="J440">
        <f t="shared" si="42"/>
        <v>24</v>
      </c>
      <c r="K440" s="20">
        <f>IF($D440=K$1,$J440,IF($C440&lt;&gt;$C439,"",K439))</f>
        <v>23</v>
      </c>
      <c r="L440">
        <f>IF($D440=L$1,$J440,IF($C440&lt;&gt;$C439,"",L439))</f>
        <v>24</v>
      </c>
      <c r="M440">
        <f>IF($D440=M$1,$J440,IF($C440&lt;&gt;$C439,"",M439))</f>
        <v>24</v>
      </c>
      <c r="N440" s="20">
        <f t="shared" si="43"/>
        <v>3</v>
      </c>
      <c r="O440" s="21">
        <f t="shared" si="44"/>
        <v>23.666666666666668</v>
      </c>
      <c r="P440">
        <f t="shared" si="40"/>
        <v>0.57735026918962584</v>
      </c>
      <c r="Q440">
        <f t="shared" si="41"/>
        <v>24</v>
      </c>
    </row>
    <row r="441" spans="1:17" x14ac:dyDescent="0.25">
      <c r="A441" t="str">
        <f t="shared" si="39"/>
        <v>Canada-Local</v>
      </c>
      <c r="B441">
        <v>440</v>
      </c>
      <c r="C441" t="s">
        <v>19</v>
      </c>
      <c r="D441" t="s">
        <v>96</v>
      </c>
      <c r="E441" t="s">
        <v>101</v>
      </c>
      <c r="F441" s="3">
        <v>36790</v>
      </c>
      <c r="G441" s="1" t="s">
        <v>117</v>
      </c>
      <c r="H441" t="s">
        <v>117</v>
      </c>
      <c r="I441" s="17">
        <f>IF(D441="Moody",VLOOKUP(H441,'Rating Translation'!$B$2:$E$25,4,FALSE),IF(D441="SP",VLOOKUP(H441,'Rating Translation'!$C$2:$E$25,3,FALSE),VLOOKUP(H441,'Rating Translation'!$D$2:$E$25,2,FALSE)))</f>
        <v>24</v>
      </c>
      <c r="J441">
        <f t="shared" si="42"/>
        <v>24</v>
      </c>
      <c r="K441" s="20">
        <f>IF($D441=K$1,$J441,IF($C441&lt;&gt;$C440,"",K440))</f>
        <v>23</v>
      </c>
      <c r="L441">
        <f>IF($D441=L$1,$J441,IF($C441&lt;&gt;$C440,"",L440))</f>
        <v>24</v>
      </c>
      <c r="M441">
        <f>IF($D441=M$1,$J441,IF($C441&lt;&gt;$C440,"",M440))</f>
        <v>24</v>
      </c>
      <c r="N441" s="20">
        <f t="shared" si="43"/>
        <v>3</v>
      </c>
      <c r="O441" s="21">
        <f t="shared" si="44"/>
        <v>23.666666666666668</v>
      </c>
      <c r="P441">
        <f t="shared" si="40"/>
        <v>0.57735026918962584</v>
      </c>
      <c r="Q441">
        <f t="shared" si="41"/>
        <v>24</v>
      </c>
    </row>
    <row r="442" spans="1:17" x14ac:dyDescent="0.25">
      <c r="A442" t="str">
        <f t="shared" si="39"/>
        <v>Canada-Local</v>
      </c>
      <c r="B442">
        <v>441</v>
      </c>
      <c r="C442" t="s">
        <v>19</v>
      </c>
      <c r="D442" t="s">
        <v>96</v>
      </c>
      <c r="E442" t="s">
        <v>101</v>
      </c>
      <c r="F442" s="3">
        <v>36984</v>
      </c>
      <c r="G442" s="1" t="s">
        <v>117</v>
      </c>
      <c r="H442" t="s">
        <v>117</v>
      </c>
      <c r="I442" s="17">
        <f>IF(D442="Moody",VLOOKUP(H442,'Rating Translation'!$B$2:$E$25,4,FALSE),IF(D442="SP",VLOOKUP(H442,'Rating Translation'!$C$2:$E$25,3,FALSE),VLOOKUP(H442,'Rating Translation'!$D$2:$E$25,2,FALSE)))</f>
        <v>24</v>
      </c>
      <c r="J442">
        <f t="shared" si="42"/>
        <v>24</v>
      </c>
      <c r="K442" s="20">
        <f>IF($D442=K$1,$J442,IF($C442&lt;&gt;$C441,"",K441))</f>
        <v>23</v>
      </c>
      <c r="L442">
        <f>IF($D442=L$1,$J442,IF($C442&lt;&gt;$C441,"",L441))</f>
        <v>24</v>
      </c>
      <c r="M442">
        <f>IF($D442=M$1,$J442,IF($C442&lt;&gt;$C441,"",M441))</f>
        <v>24</v>
      </c>
      <c r="N442" s="20">
        <f t="shared" si="43"/>
        <v>3</v>
      </c>
      <c r="O442" s="21">
        <f t="shared" si="44"/>
        <v>23.666666666666668</v>
      </c>
      <c r="P442">
        <f t="shared" si="40"/>
        <v>0.57735026918962584</v>
      </c>
      <c r="Q442">
        <f t="shared" si="41"/>
        <v>24</v>
      </c>
    </row>
    <row r="443" spans="1:17" x14ac:dyDescent="0.25">
      <c r="A443" t="str">
        <f t="shared" si="39"/>
        <v>Canada-Local</v>
      </c>
      <c r="B443">
        <v>442</v>
      </c>
      <c r="C443" t="s">
        <v>19</v>
      </c>
      <c r="D443" t="s">
        <v>69</v>
      </c>
      <c r="E443" t="s">
        <v>101</v>
      </c>
      <c r="F443" s="3">
        <v>37379</v>
      </c>
      <c r="G443" s="1" t="s">
        <v>104</v>
      </c>
      <c r="H443" t="s">
        <v>104</v>
      </c>
      <c r="I443" s="17">
        <f>IF(D443="Moody",VLOOKUP(H443,'Rating Translation'!$B$2:$E$25,4,FALSE),IF(D443="SP",VLOOKUP(H443,'Rating Translation'!$C$2:$E$25,3,FALSE),VLOOKUP(H443,'Rating Translation'!$D$2:$E$25,2,FALSE)))</f>
        <v>24</v>
      </c>
      <c r="J443">
        <f t="shared" si="42"/>
        <v>24</v>
      </c>
      <c r="K443" s="20">
        <f>IF($D443=K$1,$J443,IF($C443&lt;&gt;$C442,"",K442))</f>
        <v>24</v>
      </c>
      <c r="L443">
        <f>IF($D443=L$1,$J443,IF($C443&lt;&gt;$C442,"",L442))</f>
        <v>24</v>
      </c>
      <c r="M443">
        <f>IF($D443=M$1,$J443,IF($C443&lt;&gt;$C442,"",M442))</f>
        <v>24</v>
      </c>
      <c r="N443" s="20">
        <f t="shared" si="43"/>
        <v>3</v>
      </c>
      <c r="O443" s="21">
        <f t="shared" si="44"/>
        <v>24</v>
      </c>
      <c r="P443">
        <f t="shared" si="40"/>
        <v>0</v>
      </c>
      <c r="Q443">
        <f t="shared" si="41"/>
        <v>24</v>
      </c>
    </row>
    <row r="444" spans="1:17" x14ac:dyDescent="0.25">
      <c r="A444" t="str">
        <f t="shared" si="39"/>
        <v>Canada-Local</v>
      </c>
      <c r="B444">
        <v>443</v>
      </c>
      <c r="C444" t="s">
        <v>19</v>
      </c>
      <c r="D444" t="s">
        <v>96</v>
      </c>
      <c r="E444" t="s">
        <v>101</v>
      </c>
      <c r="F444" s="3">
        <v>38211</v>
      </c>
      <c r="G444" s="1" t="s">
        <v>117</v>
      </c>
      <c r="H444" t="s">
        <v>117</v>
      </c>
      <c r="I444" s="17">
        <f>IF(D444="Moody",VLOOKUP(H444,'Rating Translation'!$B$2:$E$25,4,FALSE),IF(D444="SP",VLOOKUP(H444,'Rating Translation'!$C$2:$E$25,3,FALSE),VLOOKUP(H444,'Rating Translation'!$D$2:$E$25,2,FALSE)))</f>
        <v>24</v>
      </c>
      <c r="J444">
        <f t="shared" si="42"/>
        <v>24</v>
      </c>
      <c r="K444" s="20">
        <f>IF($D444=K$1,$J444,IF($C444&lt;&gt;$C443,"",K443))</f>
        <v>24</v>
      </c>
      <c r="L444">
        <f>IF($D444=L$1,$J444,IF($C444&lt;&gt;$C443,"",L443))</f>
        <v>24</v>
      </c>
      <c r="M444">
        <f>IF($D444=M$1,$J444,IF($C444&lt;&gt;$C443,"",M443))</f>
        <v>24</v>
      </c>
      <c r="N444" s="20">
        <f t="shared" si="43"/>
        <v>3</v>
      </c>
      <c r="O444" s="21">
        <f t="shared" si="44"/>
        <v>24</v>
      </c>
      <c r="P444">
        <f t="shared" si="40"/>
        <v>0</v>
      </c>
      <c r="Q444">
        <f t="shared" si="41"/>
        <v>24</v>
      </c>
    </row>
    <row r="445" spans="1:17" x14ac:dyDescent="0.25">
      <c r="A445" t="str">
        <f t="shared" si="39"/>
        <v>Canada-Local</v>
      </c>
      <c r="B445">
        <v>444</v>
      </c>
      <c r="C445" t="s">
        <v>19</v>
      </c>
      <c r="D445" t="s">
        <v>79</v>
      </c>
      <c r="E445" t="s">
        <v>101</v>
      </c>
      <c r="F445" s="3">
        <v>38657</v>
      </c>
      <c r="G445" s="1" t="s">
        <v>117</v>
      </c>
      <c r="H445" t="s">
        <v>117</v>
      </c>
      <c r="I445" s="17">
        <f>IF(D445="Moody",VLOOKUP(H445,'Rating Translation'!$B$2:$E$25,4,FALSE),IF(D445="SP",VLOOKUP(H445,'Rating Translation'!$C$2:$E$25,3,FALSE),VLOOKUP(H445,'Rating Translation'!$D$2:$E$25,2,FALSE)))</f>
        <v>24</v>
      </c>
      <c r="J445">
        <f t="shared" si="42"/>
        <v>24</v>
      </c>
      <c r="K445" s="20">
        <f>IF($D445=K$1,$J445,IF($C445&lt;&gt;$C444,"",K444))</f>
        <v>24</v>
      </c>
      <c r="L445">
        <f>IF($D445=L$1,$J445,IF($C445&lt;&gt;$C444,"",L444))</f>
        <v>24</v>
      </c>
      <c r="M445">
        <f>IF($D445=M$1,$J445,IF($C445&lt;&gt;$C444,"",M444))</f>
        <v>24</v>
      </c>
      <c r="N445" s="20">
        <f t="shared" si="43"/>
        <v>3</v>
      </c>
      <c r="O445" s="21">
        <f t="shared" si="44"/>
        <v>24</v>
      </c>
      <c r="P445">
        <f t="shared" si="40"/>
        <v>0</v>
      </c>
      <c r="Q445">
        <f t="shared" si="41"/>
        <v>24</v>
      </c>
    </row>
    <row r="446" spans="1:17" x14ac:dyDescent="0.25">
      <c r="A446" t="str">
        <f t="shared" si="39"/>
        <v>Canada-Local</v>
      </c>
      <c r="B446">
        <v>445</v>
      </c>
      <c r="C446" t="s">
        <v>19</v>
      </c>
      <c r="D446" t="s">
        <v>96</v>
      </c>
      <c r="E446" t="s">
        <v>101</v>
      </c>
      <c r="F446" s="3">
        <v>40792</v>
      </c>
      <c r="G446" s="1" t="s">
        <v>117</v>
      </c>
      <c r="H446" t="s">
        <v>117</v>
      </c>
      <c r="I446" s="17">
        <f>IF(D446="Moody",VLOOKUP(H446,'Rating Translation'!$B$2:$E$25,4,FALSE),IF(D446="SP",VLOOKUP(H446,'Rating Translation'!$C$2:$E$25,3,FALSE),VLOOKUP(H446,'Rating Translation'!$D$2:$E$25,2,FALSE)))</f>
        <v>24</v>
      </c>
      <c r="J446">
        <f t="shared" si="42"/>
        <v>24</v>
      </c>
      <c r="K446" s="20">
        <f>IF($D446=K$1,$J446,IF($C446&lt;&gt;$C445,"",K445))</f>
        <v>24</v>
      </c>
      <c r="L446">
        <f>IF($D446=L$1,$J446,IF($C446&lt;&gt;$C445,"",L445))</f>
        <v>24</v>
      </c>
      <c r="M446">
        <f>IF($D446=M$1,$J446,IF($C446&lt;&gt;$C445,"",M445))</f>
        <v>24</v>
      </c>
      <c r="N446" s="20">
        <f t="shared" si="43"/>
        <v>3</v>
      </c>
      <c r="O446" s="21">
        <f t="shared" si="44"/>
        <v>24</v>
      </c>
      <c r="P446">
        <f t="shared" si="40"/>
        <v>0</v>
      </c>
      <c r="Q446">
        <f t="shared" si="41"/>
        <v>24</v>
      </c>
    </row>
    <row r="447" spans="1:17" x14ac:dyDescent="0.25">
      <c r="A447" t="str">
        <f t="shared" si="39"/>
        <v>Canada-Local</v>
      </c>
      <c r="B447">
        <v>446</v>
      </c>
      <c r="C447" t="s">
        <v>19</v>
      </c>
      <c r="D447" t="s">
        <v>96</v>
      </c>
      <c r="E447" t="s">
        <v>101</v>
      </c>
      <c r="F447" s="3">
        <v>40947</v>
      </c>
      <c r="G447" s="1" t="s">
        <v>117</v>
      </c>
      <c r="H447" t="s">
        <v>117</v>
      </c>
      <c r="I447" s="17">
        <f>IF(D447="Moody",VLOOKUP(H447,'Rating Translation'!$B$2:$E$25,4,FALSE),IF(D447="SP",VLOOKUP(H447,'Rating Translation'!$C$2:$E$25,3,FALSE),VLOOKUP(H447,'Rating Translation'!$D$2:$E$25,2,FALSE)))</f>
        <v>24</v>
      </c>
      <c r="J447">
        <f t="shared" si="42"/>
        <v>24</v>
      </c>
      <c r="K447" s="20">
        <f>IF($D447=K$1,$J447,IF($C447&lt;&gt;$C446,"",K446))</f>
        <v>24</v>
      </c>
      <c r="L447">
        <f>IF($D447=L$1,$J447,IF($C447&lt;&gt;$C446,"",L446))</f>
        <v>24</v>
      </c>
      <c r="M447">
        <f>IF($D447=M$1,$J447,IF($C447&lt;&gt;$C446,"",M446))</f>
        <v>24</v>
      </c>
      <c r="N447" s="20">
        <f t="shared" si="43"/>
        <v>3</v>
      </c>
      <c r="O447" s="21">
        <f t="shared" si="44"/>
        <v>24</v>
      </c>
      <c r="P447">
        <f t="shared" si="40"/>
        <v>0</v>
      </c>
      <c r="Q447">
        <f t="shared" si="41"/>
        <v>24</v>
      </c>
    </row>
    <row r="448" spans="1:17" x14ac:dyDescent="0.25">
      <c r="A448" t="str">
        <f t="shared" si="39"/>
        <v>Canada-Local</v>
      </c>
      <c r="B448">
        <v>447</v>
      </c>
      <c r="C448" t="s">
        <v>19</v>
      </c>
      <c r="D448" t="s">
        <v>96</v>
      </c>
      <c r="E448" t="s">
        <v>101</v>
      </c>
      <c r="F448" s="3">
        <v>41157</v>
      </c>
      <c r="G448" s="1" t="s">
        <v>117</v>
      </c>
      <c r="H448" t="s">
        <v>117</v>
      </c>
      <c r="I448" s="17">
        <f>IF(D448="Moody",VLOOKUP(H448,'Rating Translation'!$B$2:$E$25,4,FALSE),IF(D448="SP",VLOOKUP(H448,'Rating Translation'!$C$2:$E$25,3,FALSE),VLOOKUP(H448,'Rating Translation'!$D$2:$E$25,2,FALSE)))</f>
        <v>24</v>
      </c>
      <c r="J448">
        <f t="shared" si="42"/>
        <v>24</v>
      </c>
      <c r="K448" s="20">
        <f>IF($D448=K$1,$J448,IF($C448&lt;&gt;$C447,"",K447))</f>
        <v>24</v>
      </c>
      <c r="L448">
        <f>IF($D448=L$1,$J448,IF($C448&lt;&gt;$C447,"",L447))</f>
        <v>24</v>
      </c>
      <c r="M448">
        <f>IF($D448=M$1,$J448,IF($C448&lt;&gt;$C447,"",M447))</f>
        <v>24</v>
      </c>
      <c r="N448" s="20">
        <f t="shared" si="43"/>
        <v>3</v>
      </c>
      <c r="O448" s="21">
        <f t="shared" si="44"/>
        <v>24</v>
      </c>
      <c r="P448">
        <f t="shared" si="40"/>
        <v>0</v>
      </c>
      <c r="Q448">
        <f t="shared" si="41"/>
        <v>24</v>
      </c>
    </row>
    <row r="449" spans="1:17" x14ac:dyDescent="0.25">
      <c r="A449" t="str">
        <f t="shared" si="39"/>
        <v>Canada-Local</v>
      </c>
      <c r="B449">
        <v>448</v>
      </c>
      <c r="C449" t="s">
        <v>19</v>
      </c>
      <c r="D449" t="s">
        <v>96</v>
      </c>
      <c r="E449" t="s">
        <v>101</v>
      </c>
      <c r="F449" s="3">
        <v>41278</v>
      </c>
      <c r="G449" s="1" t="s">
        <v>117</v>
      </c>
      <c r="H449" t="s">
        <v>117</v>
      </c>
      <c r="I449" s="17">
        <f>IF(D449="Moody",VLOOKUP(H449,'Rating Translation'!$B$2:$E$25,4,FALSE),IF(D449="SP",VLOOKUP(H449,'Rating Translation'!$C$2:$E$25,3,FALSE),VLOOKUP(H449,'Rating Translation'!$D$2:$E$25,2,FALSE)))</f>
        <v>24</v>
      </c>
      <c r="J449">
        <f t="shared" si="42"/>
        <v>24</v>
      </c>
      <c r="K449" s="20">
        <f>IF($D449=K$1,$J449,IF($C449&lt;&gt;$C448,"",K448))</f>
        <v>24</v>
      </c>
      <c r="L449">
        <f>IF($D449=L$1,$J449,IF($C449&lt;&gt;$C448,"",L448))</f>
        <v>24</v>
      </c>
      <c r="M449">
        <f>IF($D449=M$1,$J449,IF($C449&lt;&gt;$C448,"",M448))</f>
        <v>24</v>
      </c>
      <c r="N449" s="20">
        <f t="shared" si="43"/>
        <v>3</v>
      </c>
      <c r="O449" s="21">
        <f t="shared" si="44"/>
        <v>24</v>
      </c>
      <c r="P449">
        <f t="shared" si="40"/>
        <v>0</v>
      </c>
      <c r="Q449">
        <f t="shared" si="41"/>
        <v>24</v>
      </c>
    </row>
    <row r="450" spans="1:17" x14ac:dyDescent="0.25">
      <c r="A450" t="str">
        <f t="shared" ref="A450:A513" si="45">CONCATENATE(C450,"-",E450)</f>
        <v>Canada-Local</v>
      </c>
      <c r="B450">
        <v>449</v>
      </c>
      <c r="C450" t="s">
        <v>19</v>
      </c>
      <c r="D450" t="s">
        <v>96</v>
      </c>
      <c r="E450" t="s">
        <v>101</v>
      </c>
      <c r="F450" s="3">
        <v>41463</v>
      </c>
      <c r="G450" s="1" t="s">
        <v>117</v>
      </c>
      <c r="H450" t="s">
        <v>117</v>
      </c>
      <c r="I450" s="17">
        <f>IF(D450="Moody",VLOOKUP(H450,'Rating Translation'!$B$2:$E$25,4,FALSE),IF(D450="SP",VLOOKUP(H450,'Rating Translation'!$C$2:$E$25,3,FALSE),VLOOKUP(H450,'Rating Translation'!$D$2:$E$25,2,FALSE)))</f>
        <v>24</v>
      </c>
      <c r="J450">
        <f t="shared" si="42"/>
        <v>24</v>
      </c>
      <c r="K450" s="20">
        <f>IF($D450=K$1,$J450,IF($C450&lt;&gt;$C449,"",K449))</f>
        <v>24</v>
      </c>
      <c r="L450">
        <f>IF($D450=L$1,$J450,IF($C450&lt;&gt;$C449,"",L449))</f>
        <v>24</v>
      </c>
      <c r="M450">
        <f>IF($D450=M$1,$J450,IF($C450&lt;&gt;$C449,"",M449))</f>
        <v>24</v>
      </c>
      <c r="N450" s="20">
        <f t="shared" si="43"/>
        <v>3</v>
      </c>
      <c r="O450" s="21">
        <f t="shared" si="44"/>
        <v>24</v>
      </c>
      <c r="P450">
        <f t="shared" si="40"/>
        <v>0</v>
      </c>
      <c r="Q450">
        <f t="shared" si="41"/>
        <v>24</v>
      </c>
    </row>
    <row r="451" spans="1:17" x14ac:dyDescent="0.25">
      <c r="A451" t="str">
        <f t="shared" si="45"/>
        <v>Canada-Local</v>
      </c>
      <c r="B451">
        <v>450</v>
      </c>
      <c r="C451" t="s">
        <v>19</v>
      </c>
      <c r="D451" t="s">
        <v>96</v>
      </c>
      <c r="E451" t="s">
        <v>101</v>
      </c>
      <c r="F451" s="3">
        <v>41481</v>
      </c>
      <c r="G451" s="1" t="s">
        <v>117</v>
      </c>
      <c r="H451" t="s">
        <v>117</v>
      </c>
      <c r="I451" s="17">
        <f>IF(D451="Moody",VLOOKUP(H451,'Rating Translation'!$B$2:$E$25,4,FALSE),IF(D451="SP",VLOOKUP(H451,'Rating Translation'!$C$2:$E$25,3,FALSE),VLOOKUP(H451,'Rating Translation'!$D$2:$E$25,2,FALSE)))</f>
        <v>24</v>
      </c>
      <c r="J451">
        <f t="shared" si="42"/>
        <v>24</v>
      </c>
      <c r="K451" s="20">
        <f>IF($D451=K$1,$J451,IF($C451&lt;&gt;$C450,"",K450))</f>
        <v>24</v>
      </c>
      <c r="L451">
        <f>IF($D451=L$1,$J451,IF($C451&lt;&gt;$C450,"",L450))</f>
        <v>24</v>
      </c>
      <c r="M451">
        <f>IF($D451=M$1,$J451,IF($C451&lt;&gt;$C450,"",M450))</f>
        <v>24</v>
      </c>
      <c r="N451" s="20">
        <f t="shared" si="43"/>
        <v>3</v>
      </c>
      <c r="O451" s="21">
        <f t="shared" si="44"/>
        <v>24</v>
      </c>
      <c r="P451">
        <f t="shared" ref="P451:P514" si="46">IF(N451&lt;=1,"",STDEV(K451:M451))</f>
        <v>0</v>
      </c>
      <c r="Q451">
        <f t="shared" ref="Q451:Q514" si="47">MEDIAN(K451:M451)</f>
        <v>24</v>
      </c>
    </row>
    <row r="452" spans="1:17" x14ac:dyDescent="0.25">
      <c r="A452" t="str">
        <f t="shared" si="45"/>
        <v>Canada-Local</v>
      </c>
      <c r="B452">
        <v>451</v>
      </c>
      <c r="C452" t="s">
        <v>19</v>
      </c>
      <c r="D452" t="s">
        <v>96</v>
      </c>
      <c r="E452" t="s">
        <v>101</v>
      </c>
      <c r="F452" s="3">
        <v>41507</v>
      </c>
      <c r="G452" s="1" t="s">
        <v>117</v>
      </c>
      <c r="H452" t="s">
        <v>117</v>
      </c>
      <c r="I452" s="17">
        <f>IF(D452="Moody",VLOOKUP(H452,'Rating Translation'!$B$2:$E$25,4,FALSE),IF(D452="SP",VLOOKUP(H452,'Rating Translation'!$C$2:$E$25,3,FALSE),VLOOKUP(H452,'Rating Translation'!$D$2:$E$25,2,FALSE)))</f>
        <v>24</v>
      </c>
      <c r="J452">
        <f t="shared" si="42"/>
        <v>24</v>
      </c>
      <c r="K452" s="20">
        <f>IF($D452=K$1,$J452,IF($C452&lt;&gt;$C451,"",K451))</f>
        <v>24</v>
      </c>
      <c r="L452">
        <f>IF($D452=L$1,$J452,IF($C452&lt;&gt;$C451,"",L451))</f>
        <v>24</v>
      </c>
      <c r="M452">
        <f>IF($D452=M$1,$J452,IF($C452&lt;&gt;$C451,"",M451))</f>
        <v>24</v>
      </c>
      <c r="N452" s="20">
        <f t="shared" si="43"/>
        <v>3</v>
      </c>
      <c r="O452" s="21">
        <f t="shared" si="44"/>
        <v>24</v>
      </c>
      <c r="P452">
        <f t="shared" si="46"/>
        <v>0</v>
      </c>
      <c r="Q452">
        <f t="shared" si="47"/>
        <v>24</v>
      </c>
    </row>
    <row r="453" spans="1:17" x14ac:dyDescent="0.25">
      <c r="A453" t="str">
        <f t="shared" si="45"/>
        <v>Canada-Local</v>
      </c>
      <c r="B453">
        <v>452</v>
      </c>
      <c r="C453" t="s">
        <v>19</v>
      </c>
      <c r="D453" t="s">
        <v>96</v>
      </c>
      <c r="E453" t="s">
        <v>101</v>
      </c>
      <c r="F453" s="3">
        <v>41571</v>
      </c>
      <c r="G453" s="1" t="s">
        <v>117</v>
      </c>
      <c r="H453" t="s">
        <v>117</v>
      </c>
      <c r="I453" s="17">
        <f>IF(D453="Moody",VLOOKUP(H453,'Rating Translation'!$B$2:$E$25,4,FALSE),IF(D453="SP",VLOOKUP(H453,'Rating Translation'!$C$2:$E$25,3,FALSE),VLOOKUP(H453,'Rating Translation'!$D$2:$E$25,2,FALSE)))</f>
        <v>24</v>
      </c>
      <c r="J453">
        <f t="shared" si="42"/>
        <v>24</v>
      </c>
      <c r="K453" s="20">
        <f>IF($D453=K$1,$J453,IF($C453&lt;&gt;$C452,"",K452))</f>
        <v>24</v>
      </c>
      <c r="L453">
        <f>IF($D453=L$1,$J453,IF($C453&lt;&gt;$C452,"",L452))</f>
        <v>24</v>
      </c>
      <c r="M453">
        <f>IF($D453=M$1,$J453,IF($C453&lt;&gt;$C452,"",M452))</f>
        <v>24</v>
      </c>
      <c r="N453" s="20">
        <f t="shared" si="43"/>
        <v>3</v>
      </c>
      <c r="O453" s="21">
        <f t="shared" si="44"/>
        <v>24</v>
      </c>
      <c r="P453">
        <f t="shared" si="46"/>
        <v>0</v>
      </c>
      <c r="Q453">
        <f t="shared" si="47"/>
        <v>24</v>
      </c>
    </row>
    <row r="454" spans="1:17" x14ac:dyDescent="0.25">
      <c r="A454" t="str">
        <f t="shared" si="45"/>
        <v>Canada-Local</v>
      </c>
      <c r="B454">
        <v>453</v>
      </c>
      <c r="C454" t="s">
        <v>19</v>
      </c>
      <c r="D454" t="s">
        <v>96</v>
      </c>
      <c r="E454" t="s">
        <v>101</v>
      </c>
      <c r="F454" s="3">
        <v>41593</v>
      </c>
      <c r="G454" s="1" t="s">
        <v>117</v>
      </c>
      <c r="H454" t="s">
        <v>117</v>
      </c>
      <c r="I454" s="17">
        <f>IF(D454="Moody",VLOOKUP(H454,'Rating Translation'!$B$2:$E$25,4,FALSE),IF(D454="SP",VLOOKUP(H454,'Rating Translation'!$C$2:$E$25,3,FALSE),VLOOKUP(H454,'Rating Translation'!$D$2:$E$25,2,FALSE)))</f>
        <v>24</v>
      </c>
      <c r="J454">
        <f t="shared" si="42"/>
        <v>24</v>
      </c>
      <c r="K454" s="20">
        <f>IF($D454=K$1,$J454,IF($C454&lt;&gt;$C453,"",K453))</f>
        <v>24</v>
      </c>
      <c r="L454">
        <f>IF($D454=L$1,$J454,IF($C454&lt;&gt;$C453,"",L453))</f>
        <v>24</v>
      </c>
      <c r="M454">
        <f>IF($D454=M$1,$J454,IF($C454&lt;&gt;$C453,"",M453))</f>
        <v>24</v>
      </c>
      <c r="N454" s="20">
        <f t="shared" si="43"/>
        <v>3</v>
      </c>
      <c r="O454" s="21">
        <f t="shared" si="44"/>
        <v>24</v>
      </c>
      <c r="P454">
        <f t="shared" si="46"/>
        <v>0</v>
      </c>
      <c r="Q454">
        <f t="shared" si="47"/>
        <v>24</v>
      </c>
    </row>
    <row r="455" spans="1:17" x14ac:dyDescent="0.25">
      <c r="A455" t="str">
        <f t="shared" si="45"/>
        <v>Canada-Local</v>
      </c>
      <c r="B455">
        <v>454</v>
      </c>
      <c r="C455" t="s">
        <v>19</v>
      </c>
      <c r="D455" t="s">
        <v>96</v>
      </c>
      <c r="E455" t="s">
        <v>101</v>
      </c>
      <c r="F455" s="3">
        <v>41610</v>
      </c>
      <c r="G455" s="1" t="s">
        <v>117</v>
      </c>
      <c r="H455" t="s">
        <v>117</v>
      </c>
      <c r="I455" s="17">
        <f>IF(D455="Moody",VLOOKUP(H455,'Rating Translation'!$B$2:$E$25,4,FALSE),IF(D455="SP",VLOOKUP(H455,'Rating Translation'!$C$2:$E$25,3,FALSE),VLOOKUP(H455,'Rating Translation'!$D$2:$E$25,2,FALSE)))</f>
        <v>24</v>
      </c>
      <c r="J455">
        <f t="shared" si="42"/>
        <v>24</v>
      </c>
      <c r="K455" s="20">
        <f>IF($D455=K$1,$J455,IF($C455&lt;&gt;$C454,"",K454))</f>
        <v>24</v>
      </c>
      <c r="L455">
        <f>IF($D455=L$1,$J455,IF($C455&lt;&gt;$C454,"",L454))</f>
        <v>24</v>
      </c>
      <c r="M455">
        <f>IF($D455=M$1,$J455,IF($C455&lt;&gt;$C454,"",M454))</f>
        <v>24</v>
      </c>
      <c r="N455" s="20">
        <f t="shared" si="43"/>
        <v>3</v>
      </c>
      <c r="O455" s="21">
        <f t="shared" si="44"/>
        <v>24</v>
      </c>
      <c r="P455">
        <f t="shared" si="46"/>
        <v>0</v>
      </c>
      <c r="Q455">
        <f t="shared" si="47"/>
        <v>24</v>
      </c>
    </row>
    <row r="456" spans="1:17" x14ac:dyDescent="0.25">
      <c r="A456" t="str">
        <f t="shared" si="45"/>
        <v>Canada-Local</v>
      </c>
      <c r="B456">
        <v>455</v>
      </c>
      <c r="C456" t="s">
        <v>19</v>
      </c>
      <c r="D456" t="s">
        <v>96</v>
      </c>
      <c r="E456" t="s">
        <v>101</v>
      </c>
      <c r="F456" s="3">
        <v>41656</v>
      </c>
      <c r="G456" s="1" t="s">
        <v>117</v>
      </c>
      <c r="H456" t="s">
        <v>117</v>
      </c>
      <c r="I456" s="17">
        <f>IF(D456="Moody",VLOOKUP(H456,'Rating Translation'!$B$2:$E$25,4,FALSE),IF(D456="SP",VLOOKUP(H456,'Rating Translation'!$C$2:$E$25,3,FALSE),VLOOKUP(H456,'Rating Translation'!$D$2:$E$25,2,FALSE)))</f>
        <v>24</v>
      </c>
      <c r="J456">
        <f t="shared" si="42"/>
        <v>24</v>
      </c>
      <c r="K456" s="20">
        <f>IF($D456=K$1,$J456,IF($C456&lt;&gt;$C455,"",K455))</f>
        <v>24</v>
      </c>
      <c r="L456">
        <f>IF($D456=L$1,$J456,IF($C456&lt;&gt;$C455,"",L455))</f>
        <v>24</v>
      </c>
      <c r="M456">
        <f>IF($D456=M$1,$J456,IF($C456&lt;&gt;$C455,"",M455))</f>
        <v>24</v>
      </c>
      <c r="N456" s="20">
        <f t="shared" si="43"/>
        <v>3</v>
      </c>
      <c r="O456" s="21">
        <f t="shared" si="44"/>
        <v>24</v>
      </c>
      <c r="P456">
        <f t="shared" si="46"/>
        <v>0</v>
      </c>
      <c r="Q456">
        <f t="shared" si="47"/>
        <v>24</v>
      </c>
    </row>
    <row r="457" spans="1:17" x14ac:dyDescent="0.25">
      <c r="A457" t="str">
        <f t="shared" si="45"/>
        <v>Chile-Foreign</v>
      </c>
      <c r="B457">
        <v>456</v>
      </c>
      <c r="C457" t="s">
        <v>21</v>
      </c>
      <c r="D457" t="s">
        <v>69</v>
      </c>
      <c r="E457" t="s">
        <v>100</v>
      </c>
      <c r="F457" s="3">
        <v>34382</v>
      </c>
      <c r="G457" s="1" t="s">
        <v>115</v>
      </c>
      <c r="H457" t="s">
        <v>115</v>
      </c>
      <c r="I457" s="17">
        <f>IF(D457="Moody",VLOOKUP(H457,'Rating Translation'!$B$2:$E$25,4,FALSE),IF(D457="SP",VLOOKUP(H457,'Rating Translation'!$C$2:$E$25,3,FALSE),VLOOKUP(H457,'Rating Translation'!$D$2:$E$25,2,FALSE)))</f>
        <v>16</v>
      </c>
      <c r="J457">
        <f t="shared" si="42"/>
        <v>16</v>
      </c>
      <c r="K457" s="20">
        <f>IF($D457=K$1,$J457,IF($C457&lt;&gt;$C456,"",K456))</f>
        <v>16</v>
      </c>
      <c r="L457" t="str">
        <f>IF($D457=L$1,$J457,IF($C457&lt;&gt;$C456,"",L456))</f>
        <v/>
      </c>
      <c r="M457" t="str">
        <f>IF($D457=M$1,$J457,IF($C457&lt;&gt;$C456,"",M456))</f>
        <v/>
      </c>
      <c r="N457" s="20">
        <f t="shared" si="43"/>
        <v>1</v>
      </c>
      <c r="O457" s="21">
        <f t="shared" si="44"/>
        <v>16</v>
      </c>
      <c r="P457" t="str">
        <f t="shared" si="46"/>
        <v/>
      </c>
      <c r="Q457">
        <f t="shared" si="47"/>
        <v>16</v>
      </c>
    </row>
    <row r="458" spans="1:17" x14ac:dyDescent="0.25">
      <c r="A458" t="str">
        <f t="shared" si="45"/>
        <v>Chile-Foreign</v>
      </c>
      <c r="B458">
        <v>457</v>
      </c>
      <c r="C458" t="s">
        <v>21</v>
      </c>
      <c r="D458" t="s">
        <v>96</v>
      </c>
      <c r="E458" t="s">
        <v>100</v>
      </c>
      <c r="F458" s="3">
        <v>34648</v>
      </c>
      <c r="G458" s="1" t="s">
        <v>122</v>
      </c>
      <c r="H458" t="s">
        <v>122</v>
      </c>
      <c r="I458" s="17">
        <f>IF(D458="Moody",VLOOKUP(H458,'Rating Translation'!$B$2:$E$25,4,FALSE),IF(D458="SP",VLOOKUP(H458,'Rating Translation'!$C$2:$E$25,3,FALSE),VLOOKUP(H458,'Rating Translation'!$D$2:$E$25,2,FALSE)))</f>
        <v>17</v>
      </c>
      <c r="J458">
        <f t="shared" si="42"/>
        <v>17</v>
      </c>
      <c r="K458" s="20">
        <f>IF($D458=K$1,$J458,IF($C458&lt;&gt;$C457,"",K457))</f>
        <v>16</v>
      </c>
      <c r="L458" t="str">
        <f>IF($D458=L$1,$J458,IF($C458&lt;&gt;$C457,"",L457))</f>
        <v/>
      </c>
      <c r="M458">
        <f>IF($D458=M$1,$J458,IF($C458&lt;&gt;$C457,"",M457))</f>
        <v>17</v>
      </c>
      <c r="N458" s="20">
        <f t="shared" si="43"/>
        <v>2</v>
      </c>
      <c r="O458" s="21">
        <f t="shared" si="44"/>
        <v>16.5</v>
      </c>
      <c r="P458">
        <f t="shared" si="46"/>
        <v>0.70710678118654757</v>
      </c>
      <c r="Q458">
        <f t="shared" si="47"/>
        <v>16.5</v>
      </c>
    </row>
    <row r="459" spans="1:17" x14ac:dyDescent="0.25">
      <c r="A459" t="str">
        <f t="shared" si="45"/>
        <v>Chile-Foreign</v>
      </c>
      <c r="B459">
        <v>458</v>
      </c>
      <c r="C459" t="s">
        <v>21</v>
      </c>
      <c r="D459" t="s">
        <v>69</v>
      </c>
      <c r="E459" t="s">
        <v>100</v>
      </c>
      <c r="F459" s="3">
        <v>34879</v>
      </c>
      <c r="G459" s="1" t="s">
        <v>114</v>
      </c>
      <c r="H459" t="s">
        <v>114</v>
      </c>
      <c r="I459" s="17">
        <f>IF(D459="Moody",VLOOKUP(H459,'Rating Translation'!$B$2:$E$25,4,FALSE),IF(D459="SP",VLOOKUP(H459,'Rating Translation'!$C$2:$E$25,3,FALSE),VLOOKUP(H459,'Rating Translation'!$D$2:$E$25,2,FALSE)))</f>
        <v>17</v>
      </c>
      <c r="J459">
        <f t="shared" si="42"/>
        <v>17</v>
      </c>
      <c r="K459" s="20">
        <f>IF($D459=K$1,$J459,IF($C459&lt;&gt;$C458,"",K458))</f>
        <v>17</v>
      </c>
      <c r="L459" t="str">
        <f>IF($D459=L$1,$J459,IF($C459&lt;&gt;$C458,"",L458))</f>
        <v/>
      </c>
      <c r="M459">
        <f>IF($D459=M$1,$J459,IF($C459&lt;&gt;$C458,"",M458))</f>
        <v>17</v>
      </c>
      <c r="N459" s="20">
        <f t="shared" si="43"/>
        <v>2</v>
      </c>
      <c r="O459" s="21">
        <f t="shared" si="44"/>
        <v>17</v>
      </c>
      <c r="P459">
        <f t="shared" si="46"/>
        <v>0</v>
      </c>
      <c r="Q459">
        <f t="shared" si="47"/>
        <v>17</v>
      </c>
    </row>
    <row r="460" spans="1:17" x14ac:dyDescent="0.25">
      <c r="A460" t="str">
        <f t="shared" si="45"/>
        <v>Chile-Foreign</v>
      </c>
      <c r="B460">
        <v>459</v>
      </c>
      <c r="C460" t="s">
        <v>21</v>
      </c>
      <c r="D460" t="s">
        <v>96</v>
      </c>
      <c r="E460" t="s">
        <v>100</v>
      </c>
      <c r="F460" s="3">
        <v>34941</v>
      </c>
      <c r="G460" s="1" t="s">
        <v>121</v>
      </c>
      <c r="H460" t="s">
        <v>121</v>
      </c>
      <c r="I460" s="17">
        <f>IF(D460="Moody",VLOOKUP(H460,'Rating Translation'!$B$2:$E$25,4,FALSE),IF(D460="SP",VLOOKUP(H460,'Rating Translation'!$C$2:$E$25,3,FALSE),VLOOKUP(H460,'Rating Translation'!$D$2:$E$25,2,FALSE)))</f>
        <v>18</v>
      </c>
      <c r="J460">
        <f t="shared" si="42"/>
        <v>18</v>
      </c>
      <c r="K460" s="20">
        <f>IF($D460=K$1,$J460,IF($C460&lt;&gt;$C459,"",K459))</f>
        <v>17</v>
      </c>
      <c r="L460" t="str">
        <f>IF($D460=L$1,$J460,IF($C460&lt;&gt;$C459,"",L459))</f>
        <v/>
      </c>
      <c r="M460">
        <f>IF($D460=M$1,$J460,IF($C460&lt;&gt;$C459,"",M459))</f>
        <v>18</v>
      </c>
      <c r="N460" s="20">
        <f t="shared" si="43"/>
        <v>2</v>
      </c>
      <c r="O460" s="21">
        <f t="shared" si="44"/>
        <v>17.5</v>
      </c>
      <c r="P460">
        <f t="shared" si="46"/>
        <v>0.70710678118654757</v>
      </c>
      <c r="Q460">
        <f t="shared" si="47"/>
        <v>17.5</v>
      </c>
    </row>
    <row r="461" spans="1:17" x14ac:dyDescent="0.25">
      <c r="A461" t="str">
        <f t="shared" si="45"/>
        <v>Chile-Foreign</v>
      </c>
      <c r="B461">
        <v>460</v>
      </c>
      <c r="C461" t="s">
        <v>21</v>
      </c>
      <c r="D461" t="s">
        <v>96</v>
      </c>
      <c r="E461" t="s">
        <v>100</v>
      </c>
      <c r="F461" s="3">
        <v>34998</v>
      </c>
      <c r="G461" s="1" t="s">
        <v>121</v>
      </c>
      <c r="H461" t="s">
        <v>121</v>
      </c>
      <c r="I461" s="17">
        <f>IF(D461="Moody",VLOOKUP(H461,'Rating Translation'!$B$2:$E$25,4,FALSE),IF(D461="SP",VLOOKUP(H461,'Rating Translation'!$C$2:$E$25,3,FALSE),VLOOKUP(H461,'Rating Translation'!$D$2:$E$25,2,FALSE)))</f>
        <v>18</v>
      </c>
      <c r="J461">
        <f t="shared" si="42"/>
        <v>18</v>
      </c>
      <c r="K461" s="20">
        <f>IF($D461=K$1,$J461,IF($C461&lt;&gt;$C460,"",K460))</f>
        <v>17</v>
      </c>
      <c r="L461" t="str">
        <f>IF($D461=L$1,$J461,IF($C461&lt;&gt;$C460,"",L460))</f>
        <v/>
      </c>
      <c r="M461">
        <f>IF($D461=M$1,$J461,IF($C461&lt;&gt;$C460,"",M460))</f>
        <v>18</v>
      </c>
      <c r="N461" s="20">
        <f t="shared" si="43"/>
        <v>2</v>
      </c>
      <c r="O461" s="21">
        <f t="shared" si="44"/>
        <v>17.5</v>
      </c>
      <c r="P461">
        <f t="shared" si="46"/>
        <v>0.70710678118654757</v>
      </c>
      <c r="Q461">
        <f t="shared" si="47"/>
        <v>17.5</v>
      </c>
    </row>
    <row r="462" spans="1:17" x14ac:dyDescent="0.25">
      <c r="A462" t="str">
        <f t="shared" si="45"/>
        <v>Chile-Foreign</v>
      </c>
      <c r="B462">
        <v>461</v>
      </c>
      <c r="C462" t="s">
        <v>21</v>
      </c>
      <c r="D462" t="s">
        <v>96</v>
      </c>
      <c r="E462" t="s">
        <v>100</v>
      </c>
      <c r="F462" s="3">
        <v>35394</v>
      </c>
      <c r="G462" s="1" t="s">
        <v>121</v>
      </c>
      <c r="H462" t="s">
        <v>121</v>
      </c>
      <c r="I462" s="17">
        <f>IF(D462="Moody",VLOOKUP(H462,'Rating Translation'!$B$2:$E$25,4,FALSE),IF(D462="SP",VLOOKUP(H462,'Rating Translation'!$C$2:$E$25,3,FALSE),VLOOKUP(H462,'Rating Translation'!$D$2:$E$25,2,FALSE)))</f>
        <v>18</v>
      </c>
      <c r="J462">
        <f t="shared" si="42"/>
        <v>18</v>
      </c>
      <c r="K462" s="20">
        <f>IF($D462=K$1,$J462,IF($C462&lt;&gt;$C461,"",K461))</f>
        <v>17</v>
      </c>
      <c r="L462" t="str">
        <f>IF($D462=L$1,$J462,IF($C462&lt;&gt;$C461,"",L461))</f>
        <v/>
      </c>
      <c r="M462">
        <f>IF($D462=M$1,$J462,IF($C462&lt;&gt;$C461,"",M461))</f>
        <v>18</v>
      </c>
      <c r="N462" s="20">
        <f t="shared" si="43"/>
        <v>2</v>
      </c>
      <c r="O462" s="21">
        <f t="shared" si="44"/>
        <v>17.5</v>
      </c>
      <c r="P462">
        <f t="shared" si="46"/>
        <v>0.70710678118654757</v>
      </c>
      <c r="Q462">
        <f t="shared" si="47"/>
        <v>17.5</v>
      </c>
    </row>
    <row r="463" spans="1:17" x14ac:dyDescent="0.25">
      <c r="A463" t="str">
        <f t="shared" si="45"/>
        <v>Chile-Foreign</v>
      </c>
      <c r="B463">
        <v>462</v>
      </c>
      <c r="C463" t="s">
        <v>21</v>
      </c>
      <c r="D463" t="s">
        <v>96</v>
      </c>
      <c r="E463" t="s">
        <v>100</v>
      </c>
      <c r="F463" s="3">
        <v>35767</v>
      </c>
      <c r="G463" s="1" t="s">
        <v>121</v>
      </c>
      <c r="H463" t="s">
        <v>121</v>
      </c>
      <c r="I463" s="17">
        <f>IF(D463="Moody",VLOOKUP(H463,'Rating Translation'!$B$2:$E$25,4,FALSE),IF(D463="SP",VLOOKUP(H463,'Rating Translation'!$C$2:$E$25,3,FALSE),VLOOKUP(H463,'Rating Translation'!$D$2:$E$25,2,FALSE)))</f>
        <v>18</v>
      </c>
      <c r="J463">
        <f t="shared" si="42"/>
        <v>18</v>
      </c>
      <c r="K463" s="20">
        <f>IF($D463=K$1,$J463,IF($C463&lt;&gt;$C462,"",K462))</f>
        <v>17</v>
      </c>
      <c r="L463" t="str">
        <f>IF($D463=L$1,$J463,IF($C463&lt;&gt;$C462,"",L462))</f>
        <v/>
      </c>
      <c r="M463">
        <f>IF($D463=M$1,$J463,IF($C463&lt;&gt;$C462,"",M462))</f>
        <v>18</v>
      </c>
      <c r="N463" s="20">
        <f t="shared" si="43"/>
        <v>2</v>
      </c>
      <c r="O463" s="21">
        <f t="shared" si="44"/>
        <v>17.5</v>
      </c>
      <c r="P463">
        <f t="shared" si="46"/>
        <v>0.70710678118654757</v>
      </c>
      <c r="Q463">
        <f t="shared" si="47"/>
        <v>17.5</v>
      </c>
    </row>
    <row r="464" spans="1:17" x14ac:dyDescent="0.25">
      <c r="A464" t="str">
        <f t="shared" si="45"/>
        <v>Chile-Foreign</v>
      </c>
      <c r="B464">
        <v>463</v>
      </c>
      <c r="C464" t="s">
        <v>21</v>
      </c>
      <c r="D464" t="s">
        <v>96</v>
      </c>
      <c r="E464" t="s">
        <v>100</v>
      </c>
      <c r="F464" s="3">
        <v>36790</v>
      </c>
      <c r="G464" s="1" t="s">
        <v>165</v>
      </c>
      <c r="H464" t="s">
        <v>121</v>
      </c>
      <c r="I464" s="17">
        <f>IF(D464="Moody",VLOOKUP(H464,'Rating Translation'!$B$2:$E$25,4,FALSE),IF(D464="SP",VLOOKUP(H464,'Rating Translation'!$C$2:$E$25,3,FALSE),VLOOKUP(H464,'Rating Translation'!$D$2:$E$25,2,FALSE)))</f>
        <v>18</v>
      </c>
      <c r="J464">
        <f t="shared" si="42"/>
        <v>18</v>
      </c>
      <c r="K464" s="20">
        <f>IF($D464=K$1,$J464,IF($C464&lt;&gt;$C463,"",K463))</f>
        <v>17</v>
      </c>
      <c r="L464" t="str">
        <f>IF($D464=L$1,$J464,IF($C464&lt;&gt;$C463,"",L463))</f>
        <v/>
      </c>
      <c r="M464">
        <f>IF($D464=M$1,$J464,IF($C464&lt;&gt;$C463,"",M463))</f>
        <v>18</v>
      </c>
      <c r="N464" s="20">
        <f t="shared" si="43"/>
        <v>2</v>
      </c>
      <c r="O464" s="21">
        <f t="shared" si="44"/>
        <v>17.5</v>
      </c>
      <c r="P464">
        <f t="shared" si="46"/>
        <v>0.70710678118654757</v>
      </c>
      <c r="Q464">
        <f t="shared" si="47"/>
        <v>17.5</v>
      </c>
    </row>
    <row r="465" spans="1:17" x14ac:dyDescent="0.25">
      <c r="A465" t="str">
        <f t="shared" si="45"/>
        <v>Chile-Foreign</v>
      </c>
      <c r="B465">
        <v>464</v>
      </c>
      <c r="C465" t="s">
        <v>21</v>
      </c>
      <c r="D465" t="s">
        <v>96</v>
      </c>
      <c r="E465" t="s">
        <v>100</v>
      </c>
      <c r="F465" s="3">
        <v>37676</v>
      </c>
      <c r="G465" s="1" t="s">
        <v>165</v>
      </c>
      <c r="H465" t="s">
        <v>121</v>
      </c>
      <c r="I465" s="17">
        <f>IF(D465="Moody",VLOOKUP(H465,'Rating Translation'!$B$2:$E$25,4,FALSE),IF(D465="SP",VLOOKUP(H465,'Rating Translation'!$C$2:$E$25,3,FALSE),VLOOKUP(H465,'Rating Translation'!$D$2:$E$25,2,FALSE)))</f>
        <v>18</v>
      </c>
      <c r="J465">
        <f t="shared" si="42"/>
        <v>18</v>
      </c>
      <c r="K465" s="20">
        <f>IF($D465=K$1,$J465,IF($C465&lt;&gt;$C464,"",K464))</f>
        <v>17</v>
      </c>
      <c r="L465" t="str">
        <f>IF($D465=L$1,$J465,IF($C465&lt;&gt;$C464,"",L464))</f>
        <v/>
      </c>
      <c r="M465">
        <f>IF($D465=M$1,$J465,IF($C465&lt;&gt;$C464,"",M464))</f>
        <v>18</v>
      </c>
      <c r="N465" s="20">
        <f t="shared" si="43"/>
        <v>2</v>
      </c>
      <c r="O465" s="21">
        <f t="shared" si="44"/>
        <v>17.5</v>
      </c>
      <c r="P465">
        <f t="shared" si="46"/>
        <v>0.70710678118654757</v>
      </c>
      <c r="Q465">
        <f t="shared" si="47"/>
        <v>17.5</v>
      </c>
    </row>
    <row r="466" spans="1:17" x14ac:dyDescent="0.25">
      <c r="A466" t="str">
        <f t="shared" si="45"/>
        <v>Chile-Foreign</v>
      </c>
      <c r="B466">
        <v>465</v>
      </c>
      <c r="C466" t="s">
        <v>21</v>
      </c>
      <c r="D466" t="s">
        <v>69</v>
      </c>
      <c r="E466" t="s">
        <v>100</v>
      </c>
      <c r="F466" s="3">
        <v>37940</v>
      </c>
      <c r="G466" s="1" t="s">
        <v>61</v>
      </c>
      <c r="H466" t="s">
        <v>114</v>
      </c>
      <c r="I466" s="17">
        <f>IF(D466="Moody",VLOOKUP(H466,'Rating Translation'!$B$2:$E$25,4,FALSE),IF(D466="SP",VLOOKUP(H466,'Rating Translation'!$C$2:$E$25,3,FALSE),VLOOKUP(H466,'Rating Translation'!$D$2:$E$25,2,FALSE)))</f>
        <v>17</v>
      </c>
      <c r="J466">
        <f t="shared" si="42"/>
        <v>17</v>
      </c>
      <c r="K466" s="20">
        <f>IF($D466=K$1,$J466,IF($C466&lt;&gt;$C465,"",K465))</f>
        <v>17</v>
      </c>
      <c r="L466" t="str">
        <f>IF($D466=L$1,$J466,IF($C466&lt;&gt;$C465,"",L465))</f>
        <v/>
      </c>
      <c r="M466">
        <f>IF($D466=M$1,$J466,IF($C466&lt;&gt;$C465,"",M465))</f>
        <v>18</v>
      </c>
      <c r="N466" s="20">
        <f t="shared" si="43"/>
        <v>2</v>
      </c>
      <c r="O466" s="21">
        <f t="shared" si="44"/>
        <v>17.5</v>
      </c>
      <c r="P466">
        <f t="shared" si="46"/>
        <v>0.70710678118654757</v>
      </c>
      <c r="Q466">
        <f t="shared" si="47"/>
        <v>17.5</v>
      </c>
    </row>
    <row r="467" spans="1:17" x14ac:dyDescent="0.25">
      <c r="A467" t="str">
        <f t="shared" si="45"/>
        <v>Chile-Foreign</v>
      </c>
      <c r="B467">
        <v>466</v>
      </c>
      <c r="C467" t="s">
        <v>21</v>
      </c>
      <c r="D467" t="s">
        <v>96</v>
      </c>
      <c r="E467" t="s">
        <v>100</v>
      </c>
      <c r="F467" s="3">
        <v>38019</v>
      </c>
      <c r="G467" s="1" t="s">
        <v>164</v>
      </c>
      <c r="H467" t="s">
        <v>121</v>
      </c>
      <c r="I467" s="17">
        <f>IF(D467="Moody",VLOOKUP(H467,'Rating Translation'!$B$2:$E$25,4,FALSE),IF(D467="SP",VLOOKUP(H467,'Rating Translation'!$C$2:$E$25,3,FALSE),VLOOKUP(H467,'Rating Translation'!$D$2:$E$25,2,FALSE)))</f>
        <v>18</v>
      </c>
      <c r="J467">
        <f t="shared" si="42"/>
        <v>18</v>
      </c>
      <c r="K467" s="20">
        <f>IF($D467=K$1,$J467,IF($C467&lt;&gt;$C466,"",K466))</f>
        <v>17</v>
      </c>
      <c r="L467" t="str">
        <f>IF($D467=L$1,$J467,IF($C467&lt;&gt;$C466,"",L466))</f>
        <v/>
      </c>
      <c r="M467">
        <f>IF($D467=M$1,$J467,IF($C467&lt;&gt;$C466,"",M466))</f>
        <v>18</v>
      </c>
      <c r="N467" s="20">
        <f t="shared" si="43"/>
        <v>2</v>
      </c>
      <c r="O467" s="21">
        <f t="shared" si="44"/>
        <v>17.5</v>
      </c>
      <c r="P467">
        <f t="shared" si="46"/>
        <v>0.70710678118654757</v>
      </c>
      <c r="Q467">
        <f t="shared" si="47"/>
        <v>17.5</v>
      </c>
    </row>
    <row r="468" spans="1:17" x14ac:dyDescent="0.25">
      <c r="A468" t="str">
        <f t="shared" si="45"/>
        <v>Chile-Foreign</v>
      </c>
      <c r="B468">
        <v>467</v>
      </c>
      <c r="C468" t="s">
        <v>21</v>
      </c>
      <c r="D468" t="s">
        <v>69</v>
      </c>
      <c r="E468" t="s">
        <v>100</v>
      </c>
      <c r="F468" s="3">
        <v>38397</v>
      </c>
      <c r="G468" s="1" t="s">
        <v>63</v>
      </c>
      <c r="H468" t="s">
        <v>114</v>
      </c>
      <c r="I468" s="17">
        <f>IF(D468="Moody",VLOOKUP(H468,'Rating Translation'!$B$2:$E$25,4,FALSE),IF(D468="SP",VLOOKUP(H468,'Rating Translation'!$C$2:$E$25,3,FALSE),VLOOKUP(H468,'Rating Translation'!$D$2:$E$25,2,FALSE)))</f>
        <v>17</v>
      </c>
      <c r="J468">
        <f t="shared" si="42"/>
        <v>17</v>
      </c>
      <c r="K468" s="20">
        <f>IF($D468=K$1,$J468,IF($C468&lt;&gt;$C467,"",K467))</f>
        <v>17</v>
      </c>
      <c r="L468" t="str">
        <f>IF($D468=L$1,$J468,IF($C468&lt;&gt;$C467,"",L467))</f>
        <v/>
      </c>
      <c r="M468">
        <f>IF($D468=M$1,$J468,IF($C468&lt;&gt;$C467,"",M467))</f>
        <v>18</v>
      </c>
      <c r="N468" s="20">
        <f t="shared" si="43"/>
        <v>2</v>
      </c>
      <c r="O468" s="21">
        <f t="shared" si="44"/>
        <v>17.5</v>
      </c>
      <c r="P468">
        <f t="shared" si="46"/>
        <v>0.70710678118654757</v>
      </c>
      <c r="Q468">
        <f t="shared" si="47"/>
        <v>17.5</v>
      </c>
    </row>
    <row r="469" spans="1:17" x14ac:dyDescent="0.25">
      <c r="A469" t="str">
        <f t="shared" si="45"/>
        <v>Chile-Foreign</v>
      </c>
      <c r="B469">
        <v>468</v>
      </c>
      <c r="C469" t="s">
        <v>21</v>
      </c>
      <c r="D469" t="s">
        <v>96</v>
      </c>
      <c r="E469" t="s">
        <v>100</v>
      </c>
      <c r="F469" s="3">
        <v>38439</v>
      </c>
      <c r="G469" s="1" t="s">
        <v>162</v>
      </c>
      <c r="H469" t="s">
        <v>76</v>
      </c>
      <c r="I469" s="17">
        <f>IF(D469="Moody",VLOOKUP(H469,'Rating Translation'!$B$2:$E$25,4,FALSE),IF(D469="SP",VLOOKUP(H469,'Rating Translation'!$C$2:$E$25,3,FALSE),VLOOKUP(H469,'Rating Translation'!$D$2:$E$25,2,FALSE)))</f>
        <v>19</v>
      </c>
      <c r="J469">
        <f t="shared" si="42"/>
        <v>19</v>
      </c>
      <c r="K469" s="20">
        <f>IF($D469=K$1,$J469,IF($C469&lt;&gt;$C468,"",K468))</f>
        <v>17</v>
      </c>
      <c r="L469" t="str">
        <f>IF($D469=L$1,$J469,IF($C469&lt;&gt;$C468,"",L468))</f>
        <v/>
      </c>
      <c r="M469">
        <f>IF($D469=M$1,$J469,IF($C469&lt;&gt;$C468,"",M468))</f>
        <v>19</v>
      </c>
      <c r="N469" s="20">
        <f t="shared" si="43"/>
        <v>2</v>
      </c>
      <c r="O469" s="21">
        <f t="shared" si="44"/>
        <v>18</v>
      </c>
      <c r="P469">
        <f t="shared" si="46"/>
        <v>1.4142135623730951</v>
      </c>
      <c r="Q469">
        <f t="shared" si="47"/>
        <v>18</v>
      </c>
    </row>
    <row r="470" spans="1:17" x14ac:dyDescent="0.25">
      <c r="A470" t="str">
        <f t="shared" si="45"/>
        <v>Chile-Foreign</v>
      </c>
      <c r="B470">
        <v>469</v>
      </c>
      <c r="C470" t="s">
        <v>21</v>
      </c>
      <c r="D470" t="s">
        <v>69</v>
      </c>
      <c r="E470" t="s">
        <v>100</v>
      </c>
      <c r="F470" s="3">
        <v>38797</v>
      </c>
      <c r="G470" s="1" t="s">
        <v>145</v>
      </c>
      <c r="H470" t="s">
        <v>114</v>
      </c>
      <c r="I470" s="17">
        <f>IF(D470="Moody",VLOOKUP(H470,'Rating Translation'!$B$2:$E$25,4,FALSE),IF(D470="SP",VLOOKUP(H470,'Rating Translation'!$C$2:$E$25,3,FALSE),VLOOKUP(H470,'Rating Translation'!$D$2:$E$25,2,FALSE)))</f>
        <v>17</v>
      </c>
      <c r="J470">
        <f t="shared" si="42"/>
        <v>17</v>
      </c>
      <c r="K470" s="20">
        <f>IF($D470=K$1,$J470,IF($C470&lt;&gt;$C469,"",K469))</f>
        <v>17</v>
      </c>
      <c r="L470" t="str">
        <f>IF($D470=L$1,$J470,IF($C470&lt;&gt;$C469,"",L469))</f>
        <v/>
      </c>
      <c r="M470">
        <f>IF($D470=M$1,$J470,IF($C470&lt;&gt;$C469,"",M469))</f>
        <v>19</v>
      </c>
      <c r="N470" s="20">
        <f t="shared" si="43"/>
        <v>2</v>
      </c>
      <c r="O470" s="21">
        <f t="shared" si="44"/>
        <v>18</v>
      </c>
      <c r="P470">
        <f t="shared" si="46"/>
        <v>1.4142135623730951</v>
      </c>
      <c r="Q470">
        <f t="shared" si="47"/>
        <v>18</v>
      </c>
    </row>
    <row r="471" spans="1:17" x14ac:dyDescent="0.25">
      <c r="A471" t="str">
        <f t="shared" si="45"/>
        <v>Chile-Foreign</v>
      </c>
      <c r="B471">
        <v>470</v>
      </c>
      <c r="C471" t="s">
        <v>21</v>
      </c>
      <c r="D471" t="s">
        <v>69</v>
      </c>
      <c r="E471" t="s">
        <v>100</v>
      </c>
      <c r="F471" s="3">
        <v>38905</v>
      </c>
      <c r="G471" s="1" t="s">
        <v>160</v>
      </c>
      <c r="H471" t="s">
        <v>111</v>
      </c>
      <c r="I471" s="17">
        <f>IF(D471="Moody",VLOOKUP(H471,'Rating Translation'!$B$2:$E$25,4,FALSE),IF(D471="SP",VLOOKUP(H471,'Rating Translation'!$C$2:$E$25,3,FALSE),VLOOKUP(H471,'Rating Translation'!$D$2:$E$25,2,FALSE)))</f>
        <v>19</v>
      </c>
      <c r="J471">
        <f t="shared" si="42"/>
        <v>19</v>
      </c>
      <c r="K471" s="20">
        <f>IF($D471=K$1,$J471,IF($C471&lt;&gt;$C470,"",K470))</f>
        <v>19</v>
      </c>
      <c r="L471" t="str">
        <f>IF($D471=L$1,$J471,IF($C471&lt;&gt;$C470,"",L470))</f>
        <v/>
      </c>
      <c r="M471">
        <f>IF($D471=M$1,$J471,IF($C471&lt;&gt;$C470,"",M470))</f>
        <v>19</v>
      </c>
      <c r="N471" s="20">
        <f t="shared" si="43"/>
        <v>2</v>
      </c>
      <c r="O471" s="21">
        <f t="shared" si="44"/>
        <v>19</v>
      </c>
      <c r="P471">
        <f t="shared" si="46"/>
        <v>0</v>
      </c>
      <c r="Q471">
        <f t="shared" si="47"/>
        <v>19</v>
      </c>
    </row>
    <row r="472" spans="1:17" x14ac:dyDescent="0.25">
      <c r="A472" t="str">
        <f t="shared" si="45"/>
        <v>Chile-Foreign</v>
      </c>
      <c r="B472">
        <v>471</v>
      </c>
      <c r="C472" t="s">
        <v>21</v>
      </c>
      <c r="D472" t="s">
        <v>96</v>
      </c>
      <c r="E472" t="s">
        <v>100</v>
      </c>
      <c r="F472" s="3">
        <v>39217</v>
      </c>
      <c r="G472" s="1" t="s">
        <v>163</v>
      </c>
      <c r="H472" t="s">
        <v>76</v>
      </c>
      <c r="I472" s="17">
        <f>IF(D472="Moody",VLOOKUP(H472,'Rating Translation'!$B$2:$E$25,4,FALSE),IF(D472="SP",VLOOKUP(H472,'Rating Translation'!$C$2:$E$25,3,FALSE),VLOOKUP(H472,'Rating Translation'!$D$2:$E$25,2,FALSE)))</f>
        <v>19</v>
      </c>
      <c r="J472">
        <f t="shared" si="42"/>
        <v>19</v>
      </c>
      <c r="K472" s="20">
        <f>IF($D472=K$1,$J472,IF($C472&lt;&gt;$C471,"",K471))</f>
        <v>19</v>
      </c>
      <c r="L472" t="str">
        <f>IF($D472=L$1,$J472,IF($C472&lt;&gt;$C471,"",L471))</f>
        <v/>
      </c>
      <c r="M472">
        <f>IF($D472=M$1,$J472,IF($C472&lt;&gt;$C471,"",M471))</f>
        <v>19</v>
      </c>
      <c r="N472" s="20">
        <f t="shared" si="43"/>
        <v>2</v>
      </c>
      <c r="O472" s="21">
        <f t="shared" si="44"/>
        <v>19</v>
      </c>
      <c r="P472">
        <f t="shared" si="46"/>
        <v>0</v>
      </c>
      <c r="Q472">
        <f t="shared" si="47"/>
        <v>19</v>
      </c>
    </row>
    <row r="473" spans="1:17" x14ac:dyDescent="0.25">
      <c r="A473" t="str">
        <f t="shared" si="45"/>
        <v>Chile-Foreign</v>
      </c>
      <c r="B473">
        <v>472</v>
      </c>
      <c r="C473" t="s">
        <v>21</v>
      </c>
      <c r="D473" t="s">
        <v>79</v>
      </c>
      <c r="E473" t="s">
        <v>100</v>
      </c>
      <c r="F473" s="3">
        <v>39434</v>
      </c>
      <c r="G473" s="1" t="s">
        <v>120</v>
      </c>
      <c r="H473" t="s">
        <v>120</v>
      </c>
      <c r="I473" s="17">
        <f>IF(D473="Moody",VLOOKUP(H473,'Rating Translation'!$B$2:$E$25,4,FALSE),IF(D473="SP",VLOOKUP(H473,'Rating Translation'!$C$2:$E$25,3,FALSE),VLOOKUP(H473,'Rating Translation'!$D$2:$E$25,2,FALSE)))</f>
        <v>20</v>
      </c>
      <c r="J473">
        <f t="shared" si="42"/>
        <v>20</v>
      </c>
      <c r="K473" s="20">
        <f>IF($D473=K$1,$J473,IF($C473&lt;&gt;$C472,"",K472))</f>
        <v>19</v>
      </c>
      <c r="L473">
        <f>IF($D473=L$1,$J473,IF($C473&lt;&gt;$C472,"",L472))</f>
        <v>20</v>
      </c>
      <c r="M473">
        <f>IF($D473=M$1,$J473,IF($C473&lt;&gt;$C472,"",M472))</f>
        <v>19</v>
      </c>
      <c r="N473" s="20">
        <f t="shared" si="43"/>
        <v>3</v>
      </c>
      <c r="O473" s="21">
        <f t="shared" si="44"/>
        <v>19.333333333333332</v>
      </c>
      <c r="P473">
        <f t="shared" si="46"/>
        <v>0.57735026918962584</v>
      </c>
      <c r="Q473">
        <f t="shared" si="47"/>
        <v>19</v>
      </c>
    </row>
    <row r="474" spans="1:17" x14ac:dyDescent="0.25">
      <c r="A474" t="str">
        <f t="shared" si="45"/>
        <v>Chile-Foreign</v>
      </c>
      <c r="B474">
        <v>473</v>
      </c>
      <c r="C474" t="s">
        <v>21</v>
      </c>
      <c r="D474" t="s">
        <v>96</v>
      </c>
      <c r="E474" t="s">
        <v>100</v>
      </c>
      <c r="F474" s="3">
        <v>39762</v>
      </c>
      <c r="G474" s="1" t="s">
        <v>162</v>
      </c>
      <c r="H474" t="s">
        <v>76</v>
      </c>
      <c r="I474" s="17">
        <f>IF(D474="Moody",VLOOKUP(H474,'Rating Translation'!$B$2:$E$25,4,FALSE),IF(D474="SP",VLOOKUP(H474,'Rating Translation'!$C$2:$E$25,3,FALSE),VLOOKUP(H474,'Rating Translation'!$D$2:$E$25,2,FALSE)))</f>
        <v>19</v>
      </c>
      <c r="J474">
        <f t="shared" ref="J474:J537" si="48">IF(ISERROR(I474),"",I474)</f>
        <v>19</v>
      </c>
      <c r="K474" s="20">
        <f>IF($D474=K$1,$J474,IF($C474&lt;&gt;$C473,"",K473))</f>
        <v>19</v>
      </c>
      <c r="L474">
        <f>IF($D474=L$1,$J474,IF($C474&lt;&gt;$C473,"",L473))</f>
        <v>20</v>
      </c>
      <c r="M474">
        <f>IF($D474=M$1,$J474,IF($C474&lt;&gt;$C473,"",M473))</f>
        <v>19</v>
      </c>
      <c r="N474" s="20">
        <f t="shared" ref="N474:N537" si="49">COUNT(K474:M474)</f>
        <v>3</v>
      </c>
      <c r="O474" s="21">
        <f t="shared" ref="O474:O537" si="50">AVERAGE(K474:M474)</f>
        <v>19.333333333333332</v>
      </c>
      <c r="P474">
        <f t="shared" si="46"/>
        <v>0.57735026918962584</v>
      </c>
      <c r="Q474">
        <f t="shared" si="47"/>
        <v>19</v>
      </c>
    </row>
    <row r="475" spans="1:17" x14ac:dyDescent="0.25">
      <c r="A475" t="str">
        <f t="shared" si="45"/>
        <v>Chile-Foreign</v>
      </c>
      <c r="B475">
        <v>474</v>
      </c>
      <c r="C475" t="s">
        <v>21</v>
      </c>
      <c r="D475" t="s">
        <v>69</v>
      </c>
      <c r="E475" t="s">
        <v>100</v>
      </c>
      <c r="F475" s="3">
        <v>39772</v>
      </c>
      <c r="G475" s="1" t="s">
        <v>145</v>
      </c>
      <c r="H475" t="s">
        <v>111</v>
      </c>
      <c r="I475" s="17">
        <f>IF(D475="Moody",VLOOKUP(H475,'Rating Translation'!$B$2:$E$25,4,FALSE),IF(D475="SP",VLOOKUP(H475,'Rating Translation'!$C$2:$E$25,3,FALSE),VLOOKUP(H475,'Rating Translation'!$D$2:$E$25,2,FALSE)))</f>
        <v>19</v>
      </c>
      <c r="J475">
        <f t="shared" si="48"/>
        <v>19</v>
      </c>
      <c r="K475" s="20">
        <f>IF($D475=K$1,$J475,IF($C475&lt;&gt;$C474,"",K474))</f>
        <v>19</v>
      </c>
      <c r="L475">
        <f>IF($D475=L$1,$J475,IF($C475&lt;&gt;$C474,"",L474))</f>
        <v>20</v>
      </c>
      <c r="M475">
        <f>IF($D475=M$1,$J475,IF($C475&lt;&gt;$C474,"",M474))</f>
        <v>19</v>
      </c>
      <c r="N475" s="20">
        <f t="shared" si="49"/>
        <v>3</v>
      </c>
      <c r="O475" s="21">
        <f t="shared" si="50"/>
        <v>19.333333333333332</v>
      </c>
      <c r="P475">
        <f t="shared" si="46"/>
        <v>0.57735026918962584</v>
      </c>
      <c r="Q475">
        <f t="shared" si="47"/>
        <v>19</v>
      </c>
    </row>
    <row r="476" spans="1:17" x14ac:dyDescent="0.25">
      <c r="A476" t="str">
        <f t="shared" si="45"/>
        <v>Chile-Foreign</v>
      </c>
      <c r="B476">
        <v>475</v>
      </c>
      <c r="C476" t="s">
        <v>21</v>
      </c>
      <c r="D476" t="s">
        <v>69</v>
      </c>
      <c r="E476" t="s">
        <v>100</v>
      </c>
      <c r="F476" s="3">
        <v>39895</v>
      </c>
      <c r="G476" s="1" t="s">
        <v>159</v>
      </c>
      <c r="H476" t="s">
        <v>110</v>
      </c>
      <c r="I476" s="17">
        <f>IF(D476="Moody",VLOOKUP(H476,'Rating Translation'!$B$2:$E$25,4,FALSE),IF(D476="SP",VLOOKUP(H476,'Rating Translation'!$C$2:$E$25,3,FALSE),VLOOKUP(H476,'Rating Translation'!$D$2:$E$25,2,FALSE)))</f>
        <v>20</v>
      </c>
      <c r="J476">
        <f t="shared" si="48"/>
        <v>20</v>
      </c>
      <c r="K476" s="20">
        <f>IF($D476=K$1,$J476,IF($C476&lt;&gt;$C475,"",K475))</f>
        <v>20</v>
      </c>
      <c r="L476">
        <f>IF($D476=L$1,$J476,IF($C476&lt;&gt;$C475,"",L475))</f>
        <v>20</v>
      </c>
      <c r="M476">
        <f>IF($D476=M$1,$J476,IF($C476&lt;&gt;$C475,"",M475))</f>
        <v>19</v>
      </c>
      <c r="N476" s="20">
        <f t="shared" si="49"/>
        <v>3</v>
      </c>
      <c r="O476" s="21">
        <f t="shared" si="50"/>
        <v>19.666666666666668</v>
      </c>
      <c r="P476">
        <f t="shared" si="46"/>
        <v>0.57735026918962584</v>
      </c>
      <c r="Q476">
        <f t="shared" si="47"/>
        <v>20</v>
      </c>
    </row>
    <row r="477" spans="1:17" x14ac:dyDescent="0.25">
      <c r="A477" t="str">
        <f t="shared" si="45"/>
        <v>Chile-Foreign</v>
      </c>
      <c r="B477">
        <v>476</v>
      </c>
      <c r="C477" t="s">
        <v>21</v>
      </c>
      <c r="D477" t="s">
        <v>69</v>
      </c>
      <c r="E477" t="s">
        <v>100</v>
      </c>
      <c r="F477" s="3">
        <v>40345</v>
      </c>
      <c r="G477" s="1" t="s">
        <v>158</v>
      </c>
      <c r="H477" t="s">
        <v>108</v>
      </c>
      <c r="I477" s="17">
        <f>IF(D477="Moody",VLOOKUP(H477,'Rating Translation'!$B$2:$E$25,4,FALSE),IF(D477="SP",VLOOKUP(H477,'Rating Translation'!$C$2:$E$25,3,FALSE),VLOOKUP(H477,'Rating Translation'!$D$2:$E$25,2,FALSE)))</f>
        <v>21</v>
      </c>
      <c r="J477">
        <f t="shared" si="48"/>
        <v>21</v>
      </c>
      <c r="K477" s="20">
        <f>IF($D477=K$1,$J477,IF($C477&lt;&gt;$C476,"",K476))</f>
        <v>21</v>
      </c>
      <c r="L477">
        <f>IF($D477=L$1,$J477,IF($C477&lt;&gt;$C476,"",L476))</f>
        <v>20</v>
      </c>
      <c r="M477">
        <f>IF($D477=M$1,$J477,IF($C477&lt;&gt;$C476,"",M476))</f>
        <v>19</v>
      </c>
      <c r="N477" s="20">
        <f t="shared" si="49"/>
        <v>3</v>
      </c>
      <c r="O477" s="21">
        <f t="shared" si="50"/>
        <v>20</v>
      </c>
      <c r="P477">
        <f t="shared" si="46"/>
        <v>1</v>
      </c>
      <c r="Q477">
        <f t="shared" si="47"/>
        <v>20</v>
      </c>
    </row>
    <row r="478" spans="1:17" x14ac:dyDescent="0.25">
      <c r="A478" t="str">
        <f t="shared" si="45"/>
        <v>Chile-Foreign</v>
      </c>
      <c r="B478">
        <v>477</v>
      </c>
      <c r="C478" t="s">
        <v>21</v>
      </c>
      <c r="D478" t="s">
        <v>79</v>
      </c>
      <c r="E478" t="s">
        <v>100</v>
      </c>
      <c r="F478" s="3">
        <v>40528</v>
      </c>
      <c r="G478" s="1" t="s">
        <v>63</v>
      </c>
      <c r="H478" t="s">
        <v>120</v>
      </c>
      <c r="I478" s="17">
        <f>IF(D478="Moody",VLOOKUP(H478,'Rating Translation'!$B$2:$E$25,4,FALSE),IF(D478="SP",VLOOKUP(H478,'Rating Translation'!$C$2:$E$25,3,FALSE),VLOOKUP(H478,'Rating Translation'!$D$2:$E$25,2,FALSE)))</f>
        <v>20</v>
      </c>
      <c r="J478">
        <f t="shared" si="48"/>
        <v>20</v>
      </c>
      <c r="K478" s="20">
        <f>IF($D478=K$1,$J478,IF($C478&lt;&gt;$C477,"",K477))</f>
        <v>21</v>
      </c>
      <c r="L478">
        <f>IF($D478=L$1,$J478,IF($C478&lt;&gt;$C477,"",L477))</f>
        <v>20</v>
      </c>
      <c r="M478">
        <f>IF($D478=M$1,$J478,IF($C478&lt;&gt;$C477,"",M477))</f>
        <v>19</v>
      </c>
      <c r="N478" s="20">
        <f t="shared" si="49"/>
        <v>3</v>
      </c>
      <c r="O478" s="21">
        <f t="shared" si="50"/>
        <v>20</v>
      </c>
      <c r="P478">
        <f t="shared" si="46"/>
        <v>1</v>
      </c>
      <c r="Q478">
        <f t="shared" si="47"/>
        <v>20</v>
      </c>
    </row>
    <row r="479" spans="1:17" x14ac:dyDescent="0.25">
      <c r="A479" t="str">
        <f t="shared" si="45"/>
        <v>Chile-Foreign</v>
      </c>
      <c r="B479">
        <v>478</v>
      </c>
      <c r="C479" t="s">
        <v>21</v>
      </c>
      <c r="D479" t="s">
        <v>96</v>
      </c>
      <c r="E479" t="s">
        <v>100</v>
      </c>
      <c r="F479" s="3">
        <v>40575</v>
      </c>
      <c r="G479" s="1" t="s">
        <v>161</v>
      </c>
      <c r="H479" t="s">
        <v>120</v>
      </c>
      <c r="I479" s="17">
        <f>IF(D479="Moody",VLOOKUP(H479,'Rating Translation'!$B$2:$E$25,4,FALSE),IF(D479="SP",VLOOKUP(H479,'Rating Translation'!$C$2:$E$25,3,FALSE),VLOOKUP(H479,'Rating Translation'!$D$2:$E$25,2,FALSE)))</f>
        <v>20</v>
      </c>
      <c r="J479">
        <f t="shared" si="48"/>
        <v>20</v>
      </c>
      <c r="K479" s="20">
        <f>IF($D479=K$1,$J479,IF($C479&lt;&gt;$C478,"",K478))</f>
        <v>21</v>
      </c>
      <c r="L479">
        <f>IF($D479=L$1,$J479,IF($C479&lt;&gt;$C478,"",L478))</f>
        <v>20</v>
      </c>
      <c r="M479">
        <f>IF($D479=M$1,$J479,IF($C479&lt;&gt;$C478,"",M478))</f>
        <v>20</v>
      </c>
      <c r="N479" s="20">
        <f t="shared" si="49"/>
        <v>3</v>
      </c>
      <c r="O479" s="21">
        <f t="shared" si="50"/>
        <v>20.333333333333332</v>
      </c>
      <c r="P479">
        <f t="shared" si="46"/>
        <v>0.57735026918962584</v>
      </c>
      <c r="Q479">
        <f t="shared" si="47"/>
        <v>20</v>
      </c>
    </row>
    <row r="480" spans="1:17" x14ac:dyDescent="0.25">
      <c r="A480" t="str">
        <f t="shared" si="45"/>
        <v>Chile-Foreign</v>
      </c>
      <c r="B480">
        <v>479</v>
      </c>
      <c r="C480" t="s">
        <v>21</v>
      </c>
      <c r="D480" t="s">
        <v>96</v>
      </c>
      <c r="E480" t="s">
        <v>100</v>
      </c>
      <c r="F480" s="3">
        <v>40793</v>
      </c>
      <c r="G480" s="1" t="s">
        <v>161</v>
      </c>
      <c r="H480" t="s">
        <v>120</v>
      </c>
      <c r="I480" s="17">
        <f>IF(D480="Moody",VLOOKUP(H480,'Rating Translation'!$B$2:$E$25,4,FALSE),IF(D480="SP",VLOOKUP(H480,'Rating Translation'!$C$2:$E$25,3,FALSE),VLOOKUP(H480,'Rating Translation'!$D$2:$E$25,2,FALSE)))</f>
        <v>20</v>
      </c>
      <c r="J480">
        <f t="shared" si="48"/>
        <v>20</v>
      </c>
      <c r="K480" s="20">
        <f>IF($D480=K$1,$J480,IF($C480&lt;&gt;$C479,"",K479))</f>
        <v>21</v>
      </c>
      <c r="L480">
        <f>IF($D480=L$1,$J480,IF($C480&lt;&gt;$C479,"",L479))</f>
        <v>20</v>
      </c>
      <c r="M480">
        <f>IF($D480=M$1,$J480,IF($C480&lt;&gt;$C479,"",M479))</f>
        <v>20</v>
      </c>
      <c r="N480" s="20">
        <f t="shared" si="49"/>
        <v>3</v>
      </c>
      <c r="O480" s="21">
        <f t="shared" si="50"/>
        <v>20.333333333333332</v>
      </c>
      <c r="P480">
        <f t="shared" si="46"/>
        <v>0.57735026918962584</v>
      </c>
      <c r="Q480">
        <f t="shared" si="47"/>
        <v>20</v>
      </c>
    </row>
    <row r="481" spans="1:17" x14ac:dyDescent="0.25">
      <c r="A481" t="str">
        <f t="shared" si="45"/>
        <v>Chile-Foreign</v>
      </c>
      <c r="B481">
        <v>480</v>
      </c>
      <c r="C481" t="s">
        <v>21</v>
      </c>
      <c r="D481" t="s">
        <v>96</v>
      </c>
      <c r="E481" t="s">
        <v>100</v>
      </c>
      <c r="F481" s="3">
        <v>40938</v>
      </c>
      <c r="G481" s="1" t="s">
        <v>161</v>
      </c>
      <c r="H481" t="s">
        <v>120</v>
      </c>
      <c r="I481" s="17">
        <f>IF(D481="Moody",VLOOKUP(H481,'Rating Translation'!$B$2:$E$25,4,FALSE),IF(D481="SP",VLOOKUP(H481,'Rating Translation'!$C$2:$E$25,3,FALSE),VLOOKUP(H481,'Rating Translation'!$D$2:$E$25,2,FALSE)))</f>
        <v>20</v>
      </c>
      <c r="J481">
        <f t="shared" si="48"/>
        <v>20</v>
      </c>
      <c r="K481" s="20">
        <f>IF($D481=K$1,$J481,IF($C481&lt;&gt;$C480,"",K480))</f>
        <v>21</v>
      </c>
      <c r="L481">
        <f>IF($D481=L$1,$J481,IF($C481&lt;&gt;$C480,"",L480))</f>
        <v>20</v>
      </c>
      <c r="M481">
        <f>IF($D481=M$1,$J481,IF($C481&lt;&gt;$C480,"",M480))</f>
        <v>20</v>
      </c>
      <c r="N481" s="20">
        <f t="shared" si="49"/>
        <v>3</v>
      </c>
      <c r="O481" s="21">
        <f t="shared" si="50"/>
        <v>20.333333333333332</v>
      </c>
      <c r="P481">
        <f t="shared" si="46"/>
        <v>0.57735026918962584</v>
      </c>
      <c r="Q481">
        <f t="shared" si="47"/>
        <v>20</v>
      </c>
    </row>
    <row r="482" spans="1:17" x14ac:dyDescent="0.25">
      <c r="A482" t="str">
        <f t="shared" si="45"/>
        <v>Chile-Foreign</v>
      </c>
      <c r="B482">
        <v>481</v>
      </c>
      <c r="C482" t="s">
        <v>21</v>
      </c>
      <c r="D482" t="s">
        <v>79</v>
      </c>
      <c r="E482" t="s">
        <v>100</v>
      </c>
      <c r="F482" s="3">
        <v>41269</v>
      </c>
      <c r="G482" s="1" t="s">
        <v>142</v>
      </c>
      <c r="H482" t="s">
        <v>119</v>
      </c>
      <c r="I482" s="17">
        <f>IF(D482="Moody",VLOOKUP(H482,'Rating Translation'!$B$2:$E$25,4,FALSE),IF(D482="SP",VLOOKUP(H482,'Rating Translation'!$C$2:$E$25,3,FALSE),VLOOKUP(H482,'Rating Translation'!$D$2:$E$25,2,FALSE)))</f>
        <v>21</v>
      </c>
      <c r="J482">
        <f t="shared" si="48"/>
        <v>21</v>
      </c>
      <c r="K482" s="20">
        <f>IF($D482=K$1,$J482,IF($C482&lt;&gt;$C481,"",K481))</f>
        <v>21</v>
      </c>
      <c r="L482">
        <f>IF($D482=L$1,$J482,IF($C482&lt;&gt;$C481,"",L481))</f>
        <v>21</v>
      </c>
      <c r="M482">
        <f>IF($D482=M$1,$J482,IF($C482&lt;&gt;$C481,"",M481))</f>
        <v>20</v>
      </c>
      <c r="N482" s="20">
        <f t="shared" si="49"/>
        <v>3</v>
      </c>
      <c r="O482" s="21">
        <f t="shared" si="50"/>
        <v>20.666666666666668</v>
      </c>
      <c r="P482">
        <f t="shared" si="46"/>
        <v>0.57735026918962584</v>
      </c>
      <c r="Q482">
        <f t="shared" si="47"/>
        <v>21</v>
      </c>
    </row>
    <row r="483" spans="1:17" x14ac:dyDescent="0.25">
      <c r="A483" t="str">
        <f t="shared" si="45"/>
        <v>Chile-Foreign</v>
      </c>
      <c r="B483">
        <v>482</v>
      </c>
      <c r="C483" t="s">
        <v>21</v>
      </c>
      <c r="D483" t="s">
        <v>96</v>
      </c>
      <c r="E483" t="s">
        <v>100</v>
      </c>
      <c r="F483" s="3">
        <v>41302</v>
      </c>
      <c r="G483" s="1" t="s">
        <v>161</v>
      </c>
      <c r="H483" t="s">
        <v>120</v>
      </c>
      <c r="I483" s="17">
        <f>IF(D483="Moody",VLOOKUP(H483,'Rating Translation'!$B$2:$E$25,4,FALSE),IF(D483="SP",VLOOKUP(H483,'Rating Translation'!$C$2:$E$25,3,FALSE),VLOOKUP(H483,'Rating Translation'!$D$2:$E$25,2,FALSE)))</f>
        <v>20</v>
      </c>
      <c r="J483">
        <f t="shared" si="48"/>
        <v>20</v>
      </c>
      <c r="K483" s="20">
        <f>IF($D483=K$1,$J483,IF($C483&lt;&gt;$C482,"",K482))</f>
        <v>21</v>
      </c>
      <c r="L483">
        <f>IF($D483=L$1,$J483,IF($C483&lt;&gt;$C482,"",L482))</f>
        <v>21</v>
      </c>
      <c r="M483">
        <f>IF($D483=M$1,$J483,IF($C483&lt;&gt;$C482,"",M482))</f>
        <v>20</v>
      </c>
      <c r="N483" s="20">
        <f t="shared" si="49"/>
        <v>3</v>
      </c>
      <c r="O483" s="21">
        <f t="shared" si="50"/>
        <v>20.666666666666668</v>
      </c>
      <c r="P483">
        <f t="shared" si="46"/>
        <v>0.57735026918962584</v>
      </c>
      <c r="Q483">
        <f t="shared" si="47"/>
        <v>21</v>
      </c>
    </row>
    <row r="484" spans="1:17" x14ac:dyDescent="0.25">
      <c r="A484" t="str">
        <f t="shared" si="45"/>
        <v>Chile-Foreign</v>
      </c>
      <c r="B484">
        <v>483</v>
      </c>
      <c r="C484" t="s">
        <v>21</v>
      </c>
      <c r="D484" t="s">
        <v>96</v>
      </c>
      <c r="E484" t="s">
        <v>100</v>
      </c>
      <c r="F484" s="3">
        <v>41572</v>
      </c>
      <c r="G484" s="1" t="s">
        <v>161</v>
      </c>
      <c r="H484" t="s">
        <v>120</v>
      </c>
      <c r="I484" s="17">
        <f>IF(D484="Moody",VLOOKUP(H484,'Rating Translation'!$B$2:$E$25,4,FALSE),IF(D484="SP",VLOOKUP(H484,'Rating Translation'!$C$2:$E$25,3,FALSE),VLOOKUP(H484,'Rating Translation'!$D$2:$E$25,2,FALSE)))</f>
        <v>20</v>
      </c>
      <c r="J484">
        <f t="shared" si="48"/>
        <v>20</v>
      </c>
      <c r="K484" s="20">
        <f>IF($D484=K$1,$J484,IF($C484&lt;&gt;$C483,"",K483))</f>
        <v>21</v>
      </c>
      <c r="L484">
        <f>IF($D484=L$1,$J484,IF($C484&lt;&gt;$C483,"",L483))</f>
        <v>21</v>
      </c>
      <c r="M484">
        <f>IF($D484=M$1,$J484,IF($C484&lt;&gt;$C483,"",M483))</f>
        <v>20</v>
      </c>
      <c r="N484" s="20">
        <f t="shared" si="49"/>
        <v>3</v>
      </c>
      <c r="O484" s="21">
        <f t="shared" si="50"/>
        <v>20.666666666666668</v>
      </c>
      <c r="P484">
        <f t="shared" si="46"/>
        <v>0.57735026918962584</v>
      </c>
      <c r="Q484">
        <f t="shared" si="47"/>
        <v>21</v>
      </c>
    </row>
    <row r="485" spans="1:17" x14ac:dyDescent="0.25">
      <c r="A485" t="str">
        <f t="shared" si="45"/>
        <v>Chile-Foreign</v>
      </c>
      <c r="B485">
        <v>484</v>
      </c>
      <c r="C485" t="s">
        <v>21</v>
      </c>
      <c r="D485" t="s">
        <v>69</v>
      </c>
      <c r="E485" t="s">
        <v>100</v>
      </c>
      <c r="F485" s="3">
        <v>41576</v>
      </c>
      <c r="G485" s="1" t="s">
        <v>158</v>
      </c>
      <c r="H485" t="s">
        <v>108</v>
      </c>
      <c r="I485" s="17">
        <f>IF(D485="Moody",VLOOKUP(H485,'Rating Translation'!$B$2:$E$25,4,FALSE),IF(D485="SP",VLOOKUP(H485,'Rating Translation'!$C$2:$E$25,3,FALSE),VLOOKUP(H485,'Rating Translation'!$D$2:$E$25,2,FALSE)))</f>
        <v>21</v>
      </c>
      <c r="J485">
        <f t="shared" si="48"/>
        <v>21</v>
      </c>
      <c r="K485" s="20">
        <f>IF($D485=K$1,$J485,IF($C485&lt;&gt;$C484,"",K484))</f>
        <v>21</v>
      </c>
      <c r="L485">
        <f>IF($D485=L$1,$J485,IF($C485&lt;&gt;$C484,"",L484))</f>
        <v>21</v>
      </c>
      <c r="M485">
        <f>IF($D485=M$1,$J485,IF($C485&lt;&gt;$C484,"",M484))</f>
        <v>20</v>
      </c>
      <c r="N485" s="20">
        <f t="shared" si="49"/>
        <v>3</v>
      </c>
      <c r="O485" s="21">
        <f t="shared" si="50"/>
        <v>20.666666666666668</v>
      </c>
      <c r="P485">
        <f t="shared" si="46"/>
        <v>0.57735026918962584</v>
      </c>
      <c r="Q485">
        <f t="shared" si="47"/>
        <v>21</v>
      </c>
    </row>
    <row r="486" spans="1:17" x14ac:dyDescent="0.25">
      <c r="A486" t="str">
        <f t="shared" si="45"/>
        <v>Chile-Local</v>
      </c>
      <c r="B486">
        <v>485</v>
      </c>
      <c r="C486" t="s">
        <v>21</v>
      </c>
      <c r="D486" t="s">
        <v>79</v>
      </c>
      <c r="E486" t="s">
        <v>101</v>
      </c>
      <c r="F486" s="3">
        <v>33938</v>
      </c>
      <c r="G486" s="1" t="s">
        <v>78</v>
      </c>
      <c r="H486" t="s">
        <v>78</v>
      </c>
      <c r="I486" s="17">
        <f>IF(D486="Moody",VLOOKUP(H486,'Rating Translation'!$B$2:$E$25,4,FALSE),IF(D486="SP",VLOOKUP(H486,'Rating Translation'!$C$2:$E$25,3,FALSE),VLOOKUP(H486,'Rating Translation'!$D$2:$E$25,2,FALSE)))</f>
        <v>22</v>
      </c>
      <c r="J486">
        <f t="shared" si="48"/>
        <v>22</v>
      </c>
      <c r="K486" s="20">
        <f>IF($D486=K$1,$J486,IF($C486&lt;&gt;$C485,"",K485))</f>
        <v>21</v>
      </c>
      <c r="L486">
        <f>IF($D486=L$1,$J486,IF($C486&lt;&gt;$C485,"",L485))</f>
        <v>22</v>
      </c>
      <c r="M486">
        <f>IF($D486=M$1,$J486,IF($C486&lt;&gt;$C485,"",M485))</f>
        <v>20</v>
      </c>
      <c r="N486" s="20">
        <f t="shared" si="49"/>
        <v>3</v>
      </c>
      <c r="O486" s="21">
        <f t="shared" si="50"/>
        <v>21</v>
      </c>
      <c r="P486">
        <f t="shared" si="46"/>
        <v>1</v>
      </c>
      <c r="Q486">
        <f t="shared" si="47"/>
        <v>21</v>
      </c>
    </row>
    <row r="487" spans="1:17" x14ac:dyDescent="0.25">
      <c r="A487" t="str">
        <f t="shared" si="45"/>
        <v>Chile-Local</v>
      </c>
      <c r="B487">
        <v>486</v>
      </c>
      <c r="C487" t="s">
        <v>21</v>
      </c>
      <c r="D487" t="s">
        <v>96</v>
      </c>
      <c r="E487" t="s">
        <v>101</v>
      </c>
      <c r="F487" s="3">
        <v>35394</v>
      </c>
      <c r="G487" s="1" t="s">
        <v>78</v>
      </c>
      <c r="H487" t="s">
        <v>78</v>
      </c>
      <c r="I487" s="17">
        <f>IF(D487="Moody",VLOOKUP(H487,'Rating Translation'!$B$2:$E$25,4,FALSE),IF(D487="SP",VLOOKUP(H487,'Rating Translation'!$C$2:$E$25,3,FALSE),VLOOKUP(H487,'Rating Translation'!$D$2:$E$25,2,FALSE)))</f>
        <v>22</v>
      </c>
      <c r="J487">
        <f t="shared" si="48"/>
        <v>22</v>
      </c>
      <c r="K487" s="20">
        <f>IF($D487=K$1,$J487,IF($C487&lt;&gt;$C486,"",K486))</f>
        <v>21</v>
      </c>
      <c r="L487">
        <f>IF($D487=L$1,$J487,IF($C487&lt;&gt;$C486,"",L486))</f>
        <v>22</v>
      </c>
      <c r="M487">
        <f>IF($D487=M$1,$J487,IF($C487&lt;&gt;$C486,"",M486))</f>
        <v>22</v>
      </c>
      <c r="N487" s="20">
        <f t="shared" si="49"/>
        <v>3</v>
      </c>
      <c r="O487" s="21">
        <f t="shared" si="50"/>
        <v>21.666666666666668</v>
      </c>
      <c r="P487">
        <f t="shared" si="46"/>
        <v>0.57735026918962584</v>
      </c>
      <c r="Q487">
        <f t="shared" si="47"/>
        <v>22</v>
      </c>
    </row>
    <row r="488" spans="1:17" x14ac:dyDescent="0.25">
      <c r="A488" t="str">
        <f t="shared" si="45"/>
        <v>Chile-Local</v>
      </c>
      <c r="B488">
        <v>487</v>
      </c>
      <c r="C488" t="s">
        <v>21</v>
      </c>
      <c r="D488" t="s">
        <v>96</v>
      </c>
      <c r="E488" t="s">
        <v>101</v>
      </c>
      <c r="F488" s="3">
        <v>35767</v>
      </c>
      <c r="G488" s="1" t="s">
        <v>119</v>
      </c>
      <c r="H488" t="s">
        <v>119</v>
      </c>
      <c r="I488" s="17">
        <f>IF(D488="Moody",VLOOKUP(H488,'Rating Translation'!$B$2:$E$25,4,FALSE),IF(D488="SP",VLOOKUP(H488,'Rating Translation'!$C$2:$E$25,3,FALSE),VLOOKUP(H488,'Rating Translation'!$D$2:$E$25,2,FALSE)))</f>
        <v>21</v>
      </c>
      <c r="J488">
        <f t="shared" si="48"/>
        <v>21</v>
      </c>
      <c r="K488" s="20">
        <f>IF($D488=K$1,$J488,IF($C488&lt;&gt;$C487,"",K487))</f>
        <v>21</v>
      </c>
      <c r="L488">
        <f>IF($D488=L$1,$J488,IF($C488&lt;&gt;$C487,"",L487))</f>
        <v>22</v>
      </c>
      <c r="M488">
        <f>IF($D488=M$1,$J488,IF($C488&lt;&gt;$C487,"",M487))</f>
        <v>21</v>
      </c>
      <c r="N488" s="20">
        <f t="shared" si="49"/>
        <v>3</v>
      </c>
      <c r="O488" s="21">
        <f t="shared" si="50"/>
        <v>21.333333333333332</v>
      </c>
      <c r="P488">
        <f t="shared" si="46"/>
        <v>0.57735026918962584</v>
      </c>
      <c r="Q488">
        <f t="shared" si="47"/>
        <v>21</v>
      </c>
    </row>
    <row r="489" spans="1:17" x14ac:dyDescent="0.25">
      <c r="A489" t="str">
        <f t="shared" si="45"/>
        <v>Chile-Local</v>
      </c>
      <c r="B489">
        <v>488</v>
      </c>
      <c r="C489" t="s">
        <v>21</v>
      </c>
      <c r="D489" t="s">
        <v>69</v>
      </c>
      <c r="E489" t="s">
        <v>101</v>
      </c>
      <c r="F489" s="3">
        <v>36370</v>
      </c>
      <c r="G489" s="1" t="s">
        <v>110</v>
      </c>
      <c r="H489" t="s">
        <v>110</v>
      </c>
      <c r="I489" s="17">
        <f>IF(D489="Moody",VLOOKUP(H489,'Rating Translation'!$B$2:$E$25,4,FALSE),IF(D489="SP",VLOOKUP(H489,'Rating Translation'!$C$2:$E$25,3,FALSE),VLOOKUP(H489,'Rating Translation'!$D$2:$E$25,2,FALSE)))</f>
        <v>20</v>
      </c>
      <c r="J489">
        <f t="shared" si="48"/>
        <v>20</v>
      </c>
      <c r="K489" s="20">
        <f>IF($D489=K$1,$J489,IF($C489&lt;&gt;$C488,"",K488))</f>
        <v>20</v>
      </c>
      <c r="L489">
        <f>IF($D489=L$1,$J489,IF($C489&lt;&gt;$C488,"",L488))</f>
        <v>22</v>
      </c>
      <c r="M489">
        <f>IF($D489=M$1,$J489,IF($C489&lt;&gt;$C488,"",M488))</f>
        <v>21</v>
      </c>
      <c r="N489" s="20">
        <f t="shared" si="49"/>
        <v>3</v>
      </c>
      <c r="O489" s="21">
        <f t="shared" si="50"/>
        <v>21</v>
      </c>
      <c r="P489">
        <f t="shared" si="46"/>
        <v>1</v>
      </c>
      <c r="Q489">
        <f t="shared" si="47"/>
        <v>21</v>
      </c>
    </row>
    <row r="490" spans="1:17" x14ac:dyDescent="0.25">
      <c r="A490" t="str">
        <f t="shared" si="45"/>
        <v>Chile-Local</v>
      </c>
      <c r="B490">
        <v>489</v>
      </c>
      <c r="C490" t="s">
        <v>21</v>
      </c>
      <c r="D490" t="s">
        <v>96</v>
      </c>
      <c r="E490" t="s">
        <v>101</v>
      </c>
      <c r="F490" s="3">
        <v>36790</v>
      </c>
      <c r="G490" s="1" t="s">
        <v>119</v>
      </c>
      <c r="H490" t="s">
        <v>119</v>
      </c>
      <c r="I490" s="17">
        <f>IF(D490="Moody",VLOOKUP(H490,'Rating Translation'!$B$2:$E$25,4,FALSE),IF(D490="SP",VLOOKUP(H490,'Rating Translation'!$C$2:$E$25,3,FALSE),VLOOKUP(H490,'Rating Translation'!$D$2:$E$25,2,FALSE)))</f>
        <v>21</v>
      </c>
      <c r="J490">
        <f t="shared" si="48"/>
        <v>21</v>
      </c>
      <c r="K490" s="20">
        <f>IF($D490=K$1,$J490,IF($C490&lt;&gt;$C489,"",K489))</f>
        <v>20</v>
      </c>
      <c r="L490">
        <f>IF($D490=L$1,$J490,IF($C490&lt;&gt;$C489,"",L489))</f>
        <v>22</v>
      </c>
      <c r="M490">
        <f>IF($D490=M$1,$J490,IF($C490&lt;&gt;$C489,"",M489))</f>
        <v>21</v>
      </c>
      <c r="N490" s="20">
        <f t="shared" si="49"/>
        <v>3</v>
      </c>
      <c r="O490" s="21">
        <f t="shared" si="50"/>
        <v>21</v>
      </c>
      <c r="P490">
        <f t="shared" si="46"/>
        <v>1</v>
      </c>
      <c r="Q490">
        <f t="shared" si="47"/>
        <v>21</v>
      </c>
    </row>
    <row r="491" spans="1:17" x14ac:dyDescent="0.25">
      <c r="A491" t="str">
        <f t="shared" si="45"/>
        <v>Chile-Local</v>
      </c>
      <c r="B491">
        <v>490</v>
      </c>
      <c r="C491" t="s">
        <v>21</v>
      </c>
      <c r="D491" t="s">
        <v>96</v>
      </c>
      <c r="E491" t="s">
        <v>101</v>
      </c>
      <c r="F491" s="3">
        <v>37676</v>
      </c>
      <c r="G491" s="1" t="s">
        <v>120</v>
      </c>
      <c r="H491" t="s">
        <v>120</v>
      </c>
      <c r="I491" s="17">
        <f>IF(D491="Moody",VLOOKUP(H491,'Rating Translation'!$B$2:$E$25,4,FALSE),IF(D491="SP",VLOOKUP(H491,'Rating Translation'!$C$2:$E$25,3,FALSE),VLOOKUP(H491,'Rating Translation'!$D$2:$E$25,2,FALSE)))</f>
        <v>20</v>
      </c>
      <c r="J491">
        <f t="shared" si="48"/>
        <v>20</v>
      </c>
      <c r="K491" s="20">
        <f>IF($D491=K$1,$J491,IF($C491&lt;&gt;$C490,"",K490))</f>
        <v>20</v>
      </c>
      <c r="L491">
        <f>IF($D491=L$1,$J491,IF($C491&lt;&gt;$C490,"",L490))</f>
        <v>22</v>
      </c>
      <c r="M491">
        <f>IF($D491=M$1,$J491,IF($C491&lt;&gt;$C490,"",M490))</f>
        <v>20</v>
      </c>
      <c r="N491" s="20">
        <f t="shared" si="49"/>
        <v>3</v>
      </c>
      <c r="O491" s="21">
        <f t="shared" si="50"/>
        <v>20.666666666666668</v>
      </c>
      <c r="P491">
        <f t="shared" si="46"/>
        <v>1.1547005383792515</v>
      </c>
      <c r="Q491">
        <f t="shared" si="47"/>
        <v>20</v>
      </c>
    </row>
    <row r="492" spans="1:17" x14ac:dyDescent="0.25">
      <c r="A492" t="str">
        <f t="shared" si="45"/>
        <v>Chile-Local</v>
      </c>
      <c r="B492">
        <v>491</v>
      </c>
      <c r="C492" t="s">
        <v>21</v>
      </c>
      <c r="D492" t="s">
        <v>96</v>
      </c>
      <c r="E492" t="s">
        <v>101</v>
      </c>
      <c r="F492" s="3">
        <v>38019</v>
      </c>
      <c r="G492" s="1" t="s">
        <v>120</v>
      </c>
      <c r="H492" t="s">
        <v>120</v>
      </c>
      <c r="I492" s="17">
        <f>IF(D492="Moody",VLOOKUP(H492,'Rating Translation'!$B$2:$E$25,4,FALSE),IF(D492="SP",VLOOKUP(H492,'Rating Translation'!$C$2:$E$25,3,FALSE),VLOOKUP(H492,'Rating Translation'!$D$2:$E$25,2,FALSE)))</f>
        <v>20</v>
      </c>
      <c r="J492">
        <f t="shared" si="48"/>
        <v>20</v>
      </c>
      <c r="K492" s="20">
        <f>IF($D492=K$1,$J492,IF($C492&lt;&gt;$C491,"",K491))</f>
        <v>20</v>
      </c>
      <c r="L492">
        <f>IF($D492=L$1,$J492,IF($C492&lt;&gt;$C491,"",L491))</f>
        <v>22</v>
      </c>
      <c r="M492">
        <f>IF($D492=M$1,$J492,IF($C492&lt;&gt;$C491,"",M491))</f>
        <v>20</v>
      </c>
      <c r="N492" s="20">
        <f t="shared" si="49"/>
        <v>3</v>
      </c>
      <c r="O492" s="21">
        <f t="shared" si="50"/>
        <v>20.666666666666668</v>
      </c>
      <c r="P492">
        <f t="shared" si="46"/>
        <v>1.1547005383792515</v>
      </c>
      <c r="Q492">
        <f t="shared" si="47"/>
        <v>20</v>
      </c>
    </row>
    <row r="493" spans="1:17" x14ac:dyDescent="0.25">
      <c r="A493" t="str">
        <f t="shared" si="45"/>
        <v>Chile-Local</v>
      </c>
      <c r="B493">
        <v>492</v>
      </c>
      <c r="C493" t="s">
        <v>21</v>
      </c>
      <c r="D493" t="s">
        <v>96</v>
      </c>
      <c r="E493" t="s">
        <v>101</v>
      </c>
      <c r="F493" s="3">
        <v>38439</v>
      </c>
      <c r="G493" s="1" t="s">
        <v>120</v>
      </c>
      <c r="H493" t="s">
        <v>120</v>
      </c>
      <c r="I493" s="17">
        <f>IF(D493="Moody",VLOOKUP(H493,'Rating Translation'!$B$2:$E$25,4,FALSE),IF(D493="SP",VLOOKUP(H493,'Rating Translation'!$C$2:$E$25,3,FALSE),VLOOKUP(H493,'Rating Translation'!$D$2:$E$25,2,FALSE)))</f>
        <v>20</v>
      </c>
      <c r="J493">
        <f t="shared" si="48"/>
        <v>20</v>
      </c>
      <c r="K493" s="20">
        <f>IF($D493=K$1,$J493,IF($C493&lt;&gt;$C492,"",K492))</f>
        <v>20</v>
      </c>
      <c r="L493">
        <f>IF($D493=L$1,$J493,IF($C493&lt;&gt;$C492,"",L492))</f>
        <v>22</v>
      </c>
      <c r="M493">
        <f>IF($D493=M$1,$J493,IF($C493&lt;&gt;$C492,"",M492))</f>
        <v>20</v>
      </c>
      <c r="N493" s="20">
        <f t="shared" si="49"/>
        <v>3</v>
      </c>
      <c r="O493" s="21">
        <f t="shared" si="50"/>
        <v>20.666666666666668</v>
      </c>
      <c r="P493">
        <f t="shared" si="46"/>
        <v>1.1547005383792515</v>
      </c>
      <c r="Q493">
        <f t="shared" si="47"/>
        <v>20</v>
      </c>
    </row>
    <row r="494" spans="1:17" x14ac:dyDescent="0.25">
      <c r="A494" t="str">
        <f t="shared" si="45"/>
        <v>Chile-Local</v>
      </c>
      <c r="B494">
        <v>493</v>
      </c>
      <c r="C494" t="s">
        <v>21</v>
      </c>
      <c r="D494" t="s">
        <v>79</v>
      </c>
      <c r="E494" t="s">
        <v>101</v>
      </c>
      <c r="F494" s="3">
        <v>38659</v>
      </c>
      <c r="G494" s="1" t="s">
        <v>78</v>
      </c>
      <c r="H494" t="s">
        <v>78</v>
      </c>
      <c r="I494" s="17">
        <f>IF(D494="Moody",VLOOKUP(H494,'Rating Translation'!$B$2:$E$25,4,FALSE),IF(D494="SP",VLOOKUP(H494,'Rating Translation'!$C$2:$E$25,3,FALSE),VLOOKUP(H494,'Rating Translation'!$D$2:$E$25,2,FALSE)))</f>
        <v>22</v>
      </c>
      <c r="J494">
        <f t="shared" si="48"/>
        <v>22</v>
      </c>
      <c r="K494" s="20">
        <f>IF($D494=K$1,$J494,IF($C494&lt;&gt;$C493,"",K493))</f>
        <v>20</v>
      </c>
      <c r="L494">
        <f>IF($D494=L$1,$J494,IF($C494&lt;&gt;$C493,"",L493))</f>
        <v>22</v>
      </c>
      <c r="M494">
        <f>IF($D494=M$1,$J494,IF($C494&lt;&gt;$C493,"",M493))</f>
        <v>20</v>
      </c>
      <c r="N494" s="20">
        <f t="shared" si="49"/>
        <v>3</v>
      </c>
      <c r="O494" s="21">
        <f t="shared" si="50"/>
        <v>20.666666666666668</v>
      </c>
      <c r="P494">
        <f t="shared" si="46"/>
        <v>1.1547005383792515</v>
      </c>
      <c r="Q494">
        <f t="shared" si="47"/>
        <v>20</v>
      </c>
    </row>
    <row r="495" spans="1:17" x14ac:dyDescent="0.25">
      <c r="A495" t="str">
        <f t="shared" si="45"/>
        <v>Chile-Local</v>
      </c>
      <c r="B495">
        <v>494</v>
      </c>
      <c r="C495" t="s">
        <v>21</v>
      </c>
      <c r="D495" t="s">
        <v>96</v>
      </c>
      <c r="E495" t="s">
        <v>101</v>
      </c>
      <c r="F495" s="3">
        <v>39217</v>
      </c>
      <c r="G495" s="1" t="s">
        <v>120</v>
      </c>
      <c r="H495" t="s">
        <v>120</v>
      </c>
      <c r="I495" s="17">
        <f>IF(D495="Moody",VLOOKUP(H495,'Rating Translation'!$B$2:$E$25,4,FALSE),IF(D495="SP",VLOOKUP(H495,'Rating Translation'!$C$2:$E$25,3,FALSE),VLOOKUP(H495,'Rating Translation'!$D$2:$E$25,2,FALSE)))</f>
        <v>20</v>
      </c>
      <c r="J495">
        <f t="shared" si="48"/>
        <v>20</v>
      </c>
      <c r="K495" s="20">
        <f>IF($D495=K$1,$J495,IF($C495&lt;&gt;$C494,"",K494))</f>
        <v>20</v>
      </c>
      <c r="L495">
        <f>IF($D495=L$1,$J495,IF($C495&lt;&gt;$C494,"",L494))</f>
        <v>22</v>
      </c>
      <c r="M495">
        <f>IF($D495=M$1,$J495,IF($C495&lt;&gt;$C494,"",M494))</f>
        <v>20</v>
      </c>
      <c r="N495" s="20">
        <f t="shared" si="49"/>
        <v>3</v>
      </c>
      <c r="O495" s="21">
        <f t="shared" si="50"/>
        <v>20.666666666666668</v>
      </c>
      <c r="P495">
        <f t="shared" si="46"/>
        <v>1.1547005383792515</v>
      </c>
      <c r="Q495">
        <f t="shared" si="47"/>
        <v>20</v>
      </c>
    </row>
    <row r="496" spans="1:17" x14ac:dyDescent="0.25">
      <c r="A496" t="str">
        <f t="shared" si="45"/>
        <v>Chile-Local</v>
      </c>
      <c r="B496">
        <v>495</v>
      </c>
      <c r="C496" t="s">
        <v>21</v>
      </c>
      <c r="D496" t="s">
        <v>96</v>
      </c>
      <c r="E496" t="s">
        <v>101</v>
      </c>
      <c r="F496" s="3">
        <v>39762</v>
      </c>
      <c r="G496" s="1" t="s">
        <v>120</v>
      </c>
      <c r="H496" t="s">
        <v>120</v>
      </c>
      <c r="I496" s="17">
        <f>IF(D496="Moody",VLOOKUP(H496,'Rating Translation'!$B$2:$E$25,4,FALSE),IF(D496="SP",VLOOKUP(H496,'Rating Translation'!$C$2:$E$25,3,FALSE),VLOOKUP(H496,'Rating Translation'!$D$2:$E$25,2,FALSE)))</f>
        <v>20</v>
      </c>
      <c r="J496">
        <f t="shared" si="48"/>
        <v>20</v>
      </c>
      <c r="K496" s="20">
        <f>IF($D496=K$1,$J496,IF($C496&lt;&gt;$C495,"",K495))</f>
        <v>20</v>
      </c>
      <c r="L496">
        <f>IF($D496=L$1,$J496,IF($C496&lt;&gt;$C495,"",L495))</f>
        <v>22</v>
      </c>
      <c r="M496">
        <f>IF($D496=M$1,$J496,IF($C496&lt;&gt;$C495,"",M495))</f>
        <v>20</v>
      </c>
      <c r="N496" s="20">
        <f t="shared" si="49"/>
        <v>3</v>
      </c>
      <c r="O496" s="21">
        <f t="shared" si="50"/>
        <v>20.666666666666668</v>
      </c>
      <c r="P496">
        <f t="shared" si="46"/>
        <v>1.1547005383792515</v>
      </c>
      <c r="Q496">
        <f t="shared" si="47"/>
        <v>20</v>
      </c>
    </row>
    <row r="497" spans="1:17" x14ac:dyDescent="0.25">
      <c r="A497" t="str">
        <f t="shared" si="45"/>
        <v>Chile-Local</v>
      </c>
      <c r="B497">
        <v>496</v>
      </c>
      <c r="C497" t="s">
        <v>21</v>
      </c>
      <c r="D497" t="s">
        <v>69</v>
      </c>
      <c r="E497" t="s">
        <v>101</v>
      </c>
      <c r="F497" s="3">
        <v>40345</v>
      </c>
      <c r="G497" s="1" t="s">
        <v>108</v>
      </c>
      <c r="H497" t="s">
        <v>108</v>
      </c>
      <c r="I497" s="17">
        <f>IF(D497="Moody",VLOOKUP(H497,'Rating Translation'!$B$2:$E$25,4,FALSE),IF(D497="SP",VLOOKUP(H497,'Rating Translation'!$C$2:$E$25,3,FALSE),VLOOKUP(H497,'Rating Translation'!$D$2:$E$25,2,FALSE)))</f>
        <v>21</v>
      </c>
      <c r="J497">
        <f t="shared" si="48"/>
        <v>21</v>
      </c>
      <c r="K497" s="20">
        <f>IF($D497=K$1,$J497,IF($C497&lt;&gt;$C496,"",K496))</f>
        <v>21</v>
      </c>
      <c r="L497">
        <f>IF($D497=L$1,$J497,IF($C497&lt;&gt;$C496,"",L496))</f>
        <v>22</v>
      </c>
      <c r="M497">
        <f>IF($D497=M$1,$J497,IF($C497&lt;&gt;$C496,"",M496))</f>
        <v>20</v>
      </c>
      <c r="N497" s="20">
        <f t="shared" si="49"/>
        <v>3</v>
      </c>
      <c r="O497" s="21">
        <f t="shared" si="50"/>
        <v>21</v>
      </c>
      <c r="P497">
        <f t="shared" si="46"/>
        <v>1</v>
      </c>
      <c r="Q497">
        <f t="shared" si="47"/>
        <v>21</v>
      </c>
    </row>
    <row r="498" spans="1:17" x14ac:dyDescent="0.25">
      <c r="A498" t="str">
        <f t="shared" si="45"/>
        <v>Chile-Local</v>
      </c>
      <c r="B498">
        <v>497</v>
      </c>
      <c r="C498" t="s">
        <v>21</v>
      </c>
      <c r="D498" t="s">
        <v>96</v>
      </c>
      <c r="E498" t="s">
        <v>101</v>
      </c>
      <c r="F498" s="3">
        <v>40575</v>
      </c>
      <c r="G498" s="1" t="s">
        <v>119</v>
      </c>
      <c r="H498" t="s">
        <v>119</v>
      </c>
      <c r="I498" s="17">
        <f>IF(D498="Moody",VLOOKUP(H498,'Rating Translation'!$B$2:$E$25,4,FALSE),IF(D498="SP",VLOOKUP(H498,'Rating Translation'!$C$2:$E$25,3,FALSE),VLOOKUP(H498,'Rating Translation'!$D$2:$E$25,2,FALSE)))</f>
        <v>21</v>
      </c>
      <c r="J498">
        <f t="shared" si="48"/>
        <v>21</v>
      </c>
      <c r="K498" s="20">
        <f>IF($D498=K$1,$J498,IF($C498&lt;&gt;$C497,"",K497))</f>
        <v>21</v>
      </c>
      <c r="L498">
        <f>IF($D498=L$1,$J498,IF($C498&lt;&gt;$C497,"",L497))</f>
        <v>22</v>
      </c>
      <c r="M498">
        <f>IF($D498=M$1,$J498,IF($C498&lt;&gt;$C497,"",M497))</f>
        <v>21</v>
      </c>
      <c r="N498" s="20">
        <f t="shared" si="49"/>
        <v>3</v>
      </c>
      <c r="O498" s="21">
        <f t="shared" si="50"/>
        <v>21.333333333333332</v>
      </c>
      <c r="P498">
        <f t="shared" si="46"/>
        <v>0.57735026918962584</v>
      </c>
      <c r="Q498">
        <f t="shared" si="47"/>
        <v>21</v>
      </c>
    </row>
    <row r="499" spans="1:17" x14ac:dyDescent="0.25">
      <c r="A499" t="str">
        <f t="shared" si="45"/>
        <v>Chile-Local</v>
      </c>
      <c r="B499">
        <v>498</v>
      </c>
      <c r="C499" t="s">
        <v>21</v>
      </c>
      <c r="D499" t="s">
        <v>96</v>
      </c>
      <c r="E499" t="s">
        <v>101</v>
      </c>
      <c r="F499" s="3">
        <v>40793</v>
      </c>
      <c r="G499" s="1" t="s">
        <v>119</v>
      </c>
      <c r="H499" t="s">
        <v>119</v>
      </c>
      <c r="I499" s="17">
        <f>IF(D499="Moody",VLOOKUP(H499,'Rating Translation'!$B$2:$E$25,4,FALSE),IF(D499="SP",VLOOKUP(H499,'Rating Translation'!$C$2:$E$25,3,FALSE),VLOOKUP(H499,'Rating Translation'!$D$2:$E$25,2,FALSE)))</f>
        <v>21</v>
      </c>
      <c r="J499">
        <f t="shared" si="48"/>
        <v>21</v>
      </c>
      <c r="K499" s="20">
        <f>IF($D499=K$1,$J499,IF($C499&lt;&gt;$C498,"",K498))</f>
        <v>21</v>
      </c>
      <c r="L499">
        <f>IF($D499=L$1,$J499,IF($C499&lt;&gt;$C498,"",L498))</f>
        <v>22</v>
      </c>
      <c r="M499">
        <f>IF($D499=M$1,$J499,IF($C499&lt;&gt;$C498,"",M498))</f>
        <v>21</v>
      </c>
      <c r="N499" s="20">
        <f t="shared" si="49"/>
        <v>3</v>
      </c>
      <c r="O499" s="21">
        <f t="shared" si="50"/>
        <v>21.333333333333332</v>
      </c>
      <c r="P499">
        <f t="shared" si="46"/>
        <v>0.57735026918962584</v>
      </c>
      <c r="Q499">
        <f t="shared" si="47"/>
        <v>21</v>
      </c>
    </row>
    <row r="500" spans="1:17" x14ac:dyDescent="0.25">
      <c r="A500" t="str">
        <f t="shared" si="45"/>
        <v>Chile-Local</v>
      </c>
      <c r="B500">
        <v>499</v>
      </c>
      <c r="C500" t="s">
        <v>21</v>
      </c>
      <c r="D500" t="s">
        <v>96</v>
      </c>
      <c r="E500" t="s">
        <v>101</v>
      </c>
      <c r="F500" s="3">
        <v>40938</v>
      </c>
      <c r="G500" s="1" t="s">
        <v>119</v>
      </c>
      <c r="H500" t="s">
        <v>119</v>
      </c>
      <c r="I500" s="17">
        <f>IF(D500="Moody",VLOOKUP(H500,'Rating Translation'!$B$2:$E$25,4,FALSE),IF(D500="SP",VLOOKUP(H500,'Rating Translation'!$C$2:$E$25,3,FALSE),VLOOKUP(H500,'Rating Translation'!$D$2:$E$25,2,FALSE)))</f>
        <v>21</v>
      </c>
      <c r="J500">
        <f t="shared" si="48"/>
        <v>21</v>
      </c>
      <c r="K500" s="20">
        <f>IF($D500=K$1,$J500,IF($C500&lt;&gt;$C499,"",K499))</f>
        <v>21</v>
      </c>
      <c r="L500">
        <f>IF($D500=L$1,$J500,IF($C500&lt;&gt;$C499,"",L499))</f>
        <v>22</v>
      </c>
      <c r="M500">
        <f>IF($D500=M$1,$J500,IF($C500&lt;&gt;$C499,"",M499))</f>
        <v>21</v>
      </c>
      <c r="N500" s="20">
        <f t="shared" si="49"/>
        <v>3</v>
      </c>
      <c r="O500" s="21">
        <f t="shared" si="50"/>
        <v>21.333333333333332</v>
      </c>
      <c r="P500">
        <f t="shared" si="46"/>
        <v>0.57735026918962584</v>
      </c>
      <c r="Q500">
        <f t="shared" si="47"/>
        <v>21</v>
      </c>
    </row>
    <row r="501" spans="1:17" x14ac:dyDescent="0.25">
      <c r="A501" t="str">
        <f t="shared" si="45"/>
        <v>Chile-Local</v>
      </c>
      <c r="B501">
        <v>500</v>
      </c>
      <c r="C501" t="s">
        <v>21</v>
      </c>
      <c r="D501" t="s">
        <v>96</v>
      </c>
      <c r="E501" t="s">
        <v>101</v>
      </c>
      <c r="F501" s="3">
        <v>41207</v>
      </c>
      <c r="G501" s="1" t="s">
        <v>119</v>
      </c>
      <c r="H501" t="s">
        <v>119</v>
      </c>
      <c r="I501" s="17">
        <f>IF(D501="Moody",VLOOKUP(H501,'Rating Translation'!$B$2:$E$25,4,FALSE),IF(D501="SP",VLOOKUP(H501,'Rating Translation'!$C$2:$E$25,3,FALSE),VLOOKUP(H501,'Rating Translation'!$D$2:$E$25,2,FALSE)))</f>
        <v>21</v>
      </c>
      <c r="J501">
        <f t="shared" si="48"/>
        <v>21</v>
      </c>
      <c r="K501" s="20">
        <f>IF($D501=K$1,$J501,IF($C501&lt;&gt;$C500,"",K500))</f>
        <v>21</v>
      </c>
      <c r="L501">
        <f>IF($D501=L$1,$J501,IF($C501&lt;&gt;$C500,"",L500))</f>
        <v>22</v>
      </c>
      <c r="M501">
        <f>IF($D501=M$1,$J501,IF($C501&lt;&gt;$C500,"",M500))</f>
        <v>21</v>
      </c>
      <c r="N501" s="20">
        <f t="shared" si="49"/>
        <v>3</v>
      </c>
      <c r="O501" s="21">
        <f t="shared" si="50"/>
        <v>21.333333333333332</v>
      </c>
      <c r="P501">
        <f t="shared" si="46"/>
        <v>0.57735026918962584</v>
      </c>
      <c r="Q501">
        <f t="shared" si="47"/>
        <v>21</v>
      </c>
    </row>
    <row r="502" spans="1:17" x14ac:dyDescent="0.25">
      <c r="A502" t="str">
        <f t="shared" si="45"/>
        <v>Chile-Local</v>
      </c>
      <c r="B502">
        <v>501</v>
      </c>
      <c r="C502" t="s">
        <v>21</v>
      </c>
      <c r="D502" t="s">
        <v>79</v>
      </c>
      <c r="E502" t="s">
        <v>101</v>
      </c>
      <c r="F502" s="3">
        <v>41269</v>
      </c>
      <c r="G502" s="1" t="s">
        <v>118</v>
      </c>
      <c r="H502" t="s">
        <v>118</v>
      </c>
      <c r="I502" s="17">
        <f>IF(D502="Moody",VLOOKUP(H502,'Rating Translation'!$B$2:$E$25,4,FALSE),IF(D502="SP",VLOOKUP(H502,'Rating Translation'!$C$2:$E$25,3,FALSE),VLOOKUP(H502,'Rating Translation'!$D$2:$E$25,2,FALSE)))</f>
        <v>23</v>
      </c>
      <c r="J502">
        <f t="shared" si="48"/>
        <v>23</v>
      </c>
      <c r="K502" s="20">
        <f>IF($D502=K$1,$J502,IF($C502&lt;&gt;$C501,"",K501))</f>
        <v>21</v>
      </c>
      <c r="L502">
        <f>IF($D502=L$1,$J502,IF($C502&lt;&gt;$C501,"",L501))</f>
        <v>23</v>
      </c>
      <c r="M502">
        <f>IF($D502=M$1,$J502,IF($C502&lt;&gt;$C501,"",M501))</f>
        <v>21</v>
      </c>
      <c r="N502" s="20">
        <f t="shared" si="49"/>
        <v>3</v>
      </c>
      <c r="O502" s="21">
        <f t="shared" si="50"/>
        <v>21.666666666666668</v>
      </c>
      <c r="P502">
        <f t="shared" si="46"/>
        <v>1.1547005383792515</v>
      </c>
      <c r="Q502">
        <f t="shared" si="47"/>
        <v>21</v>
      </c>
    </row>
    <row r="503" spans="1:17" x14ac:dyDescent="0.25">
      <c r="A503" t="str">
        <f t="shared" si="45"/>
        <v>Chile-Local</v>
      </c>
      <c r="B503">
        <v>502</v>
      </c>
      <c r="C503" t="s">
        <v>21</v>
      </c>
      <c r="D503" t="s">
        <v>96</v>
      </c>
      <c r="E503" t="s">
        <v>101</v>
      </c>
      <c r="F503" s="3">
        <v>41302</v>
      </c>
      <c r="G503" s="1" t="s">
        <v>119</v>
      </c>
      <c r="H503" t="s">
        <v>119</v>
      </c>
      <c r="I503" s="17">
        <f>IF(D503="Moody",VLOOKUP(H503,'Rating Translation'!$B$2:$E$25,4,FALSE),IF(D503="SP",VLOOKUP(H503,'Rating Translation'!$C$2:$E$25,3,FALSE),VLOOKUP(H503,'Rating Translation'!$D$2:$E$25,2,FALSE)))</f>
        <v>21</v>
      </c>
      <c r="J503">
        <f t="shared" si="48"/>
        <v>21</v>
      </c>
      <c r="K503" s="20">
        <f>IF($D503=K$1,$J503,IF($C503&lt;&gt;$C502,"",K502))</f>
        <v>21</v>
      </c>
      <c r="L503">
        <f>IF($D503=L$1,$J503,IF($C503&lt;&gt;$C502,"",L502))</f>
        <v>23</v>
      </c>
      <c r="M503">
        <f>IF($D503=M$1,$J503,IF($C503&lt;&gt;$C502,"",M502))</f>
        <v>21</v>
      </c>
      <c r="N503" s="20">
        <f t="shared" si="49"/>
        <v>3</v>
      </c>
      <c r="O503" s="21">
        <f t="shared" si="50"/>
        <v>21.666666666666668</v>
      </c>
      <c r="P503">
        <f t="shared" si="46"/>
        <v>1.1547005383792515</v>
      </c>
      <c r="Q503">
        <f t="shared" si="47"/>
        <v>21</v>
      </c>
    </row>
    <row r="504" spans="1:17" x14ac:dyDescent="0.25">
      <c r="A504" t="str">
        <f t="shared" si="45"/>
        <v>Chile-Local</v>
      </c>
      <c r="B504">
        <v>503</v>
      </c>
      <c r="C504" t="s">
        <v>21</v>
      </c>
      <c r="D504" t="s">
        <v>96</v>
      </c>
      <c r="E504" t="s">
        <v>101</v>
      </c>
      <c r="F504" s="3">
        <v>41572</v>
      </c>
      <c r="G504" s="1" t="s">
        <v>119</v>
      </c>
      <c r="H504" t="s">
        <v>119</v>
      </c>
      <c r="I504" s="17">
        <f>IF(D504="Moody",VLOOKUP(H504,'Rating Translation'!$B$2:$E$25,4,FALSE),IF(D504="SP",VLOOKUP(H504,'Rating Translation'!$C$2:$E$25,3,FALSE),VLOOKUP(H504,'Rating Translation'!$D$2:$E$25,2,FALSE)))</f>
        <v>21</v>
      </c>
      <c r="J504">
        <f t="shared" si="48"/>
        <v>21</v>
      </c>
      <c r="K504" s="20">
        <f>IF($D504=K$1,$J504,IF($C504&lt;&gt;$C503,"",K503))</f>
        <v>21</v>
      </c>
      <c r="L504">
        <f>IF($D504=L$1,$J504,IF($C504&lt;&gt;$C503,"",L503))</f>
        <v>23</v>
      </c>
      <c r="M504">
        <f>IF($D504=M$1,$J504,IF($C504&lt;&gt;$C503,"",M503))</f>
        <v>21</v>
      </c>
      <c r="N504" s="20">
        <f t="shared" si="49"/>
        <v>3</v>
      </c>
      <c r="O504" s="21">
        <f t="shared" si="50"/>
        <v>21.666666666666668</v>
      </c>
      <c r="P504">
        <f t="shared" si="46"/>
        <v>1.1547005383792515</v>
      </c>
      <c r="Q504">
        <f t="shared" si="47"/>
        <v>21</v>
      </c>
    </row>
    <row r="505" spans="1:17" x14ac:dyDescent="0.25">
      <c r="A505" t="str">
        <f t="shared" si="45"/>
        <v>Chile-Local</v>
      </c>
      <c r="B505">
        <v>504</v>
      </c>
      <c r="C505" t="s">
        <v>21</v>
      </c>
      <c r="D505" t="s">
        <v>69</v>
      </c>
      <c r="E505" t="s">
        <v>101</v>
      </c>
      <c r="F505" s="3">
        <v>41576</v>
      </c>
      <c r="G505" s="1" t="s">
        <v>108</v>
      </c>
      <c r="H505" t="s">
        <v>108</v>
      </c>
      <c r="I505" s="17">
        <f>IF(D505="Moody",VLOOKUP(H505,'Rating Translation'!$B$2:$E$25,4,FALSE),IF(D505="SP",VLOOKUP(H505,'Rating Translation'!$C$2:$E$25,3,FALSE),VLOOKUP(H505,'Rating Translation'!$D$2:$E$25,2,FALSE)))</f>
        <v>21</v>
      </c>
      <c r="J505">
        <f t="shared" si="48"/>
        <v>21</v>
      </c>
      <c r="K505" s="20">
        <f>IF($D505=K$1,$J505,IF($C505&lt;&gt;$C504,"",K504))</f>
        <v>21</v>
      </c>
      <c r="L505">
        <f>IF($D505=L$1,$J505,IF($C505&lt;&gt;$C504,"",L504))</f>
        <v>23</v>
      </c>
      <c r="M505">
        <f>IF($D505=M$1,$J505,IF($C505&lt;&gt;$C504,"",M504))</f>
        <v>21</v>
      </c>
      <c r="N505" s="20">
        <f t="shared" si="49"/>
        <v>3</v>
      </c>
      <c r="O505" s="21">
        <f t="shared" si="50"/>
        <v>21.666666666666668</v>
      </c>
      <c r="P505">
        <f t="shared" si="46"/>
        <v>1.1547005383792515</v>
      </c>
      <c r="Q505">
        <f t="shared" si="47"/>
        <v>21</v>
      </c>
    </row>
    <row r="506" spans="1:17" x14ac:dyDescent="0.25">
      <c r="A506" t="str">
        <f t="shared" si="45"/>
        <v>China-Foreign</v>
      </c>
      <c r="B506">
        <v>505</v>
      </c>
      <c r="C506" t="s">
        <v>22</v>
      </c>
      <c r="D506" t="s">
        <v>69</v>
      </c>
      <c r="E506" t="s">
        <v>100</v>
      </c>
      <c r="F506" s="3">
        <v>32281</v>
      </c>
      <c r="G506" s="1" t="s">
        <v>112</v>
      </c>
      <c r="H506" t="s">
        <v>112</v>
      </c>
      <c r="I506" s="17">
        <f>IF(D506="Moody",VLOOKUP(H506,'Rating Translation'!$B$2:$E$25,4,FALSE),IF(D506="SP",VLOOKUP(H506,'Rating Translation'!$C$2:$E$25,3,FALSE),VLOOKUP(H506,'Rating Translation'!$D$2:$E$25,2,FALSE)))</f>
        <v>18</v>
      </c>
      <c r="J506">
        <f t="shared" si="48"/>
        <v>18</v>
      </c>
      <c r="K506" s="20">
        <f>IF($D506=K$1,$J506,IF($C506&lt;&gt;$C505,"",K505))</f>
        <v>18</v>
      </c>
      <c r="L506" t="str">
        <f>IF($D506=L$1,$J506,IF($C506&lt;&gt;$C505,"",L505))</f>
        <v/>
      </c>
      <c r="M506" t="str">
        <f>IF($D506=M$1,$J506,IF($C506&lt;&gt;$C505,"",M505))</f>
        <v/>
      </c>
      <c r="N506" s="20">
        <f t="shared" si="49"/>
        <v>1</v>
      </c>
      <c r="O506" s="21">
        <f t="shared" si="50"/>
        <v>18</v>
      </c>
      <c r="P506" t="str">
        <f t="shared" si="46"/>
        <v/>
      </c>
      <c r="Q506">
        <f t="shared" si="47"/>
        <v>18</v>
      </c>
    </row>
    <row r="507" spans="1:17" x14ac:dyDescent="0.25">
      <c r="A507" t="str">
        <f t="shared" si="45"/>
        <v>China-Foreign</v>
      </c>
      <c r="B507">
        <v>506</v>
      </c>
      <c r="C507" t="s">
        <v>22</v>
      </c>
      <c r="D507" t="s">
        <v>69</v>
      </c>
      <c r="E507" t="s">
        <v>100</v>
      </c>
      <c r="F507" s="3">
        <v>32820</v>
      </c>
      <c r="G507" s="1" t="s">
        <v>114</v>
      </c>
      <c r="H507" t="s">
        <v>114</v>
      </c>
      <c r="I507" s="17">
        <f>IF(D507="Moody",VLOOKUP(H507,'Rating Translation'!$B$2:$E$25,4,FALSE),IF(D507="SP",VLOOKUP(H507,'Rating Translation'!$C$2:$E$25,3,FALSE),VLOOKUP(H507,'Rating Translation'!$D$2:$E$25,2,FALSE)))</f>
        <v>17</v>
      </c>
      <c r="J507">
        <f t="shared" si="48"/>
        <v>17</v>
      </c>
      <c r="K507" s="20">
        <f>IF($D507=K$1,$J507,IF($C507&lt;&gt;$C506,"",K506))</f>
        <v>17</v>
      </c>
      <c r="L507" t="str">
        <f>IF($D507=L$1,$J507,IF($C507&lt;&gt;$C506,"",L506))</f>
        <v/>
      </c>
      <c r="M507" t="str">
        <f>IF($D507=M$1,$J507,IF($C507&lt;&gt;$C506,"",M506))</f>
        <v/>
      </c>
      <c r="N507" s="20">
        <f t="shared" si="49"/>
        <v>1</v>
      </c>
      <c r="O507" s="21">
        <f t="shared" si="50"/>
        <v>17</v>
      </c>
      <c r="P507" t="str">
        <f t="shared" si="46"/>
        <v/>
      </c>
      <c r="Q507">
        <f t="shared" si="47"/>
        <v>17</v>
      </c>
    </row>
    <row r="508" spans="1:17" x14ac:dyDescent="0.25">
      <c r="A508" t="str">
        <f t="shared" si="45"/>
        <v>China-Foreign</v>
      </c>
      <c r="B508">
        <v>507</v>
      </c>
      <c r="C508" t="s">
        <v>22</v>
      </c>
      <c r="D508" t="s">
        <v>69</v>
      </c>
      <c r="E508" t="s">
        <v>100</v>
      </c>
      <c r="F508" s="3">
        <v>34222</v>
      </c>
      <c r="G508" s="1" t="s">
        <v>112</v>
      </c>
      <c r="H508" t="s">
        <v>112</v>
      </c>
      <c r="I508" s="17">
        <f>IF(D508="Moody",VLOOKUP(H508,'Rating Translation'!$B$2:$E$25,4,FALSE),IF(D508="SP",VLOOKUP(H508,'Rating Translation'!$C$2:$E$25,3,FALSE),VLOOKUP(H508,'Rating Translation'!$D$2:$E$25,2,FALSE)))</f>
        <v>18</v>
      </c>
      <c r="J508">
        <f t="shared" si="48"/>
        <v>18</v>
      </c>
      <c r="K508" s="20">
        <f>IF($D508=K$1,$J508,IF($C508&lt;&gt;$C507,"",K507))</f>
        <v>18</v>
      </c>
      <c r="L508" t="str">
        <f>IF($D508=L$1,$J508,IF($C508&lt;&gt;$C507,"",L507))</f>
        <v/>
      </c>
      <c r="M508" t="str">
        <f>IF($D508=M$1,$J508,IF($C508&lt;&gt;$C507,"",M507))</f>
        <v/>
      </c>
      <c r="N508" s="20">
        <f t="shared" si="49"/>
        <v>1</v>
      </c>
      <c r="O508" s="21">
        <f t="shared" si="50"/>
        <v>18</v>
      </c>
      <c r="P508" t="str">
        <f t="shared" si="46"/>
        <v/>
      </c>
      <c r="Q508">
        <f t="shared" si="47"/>
        <v>18</v>
      </c>
    </row>
    <row r="509" spans="1:17" x14ac:dyDescent="0.25">
      <c r="A509" t="str">
        <f t="shared" si="45"/>
        <v>China-Foreign</v>
      </c>
      <c r="B509">
        <v>508</v>
      </c>
      <c r="C509" t="s">
        <v>22</v>
      </c>
      <c r="D509" t="s">
        <v>96</v>
      </c>
      <c r="E509" t="s">
        <v>100</v>
      </c>
      <c r="F509" s="3">
        <v>35775</v>
      </c>
      <c r="G509" s="1" t="s">
        <v>121</v>
      </c>
      <c r="H509" t="s">
        <v>121</v>
      </c>
      <c r="I509" s="17">
        <f>IF(D509="Moody",VLOOKUP(H509,'Rating Translation'!$B$2:$E$25,4,FALSE),IF(D509="SP",VLOOKUP(H509,'Rating Translation'!$C$2:$E$25,3,FALSE),VLOOKUP(H509,'Rating Translation'!$D$2:$E$25,2,FALSE)))</f>
        <v>18</v>
      </c>
      <c r="J509">
        <f t="shared" si="48"/>
        <v>18</v>
      </c>
      <c r="K509" s="20">
        <f>IF($D509=K$1,$J509,IF($C509&lt;&gt;$C508,"",K508))</f>
        <v>18</v>
      </c>
      <c r="L509" t="str">
        <f>IF($D509=L$1,$J509,IF($C509&lt;&gt;$C508,"",L508))</f>
        <v/>
      </c>
      <c r="M509">
        <f>IF($D509=M$1,$J509,IF($C509&lt;&gt;$C508,"",M508))</f>
        <v>18</v>
      </c>
      <c r="N509" s="20">
        <f t="shared" si="49"/>
        <v>2</v>
      </c>
      <c r="O509" s="21">
        <f t="shared" si="50"/>
        <v>18</v>
      </c>
      <c r="P509">
        <f t="shared" si="46"/>
        <v>0</v>
      </c>
      <c r="Q509">
        <f t="shared" si="47"/>
        <v>18</v>
      </c>
    </row>
    <row r="510" spans="1:17" x14ac:dyDescent="0.25">
      <c r="A510" t="str">
        <f t="shared" si="45"/>
        <v>China-Foreign</v>
      </c>
      <c r="B510">
        <v>509</v>
      </c>
      <c r="C510" t="s">
        <v>22</v>
      </c>
      <c r="D510" t="s">
        <v>96</v>
      </c>
      <c r="E510" t="s">
        <v>100</v>
      </c>
      <c r="F510" s="3">
        <v>36151</v>
      </c>
      <c r="G510" s="1" t="s">
        <v>121</v>
      </c>
      <c r="H510" t="s">
        <v>121</v>
      </c>
      <c r="I510" s="17">
        <f>IF(D510="Moody",VLOOKUP(H510,'Rating Translation'!$B$2:$E$25,4,FALSE),IF(D510="SP",VLOOKUP(H510,'Rating Translation'!$C$2:$E$25,3,FALSE),VLOOKUP(H510,'Rating Translation'!$D$2:$E$25,2,FALSE)))</f>
        <v>18</v>
      </c>
      <c r="J510">
        <f t="shared" si="48"/>
        <v>18</v>
      </c>
      <c r="K510" s="20">
        <f>IF($D510=K$1,$J510,IF($C510&lt;&gt;$C509,"",K509))</f>
        <v>18</v>
      </c>
      <c r="L510" t="str">
        <f>IF($D510=L$1,$J510,IF($C510&lt;&gt;$C509,"",L509))</f>
        <v/>
      </c>
      <c r="M510">
        <f>IF($D510=M$1,$J510,IF($C510&lt;&gt;$C509,"",M509))</f>
        <v>18</v>
      </c>
      <c r="N510" s="20">
        <f t="shared" si="49"/>
        <v>2</v>
      </c>
      <c r="O510" s="21">
        <f t="shared" si="50"/>
        <v>18</v>
      </c>
      <c r="P510">
        <f t="shared" si="46"/>
        <v>0</v>
      </c>
      <c r="Q510">
        <f t="shared" si="47"/>
        <v>18</v>
      </c>
    </row>
    <row r="511" spans="1:17" x14ac:dyDescent="0.25">
      <c r="A511" t="str">
        <f t="shared" si="45"/>
        <v>China-Foreign</v>
      </c>
      <c r="B511">
        <v>510</v>
      </c>
      <c r="C511" t="s">
        <v>22</v>
      </c>
      <c r="D511" t="s">
        <v>96</v>
      </c>
      <c r="E511" t="s">
        <v>100</v>
      </c>
      <c r="F511" s="3">
        <v>36790</v>
      </c>
      <c r="G511" s="1" t="s">
        <v>165</v>
      </c>
      <c r="H511" t="s">
        <v>121</v>
      </c>
      <c r="I511" s="17">
        <f>IF(D511="Moody",VLOOKUP(H511,'Rating Translation'!$B$2:$E$25,4,FALSE),IF(D511="SP",VLOOKUP(H511,'Rating Translation'!$C$2:$E$25,3,FALSE),VLOOKUP(H511,'Rating Translation'!$D$2:$E$25,2,FALSE)))</f>
        <v>18</v>
      </c>
      <c r="J511">
        <f t="shared" si="48"/>
        <v>18</v>
      </c>
      <c r="K511" s="20">
        <f>IF($D511=K$1,$J511,IF($C511&lt;&gt;$C510,"",K510))</f>
        <v>18</v>
      </c>
      <c r="L511" t="str">
        <f>IF($D511=L$1,$J511,IF($C511&lt;&gt;$C510,"",L510))</f>
        <v/>
      </c>
      <c r="M511">
        <f>IF($D511=M$1,$J511,IF($C511&lt;&gt;$C510,"",M510))</f>
        <v>18</v>
      </c>
      <c r="N511" s="20">
        <f t="shared" si="49"/>
        <v>2</v>
      </c>
      <c r="O511" s="21">
        <f t="shared" si="50"/>
        <v>18</v>
      </c>
      <c r="P511">
        <f t="shared" si="46"/>
        <v>0</v>
      </c>
      <c r="Q511">
        <f t="shared" si="47"/>
        <v>18</v>
      </c>
    </row>
    <row r="512" spans="1:17" x14ac:dyDescent="0.25">
      <c r="A512" t="str">
        <f t="shared" si="45"/>
        <v>China-Foreign</v>
      </c>
      <c r="B512">
        <v>511</v>
      </c>
      <c r="C512" t="s">
        <v>22</v>
      </c>
      <c r="D512" t="s">
        <v>96</v>
      </c>
      <c r="E512" t="s">
        <v>100</v>
      </c>
      <c r="F512" s="3">
        <v>37231</v>
      </c>
      <c r="G512" s="1" t="s">
        <v>165</v>
      </c>
      <c r="H512" t="s">
        <v>121</v>
      </c>
      <c r="I512" s="17">
        <f>IF(D512="Moody",VLOOKUP(H512,'Rating Translation'!$B$2:$E$25,4,FALSE),IF(D512="SP",VLOOKUP(H512,'Rating Translation'!$C$2:$E$25,3,FALSE),VLOOKUP(H512,'Rating Translation'!$D$2:$E$25,2,FALSE)))</f>
        <v>18</v>
      </c>
      <c r="J512">
        <f t="shared" si="48"/>
        <v>18</v>
      </c>
      <c r="K512" s="20">
        <f>IF($D512=K$1,$J512,IF($C512&lt;&gt;$C511,"",K511))</f>
        <v>18</v>
      </c>
      <c r="L512" t="str">
        <f>IF($D512=L$1,$J512,IF($C512&lt;&gt;$C511,"",L511))</f>
        <v/>
      </c>
      <c r="M512">
        <f>IF($D512=M$1,$J512,IF($C512&lt;&gt;$C511,"",M511))</f>
        <v>18</v>
      </c>
      <c r="N512" s="20">
        <f t="shared" si="49"/>
        <v>2</v>
      </c>
      <c r="O512" s="21">
        <f t="shared" si="50"/>
        <v>18</v>
      </c>
      <c r="P512">
        <f t="shared" si="46"/>
        <v>0</v>
      </c>
      <c r="Q512">
        <f t="shared" si="47"/>
        <v>18</v>
      </c>
    </row>
    <row r="513" spans="1:17" x14ac:dyDescent="0.25">
      <c r="A513" t="str">
        <f t="shared" si="45"/>
        <v>China-Foreign</v>
      </c>
      <c r="B513">
        <v>512</v>
      </c>
      <c r="C513" t="s">
        <v>22</v>
      </c>
      <c r="D513" t="s">
        <v>96</v>
      </c>
      <c r="E513" t="s">
        <v>100</v>
      </c>
      <c r="F513" s="3">
        <v>37907</v>
      </c>
      <c r="G513" s="1" t="s">
        <v>164</v>
      </c>
      <c r="H513" t="s">
        <v>121</v>
      </c>
      <c r="I513" s="17">
        <f>IF(D513="Moody",VLOOKUP(H513,'Rating Translation'!$B$2:$E$25,4,FALSE),IF(D513="SP",VLOOKUP(H513,'Rating Translation'!$C$2:$E$25,3,FALSE),VLOOKUP(H513,'Rating Translation'!$D$2:$E$25,2,FALSE)))</f>
        <v>18</v>
      </c>
      <c r="J513">
        <f t="shared" si="48"/>
        <v>18</v>
      </c>
      <c r="K513" s="20">
        <f>IF($D513=K$1,$J513,IF($C513&lt;&gt;$C512,"",K512))</f>
        <v>18</v>
      </c>
      <c r="L513" t="str">
        <f>IF($D513=L$1,$J513,IF($C513&lt;&gt;$C512,"",L512))</f>
        <v/>
      </c>
      <c r="M513">
        <f>IF($D513=M$1,$J513,IF($C513&lt;&gt;$C512,"",M512))</f>
        <v>18</v>
      </c>
      <c r="N513" s="20">
        <f t="shared" si="49"/>
        <v>2</v>
      </c>
      <c r="O513" s="21">
        <f t="shared" si="50"/>
        <v>18</v>
      </c>
      <c r="P513">
        <f t="shared" si="46"/>
        <v>0</v>
      </c>
      <c r="Q513">
        <f t="shared" si="47"/>
        <v>18</v>
      </c>
    </row>
    <row r="514" spans="1:17" x14ac:dyDescent="0.25">
      <c r="A514" t="str">
        <f t="shared" ref="A514:A577" si="51">CONCATENATE(C514,"-",E514)</f>
        <v>China-Foreign</v>
      </c>
      <c r="B514">
        <v>513</v>
      </c>
      <c r="C514" t="s">
        <v>22</v>
      </c>
      <c r="D514" t="s">
        <v>69</v>
      </c>
      <c r="E514" t="s">
        <v>100</v>
      </c>
      <c r="F514" s="3">
        <v>37909</v>
      </c>
      <c r="G514" s="1" t="s">
        <v>111</v>
      </c>
      <c r="H514" t="s">
        <v>111</v>
      </c>
      <c r="I514" s="17">
        <f>IF(D514="Moody",VLOOKUP(H514,'Rating Translation'!$B$2:$E$25,4,FALSE),IF(D514="SP",VLOOKUP(H514,'Rating Translation'!$C$2:$E$25,3,FALSE),VLOOKUP(H514,'Rating Translation'!$D$2:$E$25,2,FALSE)))</f>
        <v>19</v>
      </c>
      <c r="J514">
        <f t="shared" si="48"/>
        <v>19</v>
      </c>
      <c r="K514" s="20">
        <f>IF($D514=K$1,$J514,IF($C514&lt;&gt;$C513,"",K513))</f>
        <v>19</v>
      </c>
      <c r="L514" t="str">
        <f>IF($D514=L$1,$J514,IF($C514&lt;&gt;$C513,"",L513))</f>
        <v/>
      </c>
      <c r="M514">
        <f>IF($D514=M$1,$J514,IF($C514&lt;&gt;$C513,"",M513))</f>
        <v>18</v>
      </c>
      <c r="N514" s="20">
        <f t="shared" si="49"/>
        <v>2</v>
      </c>
      <c r="O514" s="21">
        <f t="shared" si="50"/>
        <v>18.5</v>
      </c>
      <c r="P514">
        <f t="shared" si="46"/>
        <v>0.70710678118654757</v>
      </c>
      <c r="Q514">
        <f t="shared" si="47"/>
        <v>18.5</v>
      </c>
    </row>
    <row r="515" spans="1:17" x14ac:dyDescent="0.25">
      <c r="A515" t="str">
        <f t="shared" si="51"/>
        <v>China-Foreign</v>
      </c>
      <c r="B515">
        <v>514</v>
      </c>
      <c r="C515" t="s">
        <v>22</v>
      </c>
      <c r="D515" t="s">
        <v>69</v>
      </c>
      <c r="E515" t="s">
        <v>100</v>
      </c>
      <c r="F515" s="3">
        <v>37940</v>
      </c>
      <c r="G515" s="1" t="s">
        <v>61</v>
      </c>
      <c r="H515" t="s">
        <v>111</v>
      </c>
      <c r="I515" s="17">
        <f>IF(D515="Moody",VLOOKUP(H515,'Rating Translation'!$B$2:$E$25,4,FALSE),IF(D515="SP",VLOOKUP(H515,'Rating Translation'!$C$2:$E$25,3,FALSE),VLOOKUP(H515,'Rating Translation'!$D$2:$E$25,2,FALSE)))</f>
        <v>19</v>
      </c>
      <c r="J515">
        <f t="shared" si="48"/>
        <v>19</v>
      </c>
      <c r="K515" s="20">
        <f>IF($D515=K$1,$J515,IF($C515&lt;&gt;$C514,"",K514))</f>
        <v>19</v>
      </c>
      <c r="L515" t="str">
        <f>IF($D515=L$1,$J515,IF($C515&lt;&gt;$C514,"",L514))</f>
        <v/>
      </c>
      <c r="M515">
        <f>IF($D515=M$1,$J515,IF($C515&lt;&gt;$C514,"",M514))</f>
        <v>18</v>
      </c>
      <c r="N515" s="20">
        <f t="shared" si="49"/>
        <v>2</v>
      </c>
      <c r="O515" s="21">
        <f t="shared" si="50"/>
        <v>18.5</v>
      </c>
      <c r="P515">
        <f t="shared" ref="P515:P578" si="52">IF(N515&lt;=1,"",STDEV(K515:M515))</f>
        <v>0.70710678118654757</v>
      </c>
      <c r="Q515">
        <f t="shared" ref="Q515:Q578" si="53">MEDIAN(K515:M515)</f>
        <v>18.5</v>
      </c>
    </row>
    <row r="516" spans="1:17" x14ac:dyDescent="0.25">
      <c r="A516" t="str">
        <f t="shared" si="51"/>
        <v>China-Foreign</v>
      </c>
      <c r="B516">
        <v>515</v>
      </c>
      <c r="C516" t="s">
        <v>22</v>
      </c>
      <c r="D516" t="s">
        <v>96</v>
      </c>
      <c r="E516" t="s">
        <v>100</v>
      </c>
      <c r="F516" s="3">
        <v>38642</v>
      </c>
      <c r="G516" s="1" t="s">
        <v>162</v>
      </c>
      <c r="H516" t="s">
        <v>76</v>
      </c>
      <c r="I516" s="17">
        <f>IF(D516="Moody",VLOOKUP(H516,'Rating Translation'!$B$2:$E$25,4,FALSE),IF(D516="SP",VLOOKUP(H516,'Rating Translation'!$C$2:$E$25,3,FALSE),VLOOKUP(H516,'Rating Translation'!$D$2:$E$25,2,FALSE)))</f>
        <v>19</v>
      </c>
      <c r="J516">
        <f t="shared" si="48"/>
        <v>19</v>
      </c>
      <c r="K516" s="20">
        <f>IF($D516=K$1,$J516,IF($C516&lt;&gt;$C515,"",K515))</f>
        <v>19</v>
      </c>
      <c r="L516" t="str">
        <f>IF($D516=L$1,$J516,IF($C516&lt;&gt;$C515,"",L515))</f>
        <v/>
      </c>
      <c r="M516">
        <f>IF($D516=M$1,$J516,IF($C516&lt;&gt;$C515,"",M515))</f>
        <v>19</v>
      </c>
      <c r="N516" s="20">
        <f t="shared" si="49"/>
        <v>2</v>
      </c>
      <c r="O516" s="21">
        <f t="shared" si="50"/>
        <v>19</v>
      </c>
      <c r="P516">
        <f t="shared" si="52"/>
        <v>0</v>
      </c>
      <c r="Q516">
        <f t="shared" si="53"/>
        <v>19</v>
      </c>
    </row>
    <row r="517" spans="1:17" x14ac:dyDescent="0.25">
      <c r="A517" t="str">
        <f t="shared" si="51"/>
        <v>China-Foreign</v>
      </c>
      <c r="B517">
        <v>516</v>
      </c>
      <c r="C517" t="s">
        <v>22</v>
      </c>
      <c r="D517" t="s">
        <v>69</v>
      </c>
      <c r="E517" t="s">
        <v>100</v>
      </c>
      <c r="F517" s="3">
        <v>38905</v>
      </c>
      <c r="G517" s="1" t="s">
        <v>63</v>
      </c>
      <c r="H517" t="s">
        <v>111</v>
      </c>
      <c r="I517" s="17">
        <f>IF(D517="Moody",VLOOKUP(H517,'Rating Translation'!$B$2:$E$25,4,FALSE),IF(D517="SP",VLOOKUP(H517,'Rating Translation'!$C$2:$E$25,3,FALSE),VLOOKUP(H517,'Rating Translation'!$D$2:$E$25,2,FALSE)))</f>
        <v>19</v>
      </c>
      <c r="J517">
        <f t="shared" si="48"/>
        <v>19</v>
      </c>
      <c r="K517" s="20">
        <f>IF($D517=K$1,$J517,IF($C517&lt;&gt;$C516,"",K516))</f>
        <v>19</v>
      </c>
      <c r="L517" t="str">
        <f>IF($D517=L$1,$J517,IF($C517&lt;&gt;$C516,"",L516))</f>
        <v/>
      </c>
      <c r="M517">
        <f>IF($D517=M$1,$J517,IF($C517&lt;&gt;$C516,"",M516))</f>
        <v>19</v>
      </c>
      <c r="N517" s="20">
        <f t="shared" si="49"/>
        <v>2</v>
      </c>
      <c r="O517" s="21">
        <f t="shared" si="50"/>
        <v>19</v>
      </c>
      <c r="P517">
        <f t="shared" si="52"/>
        <v>0</v>
      </c>
      <c r="Q517">
        <f t="shared" si="53"/>
        <v>19</v>
      </c>
    </row>
    <row r="518" spans="1:17" x14ac:dyDescent="0.25">
      <c r="A518" t="str">
        <f t="shared" si="51"/>
        <v>China-Foreign</v>
      </c>
      <c r="B518">
        <v>517</v>
      </c>
      <c r="C518" t="s">
        <v>22</v>
      </c>
      <c r="D518" t="s">
        <v>96</v>
      </c>
      <c r="E518" t="s">
        <v>100</v>
      </c>
      <c r="F518" s="3">
        <v>38973</v>
      </c>
      <c r="G518" s="1" t="s">
        <v>163</v>
      </c>
      <c r="H518" t="s">
        <v>76</v>
      </c>
      <c r="I518" s="17">
        <f>IF(D518="Moody",VLOOKUP(H518,'Rating Translation'!$B$2:$E$25,4,FALSE),IF(D518="SP",VLOOKUP(H518,'Rating Translation'!$C$2:$E$25,3,FALSE),VLOOKUP(H518,'Rating Translation'!$D$2:$E$25,2,FALSE)))</f>
        <v>19</v>
      </c>
      <c r="J518">
        <f t="shared" si="48"/>
        <v>19</v>
      </c>
      <c r="K518" s="20">
        <f>IF($D518=K$1,$J518,IF($C518&lt;&gt;$C517,"",K517))</f>
        <v>19</v>
      </c>
      <c r="L518" t="str">
        <f>IF($D518=L$1,$J518,IF($C518&lt;&gt;$C517,"",L517))</f>
        <v/>
      </c>
      <c r="M518">
        <f>IF($D518=M$1,$J518,IF($C518&lt;&gt;$C517,"",M517))</f>
        <v>19</v>
      </c>
      <c r="N518" s="20">
        <f t="shared" si="49"/>
        <v>2</v>
      </c>
      <c r="O518" s="21">
        <f t="shared" si="50"/>
        <v>19</v>
      </c>
      <c r="P518">
        <f t="shared" si="52"/>
        <v>0</v>
      </c>
      <c r="Q518">
        <f t="shared" si="53"/>
        <v>19</v>
      </c>
    </row>
    <row r="519" spans="1:17" x14ac:dyDescent="0.25">
      <c r="A519" t="str">
        <f t="shared" si="51"/>
        <v>China-Foreign</v>
      </c>
      <c r="B519">
        <v>518</v>
      </c>
      <c r="C519" t="s">
        <v>22</v>
      </c>
      <c r="D519" t="s">
        <v>69</v>
      </c>
      <c r="E519" t="s">
        <v>100</v>
      </c>
      <c r="F519" s="3">
        <v>39232</v>
      </c>
      <c r="G519" s="1" t="s">
        <v>145</v>
      </c>
      <c r="H519" t="s">
        <v>111</v>
      </c>
      <c r="I519" s="17">
        <f>IF(D519="Moody",VLOOKUP(H519,'Rating Translation'!$B$2:$E$25,4,FALSE),IF(D519="SP",VLOOKUP(H519,'Rating Translation'!$C$2:$E$25,3,FALSE),VLOOKUP(H519,'Rating Translation'!$D$2:$E$25,2,FALSE)))</f>
        <v>19</v>
      </c>
      <c r="J519">
        <f t="shared" si="48"/>
        <v>19</v>
      </c>
      <c r="K519" s="20">
        <f>IF($D519=K$1,$J519,IF($C519&lt;&gt;$C518,"",K518))</f>
        <v>19</v>
      </c>
      <c r="L519" t="str">
        <f>IF($D519=L$1,$J519,IF($C519&lt;&gt;$C518,"",L518))</f>
        <v/>
      </c>
      <c r="M519">
        <f>IF($D519=M$1,$J519,IF($C519&lt;&gt;$C518,"",M518))</f>
        <v>19</v>
      </c>
      <c r="N519" s="20">
        <f t="shared" si="49"/>
        <v>2</v>
      </c>
      <c r="O519" s="21">
        <f t="shared" si="50"/>
        <v>19</v>
      </c>
      <c r="P519">
        <f t="shared" si="52"/>
        <v>0</v>
      </c>
      <c r="Q519">
        <f t="shared" si="53"/>
        <v>19</v>
      </c>
    </row>
    <row r="520" spans="1:17" x14ac:dyDescent="0.25">
      <c r="A520" t="str">
        <f t="shared" si="51"/>
        <v>China-Foreign</v>
      </c>
      <c r="B520">
        <v>519</v>
      </c>
      <c r="C520" t="s">
        <v>22</v>
      </c>
      <c r="D520" t="s">
        <v>69</v>
      </c>
      <c r="E520" t="s">
        <v>100</v>
      </c>
      <c r="F520" s="3">
        <v>39289</v>
      </c>
      <c r="G520" s="1" t="s">
        <v>167</v>
      </c>
      <c r="H520" t="s">
        <v>110</v>
      </c>
      <c r="I520" s="17">
        <f>IF(D520="Moody",VLOOKUP(H520,'Rating Translation'!$B$2:$E$25,4,FALSE),IF(D520="SP",VLOOKUP(H520,'Rating Translation'!$C$2:$E$25,3,FALSE),VLOOKUP(H520,'Rating Translation'!$D$2:$E$25,2,FALSE)))</f>
        <v>20</v>
      </c>
      <c r="J520">
        <f t="shared" si="48"/>
        <v>20</v>
      </c>
      <c r="K520" s="20">
        <f>IF($D520=K$1,$J520,IF($C520&lt;&gt;$C519,"",K519))</f>
        <v>20</v>
      </c>
      <c r="L520" t="str">
        <f>IF($D520=L$1,$J520,IF($C520&lt;&gt;$C519,"",L519))</f>
        <v/>
      </c>
      <c r="M520">
        <f>IF($D520=M$1,$J520,IF($C520&lt;&gt;$C519,"",M519))</f>
        <v>19</v>
      </c>
      <c r="N520" s="20">
        <f t="shared" si="49"/>
        <v>2</v>
      </c>
      <c r="O520" s="21">
        <f t="shared" si="50"/>
        <v>19.5</v>
      </c>
      <c r="P520">
        <f t="shared" si="52"/>
        <v>0.70710678118654757</v>
      </c>
      <c r="Q520">
        <f t="shared" si="53"/>
        <v>19.5</v>
      </c>
    </row>
    <row r="521" spans="1:17" x14ac:dyDescent="0.25">
      <c r="A521" t="str">
        <f t="shared" si="51"/>
        <v>China-Foreign</v>
      </c>
      <c r="B521">
        <v>520</v>
      </c>
      <c r="C521" t="s">
        <v>22</v>
      </c>
      <c r="D521" t="s">
        <v>96</v>
      </c>
      <c r="E521" t="s">
        <v>100</v>
      </c>
      <c r="F521" s="3">
        <v>39392</v>
      </c>
      <c r="G521" s="1" t="s">
        <v>161</v>
      </c>
      <c r="H521" t="s">
        <v>120</v>
      </c>
      <c r="I521" s="17">
        <f>IF(D521="Moody",VLOOKUP(H521,'Rating Translation'!$B$2:$E$25,4,FALSE),IF(D521="SP",VLOOKUP(H521,'Rating Translation'!$C$2:$E$25,3,FALSE),VLOOKUP(H521,'Rating Translation'!$D$2:$E$25,2,FALSE)))</f>
        <v>20</v>
      </c>
      <c r="J521">
        <f t="shared" si="48"/>
        <v>20</v>
      </c>
      <c r="K521" s="20">
        <f>IF($D521=K$1,$J521,IF($C521&lt;&gt;$C520,"",K520))</f>
        <v>20</v>
      </c>
      <c r="L521" t="str">
        <f>IF($D521=L$1,$J521,IF($C521&lt;&gt;$C520,"",L520))</f>
        <v/>
      </c>
      <c r="M521">
        <f>IF($D521=M$1,$J521,IF($C521&lt;&gt;$C520,"",M520))</f>
        <v>20</v>
      </c>
      <c r="N521" s="20">
        <f t="shared" si="49"/>
        <v>2</v>
      </c>
      <c r="O521" s="21">
        <f t="shared" si="50"/>
        <v>20</v>
      </c>
      <c r="P521">
        <f t="shared" si="52"/>
        <v>0</v>
      </c>
      <c r="Q521">
        <f t="shared" si="53"/>
        <v>20</v>
      </c>
    </row>
    <row r="522" spans="1:17" x14ac:dyDescent="0.25">
      <c r="A522" t="str">
        <f t="shared" si="51"/>
        <v>China-Foreign</v>
      </c>
      <c r="B522">
        <v>521</v>
      </c>
      <c r="C522" t="s">
        <v>22</v>
      </c>
      <c r="D522" t="s">
        <v>69</v>
      </c>
      <c r="E522" t="s">
        <v>100</v>
      </c>
      <c r="F522" s="3">
        <v>40125</v>
      </c>
      <c r="G522" s="1" t="s">
        <v>63</v>
      </c>
      <c r="H522" t="s">
        <v>110</v>
      </c>
      <c r="I522" s="17">
        <f>IF(D522="Moody",VLOOKUP(H522,'Rating Translation'!$B$2:$E$25,4,FALSE),IF(D522="SP",VLOOKUP(H522,'Rating Translation'!$C$2:$E$25,3,FALSE),VLOOKUP(H522,'Rating Translation'!$D$2:$E$25,2,FALSE)))</f>
        <v>20</v>
      </c>
      <c r="J522">
        <f t="shared" si="48"/>
        <v>20</v>
      </c>
      <c r="K522" s="20">
        <f>IF($D522=K$1,$J522,IF($C522&lt;&gt;$C521,"",K521))</f>
        <v>20</v>
      </c>
      <c r="L522" t="str">
        <f>IF($D522=L$1,$J522,IF($C522&lt;&gt;$C521,"",L521))</f>
        <v/>
      </c>
      <c r="M522">
        <f>IF($D522=M$1,$J522,IF($C522&lt;&gt;$C521,"",M521))</f>
        <v>20</v>
      </c>
      <c r="N522" s="20">
        <f t="shared" si="49"/>
        <v>2</v>
      </c>
      <c r="O522" s="21">
        <f t="shared" si="50"/>
        <v>20</v>
      </c>
      <c r="P522">
        <f t="shared" si="52"/>
        <v>0</v>
      </c>
      <c r="Q522">
        <f t="shared" si="53"/>
        <v>20</v>
      </c>
    </row>
    <row r="523" spans="1:17" x14ac:dyDescent="0.25">
      <c r="A523" t="str">
        <f t="shared" si="51"/>
        <v>China-Foreign</v>
      </c>
      <c r="B523">
        <v>522</v>
      </c>
      <c r="C523" t="s">
        <v>22</v>
      </c>
      <c r="D523" t="s">
        <v>69</v>
      </c>
      <c r="E523" t="s">
        <v>100</v>
      </c>
      <c r="F523" s="3">
        <v>40459</v>
      </c>
      <c r="G523" s="1" t="s">
        <v>145</v>
      </c>
      <c r="H523" t="s">
        <v>110</v>
      </c>
      <c r="I523" s="17">
        <f>IF(D523="Moody",VLOOKUP(H523,'Rating Translation'!$B$2:$E$25,4,FALSE),IF(D523="SP",VLOOKUP(H523,'Rating Translation'!$C$2:$E$25,3,FALSE),VLOOKUP(H523,'Rating Translation'!$D$2:$E$25,2,FALSE)))</f>
        <v>20</v>
      </c>
      <c r="J523">
        <f t="shared" si="48"/>
        <v>20</v>
      </c>
      <c r="K523" s="20">
        <f>IF($D523=K$1,$J523,IF($C523&lt;&gt;$C522,"",K522))</f>
        <v>20</v>
      </c>
      <c r="L523" t="str">
        <f>IF($D523=L$1,$J523,IF($C523&lt;&gt;$C522,"",L522))</f>
        <v/>
      </c>
      <c r="M523">
        <f>IF($D523=M$1,$J523,IF($C523&lt;&gt;$C522,"",M522))</f>
        <v>20</v>
      </c>
      <c r="N523" s="20">
        <f t="shared" si="49"/>
        <v>2</v>
      </c>
      <c r="O523" s="21">
        <f t="shared" si="50"/>
        <v>20</v>
      </c>
      <c r="P523">
        <f t="shared" si="52"/>
        <v>0</v>
      </c>
      <c r="Q523">
        <f t="shared" si="53"/>
        <v>20</v>
      </c>
    </row>
    <row r="524" spans="1:17" x14ac:dyDescent="0.25">
      <c r="A524" t="str">
        <f t="shared" si="51"/>
        <v>China-Foreign</v>
      </c>
      <c r="B524">
        <v>523</v>
      </c>
      <c r="C524" t="s">
        <v>22</v>
      </c>
      <c r="D524" t="s">
        <v>69</v>
      </c>
      <c r="E524" t="s">
        <v>100</v>
      </c>
      <c r="F524" s="3">
        <v>40493</v>
      </c>
      <c r="G524" s="1" t="s">
        <v>166</v>
      </c>
      <c r="H524" t="s">
        <v>108</v>
      </c>
      <c r="I524" s="17">
        <f>IF(D524="Moody",VLOOKUP(H524,'Rating Translation'!$B$2:$E$25,4,FALSE),IF(D524="SP",VLOOKUP(H524,'Rating Translation'!$C$2:$E$25,3,FALSE),VLOOKUP(H524,'Rating Translation'!$D$2:$E$25,2,FALSE)))</f>
        <v>21</v>
      </c>
      <c r="J524">
        <f t="shared" si="48"/>
        <v>21</v>
      </c>
      <c r="K524" s="20">
        <f>IF($D524=K$1,$J524,IF($C524&lt;&gt;$C523,"",K523))</f>
        <v>21</v>
      </c>
      <c r="L524" t="str">
        <f>IF($D524=L$1,$J524,IF($C524&lt;&gt;$C523,"",L523))</f>
        <v/>
      </c>
      <c r="M524">
        <f>IF($D524=M$1,$J524,IF($C524&lt;&gt;$C523,"",M523))</f>
        <v>20</v>
      </c>
      <c r="N524" s="20">
        <f t="shared" si="49"/>
        <v>2</v>
      </c>
      <c r="O524" s="21">
        <f t="shared" si="50"/>
        <v>20.5</v>
      </c>
      <c r="P524">
        <f t="shared" si="52"/>
        <v>0.70710678118654757</v>
      </c>
      <c r="Q524">
        <f t="shared" si="53"/>
        <v>20.5</v>
      </c>
    </row>
    <row r="525" spans="1:17" x14ac:dyDescent="0.25">
      <c r="A525" t="str">
        <f t="shared" si="51"/>
        <v>China-Foreign</v>
      </c>
      <c r="B525">
        <v>524</v>
      </c>
      <c r="C525" t="s">
        <v>22</v>
      </c>
      <c r="D525" t="s">
        <v>79</v>
      </c>
      <c r="E525" t="s">
        <v>100</v>
      </c>
      <c r="F525" s="3">
        <v>40528</v>
      </c>
      <c r="G525" s="1" t="s">
        <v>142</v>
      </c>
      <c r="H525" t="s">
        <v>119</v>
      </c>
      <c r="I525" s="17">
        <f>IF(D525="Moody",VLOOKUP(H525,'Rating Translation'!$B$2:$E$25,4,FALSE),IF(D525="SP",VLOOKUP(H525,'Rating Translation'!$C$2:$E$25,3,FALSE),VLOOKUP(H525,'Rating Translation'!$D$2:$E$25,2,FALSE)))</f>
        <v>21</v>
      </c>
      <c r="J525">
        <f t="shared" si="48"/>
        <v>21</v>
      </c>
      <c r="K525" s="20">
        <f>IF($D525=K$1,$J525,IF($C525&lt;&gt;$C524,"",K524))</f>
        <v>21</v>
      </c>
      <c r="L525">
        <f>IF($D525=L$1,$J525,IF($C525&lt;&gt;$C524,"",L524))</f>
        <v>21</v>
      </c>
      <c r="M525">
        <f>IF($D525=M$1,$J525,IF($C525&lt;&gt;$C524,"",M524))</f>
        <v>20</v>
      </c>
      <c r="N525" s="20">
        <f t="shared" si="49"/>
        <v>3</v>
      </c>
      <c r="O525" s="21">
        <f t="shared" si="50"/>
        <v>20.666666666666668</v>
      </c>
      <c r="P525">
        <f t="shared" si="52"/>
        <v>0.57735026918962584</v>
      </c>
      <c r="Q525">
        <f t="shared" si="53"/>
        <v>21</v>
      </c>
    </row>
    <row r="526" spans="1:17" x14ac:dyDescent="0.25">
      <c r="A526" t="str">
        <f t="shared" si="51"/>
        <v>China-Foreign</v>
      </c>
      <c r="B526">
        <v>525</v>
      </c>
      <c r="C526" t="s">
        <v>22</v>
      </c>
      <c r="D526" t="s">
        <v>96</v>
      </c>
      <c r="E526" t="s">
        <v>100</v>
      </c>
      <c r="F526" s="3">
        <v>40645</v>
      </c>
      <c r="G526" s="1" t="s">
        <v>161</v>
      </c>
      <c r="H526" t="s">
        <v>120</v>
      </c>
      <c r="I526" s="17">
        <f>IF(D526="Moody",VLOOKUP(H526,'Rating Translation'!$B$2:$E$25,4,FALSE),IF(D526="SP",VLOOKUP(H526,'Rating Translation'!$C$2:$E$25,3,FALSE),VLOOKUP(H526,'Rating Translation'!$D$2:$E$25,2,FALSE)))</f>
        <v>20</v>
      </c>
      <c r="J526">
        <f t="shared" si="48"/>
        <v>20</v>
      </c>
      <c r="K526" s="20">
        <f>IF($D526=K$1,$J526,IF($C526&lt;&gt;$C525,"",K525))</f>
        <v>21</v>
      </c>
      <c r="L526">
        <f>IF($D526=L$1,$J526,IF($C526&lt;&gt;$C525,"",L525))</f>
        <v>21</v>
      </c>
      <c r="M526">
        <f>IF($D526=M$1,$J526,IF($C526&lt;&gt;$C525,"",M525))</f>
        <v>20</v>
      </c>
      <c r="N526" s="20">
        <f t="shared" si="49"/>
        <v>3</v>
      </c>
      <c r="O526" s="21">
        <f t="shared" si="50"/>
        <v>20.666666666666668</v>
      </c>
      <c r="P526">
        <f t="shared" si="52"/>
        <v>0.57735026918962584</v>
      </c>
      <c r="Q526">
        <f t="shared" si="53"/>
        <v>21</v>
      </c>
    </row>
    <row r="527" spans="1:17" x14ac:dyDescent="0.25">
      <c r="A527" t="str">
        <f t="shared" si="51"/>
        <v>China-Foreign</v>
      </c>
      <c r="B527">
        <v>526</v>
      </c>
      <c r="C527" t="s">
        <v>22</v>
      </c>
      <c r="D527" t="s">
        <v>96</v>
      </c>
      <c r="E527" t="s">
        <v>100</v>
      </c>
      <c r="F527" s="3">
        <v>40773</v>
      </c>
      <c r="G527" s="1" t="s">
        <v>161</v>
      </c>
      <c r="H527" t="s">
        <v>120</v>
      </c>
      <c r="I527" s="17">
        <f>IF(D527="Moody",VLOOKUP(H527,'Rating Translation'!$B$2:$E$25,4,FALSE),IF(D527="SP",VLOOKUP(H527,'Rating Translation'!$C$2:$E$25,3,FALSE),VLOOKUP(H527,'Rating Translation'!$D$2:$E$25,2,FALSE)))</f>
        <v>20</v>
      </c>
      <c r="J527">
        <f t="shared" si="48"/>
        <v>20</v>
      </c>
      <c r="K527" s="20">
        <f>IF($D527=K$1,$J527,IF($C527&lt;&gt;$C526,"",K526))</f>
        <v>21</v>
      </c>
      <c r="L527">
        <f>IF($D527=L$1,$J527,IF($C527&lt;&gt;$C526,"",L526))</f>
        <v>21</v>
      </c>
      <c r="M527">
        <f>IF($D527=M$1,$J527,IF($C527&lt;&gt;$C526,"",M526))</f>
        <v>20</v>
      </c>
      <c r="N527" s="20">
        <f t="shared" si="49"/>
        <v>3</v>
      </c>
      <c r="O527" s="21">
        <f t="shared" si="50"/>
        <v>20.666666666666668</v>
      </c>
      <c r="P527">
        <f t="shared" si="52"/>
        <v>0.57735026918962584</v>
      </c>
      <c r="Q527">
        <f t="shared" si="53"/>
        <v>21</v>
      </c>
    </row>
    <row r="528" spans="1:17" x14ac:dyDescent="0.25">
      <c r="A528" t="str">
        <f t="shared" si="51"/>
        <v>China-Foreign</v>
      </c>
      <c r="B528">
        <v>527</v>
      </c>
      <c r="C528" t="s">
        <v>22</v>
      </c>
      <c r="D528" t="s">
        <v>96</v>
      </c>
      <c r="E528" t="s">
        <v>100</v>
      </c>
      <c r="F528" s="3">
        <v>40844</v>
      </c>
      <c r="G528" s="1" t="s">
        <v>161</v>
      </c>
      <c r="H528" t="s">
        <v>120</v>
      </c>
      <c r="I528" s="17">
        <f>IF(D528="Moody",VLOOKUP(H528,'Rating Translation'!$B$2:$E$25,4,FALSE),IF(D528="SP",VLOOKUP(H528,'Rating Translation'!$C$2:$E$25,3,FALSE),VLOOKUP(H528,'Rating Translation'!$D$2:$E$25,2,FALSE)))</f>
        <v>20</v>
      </c>
      <c r="J528">
        <f t="shared" si="48"/>
        <v>20</v>
      </c>
      <c r="K528" s="20">
        <f>IF($D528=K$1,$J528,IF($C528&lt;&gt;$C527,"",K527))</f>
        <v>21</v>
      </c>
      <c r="L528">
        <f>IF($D528=L$1,$J528,IF($C528&lt;&gt;$C527,"",L527))</f>
        <v>21</v>
      </c>
      <c r="M528">
        <f>IF($D528=M$1,$J528,IF($C528&lt;&gt;$C527,"",M527))</f>
        <v>20</v>
      </c>
      <c r="N528" s="20">
        <f t="shared" si="49"/>
        <v>3</v>
      </c>
      <c r="O528" s="21">
        <f t="shared" si="50"/>
        <v>20.666666666666668</v>
      </c>
      <c r="P528">
        <f t="shared" si="52"/>
        <v>0.57735026918962584</v>
      </c>
      <c r="Q528">
        <f t="shared" si="53"/>
        <v>21</v>
      </c>
    </row>
    <row r="529" spans="1:17" x14ac:dyDescent="0.25">
      <c r="A529" t="str">
        <f t="shared" si="51"/>
        <v>China-Foreign</v>
      </c>
      <c r="B529">
        <v>528</v>
      </c>
      <c r="C529" t="s">
        <v>22</v>
      </c>
      <c r="D529" t="s">
        <v>96</v>
      </c>
      <c r="E529" t="s">
        <v>100</v>
      </c>
      <c r="F529" s="3">
        <v>41010</v>
      </c>
      <c r="G529" s="1" t="s">
        <v>161</v>
      </c>
      <c r="H529" t="s">
        <v>120</v>
      </c>
      <c r="I529" s="17">
        <f>IF(D529="Moody",VLOOKUP(H529,'Rating Translation'!$B$2:$E$25,4,FALSE),IF(D529="SP",VLOOKUP(H529,'Rating Translation'!$C$2:$E$25,3,FALSE),VLOOKUP(H529,'Rating Translation'!$D$2:$E$25,2,FALSE)))</f>
        <v>20</v>
      </c>
      <c r="J529">
        <f t="shared" si="48"/>
        <v>20</v>
      </c>
      <c r="K529" s="20">
        <f>IF($D529=K$1,$J529,IF($C529&lt;&gt;$C528,"",K528))</f>
        <v>21</v>
      </c>
      <c r="L529">
        <f>IF($D529=L$1,$J529,IF($C529&lt;&gt;$C528,"",L528))</f>
        <v>21</v>
      </c>
      <c r="M529">
        <f>IF($D529=M$1,$J529,IF($C529&lt;&gt;$C528,"",M528))</f>
        <v>20</v>
      </c>
      <c r="N529" s="20">
        <f t="shared" si="49"/>
        <v>3</v>
      </c>
      <c r="O529" s="21">
        <f t="shared" si="50"/>
        <v>20.666666666666668</v>
      </c>
      <c r="P529">
        <f t="shared" si="52"/>
        <v>0.57735026918962584</v>
      </c>
      <c r="Q529">
        <f t="shared" si="53"/>
        <v>21</v>
      </c>
    </row>
    <row r="530" spans="1:17" x14ac:dyDescent="0.25">
      <c r="A530" t="str">
        <f t="shared" si="51"/>
        <v>China-Foreign</v>
      </c>
      <c r="B530">
        <v>529</v>
      </c>
      <c r="C530" t="s">
        <v>22</v>
      </c>
      <c r="D530" t="s">
        <v>96</v>
      </c>
      <c r="E530" t="s">
        <v>100</v>
      </c>
      <c r="F530" s="3">
        <v>41096</v>
      </c>
      <c r="G530" s="1" t="s">
        <v>161</v>
      </c>
      <c r="H530" t="s">
        <v>120</v>
      </c>
      <c r="I530" s="17">
        <f>IF(D530="Moody",VLOOKUP(H530,'Rating Translation'!$B$2:$E$25,4,FALSE),IF(D530="SP",VLOOKUP(H530,'Rating Translation'!$C$2:$E$25,3,FALSE),VLOOKUP(H530,'Rating Translation'!$D$2:$E$25,2,FALSE)))</f>
        <v>20</v>
      </c>
      <c r="J530">
        <f t="shared" si="48"/>
        <v>20</v>
      </c>
      <c r="K530" s="20">
        <f>IF($D530=K$1,$J530,IF($C530&lt;&gt;$C529,"",K529))</f>
        <v>21</v>
      </c>
      <c r="L530">
        <f>IF($D530=L$1,$J530,IF($C530&lt;&gt;$C529,"",L529))</f>
        <v>21</v>
      </c>
      <c r="M530">
        <f>IF($D530=M$1,$J530,IF($C530&lt;&gt;$C529,"",M529))</f>
        <v>20</v>
      </c>
      <c r="N530" s="20">
        <f t="shared" si="49"/>
        <v>3</v>
      </c>
      <c r="O530" s="21">
        <f t="shared" si="50"/>
        <v>20.666666666666668</v>
      </c>
      <c r="P530">
        <f t="shared" si="52"/>
        <v>0.57735026918962584</v>
      </c>
      <c r="Q530">
        <f t="shared" si="53"/>
        <v>21</v>
      </c>
    </row>
    <row r="531" spans="1:17" x14ac:dyDescent="0.25">
      <c r="A531" t="str">
        <f t="shared" si="51"/>
        <v>China-Foreign</v>
      </c>
      <c r="B531">
        <v>530</v>
      </c>
      <c r="C531" t="s">
        <v>22</v>
      </c>
      <c r="D531" t="s">
        <v>96</v>
      </c>
      <c r="E531" t="s">
        <v>100</v>
      </c>
      <c r="F531" s="3">
        <v>41129</v>
      </c>
      <c r="G531" s="1" t="s">
        <v>161</v>
      </c>
      <c r="H531" t="s">
        <v>120</v>
      </c>
      <c r="I531" s="17">
        <f>IF(D531="Moody",VLOOKUP(H531,'Rating Translation'!$B$2:$E$25,4,FALSE),IF(D531="SP",VLOOKUP(H531,'Rating Translation'!$C$2:$E$25,3,FALSE),VLOOKUP(H531,'Rating Translation'!$D$2:$E$25,2,FALSE)))</f>
        <v>20</v>
      </c>
      <c r="J531">
        <f t="shared" si="48"/>
        <v>20</v>
      </c>
      <c r="K531" s="20">
        <f>IF($D531=K$1,$J531,IF($C531&lt;&gt;$C530,"",K530))</f>
        <v>21</v>
      </c>
      <c r="L531">
        <f>IF($D531=L$1,$J531,IF($C531&lt;&gt;$C530,"",L530))</f>
        <v>21</v>
      </c>
      <c r="M531">
        <f>IF($D531=M$1,$J531,IF($C531&lt;&gt;$C530,"",M530))</f>
        <v>20</v>
      </c>
      <c r="N531" s="20">
        <f t="shared" si="49"/>
        <v>3</v>
      </c>
      <c r="O531" s="21">
        <f t="shared" si="50"/>
        <v>20.666666666666668</v>
      </c>
      <c r="P531">
        <f t="shared" si="52"/>
        <v>0.57735026918962584</v>
      </c>
      <c r="Q531">
        <f t="shared" si="53"/>
        <v>21</v>
      </c>
    </row>
    <row r="532" spans="1:17" x14ac:dyDescent="0.25">
      <c r="A532" t="str">
        <f t="shared" si="51"/>
        <v>China-Foreign</v>
      </c>
      <c r="B532">
        <v>531</v>
      </c>
      <c r="C532" t="s">
        <v>22</v>
      </c>
      <c r="D532" t="s">
        <v>96</v>
      </c>
      <c r="E532" t="s">
        <v>100</v>
      </c>
      <c r="F532" s="3">
        <v>41373</v>
      </c>
      <c r="G532" s="1" t="s">
        <v>161</v>
      </c>
      <c r="H532" t="s">
        <v>120</v>
      </c>
      <c r="I532" s="17">
        <f>IF(D532="Moody",VLOOKUP(H532,'Rating Translation'!$B$2:$E$25,4,FALSE),IF(D532="SP",VLOOKUP(H532,'Rating Translation'!$C$2:$E$25,3,FALSE),VLOOKUP(H532,'Rating Translation'!$D$2:$E$25,2,FALSE)))</f>
        <v>20</v>
      </c>
      <c r="J532">
        <f t="shared" si="48"/>
        <v>20</v>
      </c>
      <c r="K532" s="20">
        <f>IF($D532=K$1,$J532,IF($C532&lt;&gt;$C531,"",K531))</f>
        <v>21</v>
      </c>
      <c r="L532">
        <f>IF($D532=L$1,$J532,IF($C532&lt;&gt;$C531,"",L531))</f>
        <v>21</v>
      </c>
      <c r="M532">
        <f>IF($D532=M$1,$J532,IF($C532&lt;&gt;$C531,"",M531))</f>
        <v>20</v>
      </c>
      <c r="N532" s="20">
        <f t="shared" si="49"/>
        <v>3</v>
      </c>
      <c r="O532" s="21">
        <f t="shared" si="50"/>
        <v>20.666666666666668</v>
      </c>
      <c r="P532">
        <f t="shared" si="52"/>
        <v>0.57735026918962584</v>
      </c>
      <c r="Q532">
        <f t="shared" si="53"/>
        <v>21</v>
      </c>
    </row>
    <row r="533" spans="1:17" x14ac:dyDescent="0.25">
      <c r="A533" t="str">
        <f t="shared" si="51"/>
        <v>China-Foreign</v>
      </c>
      <c r="B533">
        <v>532</v>
      </c>
      <c r="C533" t="s">
        <v>22</v>
      </c>
      <c r="D533" t="s">
        <v>69</v>
      </c>
      <c r="E533" t="s">
        <v>100</v>
      </c>
      <c r="F533" s="3">
        <v>41380</v>
      </c>
      <c r="G533" s="1" t="s">
        <v>158</v>
      </c>
      <c r="H533" t="s">
        <v>108</v>
      </c>
      <c r="I533" s="17">
        <f>IF(D533="Moody",VLOOKUP(H533,'Rating Translation'!$B$2:$E$25,4,FALSE),IF(D533="SP",VLOOKUP(H533,'Rating Translation'!$C$2:$E$25,3,FALSE),VLOOKUP(H533,'Rating Translation'!$D$2:$E$25,2,FALSE)))</f>
        <v>21</v>
      </c>
      <c r="J533">
        <f t="shared" si="48"/>
        <v>21</v>
      </c>
      <c r="K533" s="20">
        <f>IF($D533=K$1,$J533,IF($C533&lt;&gt;$C532,"",K532))</f>
        <v>21</v>
      </c>
      <c r="L533">
        <f>IF($D533=L$1,$J533,IF($C533&lt;&gt;$C532,"",L532))</f>
        <v>21</v>
      </c>
      <c r="M533">
        <f>IF($D533=M$1,$J533,IF($C533&lt;&gt;$C532,"",M532))</f>
        <v>20</v>
      </c>
      <c r="N533" s="20">
        <f t="shared" si="49"/>
        <v>3</v>
      </c>
      <c r="O533" s="21">
        <f t="shared" si="50"/>
        <v>20.666666666666668</v>
      </c>
      <c r="P533">
        <f t="shared" si="52"/>
        <v>0.57735026918962584</v>
      </c>
      <c r="Q533">
        <f t="shared" si="53"/>
        <v>21</v>
      </c>
    </row>
    <row r="534" spans="1:17" x14ac:dyDescent="0.25">
      <c r="A534" t="str">
        <f t="shared" si="51"/>
        <v>China-Foreign</v>
      </c>
      <c r="B534">
        <v>533</v>
      </c>
      <c r="C534" t="s">
        <v>22</v>
      </c>
      <c r="D534" t="s">
        <v>96</v>
      </c>
      <c r="E534" t="s">
        <v>100</v>
      </c>
      <c r="F534" s="3">
        <v>41452</v>
      </c>
      <c r="G534" s="1" t="s">
        <v>161</v>
      </c>
      <c r="H534" t="s">
        <v>120</v>
      </c>
      <c r="I534" s="17">
        <f>IF(D534="Moody",VLOOKUP(H534,'Rating Translation'!$B$2:$E$25,4,FALSE),IF(D534="SP",VLOOKUP(H534,'Rating Translation'!$C$2:$E$25,3,FALSE),VLOOKUP(H534,'Rating Translation'!$D$2:$E$25,2,FALSE)))</f>
        <v>20</v>
      </c>
      <c r="J534">
        <f t="shared" si="48"/>
        <v>20</v>
      </c>
      <c r="K534" s="20">
        <f>IF($D534=K$1,$J534,IF($C534&lt;&gt;$C533,"",K533))</f>
        <v>21</v>
      </c>
      <c r="L534">
        <f>IF($D534=L$1,$J534,IF($C534&lt;&gt;$C533,"",L533))</f>
        <v>21</v>
      </c>
      <c r="M534">
        <f>IF($D534=M$1,$J534,IF($C534&lt;&gt;$C533,"",M533))</f>
        <v>20</v>
      </c>
      <c r="N534" s="20">
        <f t="shared" si="49"/>
        <v>3</v>
      </c>
      <c r="O534" s="21">
        <f t="shared" si="50"/>
        <v>20.666666666666668</v>
      </c>
      <c r="P534">
        <f t="shared" si="52"/>
        <v>0.57735026918962584</v>
      </c>
      <c r="Q534">
        <f t="shared" si="53"/>
        <v>21</v>
      </c>
    </row>
    <row r="535" spans="1:17" x14ac:dyDescent="0.25">
      <c r="A535" t="str">
        <f t="shared" si="51"/>
        <v>China-Foreign</v>
      </c>
      <c r="B535">
        <v>534</v>
      </c>
      <c r="C535" t="s">
        <v>22</v>
      </c>
      <c r="D535" t="s">
        <v>96</v>
      </c>
      <c r="E535" t="s">
        <v>100</v>
      </c>
      <c r="F535" s="3">
        <v>41575</v>
      </c>
      <c r="G535" s="1" t="s">
        <v>161</v>
      </c>
      <c r="H535" t="s">
        <v>120</v>
      </c>
      <c r="I535" s="17">
        <f>IF(D535="Moody",VLOOKUP(H535,'Rating Translation'!$B$2:$E$25,4,FALSE),IF(D535="SP",VLOOKUP(H535,'Rating Translation'!$C$2:$E$25,3,FALSE),VLOOKUP(H535,'Rating Translation'!$D$2:$E$25,2,FALSE)))</f>
        <v>20</v>
      </c>
      <c r="J535">
        <f t="shared" si="48"/>
        <v>20</v>
      </c>
      <c r="K535" s="20">
        <f>IF($D535=K$1,$J535,IF($C535&lt;&gt;$C534,"",K534))</f>
        <v>21</v>
      </c>
      <c r="L535">
        <f>IF($D535=L$1,$J535,IF($C535&lt;&gt;$C534,"",L534))</f>
        <v>21</v>
      </c>
      <c r="M535">
        <f>IF($D535=M$1,$J535,IF($C535&lt;&gt;$C534,"",M534))</f>
        <v>20</v>
      </c>
      <c r="N535" s="20">
        <f t="shared" si="49"/>
        <v>3</v>
      </c>
      <c r="O535" s="21">
        <f t="shared" si="50"/>
        <v>20.666666666666668</v>
      </c>
      <c r="P535">
        <f t="shared" si="52"/>
        <v>0.57735026918962584</v>
      </c>
      <c r="Q535">
        <f t="shared" si="53"/>
        <v>21</v>
      </c>
    </row>
    <row r="536" spans="1:17" x14ac:dyDescent="0.25">
      <c r="A536" t="str">
        <f t="shared" si="51"/>
        <v>China-Foreign</v>
      </c>
      <c r="B536">
        <v>535</v>
      </c>
      <c r="C536" t="s">
        <v>22</v>
      </c>
      <c r="D536" t="s">
        <v>96</v>
      </c>
      <c r="E536" t="s">
        <v>100</v>
      </c>
      <c r="F536" s="3">
        <v>41642</v>
      </c>
      <c r="G536" s="1" t="s">
        <v>161</v>
      </c>
      <c r="H536" t="s">
        <v>120</v>
      </c>
      <c r="I536" s="17">
        <f>IF(D536="Moody",VLOOKUP(H536,'Rating Translation'!$B$2:$E$25,4,FALSE),IF(D536="SP",VLOOKUP(H536,'Rating Translation'!$C$2:$E$25,3,FALSE),VLOOKUP(H536,'Rating Translation'!$D$2:$E$25,2,FALSE)))</f>
        <v>20</v>
      </c>
      <c r="J536">
        <f t="shared" si="48"/>
        <v>20</v>
      </c>
      <c r="K536" s="20">
        <f>IF($D536=K$1,$J536,IF($C536&lt;&gt;$C535,"",K535))</f>
        <v>21</v>
      </c>
      <c r="L536">
        <f>IF($D536=L$1,$J536,IF($C536&lt;&gt;$C535,"",L535))</f>
        <v>21</v>
      </c>
      <c r="M536">
        <f>IF($D536=M$1,$J536,IF($C536&lt;&gt;$C535,"",M535))</f>
        <v>20</v>
      </c>
      <c r="N536" s="20">
        <f t="shared" si="49"/>
        <v>3</v>
      </c>
      <c r="O536" s="21">
        <f t="shared" si="50"/>
        <v>20.666666666666668</v>
      </c>
      <c r="P536">
        <f t="shared" si="52"/>
        <v>0.57735026918962584</v>
      </c>
      <c r="Q536">
        <f t="shared" si="53"/>
        <v>21</v>
      </c>
    </row>
    <row r="537" spans="1:17" x14ac:dyDescent="0.25">
      <c r="A537" t="str">
        <f t="shared" si="51"/>
        <v>China-Foreign</v>
      </c>
      <c r="B537">
        <v>536</v>
      </c>
      <c r="C537" t="s">
        <v>22</v>
      </c>
      <c r="D537" t="s">
        <v>96</v>
      </c>
      <c r="E537" t="s">
        <v>100</v>
      </c>
      <c r="F537" s="3">
        <v>41646</v>
      </c>
      <c r="G537" s="1" t="s">
        <v>161</v>
      </c>
      <c r="H537" t="s">
        <v>120</v>
      </c>
      <c r="I537" s="17">
        <f>IF(D537="Moody",VLOOKUP(H537,'Rating Translation'!$B$2:$E$25,4,FALSE),IF(D537="SP",VLOOKUP(H537,'Rating Translation'!$C$2:$E$25,3,FALSE),VLOOKUP(H537,'Rating Translation'!$D$2:$E$25,2,FALSE)))</f>
        <v>20</v>
      </c>
      <c r="J537">
        <f t="shared" si="48"/>
        <v>20</v>
      </c>
      <c r="K537" s="20">
        <f>IF($D537=K$1,$J537,IF($C537&lt;&gt;$C536,"",K536))</f>
        <v>21</v>
      </c>
      <c r="L537">
        <f>IF($D537=L$1,$J537,IF($C537&lt;&gt;$C536,"",L536))</f>
        <v>21</v>
      </c>
      <c r="M537">
        <f>IF($D537=M$1,$J537,IF($C537&lt;&gt;$C536,"",M536))</f>
        <v>20</v>
      </c>
      <c r="N537" s="20">
        <f t="shared" si="49"/>
        <v>3</v>
      </c>
      <c r="O537" s="21">
        <f t="shared" si="50"/>
        <v>20.666666666666668</v>
      </c>
      <c r="P537">
        <f t="shared" si="52"/>
        <v>0.57735026918962584</v>
      </c>
      <c r="Q537">
        <f t="shared" si="53"/>
        <v>21</v>
      </c>
    </row>
    <row r="538" spans="1:17" x14ac:dyDescent="0.25">
      <c r="A538" t="str">
        <f t="shared" si="51"/>
        <v>China-Local</v>
      </c>
      <c r="B538">
        <v>537</v>
      </c>
      <c r="C538" t="s">
        <v>22</v>
      </c>
      <c r="D538" t="s">
        <v>96</v>
      </c>
      <c r="E538" t="s">
        <v>101</v>
      </c>
      <c r="F538" s="3">
        <v>37231</v>
      </c>
      <c r="G538" s="1" t="s">
        <v>76</v>
      </c>
      <c r="H538" t="s">
        <v>76</v>
      </c>
      <c r="I538" s="17">
        <f>IF(D538="Moody",VLOOKUP(H538,'Rating Translation'!$B$2:$E$25,4,FALSE),IF(D538="SP",VLOOKUP(H538,'Rating Translation'!$C$2:$E$25,3,FALSE),VLOOKUP(H538,'Rating Translation'!$D$2:$E$25,2,FALSE)))</f>
        <v>19</v>
      </c>
      <c r="J538">
        <f t="shared" ref="J538:J601" si="54">IF(ISERROR(I538),"",I538)</f>
        <v>19</v>
      </c>
      <c r="K538" s="20">
        <f>IF($D538=K$1,$J538,IF($C538&lt;&gt;$C537,"",K537))</f>
        <v>21</v>
      </c>
      <c r="L538">
        <f>IF($D538=L$1,$J538,IF($C538&lt;&gt;$C537,"",L537))</f>
        <v>21</v>
      </c>
      <c r="M538">
        <f>IF($D538=M$1,$J538,IF($C538&lt;&gt;$C537,"",M537))</f>
        <v>19</v>
      </c>
      <c r="N538" s="20">
        <f t="shared" ref="N538:N601" si="55">COUNT(K538:M538)</f>
        <v>3</v>
      </c>
      <c r="O538" s="21">
        <f t="shared" ref="O538:O601" si="56">AVERAGE(K538:M538)</f>
        <v>20.333333333333332</v>
      </c>
      <c r="P538">
        <f t="shared" si="52"/>
        <v>1.1547005383792515</v>
      </c>
      <c r="Q538">
        <f t="shared" si="53"/>
        <v>21</v>
      </c>
    </row>
    <row r="539" spans="1:17" x14ac:dyDescent="0.25">
      <c r="A539" t="str">
        <f t="shared" si="51"/>
        <v>China-Local</v>
      </c>
      <c r="B539">
        <v>538</v>
      </c>
      <c r="C539" t="s">
        <v>22</v>
      </c>
      <c r="D539" t="s">
        <v>96</v>
      </c>
      <c r="E539" t="s">
        <v>101</v>
      </c>
      <c r="F539" s="3">
        <v>37907</v>
      </c>
      <c r="G539" s="1" t="s">
        <v>76</v>
      </c>
      <c r="H539" t="s">
        <v>76</v>
      </c>
      <c r="I539" s="17">
        <f>IF(D539="Moody",VLOOKUP(H539,'Rating Translation'!$B$2:$E$25,4,FALSE),IF(D539="SP",VLOOKUP(H539,'Rating Translation'!$C$2:$E$25,3,FALSE),VLOOKUP(H539,'Rating Translation'!$D$2:$E$25,2,FALSE)))</f>
        <v>19</v>
      </c>
      <c r="J539">
        <f t="shared" si="54"/>
        <v>19</v>
      </c>
      <c r="K539" s="20">
        <f>IF($D539=K$1,$J539,IF($C539&lt;&gt;$C538,"",K538))</f>
        <v>21</v>
      </c>
      <c r="L539">
        <f>IF($D539=L$1,$J539,IF($C539&lt;&gt;$C538,"",L538))</f>
        <v>21</v>
      </c>
      <c r="M539">
        <f>IF($D539=M$1,$J539,IF($C539&lt;&gt;$C538,"",M538))</f>
        <v>19</v>
      </c>
      <c r="N539" s="20">
        <f t="shared" si="55"/>
        <v>3</v>
      </c>
      <c r="O539" s="21">
        <f t="shared" si="56"/>
        <v>20.333333333333332</v>
      </c>
      <c r="P539">
        <f t="shared" si="52"/>
        <v>1.1547005383792515</v>
      </c>
      <c r="Q539">
        <f t="shared" si="53"/>
        <v>21</v>
      </c>
    </row>
    <row r="540" spans="1:17" x14ac:dyDescent="0.25">
      <c r="A540" t="str">
        <f t="shared" si="51"/>
        <v>China-Local</v>
      </c>
      <c r="B540">
        <v>539</v>
      </c>
      <c r="C540" t="s">
        <v>22</v>
      </c>
      <c r="D540" t="s">
        <v>96</v>
      </c>
      <c r="E540" t="s">
        <v>101</v>
      </c>
      <c r="F540" s="3">
        <v>38642</v>
      </c>
      <c r="G540" s="1" t="s">
        <v>120</v>
      </c>
      <c r="H540" t="s">
        <v>120</v>
      </c>
      <c r="I540" s="17">
        <f>IF(D540="Moody",VLOOKUP(H540,'Rating Translation'!$B$2:$E$25,4,FALSE),IF(D540="SP",VLOOKUP(H540,'Rating Translation'!$C$2:$E$25,3,FALSE),VLOOKUP(H540,'Rating Translation'!$D$2:$E$25,2,FALSE)))</f>
        <v>20</v>
      </c>
      <c r="J540">
        <f t="shared" si="54"/>
        <v>20</v>
      </c>
      <c r="K540" s="20">
        <f>IF($D540=K$1,$J540,IF($C540&lt;&gt;$C539,"",K539))</f>
        <v>21</v>
      </c>
      <c r="L540">
        <f>IF($D540=L$1,$J540,IF($C540&lt;&gt;$C539,"",L539))</f>
        <v>21</v>
      </c>
      <c r="M540">
        <f>IF($D540=M$1,$J540,IF($C540&lt;&gt;$C539,"",M539))</f>
        <v>20</v>
      </c>
      <c r="N540" s="20">
        <f t="shared" si="55"/>
        <v>3</v>
      </c>
      <c r="O540" s="21">
        <f t="shared" si="56"/>
        <v>20.666666666666668</v>
      </c>
      <c r="P540">
        <f t="shared" si="52"/>
        <v>0.57735026918962584</v>
      </c>
      <c r="Q540">
        <f t="shared" si="53"/>
        <v>21</v>
      </c>
    </row>
    <row r="541" spans="1:17" x14ac:dyDescent="0.25">
      <c r="A541" t="str">
        <f t="shared" si="51"/>
        <v>China-Local</v>
      </c>
      <c r="B541">
        <v>540</v>
      </c>
      <c r="C541" t="s">
        <v>22</v>
      </c>
      <c r="D541" t="s">
        <v>96</v>
      </c>
      <c r="E541" t="s">
        <v>101</v>
      </c>
      <c r="F541" s="3">
        <v>38973</v>
      </c>
      <c r="G541" s="1" t="s">
        <v>120</v>
      </c>
      <c r="H541" t="s">
        <v>120</v>
      </c>
      <c r="I541" s="17">
        <f>IF(D541="Moody",VLOOKUP(H541,'Rating Translation'!$B$2:$E$25,4,FALSE),IF(D541="SP",VLOOKUP(H541,'Rating Translation'!$C$2:$E$25,3,FALSE),VLOOKUP(H541,'Rating Translation'!$D$2:$E$25,2,FALSE)))</f>
        <v>20</v>
      </c>
      <c r="J541">
        <f t="shared" si="54"/>
        <v>20</v>
      </c>
      <c r="K541" s="20">
        <f>IF($D541=K$1,$J541,IF($C541&lt;&gt;$C540,"",K540))</f>
        <v>21</v>
      </c>
      <c r="L541">
        <f>IF($D541=L$1,$J541,IF($C541&lt;&gt;$C540,"",L540))</f>
        <v>21</v>
      </c>
      <c r="M541">
        <f>IF($D541=M$1,$J541,IF($C541&lt;&gt;$C540,"",M540))</f>
        <v>20</v>
      </c>
      <c r="N541" s="20">
        <f t="shared" si="55"/>
        <v>3</v>
      </c>
      <c r="O541" s="21">
        <f t="shared" si="56"/>
        <v>20.666666666666668</v>
      </c>
      <c r="P541">
        <f t="shared" si="52"/>
        <v>0.57735026918962584</v>
      </c>
      <c r="Q541">
        <f t="shared" si="53"/>
        <v>21</v>
      </c>
    </row>
    <row r="542" spans="1:17" x14ac:dyDescent="0.25">
      <c r="A542" t="str">
        <f t="shared" si="51"/>
        <v>China-Local</v>
      </c>
      <c r="B542">
        <v>541</v>
      </c>
      <c r="C542" t="s">
        <v>22</v>
      </c>
      <c r="D542" t="s">
        <v>69</v>
      </c>
      <c r="E542" t="s">
        <v>101</v>
      </c>
      <c r="F542" s="3">
        <v>39347</v>
      </c>
      <c r="G542" s="1" t="s">
        <v>110</v>
      </c>
      <c r="H542" t="s">
        <v>110</v>
      </c>
      <c r="I542" s="17">
        <f>IF(D542="Moody",VLOOKUP(H542,'Rating Translation'!$B$2:$E$25,4,FALSE),IF(D542="SP",VLOOKUP(H542,'Rating Translation'!$C$2:$E$25,3,FALSE),VLOOKUP(H542,'Rating Translation'!$D$2:$E$25,2,FALSE)))</f>
        <v>20</v>
      </c>
      <c r="J542">
        <f t="shared" si="54"/>
        <v>20</v>
      </c>
      <c r="K542" s="20">
        <f>IF($D542=K$1,$J542,IF($C542&lt;&gt;$C541,"",K541))</f>
        <v>20</v>
      </c>
      <c r="L542">
        <f>IF($D542=L$1,$J542,IF($C542&lt;&gt;$C541,"",L541))</f>
        <v>21</v>
      </c>
      <c r="M542">
        <f>IF($D542=M$1,$J542,IF($C542&lt;&gt;$C541,"",M541))</f>
        <v>20</v>
      </c>
      <c r="N542" s="20">
        <f t="shared" si="55"/>
        <v>3</v>
      </c>
      <c r="O542" s="21">
        <f t="shared" si="56"/>
        <v>20.333333333333332</v>
      </c>
      <c r="P542">
        <f t="shared" si="52"/>
        <v>0.57735026918962584</v>
      </c>
      <c r="Q542">
        <f t="shared" si="53"/>
        <v>20</v>
      </c>
    </row>
    <row r="543" spans="1:17" x14ac:dyDescent="0.25">
      <c r="A543" t="str">
        <f t="shared" si="51"/>
        <v>China-Local</v>
      </c>
      <c r="B543">
        <v>542</v>
      </c>
      <c r="C543" t="s">
        <v>22</v>
      </c>
      <c r="D543" t="s">
        <v>96</v>
      </c>
      <c r="E543" t="s">
        <v>101</v>
      </c>
      <c r="F543" s="3">
        <v>39392</v>
      </c>
      <c r="G543" s="1" t="s">
        <v>119</v>
      </c>
      <c r="H543" t="s">
        <v>119</v>
      </c>
      <c r="I543" s="17">
        <f>IF(D543="Moody",VLOOKUP(H543,'Rating Translation'!$B$2:$E$25,4,FALSE),IF(D543="SP",VLOOKUP(H543,'Rating Translation'!$C$2:$E$25,3,FALSE),VLOOKUP(H543,'Rating Translation'!$D$2:$E$25,2,FALSE)))</f>
        <v>21</v>
      </c>
      <c r="J543">
        <f t="shared" si="54"/>
        <v>21</v>
      </c>
      <c r="K543" s="20">
        <f>IF($D543=K$1,$J543,IF($C543&lt;&gt;$C542,"",K542))</f>
        <v>20</v>
      </c>
      <c r="L543">
        <f>IF($D543=L$1,$J543,IF($C543&lt;&gt;$C542,"",L542))</f>
        <v>21</v>
      </c>
      <c r="M543">
        <f>IF($D543=M$1,$J543,IF($C543&lt;&gt;$C542,"",M542))</f>
        <v>21</v>
      </c>
      <c r="N543" s="20">
        <f t="shared" si="55"/>
        <v>3</v>
      </c>
      <c r="O543" s="21">
        <f t="shared" si="56"/>
        <v>20.666666666666668</v>
      </c>
      <c r="P543">
        <f t="shared" si="52"/>
        <v>0.57735026918962584</v>
      </c>
      <c r="Q543">
        <f t="shared" si="53"/>
        <v>21</v>
      </c>
    </row>
    <row r="544" spans="1:17" x14ac:dyDescent="0.25">
      <c r="A544" t="str">
        <f t="shared" si="51"/>
        <v>China-Local</v>
      </c>
      <c r="B544">
        <v>543</v>
      </c>
      <c r="C544" t="s">
        <v>22</v>
      </c>
      <c r="D544" t="s">
        <v>79</v>
      </c>
      <c r="E544" t="s">
        <v>101</v>
      </c>
      <c r="F544" s="3">
        <v>40528</v>
      </c>
      <c r="G544" s="1" t="s">
        <v>119</v>
      </c>
      <c r="H544" t="s">
        <v>119</v>
      </c>
      <c r="I544" s="17">
        <f>IF(D544="Moody",VLOOKUP(H544,'Rating Translation'!$B$2:$E$25,4,FALSE),IF(D544="SP",VLOOKUP(H544,'Rating Translation'!$C$2:$E$25,3,FALSE),VLOOKUP(H544,'Rating Translation'!$D$2:$E$25,2,FALSE)))</f>
        <v>21</v>
      </c>
      <c r="J544">
        <f t="shared" si="54"/>
        <v>21</v>
      </c>
      <c r="K544" s="20">
        <f>IF($D544=K$1,$J544,IF($C544&lt;&gt;$C543,"",K543))</f>
        <v>20</v>
      </c>
      <c r="L544">
        <f>IF($D544=L$1,$J544,IF($C544&lt;&gt;$C543,"",L543))</f>
        <v>21</v>
      </c>
      <c r="M544">
        <f>IF($D544=M$1,$J544,IF($C544&lt;&gt;$C543,"",M543))</f>
        <v>21</v>
      </c>
      <c r="N544" s="20">
        <f t="shared" si="55"/>
        <v>3</v>
      </c>
      <c r="O544" s="21">
        <f t="shared" si="56"/>
        <v>20.666666666666668</v>
      </c>
      <c r="P544">
        <f t="shared" si="52"/>
        <v>0.57735026918962584</v>
      </c>
      <c r="Q544">
        <f t="shared" si="53"/>
        <v>21</v>
      </c>
    </row>
    <row r="545" spans="1:17" x14ac:dyDescent="0.25">
      <c r="A545" t="str">
        <f t="shared" si="51"/>
        <v>China-Local</v>
      </c>
      <c r="B545">
        <v>544</v>
      </c>
      <c r="C545" t="s">
        <v>22</v>
      </c>
      <c r="D545" t="s">
        <v>96</v>
      </c>
      <c r="E545" t="s">
        <v>101</v>
      </c>
      <c r="F545" s="3">
        <v>40645</v>
      </c>
      <c r="G545" s="1" t="s">
        <v>119</v>
      </c>
      <c r="H545" t="s">
        <v>119</v>
      </c>
      <c r="I545" s="17">
        <f>IF(D545="Moody",VLOOKUP(H545,'Rating Translation'!$B$2:$E$25,4,FALSE),IF(D545="SP",VLOOKUP(H545,'Rating Translation'!$C$2:$E$25,3,FALSE),VLOOKUP(H545,'Rating Translation'!$D$2:$E$25,2,FALSE)))</f>
        <v>21</v>
      </c>
      <c r="J545">
        <f t="shared" si="54"/>
        <v>21</v>
      </c>
      <c r="K545" s="20">
        <f>IF($D545=K$1,$J545,IF($C545&lt;&gt;$C544,"",K544))</f>
        <v>20</v>
      </c>
      <c r="L545">
        <f>IF($D545=L$1,$J545,IF($C545&lt;&gt;$C544,"",L544))</f>
        <v>21</v>
      </c>
      <c r="M545">
        <f>IF($D545=M$1,$J545,IF($C545&lt;&gt;$C544,"",M544))</f>
        <v>21</v>
      </c>
      <c r="N545" s="20">
        <f t="shared" si="55"/>
        <v>3</v>
      </c>
      <c r="O545" s="21">
        <f t="shared" si="56"/>
        <v>20.666666666666668</v>
      </c>
      <c r="P545">
        <f t="shared" si="52"/>
        <v>0.57735026918962584</v>
      </c>
      <c r="Q545">
        <f t="shared" si="53"/>
        <v>21</v>
      </c>
    </row>
    <row r="546" spans="1:17" x14ac:dyDescent="0.25">
      <c r="A546" t="str">
        <f t="shared" si="51"/>
        <v>China-Local</v>
      </c>
      <c r="B546">
        <v>545</v>
      </c>
      <c r="C546" t="s">
        <v>22</v>
      </c>
      <c r="D546" t="s">
        <v>79</v>
      </c>
      <c r="E546" t="s">
        <v>101</v>
      </c>
      <c r="F546" s="3">
        <v>40661</v>
      </c>
      <c r="G546" s="1" t="s">
        <v>117</v>
      </c>
      <c r="H546" t="s">
        <v>117</v>
      </c>
      <c r="I546" s="17">
        <f>IF(D546="Moody",VLOOKUP(H546,'Rating Translation'!$B$2:$E$25,4,FALSE),IF(D546="SP",VLOOKUP(H546,'Rating Translation'!$C$2:$E$25,3,FALSE),VLOOKUP(H546,'Rating Translation'!$D$2:$E$25,2,FALSE)))</f>
        <v>24</v>
      </c>
      <c r="J546">
        <f t="shared" si="54"/>
        <v>24</v>
      </c>
      <c r="K546" s="20">
        <f>IF($D546=K$1,$J546,IF($C546&lt;&gt;$C545,"",K545))</f>
        <v>20</v>
      </c>
      <c r="L546">
        <f>IF($D546=L$1,$J546,IF($C546&lt;&gt;$C545,"",L545))</f>
        <v>24</v>
      </c>
      <c r="M546">
        <f>IF($D546=M$1,$J546,IF($C546&lt;&gt;$C545,"",M545))</f>
        <v>21</v>
      </c>
      <c r="N546" s="20">
        <f t="shared" si="55"/>
        <v>3</v>
      </c>
      <c r="O546" s="21">
        <f t="shared" si="56"/>
        <v>21.666666666666668</v>
      </c>
      <c r="P546">
        <f t="shared" si="52"/>
        <v>2.0816659994661331</v>
      </c>
      <c r="Q546">
        <f t="shared" si="53"/>
        <v>21</v>
      </c>
    </row>
    <row r="547" spans="1:17" x14ac:dyDescent="0.25">
      <c r="A547" t="str">
        <f t="shared" si="51"/>
        <v>China-Local</v>
      </c>
      <c r="B547">
        <v>546</v>
      </c>
      <c r="C547" t="s">
        <v>22</v>
      </c>
      <c r="D547" t="s">
        <v>69</v>
      </c>
      <c r="E547" t="s">
        <v>101</v>
      </c>
      <c r="F547" s="3">
        <v>40674</v>
      </c>
      <c r="G547" s="1" t="s">
        <v>108</v>
      </c>
      <c r="H547" t="s">
        <v>108</v>
      </c>
      <c r="I547" s="17">
        <f>IF(D547="Moody",VLOOKUP(H547,'Rating Translation'!$B$2:$E$25,4,FALSE),IF(D547="SP",VLOOKUP(H547,'Rating Translation'!$C$2:$E$25,3,FALSE),VLOOKUP(H547,'Rating Translation'!$D$2:$E$25,2,FALSE)))</f>
        <v>21</v>
      </c>
      <c r="J547">
        <f t="shared" si="54"/>
        <v>21</v>
      </c>
      <c r="K547" s="20">
        <f>IF($D547=K$1,$J547,IF($C547&lt;&gt;$C546,"",K546))</f>
        <v>21</v>
      </c>
      <c r="L547">
        <f>IF($D547=L$1,$J547,IF($C547&lt;&gt;$C546,"",L546))</f>
        <v>24</v>
      </c>
      <c r="M547">
        <f>IF($D547=M$1,$J547,IF($C547&lt;&gt;$C546,"",M546))</f>
        <v>21</v>
      </c>
      <c r="N547" s="20">
        <f t="shared" si="55"/>
        <v>3</v>
      </c>
      <c r="O547" s="21">
        <f t="shared" si="56"/>
        <v>22</v>
      </c>
      <c r="P547">
        <f t="shared" si="52"/>
        <v>1.7320508075688772</v>
      </c>
      <c r="Q547">
        <f t="shared" si="53"/>
        <v>21</v>
      </c>
    </row>
    <row r="548" spans="1:17" x14ac:dyDescent="0.25">
      <c r="A548" t="str">
        <f t="shared" si="51"/>
        <v>China-Local</v>
      </c>
      <c r="B548">
        <v>547</v>
      </c>
      <c r="C548" t="s">
        <v>22</v>
      </c>
      <c r="D548" t="s">
        <v>96</v>
      </c>
      <c r="E548" t="s">
        <v>101</v>
      </c>
      <c r="F548" s="3">
        <v>40773</v>
      </c>
      <c r="G548" s="1" t="s">
        <v>119</v>
      </c>
      <c r="H548" t="s">
        <v>119</v>
      </c>
      <c r="I548" s="17">
        <f>IF(D548="Moody",VLOOKUP(H548,'Rating Translation'!$B$2:$E$25,4,FALSE),IF(D548="SP",VLOOKUP(H548,'Rating Translation'!$C$2:$E$25,3,FALSE),VLOOKUP(H548,'Rating Translation'!$D$2:$E$25,2,FALSE)))</f>
        <v>21</v>
      </c>
      <c r="J548">
        <f t="shared" si="54"/>
        <v>21</v>
      </c>
      <c r="K548" s="20">
        <f>IF($D548=K$1,$J548,IF($C548&lt;&gt;$C547,"",K547))</f>
        <v>21</v>
      </c>
      <c r="L548">
        <f>IF($D548=L$1,$J548,IF($C548&lt;&gt;$C547,"",L547))</f>
        <v>24</v>
      </c>
      <c r="M548">
        <f>IF($D548=M$1,$J548,IF($C548&lt;&gt;$C547,"",M547))</f>
        <v>21</v>
      </c>
      <c r="N548" s="20">
        <f t="shared" si="55"/>
        <v>3</v>
      </c>
      <c r="O548" s="21">
        <f t="shared" si="56"/>
        <v>22</v>
      </c>
      <c r="P548">
        <f t="shared" si="52"/>
        <v>1.7320508075688772</v>
      </c>
      <c r="Q548">
        <f t="shared" si="53"/>
        <v>21</v>
      </c>
    </row>
    <row r="549" spans="1:17" x14ac:dyDescent="0.25">
      <c r="A549" t="str">
        <f t="shared" si="51"/>
        <v>China-Local</v>
      </c>
      <c r="B549">
        <v>548</v>
      </c>
      <c r="C549" t="s">
        <v>22</v>
      </c>
      <c r="D549" t="s">
        <v>96</v>
      </c>
      <c r="E549" t="s">
        <v>101</v>
      </c>
      <c r="F549" s="3">
        <v>40844</v>
      </c>
      <c r="G549" s="1" t="s">
        <v>119</v>
      </c>
      <c r="H549" t="s">
        <v>119</v>
      </c>
      <c r="I549" s="17">
        <f>IF(D549="Moody",VLOOKUP(H549,'Rating Translation'!$B$2:$E$25,4,FALSE),IF(D549="SP",VLOOKUP(H549,'Rating Translation'!$C$2:$E$25,3,FALSE),VLOOKUP(H549,'Rating Translation'!$D$2:$E$25,2,FALSE)))</f>
        <v>21</v>
      </c>
      <c r="J549">
        <f t="shared" si="54"/>
        <v>21</v>
      </c>
      <c r="K549" s="20">
        <f>IF($D549=K$1,$J549,IF($C549&lt;&gt;$C548,"",K548))</f>
        <v>21</v>
      </c>
      <c r="L549">
        <f>IF($D549=L$1,$J549,IF($C549&lt;&gt;$C548,"",L548))</f>
        <v>24</v>
      </c>
      <c r="M549">
        <f>IF($D549=M$1,$J549,IF($C549&lt;&gt;$C548,"",M548))</f>
        <v>21</v>
      </c>
      <c r="N549" s="20">
        <f t="shared" si="55"/>
        <v>3</v>
      </c>
      <c r="O549" s="21">
        <f t="shared" si="56"/>
        <v>22</v>
      </c>
      <c r="P549">
        <f t="shared" si="52"/>
        <v>1.7320508075688772</v>
      </c>
      <c r="Q549">
        <f t="shared" si="53"/>
        <v>21</v>
      </c>
    </row>
    <row r="550" spans="1:17" x14ac:dyDescent="0.25">
      <c r="A550" t="str">
        <f t="shared" si="51"/>
        <v>China-Local</v>
      </c>
      <c r="B550">
        <v>549</v>
      </c>
      <c r="C550" t="s">
        <v>22</v>
      </c>
      <c r="D550" t="s">
        <v>96</v>
      </c>
      <c r="E550" t="s">
        <v>101</v>
      </c>
      <c r="F550" s="3">
        <v>41010</v>
      </c>
      <c r="G550" s="1" t="s">
        <v>119</v>
      </c>
      <c r="H550" t="s">
        <v>119</v>
      </c>
      <c r="I550" s="17">
        <f>IF(D550="Moody",VLOOKUP(H550,'Rating Translation'!$B$2:$E$25,4,FALSE),IF(D550="SP",VLOOKUP(H550,'Rating Translation'!$C$2:$E$25,3,FALSE),VLOOKUP(H550,'Rating Translation'!$D$2:$E$25,2,FALSE)))</f>
        <v>21</v>
      </c>
      <c r="J550">
        <f t="shared" si="54"/>
        <v>21</v>
      </c>
      <c r="K550" s="20">
        <f>IF($D550=K$1,$J550,IF($C550&lt;&gt;$C549,"",K549))</f>
        <v>21</v>
      </c>
      <c r="L550">
        <f>IF($D550=L$1,$J550,IF($C550&lt;&gt;$C549,"",L549))</f>
        <v>24</v>
      </c>
      <c r="M550">
        <f>IF($D550=M$1,$J550,IF($C550&lt;&gt;$C549,"",M549))</f>
        <v>21</v>
      </c>
      <c r="N550" s="20">
        <f t="shared" si="55"/>
        <v>3</v>
      </c>
      <c r="O550" s="21">
        <f t="shared" si="56"/>
        <v>22</v>
      </c>
      <c r="P550">
        <f t="shared" si="52"/>
        <v>1.7320508075688772</v>
      </c>
      <c r="Q550">
        <f t="shared" si="53"/>
        <v>21</v>
      </c>
    </row>
    <row r="551" spans="1:17" x14ac:dyDescent="0.25">
      <c r="A551" t="str">
        <f t="shared" si="51"/>
        <v>China-Local</v>
      </c>
      <c r="B551">
        <v>550</v>
      </c>
      <c r="C551" t="s">
        <v>22</v>
      </c>
      <c r="D551" t="s">
        <v>96</v>
      </c>
      <c r="E551" t="s">
        <v>101</v>
      </c>
      <c r="F551" s="3">
        <v>41096</v>
      </c>
      <c r="G551" s="1" t="s">
        <v>119</v>
      </c>
      <c r="H551" t="s">
        <v>119</v>
      </c>
      <c r="I551" s="17">
        <f>IF(D551="Moody",VLOOKUP(H551,'Rating Translation'!$B$2:$E$25,4,FALSE),IF(D551="SP",VLOOKUP(H551,'Rating Translation'!$C$2:$E$25,3,FALSE),VLOOKUP(H551,'Rating Translation'!$D$2:$E$25,2,FALSE)))</f>
        <v>21</v>
      </c>
      <c r="J551">
        <f t="shared" si="54"/>
        <v>21</v>
      </c>
      <c r="K551" s="20">
        <f>IF($D551=K$1,$J551,IF($C551&lt;&gt;$C550,"",K550))</f>
        <v>21</v>
      </c>
      <c r="L551">
        <f>IF($D551=L$1,$J551,IF($C551&lt;&gt;$C550,"",L550))</f>
        <v>24</v>
      </c>
      <c r="M551">
        <f>IF($D551=M$1,$J551,IF($C551&lt;&gt;$C550,"",M550))</f>
        <v>21</v>
      </c>
      <c r="N551" s="20">
        <f t="shared" si="55"/>
        <v>3</v>
      </c>
      <c r="O551" s="21">
        <f t="shared" si="56"/>
        <v>22</v>
      </c>
      <c r="P551">
        <f t="shared" si="52"/>
        <v>1.7320508075688772</v>
      </c>
      <c r="Q551">
        <f t="shared" si="53"/>
        <v>21</v>
      </c>
    </row>
    <row r="552" spans="1:17" x14ac:dyDescent="0.25">
      <c r="A552" t="str">
        <f t="shared" si="51"/>
        <v>China-Local</v>
      </c>
      <c r="B552">
        <v>551</v>
      </c>
      <c r="C552" t="s">
        <v>22</v>
      </c>
      <c r="D552" t="s">
        <v>96</v>
      </c>
      <c r="E552" t="s">
        <v>101</v>
      </c>
      <c r="F552" s="3">
        <v>41129</v>
      </c>
      <c r="G552" s="1" t="s">
        <v>119</v>
      </c>
      <c r="H552" t="s">
        <v>119</v>
      </c>
      <c r="I552" s="17">
        <f>IF(D552="Moody",VLOOKUP(H552,'Rating Translation'!$B$2:$E$25,4,FALSE),IF(D552="SP",VLOOKUP(H552,'Rating Translation'!$C$2:$E$25,3,FALSE),VLOOKUP(H552,'Rating Translation'!$D$2:$E$25,2,FALSE)))</f>
        <v>21</v>
      </c>
      <c r="J552">
        <f t="shared" si="54"/>
        <v>21</v>
      </c>
      <c r="K552" s="20">
        <f>IF($D552=K$1,$J552,IF($C552&lt;&gt;$C551,"",K551))</f>
        <v>21</v>
      </c>
      <c r="L552">
        <f>IF($D552=L$1,$J552,IF($C552&lt;&gt;$C551,"",L551))</f>
        <v>24</v>
      </c>
      <c r="M552">
        <f>IF($D552=M$1,$J552,IF($C552&lt;&gt;$C551,"",M551))</f>
        <v>21</v>
      </c>
      <c r="N552" s="20">
        <f t="shared" si="55"/>
        <v>3</v>
      </c>
      <c r="O552" s="21">
        <f t="shared" si="56"/>
        <v>22</v>
      </c>
      <c r="P552">
        <f t="shared" si="52"/>
        <v>1.7320508075688772</v>
      </c>
      <c r="Q552">
        <f t="shared" si="53"/>
        <v>21</v>
      </c>
    </row>
    <row r="553" spans="1:17" x14ac:dyDescent="0.25">
      <c r="A553" t="str">
        <f t="shared" si="51"/>
        <v>China-Local</v>
      </c>
      <c r="B553">
        <v>552</v>
      </c>
      <c r="C553" t="s">
        <v>22</v>
      </c>
      <c r="D553" t="s">
        <v>96</v>
      </c>
      <c r="E553" t="s">
        <v>101</v>
      </c>
      <c r="F553" s="3">
        <v>41373</v>
      </c>
      <c r="G553" s="1" t="s">
        <v>120</v>
      </c>
      <c r="H553" t="s">
        <v>120</v>
      </c>
      <c r="I553" s="17">
        <f>IF(D553="Moody",VLOOKUP(H553,'Rating Translation'!$B$2:$E$25,4,FALSE),IF(D553="SP",VLOOKUP(H553,'Rating Translation'!$C$2:$E$25,3,FALSE),VLOOKUP(H553,'Rating Translation'!$D$2:$E$25,2,FALSE)))</f>
        <v>20</v>
      </c>
      <c r="J553">
        <f t="shared" si="54"/>
        <v>20</v>
      </c>
      <c r="K553" s="20">
        <f>IF($D553=K$1,$J553,IF($C553&lt;&gt;$C552,"",K552))</f>
        <v>21</v>
      </c>
      <c r="L553">
        <f>IF($D553=L$1,$J553,IF($C553&lt;&gt;$C552,"",L552))</f>
        <v>24</v>
      </c>
      <c r="M553">
        <f>IF($D553=M$1,$J553,IF($C553&lt;&gt;$C552,"",M552))</f>
        <v>20</v>
      </c>
      <c r="N553" s="20">
        <f t="shared" si="55"/>
        <v>3</v>
      </c>
      <c r="O553" s="21">
        <f t="shared" si="56"/>
        <v>21.666666666666668</v>
      </c>
      <c r="P553">
        <f t="shared" si="52"/>
        <v>2.0816659994661331</v>
      </c>
      <c r="Q553">
        <f t="shared" si="53"/>
        <v>21</v>
      </c>
    </row>
    <row r="554" spans="1:17" x14ac:dyDescent="0.25">
      <c r="A554" t="str">
        <f t="shared" si="51"/>
        <v>China-Local</v>
      </c>
      <c r="B554">
        <v>553</v>
      </c>
      <c r="C554" t="s">
        <v>22</v>
      </c>
      <c r="D554" t="s">
        <v>69</v>
      </c>
      <c r="E554" t="s">
        <v>101</v>
      </c>
      <c r="F554" s="3">
        <v>41380</v>
      </c>
      <c r="G554" s="1" t="s">
        <v>108</v>
      </c>
      <c r="H554" t="s">
        <v>108</v>
      </c>
      <c r="I554" s="17">
        <f>IF(D554="Moody",VLOOKUP(H554,'Rating Translation'!$B$2:$E$25,4,FALSE),IF(D554="SP",VLOOKUP(H554,'Rating Translation'!$C$2:$E$25,3,FALSE),VLOOKUP(H554,'Rating Translation'!$D$2:$E$25,2,FALSE)))</f>
        <v>21</v>
      </c>
      <c r="J554">
        <f t="shared" si="54"/>
        <v>21</v>
      </c>
      <c r="K554" s="20">
        <f>IF($D554=K$1,$J554,IF($C554&lt;&gt;$C553,"",K553))</f>
        <v>21</v>
      </c>
      <c r="L554">
        <f>IF($D554=L$1,$J554,IF($C554&lt;&gt;$C553,"",L553))</f>
        <v>24</v>
      </c>
      <c r="M554">
        <f>IF($D554=M$1,$J554,IF($C554&lt;&gt;$C553,"",M553))</f>
        <v>20</v>
      </c>
      <c r="N554" s="20">
        <f t="shared" si="55"/>
        <v>3</v>
      </c>
      <c r="O554" s="21">
        <f t="shared" si="56"/>
        <v>21.666666666666668</v>
      </c>
      <c r="P554">
        <f t="shared" si="52"/>
        <v>2.0816659994661331</v>
      </c>
      <c r="Q554">
        <f t="shared" si="53"/>
        <v>21</v>
      </c>
    </row>
    <row r="555" spans="1:17" x14ac:dyDescent="0.25">
      <c r="A555" t="str">
        <f t="shared" si="51"/>
        <v>China-Local</v>
      </c>
      <c r="B555">
        <v>554</v>
      </c>
      <c r="C555" t="s">
        <v>22</v>
      </c>
      <c r="D555" t="s">
        <v>96</v>
      </c>
      <c r="E555" t="s">
        <v>101</v>
      </c>
      <c r="F555" s="3">
        <v>41452</v>
      </c>
      <c r="G555" s="1" t="s">
        <v>120</v>
      </c>
      <c r="H555" t="s">
        <v>120</v>
      </c>
      <c r="I555" s="17">
        <f>IF(D555="Moody",VLOOKUP(H555,'Rating Translation'!$B$2:$E$25,4,FALSE),IF(D555="SP",VLOOKUP(H555,'Rating Translation'!$C$2:$E$25,3,FALSE),VLOOKUP(H555,'Rating Translation'!$D$2:$E$25,2,FALSE)))</f>
        <v>20</v>
      </c>
      <c r="J555">
        <f t="shared" si="54"/>
        <v>20</v>
      </c>
      <c r="K555" s="20">
        <f>IF($D555=K$1,$J555,IF($C555&lt;&gt;$C554,"",K554))</f>
        <v>21</v>
      </c>
      <c r="L555">
        <f>IF($D555=L$1,$J555,IF($C555&lt;&gt;$C554,"",L554))</f>
        <v>24</v>
      </c>
      <c r="M555">
        <f>IF($D555=M$1,$J555,IF($C555&lt;&gt;$C554,"",M554))</f>
        <v>20</v>
      </c>
      <c r="N555" s="20">
        <f t="shared" si="55"/>
        <v>3</v>
      </c>
      <c r="O555" s="21">
        <f t="shared" si="56"/>
        <v>21.666666666666668</v>
      </c>
      <c r="P555">
        <f t="shared" si="52"/>
        <v>2.0816659994661331</v>
      </c>
      <c r="Q555">
        <f t="shared" si="53"/>
        <v>21</v>
      </c>
    </row>
    <row r="556" spans="1:17" x14ac:dyDescent="0.25">
      <c r="A556" t="str">
        <f t="shared" si="51"/>
        <v>China-Local</v>
      </c>
      <c r="B556">
        <v>555</v>
      </c>
      <c r="C556" t="s">
        <v>22</v>
      </c>
      <c r="D556" t="s">
        <v>96</v>
      </c>
      <c r="E556" t="s">
        <v>101</v>
      </c>
      <c r="F556" s="3">
        <v>41575</v>
      </c>
      <c r="G556" s="1" t="s">
        <v>120</v>
      </c>
      <c r="H556" t="s">
        <v>120</v>
      </c>
      <c r="I556" s="17">
        <f>IF(D556="Moody",VLOOKUP(H556,'Rating Translation'!$B$2:$E$25,4,FALSE),IF(D556="SP",VLOOKUP(H556,'Rating Translation'!$C$2:$E$25,3,FALSE),VLOOKUP(H556,'Rating Translation'!$D$2:$E$25,2,FALSE)))</f>
        <v>20</v>
      </c>
      <c r="J556">
        <f t="shared" si="54"/>
        <v>20</v>
      </c>
      <c r="K556" s="20">
        <f>IF($D556=K$1,$J556,IF($C556&lt;&gt;$C555,"",K555))</f>
        <v>21</v>
      </c>
      <c r="L556">
        <f>IF($D556=L$1,$J556,IF($C556&lt;&gt;$C555,"",L555))</f>
        <v>24</v>
      </c>
      <c r="M556">
        <f>IF($D556=M$1,$J556,IF($C556&lt;&gt;$C555,"",M555))</f>
        <v>20</v>
      </c>
      <c r="N556" s="20">
        <f t="shared" si="55"/>
        <v>3</v>
      </c>
      <c r="O556" s="21">
        <f t="shared" si="56"/>
        <v>21.666666666666668</v>
      </c>
      <c r="P556">
        <f t="shared" si="52"/>
        <v>2.0816659994661331</v>
      </c>
      <c r="Q556">
        <f t="shared" si="53"/>
        <v>21</v>
      </c>
    </row>
    <row r="557" spans="1:17" x14ac:dyDescent="0.25">
      <c r="A557" t="str">
        <f t="shared" si="51"/>
        <v>China-Local</v>
      </c>
      <c r="B557">
        <v>556</v>
      </c>
      <c r="C557" t="s">
        <v>22</v>
      </c>
      <c r="D557" t="s">
        <v>96</v>
      </c>
      <c r="E557" t="s">
        <v>101</v>
      </c>
      <c r="F557" s="3">
        <v>41642</v>
      </c>
      <c r="G557" s="1" t="s">
        <v>120</v>
      </c>
      <c r="H557" t="s">
        <v>120</v>
      </c>
      <c r="I557" s="17">
        <f>IF(D557="Moody",VLOOKUP(H557,'Rating Translation'!$B$2:$E$25,4,FALSE),IF(D557="SP",VLOOKUP(H557,'Rating Translation'!$C$2:$E$25,3,FALSE),VLOOKUP(H557,'Rating Translation'!$D$2:$E$25,2,FALSE)))</f>
        <v>20</v>
      </c>
      <c r="J557">
        <f t="shared" si="54"/>
        <v>20</v>
      </c>
      <c r="K557" s="20">
        <f>IF($D557=K$1,$J557,IF($C557&lt;&gt;$C556,"",K556))</f>
        <v>21</v>
      </c>
      <c r="L557">
        <f>IF($D557=L$1,$J557,IF($C557&lt;&gt;$C556,"",L556))</f>
        <v>24</v>
      </c>
      <c r="M557">
        <f>IF($D557=M$1,$J557,IF($C557&lt;&gt;$C556,"",M556))</f>
        <v>20</v>
      </c>
      <c r="N557" s="20">
        <f t="shared" si="55"/>
        <v>3</v>
      </c>
      <c r="O557" s="21">
        <f t="shared" si="56"/>
        <v>21.666666666666668</v>
      </c>
      <c r="P557">
        <f t="shared" si="52"/>
        <v>2.0816659994661331</v>
      </c>
      <c r="Q557">
        <f t="shared" si="53"/>
        <v>21</v>
      </c>
    </row>
    <row r="558" spans="1:17" x14ac:dyDescent="0.25">
      <c r="A558" t="str">
        <f t="shared" si="51"/>
        <v>China-Local</v>
      </c>
      <c r="B558">
        <v>557</v>
      </c>
      <c r="C558" t="s">
        <v>22</v>
      </c>
      <c r="D558" t="s">
        <v>96</v>
      </c>
      <c r="E558" t="s">
        <v>101</v>
      </c>
      <c r="F558" s="3">
        <v>41646</v>
      </c>
      <c r="G558" s="1" t="s">
        <v>120</v>
      </c>
      <c r="H558" t="s">
        <v>120</v>
      </c>
      <c r="I558" s="17">
        <f>IF(D558="Moody",VLOOKUP(H558,'Rating Translation'!$B$2:$E$25,4,FALSE),IF(D558="SP",VLOOKUP(H558,'Rating Translation'!$C$2:$E$25,3,FALSE),VLOOKUP(H558,'Rating Translation'!$D$2:$E$25,2,FALSE)))</f>
        <v>20</v>
      </c>
      <c r="J558">
        <f t="shared" si="54"/>
        <v>20</v>
      </c>
      <c r="K558" s="20">
        <f>IF($D558=K$1,$J558,IF($C558&lt;&gt;$C557,"",K557))</f>
        <v>21</v>
      </c>
      <c r="L558">
        <f>IF($D558=L$1,$J558,IF($C558&lt;&gt;$C557,"",L557))</f>
        <v>24</v>
      </c>
      <c r="M558">
        <f>IF($D558=M$1,$J558,IF($C558&lt;&gt;$C557,"",M557))</f>
        <v>20</v>
      </c>
      <c r="N558" s="20">
        <f t="shared" si="55"/>
        <v>3</v>
      </c>
      <c r="O558" s="21">
        <f t="shared" si="56"/>
        <v>21.666666666666668</v>
      </c>
      <c r="P558">
        <f t="shared" si="52"/>
        <v>2.0816659994661331</v>
      </c>
      <c r="Q558">
        <f t="shared" si="53"/>
        <v>21</v>
      </c>
    </row>
    <row r="559" spans="1:17" x14ac:dyDescent="0.25">
      <c r="A559" t="str">
        <f t="shared" si="51"/>
        <v>Colombia-Foreign</v>
      </c>
      <c r="B559">
        <v>558</v>
      </c>
      <c r="C559" t="s">
        <v>23</v>
      </c>
      <c r="D559" t="s">
        <v>69</v>
      </c>
      <c r="E559" t="s">
        <v>100</v>
      </c>
      <c r="F559" s="3">
        <v>34185</v>
      </c>
      <c r="G559" s="1" t="s">
        <v>125</v>
      </c>
      <c r="H559" t="s">
        <v>125</v>
      </c>
      <c r="I559" s="17">
        <f>IF(D559="Moody",VLOOKUP(H559,'Rating Translation'!$B$2:$E$25,4,FALSE),IF(D559="SP",VLOOKUP(H559,'Rating Translation'!$C$2:$E$25,3,FALSE),VLOOKUP(H559,'Rating Translation'!$D$2:$E$25,2,FALSE)))</f>
        <v>14</v>
      </c>
      <c r="J559">
        <f t="shared" si="54"/>
        <v>14</v>
      </c>
      <c r="K559" s="20">
        <f>IF($D559=K$1,$J559,IF($C559&lt;&gt;$C558,"",K558))</f>
        <v>14</v>
      </c>
      <c r="L559" t="str">
        <f>IF($D559=L$1,$J559,IF($C559&lt;&gt;$C558,"",L558))</f>
        <v/>
      </c>
      <c r="M559" t="str">
        <f>IF($D559=M$1,$J559,IF($C559&lt;&gt;$C558,"",M558))</f>
        <v/>
      </c>
      <c r="N559" s="20">
        <f t="shared" si="55"/>
        <v>1</v>
      </c>
      <c r="O559" s="21">
        <f t="shared" si="56"/>
        <v>14</v>
      </c>
      <c r="P559" t="str">
        <f t="shared" si="52"/>
        <v/>
      </c>
      <c r="Q559">
        <f t="shared" si="53"/>
        <v>14</v>
      </c>
    </row>
    <row r="560" spans="1:17" x14ac:dyDescent="0.25">
      <c r="A560" t="str">
        <f t="shared" si="51"/>
        <v>Colombia-Foreign</v>
      </c>
      <c r="B560">
        <v>559</v>
      </c>
      <c r="C560" t="s">
        <v>23</v>
      </c>
      <c r="D560" t="s">
        <v>96</v>
      </c>
      <c r="E560" t="s">
        <v>100</v>
      </c>
      <c r="F560" s="3">
        <v>34556</v>
      </c>
      <c r="G560" s="1" t="s">
        <v>123</v>
      </c>
      <c r="H560" t="s">
        <v>123</v>
      </c>
      <c r="I560" s="17">
        <f>IF(D560="Moody",VLOOKUP(H560,'Rating Translation'!$B$2:$E$25,4,FALSE),IF(D560="SP",VLOOKUP(H560,'Rating Translation'!$C$2:$E$25,3,FALSE),VLOOKUP(H560,'Rating Translation'!$D$2:$E$25,2,FALSE)))</f>
        <v>16</v>
      </c>
      <c r="J560">
        <f t="shared" si="54"/>
        <v>16</v>
      </c>
      <c r="K560" s="20">
        <f>IF($D560=K$1,$J560,IF($C560&lt;&gt;$C559,"",K559))</f>
        <v>14</v>
      </c>
      <c r="L560" t="str">
        <f>IF($D560=L$1,$J560,IF($C560&lt;&gt;$C559,"",L559))</f>
        <v/>
      </c>
      <c r="M560">
        <f>IF($D560=M$1,$J560,IF($C560&lt;&gt;$C559,"",M559))</f>
        <v>16</v>
      </c>
      <c r="N560" s="20">
        <f t="shared" si="55"/>
        <v>2</v>
      </c>
      <c r="O560" s="21">
        <f t="shared" si="56"/>
        <v>15</v>
      </c>
      <c r="P560">
        <f t="shared" si="52"/>
        <v>1.4142135623730951</v>
      </c>
      <c r="Q560">
        <f t="shared" si="53"/>
        <v>15</v>
      </c>
    </row>
    <row r="561" spans="1:17" x14ac:dyDescent="0.25">
      <c r="A561" t="str">
        <f t="shared" si="51"/>
        <v>Colombia-Foreign</v>
      </c>
      <c r="B561">
        <v>560</v>
      </c>
      <c r="C561" t="s">
        <v>23</v>
      </c>
      <c r="D561" t="s">
        <v>69</v>
      </c>
      <c r="E561" t="s">
        <v>100</v>
      </c>
      <c r="F561" s="3">
        <v>34961</v>
      </c>
      <c r="G561" s="1" t="s">
        <v>116</v>
      </c>
      <c r="H561" t="s">
        <v>116</v>
      </c>
      <c r="I561" s="17">
        <f>IF(D561="Moody",VLOOKUP(H561,'Rating Translation'!$B$2:$E$25,4,FALSE),IF(D561="SP",VLOOKUP(H561,'Rating Translation'!$C$2:$E$25,3,FALSE),VLOOKUP(H561,'Rating Translation'!$D$2:$E$25,2,FALSE)))</f>
        <v>15</v>
      </c>
      <c r="J561">
        <f t="shared" si="54"/>
        <v>15</v>
      </c>
      <c r="K561" s="20">
        <f>IF($D561=K$1,$J561,IF($C561&lt;&gt;$C560,"",K560))</f>
        <v>15</v>
      </c>
      <c r="L561" t="str">
        <f>IF($D561=L$1,$J561,IF($C561&lt;&gt;$C560,"",L560))</f>
        <v/>
      </c>
      <c r="M561">
        <f>IF($D561=M$1,$J561,IF($C561&lt;&gt;$C560,"",M560))</f>
        <v>16</v>
      </c>
      <c r="N561" s="20">
        <f t="shared" si="55"/>
        <v>2</v>
      </c>
      <c r="O561" s="21">
        <f t="shared" si="56"/>
        <v>15.5</v>
      </c>
      <c r="P561">
        <f t="shared" si="52"/>
        <v>0.70710678118654757</v>
      </c>
      <c r="Q561">
        <f t="shared" si="53"/>
        <v>15.5</v>
      </c>
    </row>
    <row r="562" spans="1:17" x14ac:dyDescent="0.25">
      <c r="A562" t="str">
        <f t="shared" si="51"/>
        <v>Colombia-Foreign</v>
      </c>
      <c r="B562">
        <v>561</v>
      </c>
      <c r="C562" t="s">
        <v>23</v>
      </c>
      <c r="D562" t="s">
        <v>96</v>
      </c>
      <c r="E562" t="s">
        <v>100</v>
      </c>
      <c r="F562" s="3">
        <v>35874</v>
      </c>
      <c r="G562" s="1" t="s">
        <v>123</v>
      </c>
      <c r="H562" t="s">
        <v>123</v>
      </c>
      <c r="I562" s="17">
        <f>IF(D562="Moody",VLOOKUP(H562,'Rating Translation'!$B$2:$E$25,4,FALSE),IF(D562="SP",VLOOKUP(H562,'Rating Translation'!$C$2:$E$25,3,FALSE),VLOOKUP(H562,'Rating Translation'!$D$2:$E$25,2,FALSE)))</f>
        <v>16</v>
      </c>
      <c r="J562">
        <f t="shared" si="54"/>
        <v>16</v>
      </c>
      <c r="K562" s="20">
        <f>IF($D562=K$1,$J562,IF($C562&lt;&gt;$C561,"",K561))</f>
        <v>15</v>
      </c>
      <c r="L562" t="str">
        <f>IF($D562=L$1,$J562,IF($C562&lt;&gt;$C561,"",L561))</f>
        <v/>
      </c>
      <c r="M562">
        <f>IF($D562=M$1,$J562,IF($C562&lt;&gt;$C561,"",M561))</f>
        <v>16</v>
      </c>
      <c r="N562" s="20">
        <f t="shared" si="55"/>
        <v>2</v>
      </c>
      <c r="O562" s="21">
        <f t="shared" si="56"/>
        <v>15.5</v>
      </c>
      <c r="P562">
        <f t="shared" si="52"/>
        <v>0.70710678118654757</v>
      </c>
      <c r="Q562">
        <f t="shared" si="53"/>
        <v>15.5</v>
      </c>
    </row>
    <row r="563" spans="1:17" x14ac:dyDescent="0.25">
      <c r="A563" t="str">
        <f t="shared" si="51"/>
        <v>Colombia-Foreign</v>
      </c>
      <c r="B563">
        <v>562</v>
      </c>
      <c r="C563" t="s">
        <v>23</v>
      </c>
      <c r="D563" t="s">
        <v>69</v>
      </c>
      <c r="E563" t="s">
        <v>100</v>
      </c>
      <c r="F563" s="3">
        <v>36383</v>
      </c>
      <c r="G563" s="1" t="s">
        <v>57</v>
      </c>
      <c r="H563" t="s">
        <v>57</v>
      </c>
      <c r="I563" s="17">
        <f>IF(D563="Moody",VLOOKUP(H563,'Rating Translation'!$B$2:$E$25,4,FALSE),IF(D563="SP",VLOOKUP(H563,'Rating Translation'!$C$2:$E$25,3,FALSE),VLOOKUP(H563,'Rating Translation'!$D$2:$E$25,2,FALSE)))</f>
        <v>13</v>
      </c>
      <c r="J563">
        <f t="shared" si="54"/>
        <v>13</v>
      </c>
      <c r="K563" s="20">
        <f>IF($D563=K$1,$J563,IF($C563&lt;&gt;$C562,"",K562))</f>
        <v>13</v>
      </c>
      <c r="L563" t="str">
        <f>IF($D563=L$1,$J563,IF($C563&lt;&gt;$C562,"",L562))</f>
        <v/>
      </c>
      <c r="M563">
        <f>IF($D563=M$1,$J563,IF($C563&lt;&gt;$C562,"",M562))</f>
        <v>16</v>
      </c>
      <c r="N563" s="20">
        <f t="shared" si="55"/>
        <v>2</v>
      </c>
      <c r="O563" s="21">
        <f t="shared" si="56"/>
        <v>14.5</v>
      </c>
      <c r="P563">
        <f t="shared" si="52"/>
        <v>2.1213203435596424</v>
      </c>
      <c r="Q563">
        <f t="shared" si="53"/>
        <v>14.5</v>
      </c>
    </row>
    <row r="564" spans="1:17" x14ac:dyDescent="0.25">
      <c r="A564" t="str">
        <f t="shared" si="51"/>
        <v>Colombia-Foreign</v>
      </c>
      <c r="B564">
        <v>563</v>
      </c>
      <c r="C564" t="s">
        <v>23</v>
      </c>
      <c r="D564" t="s">
        <v>96</v>
      </c>
      <c r="E564" t="s">
        <v>100</v>
      </c>
      <c r="F564" s="3">
        <v>36404</v>
      </c>
      <c r="G564" s="1" t="s">
        <v>124</v>
      </c>
      <c r="H564" t="s">
        <v>124</v>
      </c>
      <c r="I564" s="17">
        <f>IF(D564="Moody",VLOOKUP(H564,'Rating Translation'!$B$2:$E$25,4,FALSE),IF(D564="SP",VLOOKUP(H564,'Rating Translation'!$C$2:$E$25,3,FALSE),VLOOKUP(H564,'Rating Translation'!$D$2:$E$25,2,FALSE)))</f>
        <v>15</v>
      </c>
      <c r="J564">
        <f t="shared" si="54"/>
        <v>15</v>
      </c>
      <c r="K564" s="20">
        <f>IF($D564=K$1,$J564,IF($C564&lt;&gt;$C563,"",K563))</f>
        <v>13</v>
      </c>
      <c r="L564" t="str">
        <f>IF($D564=L$1,$J564,IF($C564&lt;&gt;$C563,"",L563))</f>
        <v/>
      </c>
      <c r="M564">
        <f>IF($D564=M$1,$J564,IF($C564&lt;&gt;$C563,"",M563))</f>
        <v>15</v>
      </c>
      <c r="N564" s="20">
        <f t="shared" si="55"/>
        <v>2</v>
      </c>
      <c r="O564" s="21">
        <f t="shared" si="56"/>
        <v>14</v>
      </c>
      <c r="P564">
        <f t="shared" si="52"/>
        <v>1.4142135623730951</v>
      </c>
      <c r="Q564">
        <f t="shared" si="53"/>
        <v>14</v>
      </c>
    </row>
    <row r="565" spans="1:17" x14ac:dyDescent="0.25">
      <c r="A565" t="str">
        <f t="shared" si="51"/>
        <v>Colombia-Foreign</v>
      </c>
      <c r="B565">
        <v>564</v>
      </c>
      <c r="C565" t="s">
        <v>23</v>
      </c>
      <c r="D565" t="s">
        <v>96</v>
      </c>
      <c r="E565" t="s">
        <v>100</v>
      </c>
      <c r="F565" s="3">
        <v>36602</v>
      </c>
      <c r="G565" s="1" t="s">
        <v>71</v>
      </c>
      <c r="H565" t="s">
        <v>71</v>
      </c>
      <c r="I565" s="17">
        <f>IF(D565="Moody",VLOOKUP(H565,'Rating Translation'!$B$2:$E$25,4,FALSE),IF(D565="SP",VLOOKUP(H565,'Rating Translation'!$C$2:$E$25,3,FALSE),VLOOKUP(H565,'Rating Translation'!$D$2:$E$25,2,FALSE)))</f>
        <v>14</v>
      </c>
      <c r="J565">
        <f t="shared" si="54"/>
        <v>14</v>
      </c>
      <c r="K565" s="20">
        <f>IF($D565=K$1,$J565,IF($C565&lt;&gt;$C564,"",K564))</f>
        <v>13</v>
      </c>
      <c r="L565" t="str">
        <f>IF($D565=L$1,$J565,IF($C565&lt;&gt;$C564,"",L564))</f>
        <v/>
      </c>
      <c r="M565">
        <f>IF($D565=M$1,$J565,IF($C565&lt;&gt;$C564,"",M564))</f>
        <v>14</v>
      </c>
      <c r="N565" s="20">
        <f t="shared" si="55"/>
        <v>2</v>
      </c>
      <c r="O565" s="21">
        <f t="shared" si="56"/>
        <v>13.5</v>
      </c>
      <c r="P565">
        <f t="shared" si="52"/>
        <v>0.70710678118654757</v>
      </c>
      <c r="Q565">
        <f t="shared" si="53"/>
        <v>13.5</v>
      </c>
    </row>
    <row r="566" spans="1:17" x14ac:dyDescent="0.25">
      <c r="A566" t="str">
        <f t="shared" si="51"/>
        <v>Colombia-Foreign</v>
      </c>
      <c r="B566">
        <v>565</v>
      </c>
      <c r="C566" t="s">
        <v>23</v>
      </c>
      <c r="D566" t="s">
        <v>96</v>
      </c>
      <c r="E566" t="s">
        <v>100</v>
      </c>
      <c r="F566" s="3">
        <v>36790</v>
      </c>
      <c r="G566" s="1" t="s">
        <v>154</v>
      </c>
      <c r="H566" t="s">
        <v>71</v>
      </c>
      <c r="I566" s="17">
        <f>IF(D566="Moody",VLOOKUP(H566,'Rating Translation'!$B$2:$E$25,4,FALSE),IF(D566="SP",VLOOKUP(H566,'Rating Translation'!$C$2:$E$25,3,FALSE),VLOOKUP(H566,'Rating Translation'!$D$2:$E$25,2,FALSE)))</f>
        <v>14</v>
      </c>
      <c r="J566">
        <f t="shared" si="54"/>
        <v>14</v>
      </c>
      <c r="K566" s="20">
        <f>IF($D566=K$1,$J566,IF($C566&lt;&gt;$C565,"",K565))</f>
        <v>13</v>
      </c>
      <c r="L566" t="str">
        <f>IF($D566=L$1,$J566,IF($C566&lt;&gt;$C565,"",L565))</f>
        <v/>
      </c>
      <c r="M566">
        <f>IF($D566=M$1,$J566,IF($C566&lt;&gt;$C565,"",M565))</f>
        <v>14</v>
      </c>
      <c r="N566" s="20">
        <f t="shared" si="55"/>
        <v>2</v>
      </c>
      <c r="O566" s="21">
        <f t="shared" si="56"/>
        <v>13.5</v>
      </c>
      <c r="P566">
        <f t="shared" si="52"/>
        <v>0.70710678118654757</v>
      </c>
      <c r="Q566">
        <f t="shared" si="53"/>
        <v>13.5</v>
      </c>
    </row>
    <row r="567" spans="1:17" x14ac:dyDescent="0.25">
      <c r="A567" t="str">
        <f t="shared" si="51"/>
        <v>Colombia-Foreign</v>
      </c>
      <c r="B567">
        <v>566</v>
      </c>
      <c r="C567" t="s">
        <v>23</v>
      </c>
      <c r="D567" t="s">
        <v>96</v>
      </c>
      <c r="E567" t="s">
        <v>100</v>
      </c>
      <c r="F567" s="3">
        <v>36823</v>
      </c>
      <c r="G567" s="1" t="s">
        <v>170</v>
      </c>
      <c r="H567" t="s">
        <v>71</v>
      </c>
      <c r="I567" s="17">
        <f>IF(D567="Moody",VLOOKUP(H567,'Rating Translation'!$B$2:$E$25,4,FALSE),IF(D567="SP",VLOOKUP(H567,'Rating Translation'!$C$2:$E$25,3,FALSE),VLOOKUP(H567,'Rating Translation'!$D$2:$E$25,2,FALSE)))</f>
        <v>14</v>
      </c>
      <c r="J567">
        <f t="shared" si="54"/>
        <v>14</v>
      </c>
      <c r="K567" s="20">
        <f>IF($D567=K$1,$J567,IF($C567&lt;&gt;$C566,"",K566))</f>
        <v>13</v>
      </c>
      <c r="L567" t="str">
        <f>IF($D567=L$1,$J567,IF($C567&lt;&gt;$C566,"",L566))</f>
        <v/>
      </c>
      <c r="M567">
        <f>IF($D567=M$1,$J567,IF($C567&lt;&gt;$C566,"",M566))</f>
        <v>14</v>
      </c>
      <c r="N567" s="20">
        <f t="shared" si="55"/>
        <v>2</v>
      </c>
      <c r="O567" s="21">
        <f t="shared" si="56"/>
        <v>13.5</v>
      </c>
      <c r="P567">
        <f t="shared" si="52"/>
        <v>0.70710678118654757</v>
      </c>
      <c r="Q567">
        <f t="shared" si="53"/>
        <v>13.5</v>
      </c>
    </row>
    <row r="568" spans="1:17" x14ac:dyDescent="0.25">
      <c r="A568" t="str">
        <f t="shared" si="51"/>
        <v>Colombia-Foreign</v>
      </c>
      <c r="B568">
        <v>567</v>
      </c>
      <c r="C568" t="s">
        <v>23</v>
      </c>
      <c r="D568" t="s">
        <v>96</v>
      </c>
      <c r="E568" t="s">
        <v>100</v>
      </c>
      <c r="F568" s="3">
        <v>37266</v>
      </c>
      <c r="G568" s="1" t="s">
        <v>82</v>
      </c>
      <c r="H568" t="s">
        <v>92</v>
      </c>
      <c r="I568" s="17">
        <f>IF(D568="Moody",VLOOKUP(H568,'Rating Translation'!$B$2:$E$25,4,FALSE),IF(D568="SP",VLOOKUP(H568,'Rating Translation'!$C$2:$E$25,3,FALSE),VLOOKUP(H568,'Rating Translation'!$D$2:$E$25,2,FALSE)))</f>
        <v>13</v>
      </c>
      <c r="J568">
        <f t="shared" si="54"/>
        <v>13</v>
      </c>
      <c r="K568" s="20">
        <f>IF($D568=K$1,$J568,IF($C568&lt;&gt;$C567,"",K567))</f>
        <v>13</v>
      </c>
      <c r="L568" t="str">
        <f>IF($D568=L$1,$J568,IF($C568&lt;&gt;$C567,"",L567))</f>
        <v/>
      </c>
      <c r="M568">
        <f>IF($D568=M$1,$J568,IF($C568&lt;&gt;$C567,"",M567))</f>
        <v>13</v>
      </c>
      <c r="N568" s="20">
        <f t="shared" si="55"/>
        <v>2</v>
      </c>
      <c r="O568" s="21">
        <f t="shared" si="56"/>
        <v>13</v>
      </c>
      <c r="P568">
        <f t="shared" si="52"/>
        <v>0</v>
      </c>
      <c r="Q568">
        <f t="shared" si="53"/>
        <v>13</v>
      </c>
    </row>
    <row r="569" spans="1:17" x14ac:dyDescent="0.25">
      <c r="A569" t="str">
        <f t="shared" si="51"/>
        <v>Colombia-Foreign</v>
      </c>
      <c r="B569">
        <v>568</v>
      </c>
      <c r="C569" t="s">
        <v>23</v>
      </c>
      <c r="D569" t="s">
        <v>96</v>
      </c>
      <c r="E569" t="s">
        <v>100</v>
      </c>
      <c r="F569" s="3">
        <v>37497</v>
      </c>
      <c r="G569" s="1" t="s">
        <v>91</v>
      </c>
      <c r="H569" t="s">
        <v>92</v>
      </c>
      <c r="I569" s="17">
        <f>IF(D569="Moody",VLOOKUP(H569,'Rating Translation'!$B$2:$E$25,4,FALSE),IF(D569="SP",VLOOKUP(H569,'Rating Translation'!$C$2:$E$25,3,FALSE),VLOOKUP(H569,'Rating Translation'!$D$2:$E$25,2,FALSE)))</f>
        <v>13</v>
      </c>
      <c r="J569">
        <f t="shared" si="54"/>
        <v>13</v>
      </c>
      <c r="K569" s="20">
        <f>IF($D569=K$1,$J569,IF($C569&lt;&gt;$C568,"",K568))</f>
        <v>13</v>
      </c>
      <c r="L569" t="str">
        <f>IF($D569=L$1,$J569,IF($C569&lt;&gt;$C568,"",L568))</f>
        <v/>
      </c>
      <c r="M569">
        <f>IF($D569=M$1,$J569,IF($C569&lt;&gt;$C568,"",M568))</f>
        <v>13</v>
      </c>
      <c r="N569" s="20">
        <f t="shared" si="55"/>
        <v>2</v>
      </c>
      <c r="O569" s="21">
        <f t="shared" si="56"/>
        <v>13</v>
      </c>
      <c r="P569">
        <f t="shared" si="52"/>
        <v>0</v>
      </c>
      <c r="Q569">
        <f t="shared" si="53"/>
        <v>13</v>
      </c>
    </row>
    <row r="570" spans="1:17" x14ac:dyDescent="0.25">
      <c r="A570" t="str">
        <f t="shared" si="51"/>
        <v>Colombia-Foreign</v>
      </c>
      <c r="B570">
        <v>569</v>
      </c>
      <c r="C570" t="s">
        <v>23</v>
      </c>
      <c r="D570" t="s">
        <v>69</v>
      </c>
      <c r="E570" t="s">
        <v>100</v>
      </c>
      <c r="F570" s="3">
        <v>37940</v>
      </c>
      <c r="G570" s="1" t="s">
        <v>60</v>
      </c>
      <c r="H570" t="s">
        <v>57</v>
      </c>
      <c r="I570" s="17">
        <f>IF(D570="Moody",VLOOKUP(H570,'Rating Translation'!$B$2:$E$25,4,FALSE),IF(D570="SP",VLOOKUP(H570,'Rating Translation'!$C$2:$E$25,3,FALSE),VLOOKUP(H570,'Rating Translation'!$D$2:$E$25,2,FALSE)))</f>
        <v>13</v>
      </c>
      <c r="J570">
        <f t="shared" si="54"/>
        <v>13</v>
      </c>
      <c r="K570" s="20">
        <f>IF($D570=K$1,$J570,IF($C570&lt;&gt;$C569,"",K569))</f>
        <v>13</v>
      </c>
      <c r="L570" t="str">
        <f>IF($D570=L$1,$J570,IF($C570&lt;&gt;$C569,"",L569))</f>
        <v/>
      </c>
      <c r="M570">
        <f>IF($D570=M$1,$J570,IF($C570&lt;&gt;$C569,"",M569))</f>
        <v>13</v>
      </c>
      <c r="N570" s="20">
        <f t="shared" si="55"/>
        <v>2</v>
      </c>
      <c r="O570" s="21">
        <f t="shared" si="56"/>
        <v>13</v>
      </c>
      <c r="P570">
        <f t="shared" si="52"/>
        <v>0</v>
      </c>
      <c r="Q570">
        <f t="shared" si="53"/>
        <v>13</v>
      </c>
    </row>
    <row r="571" spans="1:17" x14ac:dyDescent="0.25">
      <c r="A571" t="str">
        <f t="shared" si="51"/>
        <v>Colombia-Foreign</v>
      </c>
      <c r="B571">
        <v>570</v>
      </c>
      <c r="C571" t="s">
        <v>23</v>
      </c>
      <c r="D571" t="s">
        <v>96</v>
      </c>
      <c r="E571" t="s">
        <v>100</v>
      </c>
      <c r="F571" s="3">
        <v>38110</v>
      </c>
      <c r="G571" s="1" t="s">
        <v>82</v>
      </c>
      <c r="H571" t="s">
        <v>92</v>
      </c>
      <c r="I571" s="17">
        <f>IF(D571="Moody",VLOOKUP(H571,'Rating Translation'!$B$2:$E$25,4,FALSE),IF(D571="SP",VLOOKUP(H571,'Rating Translation'!$C$2:$E$25,3,FALSE),VLOOKUP(H571,'Rating Translation'!$D$2:$E$25,2,FALSE)))</f>
        <v>13</v>
      </c>
      <c r="J571">
        <f t="shared" si="54"/>
        <v>13</v>
      </c>
      <c r="K571" s="20">
        <f>IF($D571=K$1,$J571,IF($C571&lt;&gt;$C570,"",K570))</f>
        <v>13</v>
      </c>
      <c r="L571" t="str">
        <f>IF($D571=L$1,$J571,IF($C571&lt;&gt;$C570,"",L570))</f>
        <v/>
      </c>
      <c r="M571">
        <f>IF($D571=M$1,$J571,IF($C571&lt;&gt;$C570,"",M570))</f>
        <v>13</v>
      </c>
      <c r="N571" s="20">
        <f t="shared" si="55"/>
        <v>2</v>
      </c>
      <c r="O571" s="21">
        <f t="shared" si="56"/>
        <v>13</v>
      </c>
      <c r="P571">
        <f t="shared" si="52"/>
        <v>0</v>
      </c>
      <c r="Q571">
        <f t="shared" si="53"/>
        <v>13</v>
      </c>
    </row>
    <row r="572" spans="1:17" x14ac:dyDescent="0.25">
      <c r="A572" t="str">
        <f t="shared" si="51"/>
        <v>Colombia-Foreign</v>
      </c>
      <c r="B572">
        <v>571</v>
      </c>
      <c r="C572" t="s">
        <v>23</v>
      </c>
      <c r="D572" t="s">
        <v>69</v>
      </c>
      <c r="E572" t="s">
        <v>100</v>
      </c>
      <c r="F572" s="3">
        <v>38785</v>
      </c>
      <c r="G572" s="1" t="s">
        <v>145</v>
      </c>
      <c r="H572" t="s">
        <v>57</v>
      </c>
      <c r="I572" s="17">
        <f>IF(D572="Moody",VLOOKUP(H572,'Rating Translation'!$B$2:$E$25,4,FALSE),IF(D572="SP",VLOOKUP(H572,'Rating Translation'!$C$2:$E$25,3,FALSE),VLOOKUP(H572,'Rating Translation'!$D$2:$E$25,2,FALSE)))</f>
        <v>13</v>
      </c>
      <c r="J572">
        <f t="shared" si="54"/>
        <v>13</v>
      </c>
      <c r="K572" s="20">
        <f>IF($D572=K$1,$J572,IF($C572&lt;&gt;$C571,"",K571))</f>
        <v>13</v>
      </c>
      <c r="L572" t="str">
        <f>IF($D572=L$1,$J572,IF($C572&lt;&gt;$C571,"",L571))</f>
        <v/>
      </c>
      <c r="M572">
        <f>IF($D572=M$1,$J572,IF($C572&lt;&gt;$C571,"",M571))</f>
        <v>13</v>
      </c>
      <c r="N572" s="20">
        <f t="shared" si="55"/>
        <v>2</v>
      </c>
      <c r="O572" s="21">
        <f t="shared" si="56"/>
        <v>13</v>
      </c>
      <c r="P572">
        <f t="shared" si="52"/>
        <v>0</v>
      </c>
      <c r="Q572">
        <f t="shared" si="53"/>
        <v>13</v>
      </c>
    </row>
    <row r="573" spans="1:17" x14ac:dyDescent="0.25">
      <c r="A573" t="str">
        <f t="shared" si="51"/>
        <v>Colombia-Foreign</v>
      </c>
      <c r="B573">
        <v>572</v>
      </c>
      <c r="C573" t="s">
        <v>23</v>
      </c>
      <c r="D573" t="s">
        <v>96</v>
      </c>
      <c r="E573" t="s">
        <v>100</v>
      </c>
      <c r="F573" s="3">
        <v>38873</v>
      </c>
      <c r="G573" s="1" t="s">
        <v>155</v>
      </c>
      <c r="H573" t="s">
        <v>92</v>
      </c>
      <c r="I573" s="17">
        <f>IF(D573="Moody",VLOOKUP(H573,'Rating Translation'!$B$2:$E$25,4,FALSE),IF(D573="SP",VLOOKUP(H573,'Rating Translation'!$C$2:$E$25,3,FALSE),VLOOKUP(H573,'Rating Translation'!$D$2:$E$25,2,FALSE)))</f>
        <v>13</v>
      </c>
      <c r="J573">
        <f t="shared" si="54"/>
        <v>13</v>
      </c>
      <c r="K573" s="20">
        <f>IF($D573=K$1,$J573,IF($C573&lt;&gt;$C572,"",K572))</f>
        <v>13</v>
      </c>
      <c r="L573" t="str">
        <f>IF($D573=L$1,$J573,IF($C573&lt;&gt;$C572,"",L572))</f>
        <v/>
      </c>
      <c r="M573">
        <f>IF($D573=M$1,$J573,IF($C573&lt;&gt;$C572,"",M572))</f>
        <v>13</v>
      </c>
      <c r="N573" s="20">
        <f t="shared" si="55"/>
        <v>2</v>
      </c>
      <c r="O573" s="21">
        <f t="shared" si="56"/>
        <v>13</v>
      </c>
      <c r="P573">
        <f t="shared" si="52"/>
        <v>0</v>
      </c>
      <c r="Q573">
        <f t="shared" si="53"/>
        <v>13</v>
      </c>
    </row>
    <row r="574" spans="1:17" x14ac:dyDescent="0.25">
      <c r="A574" t="str">
        <f t="shared" si="51"/>
        <v>Colombia-Foreign</v>
      </c>
      <c r="B574">
        <v>573</v>
      </c>
      <c r="C574" t="s">
        <v>23</v>
      </c>
      <c r="D574" t="s">
        <v>69</v>
      </c>
      <c r="E574" t="s">
        <v>100</v>
      </c>
      <c r="F574" s="3">
        <v>38897</v>
      </c>
      <c r="G574" s="1" t="s">
        <v>61</v>
      </c>
      <c r="H574" t="s">
        <v>57</v>
      </c>
      <c r="I574" s="17">
        <f>IF(D574="Moody",VLOOKUP(H574,'Rating Translation'!$B$2:$E$25,4,FALSE),IF(D574="SP",VLOOKUP(H574,'Rating Translation'!$C$2:$E$25,3,FALSE),VLOOKUP(H574,'Rating Translation'!$D$2:$E$25,2,FALSE)))</f>
        <v>13</v>
      </c>
      <c r="J574">
        <f t="shared" si="54"/>
        <v>13</v>
      </c>
      <c r="K574" s="20">
        <f>IF($D574=K$1,$J574,IF($C574&lt;&gt;$C573,"",K573))</f>
        <v>13</v>
      </c>
      <c r="L574" t="str">
        <f>IF($D574=L$1,$J574,IF($C574&lt;&gt;$C573,"",L573))</f>
        <v/>
      </c>
      <c r="M574">
        <f>IF($D574=M$1,$J574,IF($C574&lt;&gt;$C573,"",M573))</f>
        <v>13</v>
      </c>
      <c r="N574" s="20">
        <f t="shared" si="55"/>
        <v>2</v>
      </c>
      <c r="O574" s="21">
        <f t="shared" si="56"/>
        <v>13</v>
      </c>
      <c r="P574">
        <f t="shared" si="52"/>
        <v>0</v>
      </c>
      <c r="Q574">
        <f t="shared" si="53"/>
        <v>13</v>
      </c>
    </row>
    <row r="575" spans="1:17" x14ac:dyDescent="0.25">
      <c r="A575" t="str">
        <f t="shared" si="51"/>
        <v>Colombia-Foreign</v>
      </c>
      <c r="B575">
        <v>574</v>
      </c>
      <c r="C575" t="s">
        <v>23</v>
      </c>
      <c r="D575" t="s">
        <v>96</v>
      </c>
      <c r="E575" t="s">
        <v>100</v>
      </c>
      <c r="F575" s="3">
        <v>39254</v>
      </c>
      <c r="G575" s="1" t="s">
        <v>154</v>
      </c>
      <c r="H575" t="s">
        <v>71</v>
      </c>
      <c r="I575" s="17">
        <f>IF(D575="Moody",VLOOKUP(H575,'Rating Translation'!$B$2:$E$25,4,FALSE),IF(D575="SP",VLOOKUP(H575,'Rating Translation'!$C$2:$E$25,3,FALSE),VLOOKUP(H575,'Rating Translation'!$D$2:$E$25,2,FALSE)))</f>
        <v>14</v>
      </c>
      <c r="J575">
        <f t="shared" si="54"/>
        <v>14</v>
      </c>
      <c r="K575" s="20">
        <f>IF($D575=K$1,$J575,IF($C575&lt;&gt;$C574,"",K574))</f>
        <v>13</v>
      </c>
      <c r="L575" t="str">
        <f>IF($D575=L$1,$J575,IF($C575&lt;&gt;$C574,"",L574))</f>
        <v/>
      </c>
      <c r="M575">
        <f>IF($D575=M$1,$J575,IF($C575&lt;&gt;$C574,"",M574))</f>
        <v>14</v>
      </c>
      <c r="N575" s="20">
        <f t="shared" si="55"/>
        <v>2</v>
      </c>
      <c r="O575" s="21">
        <f t="shared" si="56"/>
        <v>13.5</v>
      </c>
      <c r="P575">
        <f t="shared" si="52"/>
        <v>0.70710678118654757</v>
      </c>
      <c r="Q575">
        <f t="shared" si="53"/>
        <v>13.5</v>
      </c>
    </row>
    <row r="576" spans="1:17" x14ac:dyDescent="0.25">
      <c r="A576" t="str">
        <f t="shared" si="51"/>
        <v>Colombia-Foreign</v>
      </c>
      <c r="B576">
        <v>575</v>
      </c>
      <c r="C576" t="s">
        <v>23</v>
      </c>
      <c r="D576" t="s">
        <v>69</v>
      </c>
      <c r="E576" t="s">
        <v>100</v>
      </c>
      <c r="F576" s="3">
        <v>39258</v>
      </c>
      <c r="G576" s="1" t="s">
        <v>63</v>
      </c>
      <c r="H576" t="s">
        <v>57</v>
      </c>
      <c r="I576" s="17">
        <f>IF(D576="Moody",VLOOKUP(H576,'Rating Translation'!$B$2:$E$25,4,FALSE),IF(D576="SP",VLOOKUP(H576,'Rating Translation'!$C$2:$E$25,3,FALSE),VLOOKUP(H576,'Rating Translation'!$D$2:$E$25,2,FALSE)))</f>
        <v>13</v>
      </c>
      <c r="J576">
        <f t="shared" si="54"/>
        <v>13</v>
      </c>
      <c r="K576" s="20">
        <f>IF($D576=K$1,$J576,IF($C576&lt;&gt;$C575,"",K575))</f>
        <v>13</v>
      </c>
      <c r="L576" t="str">
        <f>IF($D576=L$1,$J576,IF($C576&lt;&gt;$C575,"",L575))</f>
        <v/>
      </c>
      <c r="M576">
        <f>IF($D576=M$1,$J576,IF($C576&lt;&gt;$C575,"",M575))</f>
        <v>14</v>
      </c>
      <c r="N576" s="20">
        <f t="shared" si="55"/>
        <v>2</v>
      </c>
      <c r="O576" s="21">
        <f t="shared" si="56"/>
        <v>13.5</v>
      </c>
      <c r="P576">
        <f t="shared" si="52"/>
        <v>0.70710678118654757</v>
      </c>
      <c r="Q576">
        <f t="shared" si="53"/>
        <v>13.5</v>
      </c>
    </row>
    <row r="577" spans="1:17" x14ac:dyDescent="0.25">
      <c r="A577" t="str">
        <f t="shared" si="51"/>
        <v>Colombia-Foreign</v>
      </c>
      <c r="B577">
        <v>576</v>
      </c>
      <c r="C577" t="s">
        <v>23</v>
      </c>
      <c r="D577" t="s">
        <v>69</v>
      </c>
      <c r="E577" t="s">
        <v>100</v>
      </c>
      <c r="F577" s="3">
        <v>39618</v>
      </c>
      <c r="G577" s="1" t="s">
        <v>150</v>
      </c>
      <c r="H577" t="s">
        <v>125</v>
      </c>
      <c r="I577" s="17">
        <f>IF(D577="Moody",VLOOKUP(H577,'Rating Translation'!$B$2:$E$25,4,FALSE),IF(D577="SP",VLOOKUP(H577,'Rating Translation'!$C$2:$E$25,3,FALSE),VLOOKUP(H577,'Rating Translation'!$D$2:$E$25,2,FALSE)))</f>
        <v>14</v>
      </c>
      <c r="J577">
        <f t="shared" si="54"/>
        <v>14</v>
      </c>
      <c r="K577" s="20">
        <f>IF($D577=K$1,$J577,IF($C577&lt;&gt;$C576,"",K576))</f>
        <v>14</v>
      </c>
      <c r="L577" t="str">
        <f>IF($D577=L$1,$J577,IF($C577&lt;&gt;$C576,"",L576))</f>
        <v/>
      </c>
      <c r="M577">
        <f>IF($D577=M$1,$J577,IF($C577&lt;&gt;$C576,"",M576))</f>
        <v>14</v>
      </c>
      <c r="N577" s="20">
        <f t="shared" si="55"/>
        <v>2</v>
      </c>
      <c r="O577" s="21">
        <f t="shared" si="56"/>
        <v>14</v>
      </c>
      <c r="P577">
        <f t="shared" si="52"/>
        <v>0</v>
      </c>
      <c r="Q577">
        <f t="shared" si="53"/>
        <v>14</v>
      </c>
    </row>
    <row r="578" spans="1:17" x14ac:dyDescent="0.25">
      <c r="A578" t="str">
        <f t="shared" ref="A578:A641" si="57">CONCATENATE(C578,"-",E578)</f>
        <v>Colombia-Foreign</v>
      </c>
      <c r="B578">
        <v>577</v>
      </c>
      <c r="C578" t="s">
        <v>23</v>
      </c>
      <c r="D578" t="s">
        <v>69</v>
      </c>
      <c r="E578" t="s">
        <v>100</v>
      </c>
      <c r="F578" s="3">
        <v>40430</v>
      </c>
      <c r="G578" s="1" t="s">
        <v>63</v>
      </c>
      <c r="H578" t="s">
        <v>125</v>
      </c>
      <c r="I578" s="17">
        <f>IF(D578="Moody",VLOOKUP(H578,'Rating Translation'!$B$2:$E$25,4,FALSE),IF(D578="SP",VLOOKUP(H578,'Rating Translation'!$C$2:$E$25,3,FALSE),VLOOKUP(H578,'Rating Translation'!$D$2:$E$25,2,FALSE)))</f>
        <v>14</v>
      </c>
      <c r="J578">
        <f t="shared" si="54"/>
        <v>14</v>
      </c>
      <c r="K578" s="20">
        <f>IF($D578=K$1,$J578,IF($C578&lt;&gt;$C577,"",K577))</f>
        <v>14</v>
      </c>
      <c r="L578" t="str">
        <f>IF($D578=L$1,$J578,IF($C578&lt;&gt;$C577,"",L577))</f>
        <v/>
      </c>
      <c r="M578">
        <f>IF($D578=M$1,$J578,IF($C578&lt;&gt;$C577,"",M577))</f>
        <v>14</v>
      </c>
      <c r="N578" s="20">
        <f t="shared" si="55"/>
        <v>2</v>
      </c>
      <c r="O578" s="21">
        <f t="shared" si="56"/>
        <v>14</v>
      </c>
      <c r="P578">
        <f t="shared" si="52"/>
        <v>0</v>
      </c>
      <c r="Q578">
        <f t="shared" si="53"/>
        <v>14</v>
      </c>
    </row>
    <row r="579" spans="1:17" x14ac:dyDescent="0.25">
      <c r="A579" t="str">
        <f t="shared" si="57"/>
        <v>Colombia-Foreign</v>
      </c>
      <c r="B579">
        <v>578</v>
      </c>
      <c r="C579" t="s">
        <v>23</v>
      </c>
      <c r="D579" t="s">
        <v>96</v>
      </c>
      <c r="E579" t="s">
        <v>100</v>
      </c>
      <c r="F579" s="3">
        <v>40472</v>
      </c>
      <c r="G579" s="1" t="s">
        <v>169</v>
      </c>
      <c r="H579" t="s">
        <v>71</v>
      </c>
      <c r="I579" s="17">
        <f>IF(D579="Moody",VLOOKUP(H579,'Rating Translation'!$B$2:$E$25,4,FALSE),IF(D579="SP",VLOOKUP(H579,'Rating Translation'!$C$2:$E$25,3,FALSE),VLOOKUP(H579,'Rating Translation'!$D$2:$E$25,2,FALSE)))</f>
        <v>14</v>
      </c>
      <c r="J579">
        <f t="shared" si="54"/>
        <v>14</v>
      </c>
      <c r="K579" s="20">
        <f>IF($D579=K$1,$J579,IF($C579&lt;&gt;$C578,"",K578))</f>
        <v>14</v>
      </c>
      <c r="L579" t="str">
        <f>IF($D579=L$1,$J579,IF($C579&lt;&gt;$C578,"",L578))</f>
        <v/>
      </c>
      <c r="M579">
        <f>IF($D579=M$1,$J579,IF($C579&lt;&gt;$C578,"",M578))</f>
        <v>14</v>
      </c>
      <c r="N579" s="20">
        <f t="shared" si="55"/>
        <v>2</v>
      </c>
      <c r="O579" s="21">
        <f t="shared" si="56"/>
        <v>14</v>
      </c>
      <c r="P579">
        <f t="shared" ref="P579:P642" si="58">IF(N579&lt;=1,"",STDEV(K579:M579))</f>
        <v>0</v>
      </c>
      <c r="Q579">
        <f t="shared" ref="Q579:Q642" si="59">MEDIAN(K579:M579)</f>
        <v>14</v>
      </c>
    </row>
    <row r="580" spans="1:17" x14ac:dyDescent="0.25">
      <c r="A580" t="str">
        <f t="shared" si="57"/>
        <v>Colombia-Foreign</v>
      </c>
      <c r="B580">
        <v>579</v>
      </c>
      <c r="C580" t="s">
        <v>23</v>
      </c>
      <c r="D580" t="s">
        <v>79</v>
      </c>
      <c r="E580" t="s">
        <v>100</v>
      </c>
      <c r="F580" s="3">
        <v>40618</v>
      </c>
      <c r="G580" s="1" t="s">
        <v>153</v>
      </c>
      <c r="H580" t="s">
        <v>124</v>
      </c>
      <c r="I580" s="17">
        <f>IF(D580="Moody",VLOOKUP(H580,'Rating Translation'!$B$2:$E$25,4,FALSE),IF(D580="SP",VLOOKUP(H580,'Rating Translation'!$C$2:$E$25,3,FALSE),VLOOKUP(H580,'Rating Translation'!$D$2:$E$25,2,FALSE)))</f>
        <v>15</v>
      </c>
      <c r="J580">
        <f t="shared" si="54"/>
        <v>15</v>
      </c>
      <c r="K580" s="20">
        <f>IF($D580=K$1,$J580,IF($C580&lt;&gt;$C579,"",K579))</f>
        <v>14</v>
      </c>
      <c r="L580">
        <f>IF($D580=L$1,$J580,IF($C580&lt;&gt;$C579,"",L579))</f>
        <v>15</v>
      </c>
      <c r="M580">
        <f>IF($D580=M$1,$J580,IF($C580&lt;&gt;$C579,"",M579))</f>
        <v>14</v>
      </c>
      <c r="N580" s="20">
        <f t="shared" si="55"/>
        <v>3</v>
      </c>
      <c r="O580" s="21">
        <f t="shared" si="56"/>
        <v>14.333333333333334</v>
      </c>
      <c r="P580">
        <f t="shared" si="58"/>
        <v>0.57735026918962573</v>
      </c>
      <c r="Q580">
        <f t="shared" si="59"/>
        <v>14</v>
      </c>
    </row>
    <row r="581" spans="1:17" x14ac:dyDescent="0.25">
      <c r="A581" t="str">
        <f t="shared" si="57"/>
        <v>Colombia-Foreign</v>
      </c>
      <c r="B581">
        <v>580</v>
      </c>
      <c r="C581" t="s">
        <v>23</v>
      </c>
      <c r="D581" t="s">
        <v>69</v>
      </c>
      <c r="E581" t="s">
        <v>100</v>
      </c>
      <c r="F581" s="3">
        <v>40694</v>
      </c>
      <c r="G581" s="1" t="s">
        <v>168</v>
      </c>
      <c r="H581" t="s">
        <v>116</v>
      </c>
      <c r="I581" s="17">
        <f>IF(D581="Moody",VLOOKUP(H581,'Rating Translation'!$B$2:$E$25,4,FALSE),IF(D581="SP",VLOOKUP(H581,'Rating Translation'!$C$2:$E$25,3,FALSE),VLOOKUP(H581,'Rating Translation'!$D$2:$E$25,2,FALSE)))</f>
        <v>15</v>
      </c>
      <c r="J581">
        <f t="shared" si="54"/>
        <v>15</v>
      </c>
      <c r="K581" s="20">
        <f>IF($D581=K$1,$J581,IF($C581&lt;&gt;$C580,"",K580))</f>
        <v>15</v>
      </c>
      <c r="L581">
        <f>IF($D581=L$1,$J581,IF($C581&lt;&gt;$C580,"",L580))</f>
        <v>15</v>
      </c>
      <c r="M581">
        <f>IF($D581=M$1,$J581,IF($C581&lt;&gt;$C580,"",M580))</f>
        <v>14</v>
      </c>
      <c r="N581" s="20">
        <f t="shared" si="55"/>
        <v>3</v>
      </c>
      <c r="O581" s="21">
        <f t="shared" si="56"/>
        <v>14.666666666666666</v>
      </c>
      <c r="P581">
        <f t="shared" si="58"/>
        <v>0.57735026918962573</v>
      </c>
      <c r="Q581">
        <f t="shared" si="59"/>
        <v>15</v>
      </c>
    </row>
    <row r="582" spans="1:17" x14ac:dyDescent="0.25">
      <c r="A582" t="str">
        <f t="shared" si="57"/>
        <v>Colombia-Foreign</v>
      </c>
      <c r="B582">
        <v>581</v>
      </c>
      <c r="C582" t="s">
        <v>23</v>
      </c>
      <c r="D582" t="s">
        <v>96</v>
      </c>
      <c r="E582" t="s">
        <v>100</v>
      </c>
      <c r="F582" s="3">
        <v>40716</v>
      </c>
      <c r="G582" s="1" t="s">
        <v>153</v>
      </c>
      <c r="H582" t="s">
        <v>124</v>
      </c>
      <c r="I582" s="17">
        <f>IF(D582="Moody",VLOOKUP(H582,'Rating Translation'!$B$2:$E$25,4,FALSE),IF(D582="SP",VLOOKUP(H582,'Rating Translation'!$C$2:$E$25,3,FALSE),VLOOKUP(H582,'Rating Translation'!$D$2:$E$25,2,FALSE)))</f>
        <v>15</v>
      </c>
      <c r="J582">
        <f t="shared" si="54"/>
        <v>15</v>
      </c>
      <c r="K582" s="20">
        <f>IF($D582=K$1,$J582,IF($C582&lt;&gt;$C581,"",K581))</f>
        <v>15</v>
      </c>
      <c r="L582">
        <f>IF($D582=L$1,$J582,IF($C582&lt;&gt;$C581,"",L581))</f>
        <v>15</v>
      </c>
      <c r="M582">
        <f>IF($D582=M$1,$J582,IF($C582&lt;&gt;$C581,"",M581))</f>
        <v>15</v>
      </c>
      <c r="N582" s="20">
        <f t="shared" si="55"/>
        <v>3</v>
      </c>
      <c r="O582" s="21">
        <f t="shared" si="56"/>
        <v>15</v>
      </c>
      <c r="P582">
        <f t="shared" si="58"/>
        <v>0</v>
      </c>
      <c r="Q582">
        <f t="shared" si="59"/>
        <v>15</v>
      </c>
    </row>
    <row r="583" spans="1:17" x14ac:dyDescent="0.25">
      <c r="A583" t="str">
        <f t="shared" si="57"/>
        <v>Colombia-Foreign</v>
      </c>
      <c r="B583">
        <v>582</v>
      </c>
      <c r="C583" t="s">
        <v>23</v>
      </c>
      <c r="D583" t="s">
        <v>96</v>
      </c>
      <c r="E583" t="s">
        <v>100</v>
      </c>
      <c r="F583" s="3">
        <v>40730</v>
      </c>
      <c r="G583" s="1" t="s">
        <v>153</v>
      </c>
      <c r="H583" t="s">
        <v>124</v>
      </c>
      <c r="I583" s="17">
        <f>IF(D583="Moody",VLOOKUP(H583,'Rating Translation'!$B$2:$E$25,4,FALSE),IF(D583="SP",VLOOKUP(H583,'Rating Translation'!$C$2:$E$25,3,FALSE),VLOOKUP(H583,'Rating Translation'!$D$2:$E$25,2,FALSE)))</f>
        <v>15</v>
      </c>
      <c r="J583">
        <f t="shared" si="54"/>
        <v>15</v>
      </c>
      <c r="K583" s="20">
        <f>IF($D583=K$1,$J583,IF($C583&lt;&gt;$C582,"",K582))</f>
        <v>15</v>
      </c>
      <c r="L583">
        <f>IF($D583=L$1,$J583,IF($C583&lt;&gt;$C582,"",L582))</f>
        <v>15</v>
      </c>
      <c r="M583">
        <f>IF($D583=M$1,$J583,IF($C583&lt;&gt;$C582,"",M582))</f>
        <v>15</v>
      </c>
      <c r="N583" s="20">
        <f t="shared" si="55"/>
        <v>3</v>
      </c>
      <c r="O583" s="21">
        <f t="shared" si="56"/>
        <v>15</v>
      </c>
      <c r="P583">
        <f t="shared" si="58"/>
        <v>0</v>
      </c>
      <c r="Q583">
        <f t="shared" si="59"/>
        <v>15</v>
      </c>
    </row>
    <row r="584" spans="1:17" x14ac:dyDescent="0.25">
      <c r="A584" t="str">
        <f t="shared" si="57"/>
        <v>Colombia-Foreign</v>
      </c>
      <c r="B584">
        <v>583</v>
      </c>
      <c r="C584" t="s">
        <v>23</v>
      </c>
      <c r="D584" t="s">
        <v>96</v>
      </c>
      <c r="E584" t="s">
        <v>100</v>
      </c>
      <c r="F584" s="3">
        <v>41079</v>
      </c>
      <c r="G584" s="1" t="s">
        <v>153</v>
      </c>
      <c r="H584" t="s">
        <v>124</v>
      </c>
      <c r="I584" s="17">
        <f>IF(D584="Moody",VLOOKUP(H584,'Rating Translation'!$B$2:$E$25,4,FALSE),IF(D584="SP",VLOOKUP(H584,'Rating Translation'!$C$2:$E$25,3,FALSE),VLOOKUP(H584,'Rating Translation'!$D$2:$E$25,2,FALSE)))</f>
        <v>15</v>
      </c>
      <c r="J584">
        <f t="shared" si="54"/>
        <v>15</v>
      </c>
      <c r="K584" s="20">
        <f>IF($D584=K$1,$J584,IF($C584&lt;&gt;$C583,"",K583))</f>
        <v>15</v>
      </c>
      <c r="L584">
        <f>IF($D584=L$1,$J584,IF($C584&lt;&gt;$C583,"",L583))</f>
        <v>15</v>
      </c>
      <c r="M584">
        <f>IF($D584=M$1,$J584,IF($C584&lt;&gt;$C583,"",M583))</f>
        <v>15</v>
      </c>
      <c r="N584" s="20">
        <f t="shared" si="55"/>
        <v>3</v>
      </c>
      <c r="O584" s="21">
        <f t="shared" si="56"/>
        <v>15</v>
      </c>
      <c r="P584">
        <f t="shared" si="58"/>
        <v>0</v>
      </c>
      <c r="Q584">
        <f t="shared" si="59"/>
        <v>15</v>
      </c>
    </row>
    <row r="585" spans="1:17" x14ac:dyDescent="0.25">
      <c r="A585" t="str">
        <f t="shared" si="57"/>
        <v>Colombia-Foreign</v>
      </c>
      <c r="B585">
        <v>584</v>
      </c>
      <c r="C585" t="s">
        <v>23</v>
      </c>
      <c r="D585" t="s">
        <v>79</v>
      </c>
      <c r="E585" t="s">
        <v>100</v>
      </c>
      <c r="F585" s="3">
        <v>41136</v>
      </c>
      <c r="G585" s="1" t="s">
        <v>63</v>
      </c>
      <c r="H585" t="s">
        <v>124</v>
      </c>
      <c r="I585" s="17">
        <f>IF(D585="Moody",VLOOKUP(H585,'Rating Translation'!$B$2:$E$25,4,FALSE),IF(D585="SP",VLOOKUP(H585,'Rating Translation'!$C$2:$E$25,3,FALSE),VLOOKUP(H585,'Rating Translation'!$D$2:$E$25,2,FALSE)))</f>
        <v>15</v>
      </c>
      <c r="J585">
        <f t="shared" si="54"/>
        <v>15</v>
      </c>
      <c r="K585" s="20">
        <f>IF($D585=K$1,$J585,IF($C585&lt;&gt;$C584,"",K584))</f>
        <v>15</v>
      </c>
      <c r="L585">
        <f>IF($D585=L$1,$J585,IF($C585&lt;&gt;$C584,"",L584))</f>
        <v>15</v>
      </c>
      <c r="M585">
        <f>IF($D585=M$1,$J585,IF($C585&lt;&gt;$C584,"",M584))</f>
        <v>15</v>
      </c>
      <c r="N585" s="20">
        <f t="shared" si="55"/>
        <v>3</v>
      </c>
      <c r="O585" s="21">
        <f t="shared" si="56"/>
        <v>15</v>
      </c>
      <c r="P585">
        <f t="shared" si="58"/>
        <v>0</v>
      </c>
      <c r="Q585">
        <f t="shared" si="59"/>
        <v>15</v>
      </c>
    </row>
    <row r="586" spans="1:17" x14ac:dyDescent="0.25">
      <c r="A586" t="str">
        <f t="shared" si="57"/>
        <v>Colombia-Foreign</v>
      </c>
      <c r="B586">
        <v>585</v>
      </c>
      <c r="C586" t="s">
        <v>23</v>
      </c>
      <c r="D586" t="s">
        <v>96</v>
      </c>
      <c r="E586" t="s">
        <v>100</v>
      </c>
      <c r="F586" s="3">
        <v>41339</v>
      </c>
      <c r="G586" s="1" t="s">
        <v>124</v>
      </c>
      <c r="H586" t="s">
        <v>124</v>
      </c>
      <c r="I586" s="17">
        <f>IF(D586="Moody",VLOOKUP(H586,'Rating Translation'!$B$2:$E$25,4,FALSE),IF(D586="SP",VLOOKUP(H586,'Rating Translation'!$C$2:$E$25,3,FALSE),VLOOKUP(H586,'Rating Translation'!$D$2:$E$25,2,FALSE)))</f>
        <v>15</v>
      </c>
      <c r="J586">
        <f t="shared" si="54"/>
        <v>15</v>
      </c>
      <c r="K586" s="20">
        <f>IF($D586=K$1,$J586,IF($C586&lt;&gt;$C585,"",K585))</f>
        <v>15</v>
      </c>
      <c r="L586">
        <f>IF($D586=L$1,$J586,IF($C586&lt;&gt;$C585,"",L585))</f>
        <v>15</v>
      </c>
      <c r="M586">
        <f>IF($D586=M$1,$J586,IF($C586&lt;&gt;$C585,"",M585))</f>
        <v>15</v>
      </c>
      <c r="N586" s="20">
        <f t="shared" si="55"/>
        <v>3</v>
      </c>
      <c r="O586" s="21">
        <f t="shared" si="56"/>
        <v>15</v>
      </c>
      <c r="P586">
        <f t="shared" si="58"/>
        <v>0</v>
      </c>
      <c r="Q586">
        <f t="shared" si="59"/>
        <v>15</v>
      </c>
    </row>
    <row r="587" spans="1:17" x14ac:dyDescent="0.25">
      <c r="A587" t="str">
        <f t="shared" si="57"/>
        <v>Colombia-Foreign</v>
      </c>
      <c r="B587">
        <v>586</v>
      </c>
      <c r="C587" t="s">
        <v>23</v>
      </c>
      <c r="D587" t="s">
        <v>79</v>
      </c>
      <c r="E587" t="s">
        <v>100</v>
      </c>
      <c r="F587" s="3">
        <v>41388</v>
      </c>
      <c r="G587" s="1" t="s">
        <v>151</v>
      </c>
      <c r="H587" t="s">
        <v>123</v>
      </c>
      <c r="I587" s="17">
        <f>IF(D587="Moody",VLOOKUP(H587,'Rating Translation'!$B$2:$E$25,4,FALSE),IF(D587="SP",VLOOKUP(H587,'Rating Translation'!$C$2:$E$25,3,FALSE),VLOOKUP(H587,'Rating Translation'!$D$2:$E$25,2,FALSE)))</f>
        <v>16</v>
      </c>
      <c r="J587">
        <f t="shared" si="54"/>
        <v>16</v>
      </c>
      <c r="K587" s="20">
        <f>IF($D587=K$1,$J587,IF($C587&lt;&gt;$C586,"",K586))</f>
        <v>15</v>
      </c>
      <c r="L587">
        <f>IF($D587=L$1,$J587,IF($C587&lt;&gt;$C586,"",L586))</f>
        <v>16</v>
      </c>
      <c r="M587">
        <f>IF($D587=M$1,$J587,IF($C587&lt;&gt;$C586,"",M586))</f>
        <v>15</v>
      </c>
      <c r="N587" s="20">
        <f t="shared" si="55"/>
        <v>3</v>
      </c>
      <c r="O587" s="21">
        <f t="shared" si="56"/>
        <v>15.333333333333334</v>
      </c>
      <c r="P587">
        <f t="shared" si="58"/>
        <v>0.57735026918962573</v>
      </c>
      <c r="Q587">
        <f t="shared" si="59"/>
        <v>15</v>
      </c>
    </row>
    <row r="588" spans="1:17" x14ac:dyDescent="0.25">
      <c r="A588" t="str">
        <f t="shared" si="57"/>
        <v>Colombia-Foreign</v>
      </c>
      <c r="B588">
        <v>587</v>
      </c>
      <c r="C588" t="s">
        <v>23</v>
      </c>
      <c r="D588" t="s">
        <v>69</v>
      </c>
      <c r="E588" t="s">
        <v>100</v>
      </c>
      <c r="F588" s="3">
        <v>41463</v>
      </c>
      <c r="G588" s="1" t="s">
        <v>149</v>
      </c>
      <c r="H588" t="s">
        <v>116</v>
      </c>
      <c r="I588" s="17">
        <f>IF(D588="Moody",VLOOKUP(H588,'Rating Translation'!$B$2:$E$25,4,FALSE),IF(D588="SP",VLOOKUP(H588,'Rating Translation'!$C$2:$E$25,3,FALSE),VLOOKUP(H588,'Rating Translation'!$D$2:$E$25,2,FALSE)))</f>
        <v>15</v>
      </c>
      <c r="J588">
        <f t="shared" si="54"/>
        <v>15</v>
      </c>
      <c r="K588" s="20">
        <f>IF($D588=K$1,$J588,IF($C588&lt;&gt;$C587,"",K587))</f>
        <v>15</v>
      </c>
      <c r="L588">
        <f>IF($D588=L$1,$J588,IF($C588&lt;&gt;$C587,"",L587))</f>
        <v>16</v>
      </c>
      <c r="M588">
        <f>IF($D588=M$1,$J588,IF($C588&lt;&gt;$C587,"",M587))</f>
        <v>15</v>
      </c>
      <c r="N588" s="20">
        <f t="shared" si="55"/>
        <v>3</v>
      </c>
      <c r="O588" s="21">
        <f t="shared" si="56"/>
        <v>15.333333333333334</v>
      </c>
      <c r="P588">
        <f t="shared" si="58"/>
        <v>0.57735026918962573</v>
      </c>
      <c r="Q588">
        <f t="shared" si="59"/>
        <v>15</v>
      </c>
    </row>
    <row r="589" spans="1:17" x14ac:dyDescent="0.25">
      <c r="A589" t="str">
        <f t="shared" si="57"/>
        <v>Colombia-Foreign</v>
      </c>
      <c r="B589">
        <v>588</v>
      </c>
      <c r="C589" t="s">
        <v>23</v>
      </c>
      <c r="D589" t="s">
        <v>96</v>
      </c>
      <c r="E589" t="s">
        <v>100</v>
      </c>
      <c r="F589" s="3">
        <v>41542</v>
      </c>
      <c r="G589" s="1" t="s">
        <v>124</v>
      </c>
      <c r="H589" t="s">
        <v>124</v>
      </c>
      <c r="I589" s="17">
        <f>IF(D589="Moody",VLOOKUP(H589,'Rating Translation'!$B$2:$E$25,4,FALSE),IF(D589="SP",VLOOKUP(H589,'Rating Translation'!$C$2:$E$25,3,FALSE),VLOOKUP(H589,'Rating Translation'!$D$2:$E$25,2,FALSE)))</f>
        <v>15</v>
      </c>
      <c r="J589">
        <f t="shared" si="54"/>
        <v>15</v>
      </c>
      <c r="K589" s="20">
        <f>IF($D589=K$1,$J589,IF($C589&lt;&gt;$C588,"",K588))</f>
        <v>15</v>
      </c>
      <c r="L589">
        <f>IF($D589=L$1,$J589,IF($C589&lt;&gt;$C588,"",L588))</f>
        <v>16</v>
      </c>
      <c r="M589">
        <f>IF($D589=M$1,$J589,IF($C589&lt;&gt;$C588,"",M588))</f>
        <v>15</v>
      </c>
      <c r="N589" s="20">
        <f t="shared" si="55"/>
        <v>3</v>
      </c>
      <c r="O589" s="21">
        <f t="shared" si="56"/>
        <v>15.333333333333334</v>
      </c>
      <c r="P589">
        <f t="shared" si="58"/>
        <v>0.57735026918962573</v>
      </c>
      <c r="Q589">
        <f t="shared" si="59"/>
        <v>15</v>
      </c>
    </row>
    <row r="590" spans="1:17" x14ac:dyDescent="0.25">
      <c r="A590" t="str">
        <f t="shared" si="57"/>
        <v>Colombia-Foreign</v>
      </c>
      <c r="B590">
        <v>589</v>
      </c>
      <c r="C590" t="s">
        <v>23</v>
      </c>
      <c r="D590" t="s">
        <v>96</v>
      </c>
      <c r="E590" t="s">
        <v>100</v>
      </c>
      <c r="F590" s="3">
        <v>41618</v>
      </c>
      <c r="G590" s="1" t="s">
        <v>151</v>
      </c>
      <c r="H590" t="s">
        <v>123</v>
      </c>
      <c r="I590" s="17">
        <f>IF(D590="Moody",VLOOKUP(H590,'Rating Translation'!$B$2:$E$25,4,FALSE),IF(D590="SP",VLOOKUP(H590,'Rating Translation'!$C$2:$E$25,3,FALSE),VLOOKUP(H590,'Rating Translation'!$D$2:$E$25,2,FALSE)))</f>
        <v>16</v>
      </c>
      <c r="J590">
        <f t="shared" si="54"/>
        <v>16</v>
      </c>
      <c r="K590" s="20">
        <f>IF($D590=K$1,$J590,IF($C590&lt;&gt;$C589,"",K589))</f>
        <v>15</v>
      </c>
      <c r="L590">
        <f>IF($D590=L$1,$J590,IF($C590&lt;&gt;$C589,"",L589))</f>
        <v>16</v>
      </c>
      <c r="M590">
        <f>IF($D590=M$1,$J590,IF($C590&lt;&gt;$C589,"",M589))</f>
        <v>16</v>
      </c>
      <c r="N590" s="20">
        <f t="shared" si="55"/>
        <v>3</v>
      </c>
      <c r="O590" s="21">
        <f t="shared" si="56"/>
        <v>15.666666666666666</v>
      </c>
      <c r="P590">
        <f t="shared" si="58"/>
        <v>0.57735026918962573</v>
      </c>
      <c r="Q590">
        <f t="shared" si="59"/>
        <v>16</v>
      </c>
    </row>
    <row r="591" spans="1:17" x14ac:dyDescent="0.25">
      <c r="A591" t="str">
        <f t="shared" si="57"/>
        <v>Colombia-Local</v>
      </c>
      <c r="B591">
        <v>590</v>
      </c>
      <c r="C591" t="s">
        <v>23</v>
      </c>
      <c r="D591" t="s">
        <v>96</v>
      </c>
      <c r="E591" t="s">
        <v>101</v>
      </c>
      <c r="F591" s="3">
        <v>35874</v>
      </c>
      <c r="G591" s="1" t="s">
        <v>121</v>
      </c>
      <c r="H591" t="s">
        <v>121</v>
      </c>
      <c r="I591" s="17">
        <f>IF(D591="Moody",VLOOKUP(H591,'Rating Translation'!$B$2:$E$25,4,FALSE),IF(D591="SP",VLOOKUP(H591,'Rating Translation'!$C$2:$E$25,3,FALSE),VLOOKUP(H591,'Rating Translation'!$D$2:$E$25,2,FALSE)))</f>
        <v>18</v>
      </c>
      <c r="J591">
        <f t="shared" si="54"/>
        <v>18</v>
      </c>
      <c r="K591" s="20">
        <f>IF($D591=K$1,$J591,IF($C591&lt;&gt;$C590,"",K590))</f>
        <v>15</v>
      </c>
      <c r="L591">
        <f>IF($D591=L$1,$J591,IF($C591&lt;&gt;$C590,"",L590))</f>
        <v>16</v>
      </c>
      <c r="M591">
        <f>IF($D591=M$1,$J591,IF($C591&lt;&gt;$C590,"",M590))</f>
        <v>18</v>
      </c>
      <c r="N591" s="20">
        <f t="shared" si="55"/>
        <v>3</v>
      </c>
      <c r="O591" s="21">
        <f t="shared" si="56"/>
        <v>16.333333333333332</v>
      </c>
      <c r="P591">
        <f t="shared" si="58"/>
        <v>1.5275252316519465</v>
      </c>
      <c r="Q591">
        <f t="shared" si="59"/>
        <v>16</v>
      </c>
    </row>
    <row r="592" spans="1:17" x14ac:dyDescent="0.25">
      <c r="A592" t="str">
        <f t="shared" si="57"/>
        <v>Colombia-Local</v>
      </c>
      <c r="B592">
        <v>591</v>
      </c>
      <c r="C592" t="s">
        <v>23</v>
      </c>
      <c r="D592" t="s">
        <v>69</v>
      </c>
      <c r="E592" t="s">
        <v>101</v>
      </c>
      <c r="F592" s="3">
        <v>35964</v>
      </c>
      <c r="G592" s="1" t="s">
        <v>115</v>
      </c>
      <c r="H592" t="s">
        <v>115</v>
      </c>
      <c r="I592" s="17">
        <f>IF(D592="Moody",VLOOKUP(H592,'Rating Translation'!$B$2:$E$25,4,FALSE),IF(D592="SP",VLOOKUP(H592,'Rating Translation'!$C$2:$E$25,3,FALSE),VLOOKUP(H592,'Rating Translation'!$D$2:$E$25,2,FALSE)))</f>
        <v>16</v>
      </c>
      <c r="J592">
        <f t="shared" si="54"/>
        <v>16</v>
      </c>
      <c r="K592" s="20">
        <f>IF($D592=K$1,$J592,IF($C592&lt;&gt;$C591,"",K591))</f>
        <v>16</v>
      </c>
      <c r="L592">
        <f>IF($D592=L$1,$J592,IF($C592&lt;&gt;$C591,"",L591))</f>
        <v>16</v>
      </c>
      <c r="M592">
        <f>IF($D592=M$1,$J592,IF($C592&lt;&gt;$C591,"",M591))</f>
        <v>18</v>
      </c>
      <c r="N592" s="20">
        <f t="shared" si="55"/>
        <v>3</v>
      </c>
      <c r="O592" s="21">
        <f t="shared" si="56"/>
        <v>16.666666666666668</v>
      </c>
      <c r="P592">
        <f t="shared" si="58"/>
        <v>1.1547005383792515</v>
      </c>
      <c r="Q592">
        <f t="shared" si="59"/>
        <v>16</v>
      </c>
    </row>
    <row r="593" spans="1:17" x14ac:dyDescent="0.25">
      <c r="A593" t="str">
        <f t="shared" si="57"/>
        <v>Colombia-Local</v>
      </c>
      <c r="B593">
        <v>592</v>
      </c>
      <c r="C593" t="s">
        <v>23</v>
      </c>
      <c r="D593" t="s">
        <v>96</v>
      </c>
      <c r="E593" t="s">
        <v>101</v>
      </c>
      <c r="F593" s="3">
        <v>36404</v>
      </c>
      <c r="G593" s="1" t="s">
        <v>122</v>
      </c>
      <c r="H593" t="s">
        <v>122</v>
      </c>
      <c r="I593" s="17">
        <f>IF(D593="Moody",VLOOKUP(H593,'Rating Translation'!$B$2:$E$25,4,FALSE),IF(D593="SP",VLOOKUP(H593,'Rating Translation'!$C$2:$E$25,3,FALSE),VLOOKUP(H593,'Rating Translation'!$D$2:$E$25,2,FALSE)))</f>
        <v>17</v>
      </c>
      <c r="J593">
        <f t="shared" si="54"/>
        <v>17</v>
      </c>
      <c r="K593" s="20">
        <f>IF($D593=K$1,$J593,IF($C593&lt;&gt;$C592,"",K592))</f>
        <v>16</v>
      </c>
      <c r="L593">
        <f>IF($D593=L$1,$J593,IF($C593&lt;&gt;$C592,"",L592))</f>
        <v>16</v>
      </c>
      <c r="M593">
        <f>IF($D593=M$1,$J593,IF($C593&lt;&gt;$C592,"",M592))</f>
        <v>17</v>
      </c>
      <c r="N593" s="20">
        <f t="shared" si="55"/>
        <v>3</v>
      </c>
      <c r="O593" s="21">
        <f t="shared" si="56"/>
        <v>16.333333333333332</v>
      </c>
      <c r="P593">
        <f t="shared" si="58"/>
        <v>0.57735026918962584</v>
      </c>
      <c r="Q593">
        <f t="shared" si="59"/>
        <v>16</v>
      </c>
    </row>
    <row r="594" spans="1:17" x14ac:dyDescent="0.25">
      <c r="A594" t="str">
        <f t="shared" si="57"/>
        <v>Colombia-Local</v>
      </c>
      <c r="B594">
        <v>593</v>
      </c>
      <c r="C594" t="s">
        <v>23</v>
      </c>
      <c r="D594" t="s">
        <v>96</v>
      </c>
      <c r="E594" t="s">
        <v>101</v>
      </c>
      <c r="F594" s="3">
        <v>36602</v>
      </c>
      <c r="G594" s="1" t="s">
        <v>123</v>
      </c>
      <c r="H594" t="s">
        <v>123</v>
      </c>
      <c r="I594" s="17">
        <f>IF(D594="Moody",VLOOKUP(H594,'Rating Translation'!$B$2:$E$25,4,FALSE),IF(D594="SP",VLOOKUP(H594,'Rating Translation'!$C$2:$E$25,3,FALSE),VLOOKUP(H594,'Rating Translation'!$D$2:$E$25,2,FALSE)))</f>
        <v>16</v>
      </c>
      <c r="J594">
        <f t="shared" si="54"/>
        <v>16</v>
      </c>
      <c r="K594" s="20">
        <f>IF($D594=K$1,$J594,IF($C594&lt;&gt;$C593,"",K593))</f>
        <v>16</v>
      </c>
      <c r="L594">
        <f>IF($D594=L$1,$J594,IF($C594&lt;&gt;$C593,"",L593))</f>
        <v>16</v>
      </c>
      <c r="M594">
        <f>IF($D594=M$1,$J594,IF($C594&lt;&gt;$C593,"",M593))</f>
        <v>16</v>
      </c>
      <c r="N594" s="20">
        <f t="shared" si="55"/>
        <v>3</v>
      </c>
      <c r="O594" s="21">
        <f t="shared" si="56"/>
        <v>16</v>
      </c>
      <c r="P594">
        <f t="shared" si="58"/>
        <v>0</v>
      </c>
      <c r="Q594">
        <f t="shared" si="59"/>
        <v>16</v>
      </c>
    </row>
    <row r="595" spans="1:17" x14ac:dyDescent="0.25">
      <c r="A595" t="str">
        <f t="shared" si="57"/>
        <v>Colombia-Local</v>
      </c>
      <c r="B595">
        <v>594</v>
      </c>
      <c r="C595" t="s">
        <v>23</v>
      </c>
      <c r="D595" t="s">
        <v>96</v>
      </c>
      <c r="E595" t="s">
        <v>101</v>
      </c>
      <c r="F595" s="3">
        <v>36790</v>
      </c>
      <c r="G595" s="1" t="s">
        <v>123</v>
      </c>
      <c r="H595" t="s">
        <v>123</v>
      </c>
      <c r="I595" s="17">
        <f>IF(D595="Moody",VLOOKUP(H595,'Rating Translation'!$B$2:$E$25,4,FALSE),IF(D595="SP",VLOOKUP(H595,'Rating Translation'!$C$2:$E$25,3,FALSE),VLOOKUP(H595,'Rating Translation'!$D$2:$E$25,2,FALSE)))</f>
        <v>16</v>
      </c>
      <c r="J595">
        <f t="shared" si="54"/>
        <v>16</v>
      </c>
      <c r="K595" s="20">
        <f>IF($D595=K$1,$J595,IF($C595&lt;&gt;$C594,"",K594))</f>
        <v>16</v>
      </c>
      <c r="L595">
        <f>IF($D595=L$1,$J595,IF($C595&lt;&gt;$C594,"",L594))</f>
        <v>16</v>
      </c>
      <c r="M595">
        <f>IF($D595=M$1,$J595,IF($C595&lt;&gt;$C594,"",M594))</f>
        <v>16</v>
      </c>
      <c r="N595" s="20">
        <f t="shared" si="55"/>
        <v>3</v>
      </c>
      <c r="O595" s="21">
        <f t="shared" si="56"/>
        <v>16</v>
      </c>
      <c r="P595">
        <f t="shared" si="58"/>
        <v>0</v>
      </c>
      <c r="Q595">
        <f t="shared" si="59"/>
        <v>16</v>
      </c>
    </row>
    <row r="596" spans="1:17" x14ac:dyDescent="0.25">
      <c r="A596" t="str">
        <f t="shared" si="57"/>
        <v>Colombia-Local</v>
      </c>
      <c r="B596">
        <v>595</v>
      </c>
      <c r="C596" t="s">
        <v>23</v>
      </c>
      <c r="D596" t="s">
        <v>96</v>
      </c>
      <c r="E596" t="s">
        <v>101</v>
      </c>
      <c r="F596" s="3">
        <v>36823</v>
      </c>
      <c r="G596" s="1" t="s">
        <v>123</v>
      </c>
      <c r="H596" t="s">
        <v>123</v>
      </c>
      <c r="I596" s="17">
        <f>IF(D596="Moody",VLOOKUP(H596,'Rating Translation'!$B$2:$E$25,4,FALSE),IF(D596="SP",VLOOKUP(H596,'Rating Translation'!$C$2:$E$25,3,FALSE),VLOOKUP(H596,'Rating Translation'!$D$2:$E$25,2,FALSE)))</f>
        <v>16</v>
      </c>
      <c r="J596">
        <f t="shared" si="54"/>
        <v>16</v>
      </c>
      <c r="K596" s="20">
        <f>IF($D596=K$1,$J596,IF($C596&lt;&gt;$C595,"",K595))</f>
        <v>16</v>
      </c>
      <c r="L596">
        <f>IF($D596=L$1,$J596,IF($C596&lt;&gt;$C595,"",L595))</f>
        <v>16</v>
      </c>
      <c r="M596">
        <f>IF($D596=M$1,$J596,IF($C596&lt;&gt;$C595,"",M595))</f>
        <v>16</v>
      </c>
      <c r="N596" s="20">
        <f t="shared" si="55"/>
        <v>3</v>
      </c>
      <c r="O596" s="21">
        <f t="shared" si="56"/>
        <v>16</v>
      </c>
      <c r="P596">
        <f t="shared" si="58"/>
        <v>0</v>
      </c>
      <c r="Q596">
        <f t="shared" si="59"/>
        <v>16</v>
      </c>
    </row>
    <row r="597" spans="1:17" x14ac:dyDescent="0.25">
      <c r="A597" t="str">
        <f t="shared" si="57"/>
        <v>Colombia-Local</v>
      </c>
      <c r="B597">
        <v>596</v>
      </c>
      <c r="C597" t="s">
        <v>23</v>
      </c>
      <c r="D597" t="s">
        <v>96</v>
      </c>
      <c r="E597" t="s">
        <v>101</v>
      </c>
      <c r="F597" s="3">
        <v>37266</v>
      </c>
      <c r="G597" s="1" t="s">
        <v>124</v>
      </c>
      <c r="H597" t="s">
        <v>124</v>
      </c>
      <c r="I597" s="17">
        <f>IF(D597="Moody",VLOOKUP(H597,'Rating Translation'!$B$2:$E$25,4,FALSE),IF(D597="SP",VLOOKUP(H597,'Rating Translation'!$C$2:$E$25,3,FALSE),VLOOKUP(H597,'Rating Translation'!$D$2:$E$25,2,FALSE)))</f>
        <v>15</v>
      </c>
      <c r="J597">
        <f t="shared" si="54"/>
        <v>15</v>
      </c>
      <c r="K597" s="20">
        <f>IF($D597=K$1,$J597,IF($C597&lt;&gt;$C596,"",K596))</f>
        <v>16</v>
      </c>
      <c r="L597">
        <f>IF($D597=L$1,$J597,IF($C597&lt;&gt;$C596,"",L596))</f>
        <v>16</v>
      </c>
      <c r="M597">
        <f>IF($D597=M$1,$J597,IF($C597&lt;&gt;$C596,"",M596))</f>
        <v>15</v>
      </c>
      <c r="N597" s="20">
        <f t="shared" si="55"/>
        <v>3</v>
      </c>
      <c r="O597" s="21">
        <f t="shared" si="56"/>
        <v>15.666666666666666</v>
      </c>
      <c r="P597">
        <f t="shared" si="58"/>
        <v>0.57735026918962573</v>
      </c>
      <c r="Q597">
        <f t="shared" si="59"/>
        <v>16</v>
      </c>
    </row>
    <row r="598" spans="1:17" x14ac:dyDescent="0.25">
      <c r="A598" t="str">
        <f t="shared" si="57"/>
        <v>Colombia-Local</v>
      </c>
      <c r="B598">
        <v>597</v>
      </c>
      <c r="C598" t="s">
        <v>23</v>
      </c>
      <c r="D598" t="s">
        <v>96</v>
      </c>
      <c r="E598" t="s">
        <v>101</v>
      </c>
      <c r="F598" s="3">
        <v>37497</v>
      </c>
      <c r="G598" s="1" t="s">
        <v>124</v>
      </c>
      <c r="H598" t="s">
        <v>124</v>
      </c>
      <c r="I598" s="17">
        <f>IF(D598="Moody",VLOOKUP(H598,'Rating Translation'!$B$2:$E$25,4,FALSE),IF(D598="SP",VLOOKUP(H598,'Rating Translation'!$C$2:$E$25,3,FALSE),VLOOKUP(H598,'Rating Translation'!$D$2:$E$25,2,FALSE)))</f>
        <v>15</v>
      </c>
      <c r="J598">
        <f t="shared" si="54"/>
        <v>15</v>
      </c>
      <c r="K598" s="20">
        <f>IF($D598=K$1,$J598,IF($C598&lt;&gt;$C597,"",K597))</f>
        <v>16</v>
      </c>
      <c r="L598">
        <f>IF($D598=L$1,$J598,IF($C598&lt;&gt;$C597,"",L597))</f>
        <v>16</v>
      </c>
      <c r="M598">
        <f>IF($D598=M$1,$J598,IF($C598&lt;&gt;$C597,"",M597))</f>
        <v>15</v>
      </c>
      <c r="N598" s="20">
        <f t="shared" si="55"/>
        <v>3</v>
      </c>
      <c r="O598" s="21">
        <f t="shared" si="56"/>
        <v>15.666666666666666</v>
      </c>
      <c r="P598">
        <f t="shared" si="58"/>
        <v>0.57735026918962573</v>
      </c>
      <c r="Q598">
        <f t="shared" si="59"/>
        <v>16</v>
      </c>
    </row>
    <row r="599" spans="1:17" x14ac:dyDescent="0.25">
      <c r="A599" t="str">
        <f t="shared" si="57"/>
        <v>Colombia-Local</v>
      </c>
      <c r="B599">
        <v>598</v>
      </c>
      <c r="C599" t="s">
        <v>23</v>
      </c>
      <c r="D599" t="s">
        <v>96</v>
      </c>
      <c r="E599" t="s">
        <v>101</v>
      </c>
      <c r="F599" s="3">
        <v>38110</v>
      </c>
      <c r="G599" s="1" t="s">
        <v>124</v>
      </c>
      <c r="H599" t="s">
        <v>124</v>
      </c>
      <c r="I599" s="17">
        <f>IF(D599="Moody",VLOOKUP(H599,'Rating Translation'!$B$2:$E$25,4,FALSE),IF(D599="SP",VLOOKUP(H599,'Rating Translation'!$C$2:$E$25,3,FALSE),VLOOKUP(H599,'Rating Translation'!$D$2:$E$25,2,FALSE)))</f>
        <v>15</v>
      </c>
      <c r="J599">
        <f t="shared" si="54"/>
        <v>15</v>
      </c>
      <c r="K599" s="20">
        <f>IF($D599=K$1,$J599,IF($C599&lt;&gt;$C598,"",K598))</f>
        <v>16</v>
      </c>
      <c r="L599">
        <f>IF($D599=L$1,$J599,IF($C599&lt;&gt;$C598,"",L598))</f>
        <v>16</v>
      </c>
      <c r="M599">
        <f>IF($D599=M$1,$J599,IF($C599&lt;&gt;$C598,"",M598))</f>
        <v>15</v>
      </c>
      <c r="N599" s="20">
        <f t="shared" si="55"/>
        <v>3</v>
      </c>
      <c r="O599" s="21">
        <f t="shared" si="56"/>
        <v>15.666666666666666</v>
      </c>
      <c r="P599">
        <f t="shared" si="58"/>
        <v>0.57735026918962573</v>
      </c>
      <c r="Q599">
        <f t="shared" si="59"/>
        <v>16</v>
      </c>
    </row>
    <row r="600" spans="1:17" x14ac:dyDescent="0.25">
      <c r="A600" t="str">
        <f t="shared" si="57"/>
        <v>Colombia-Local</v>
      </c>
      <c r="B600">
        <v>599</v>
      </c>
      <c r="C600" t="s">
        <v>23</v>
      </c>
      <c r="D600" t="s">
        <v>96</v>
      </c>
      <c r="E600" t="s">
        <v>101</v>
      </c>
      <c r="F600" s="3">
        <v>38873</v>
      </c>
      <c r="G600" s="1" t="s">
        <v>124</v>
      </c>
      <c r="H600" t="s">
        <v>124</v>
      </c>
      <c r="I600" s="17">
        <f>IF(D600="Moody",VLOOKUP(H600,'Rating Translation'!$B$2:$E$25,4,FALSE),IF(D600="SP",VLOOKUP(H600,'Rating Translation'!$C$2:$E$25,3,FALSE),VLOOKUP(H600,'Rating Translation'!$D$2:$E$25,2,FALSE)))</f>
        <v>15</v>
      </c>
      <c r="J600">
        <f t="shared" si="54"/>
        <v>15</v>
      </c>
      <c r="K600" s="20">
        <f>IF($D600=K$1,$J600,IF($C600&lt;&gt;$C599,"",K599))</f>
        <v>16</v>
      </c>
      <c r="L600">
        <f>IF($D600=L$1,$J600,IF($C600&lt;&gt;$C599,"",L599))</f>
        <v>16</v>
      </c>
      <c r="M600">
        <f>IF($D600=M$1,$J600,IF($C600&lt;&gt;$C599,"",M599))</f>
        <v>15</v>
      </c>
      <c r="N600" s="20">
        <f t="shared" si="55"/>
        <v>3</v>
      </c>
      <c r="O600" s="21">
        <f t="shared" si="56"/>
        <v>15.666666666666666</v>
      </c>
      <c r="P600">
        <f t="shared" si="58"/>
        <v>0.57735026918962573</v>
      </c>
      <c r="Q600">
        <f t="shared" si="59"/>
        <v>16</v>
      </c>
    </row>
    <row r="601" spans="1:17" x14ac:dyDescent="0.25">
      <c r="A601" t="str">
        <f t="shared" si="57"/>
        <v>Colombia-Local</v>
      </c>
      <c r="B601">
        <v>600</v>
      </c>
      <c r="C601" t="s">
        <v>23</v>
      </c>
      <c r="D601" t="s">
        <v>69</v>
      </c>
      <c r="E601" t="s">
        <v>101</v>
      </c>
      <c r="F601" s="3">
        <v>38897</v>
      </c>
      <c r="G601" s="1" t="s">
        <v>116</v>
      </c>
      <c r="H601" t="s">
        <v>116</v>
      </c>
      <c r="I601" s="17">
        <f>IF(D601="Moody",VLOOKUP(H601,'Rating Translation'!$B$2:$E$25,4,FALSE),IF(D601="SP",VLOOKUP(H601,'Rating Translation'!$C$2:$E$25,3,FALSE),VLOOKUP(H601,'Rating Translation'!$D$2:$E$25,2,FALSE)))</f>
        <v>15</v>
      </c>
      <c r="J601">
        <f t="shared" si="54"/>
        <v>15</v>
      </c>
      <c r="K601" s="20">
        <f>IF($D601=K$1,$J601,IF($C601&lt;&gt;$C600,"",K600))</f>
        <v>15</v>
      </c>
      <c r="L601">
        <f>IF($D601=L$1,$J601,IF($C601&lt;&gt;$C600,"",L600))</f>
        <v>16</v>
      </c>
      <c r="M601">
        <f>IF($D601=M$1,$J601,IF($C601&lt;&gt;$C600,"",M600))</f>
        <v>15</v>
      </c>
      <c r="N601" s="20">
        <f t="shared" si="55"/>
        <v>3</v>
      </c>
      <c r="O601" s="21">
        <f t="shared" si="56"/>
        <v>15.333333333333334</v>
      </c>
      <c r="P601">
        <f t="shared" si="58"/>
        <v>0.57735026918962573</v>
      </c>
      <c r="Q601">
        <f t="shared" si="59"/>
        <v>15</v>
      </c>
    </row>
    <row r="602" spans="1:17" x14ac:dyDescent="0.25">
      <c r="A602" t="str">
        <f t="shared" si="57"/>
        <v>Colombia-Local</v>
      </c>
      <c r="B602">
        <v>601</v>
      </c>
      <c r="C602" t="s">
        <v>23</v>
      </c>
      <c r="D602" t="s">
        <v>79</v>
      </c>
      <c r="E602" t="s">
        <v>101</v>
      </c>
      <c r="F602" s="3">
        <v>39146</v>
      </c>
      <c r="G602" s="1" t="s">
        <v>122</v>
      </c>
      <c r="H602" t="s">
        <v>122</v>
      </c>
      <c r="I602" s="17">
        <f>IF(D602="Moody",VLOOKUP(H602,'Rating Translation'!$B$2:$E$25,4,FALSE),IF(D602="SP",VLOOKUP(H602,'Rating Translation'!$C$2:$E$25,3,FALSE),VLOOKUP(H602,'Rating Translation'!$D$2:$E$25,2,FALSE)))</f>
        <v>17</v>
      </c>
      <c r="J602">
        <f t="shared" ref="J602:J613" si="60">IF(ISERROR(I602),"",I602)</f>
        <v>17</v>
      </c>
      <c r="K602" s="20">
        <f>IF($D602=K$1,$J602,IF($C602&lt;&gt;$C601,"",K601))</f>
        <v>15</v>
      </c>
      <c r="L602">
        <f>IF($D602=L$1,$J602,IF($C602&lt;&gt;$C601,"",L601))</f>
        <v>17</v>
      </c>
      <c r="M602">
        <f>IF($D602=M$1,$J602,IF($C602&lt;&gt;$C601,"",M601))</f>
        <v>15</v>
      </c>
      <c r="N602" s="20">
        <f t="shared" ref="N602:N613" si="61">COUNT(K602:M602)</f>
        <v>3</v>
      </c>
      <c r="O602" s="21">
        <f t="shared" ref="O602:O613" si="62">AVERAGE(K602:M602)</f>
        <v>15.666666666666666</v>
      </c>
      <c r="P602">
        <f t="shared" si="58"/>
        <v>1.1547005383792517</v>
      </c>
      <c r="Q602">
        <f t="shared" si="59"/>
        <v>15</v>
      </c>
    </row>
    <row r="603" spans="1:17" x14ac:dyDescent="0.25">
      <c r="A603" t="str">
        <f t="shared" si="57"/>
        <v>Colombia-Local</v>
      </c>
      <c r="B603">
        <v>602</v>
      </c>
      <c r="C603" t="s">
        <v>23</v>
      </c>
      <c r="D603" t="s">
        <v>96</v>
      </c>
      <c r="E603" t="s">
        <v>101</v>
      </c>
      <c r="F603" s="3">
        <v>39254</v>
      </c>
      <c r="G603" s="1" t="s">
        <v>124</v>
      </c>
      <c r="H603" t="s">
        <v>124</v>
      </c>
      <c r="I603" s="17">
        <f>IF(D603="Moody",VLOOKUP(H603,'Rating Translation'!$B$2:$E$25,4,FALSE),IF(D603="SP",VLOOKUP(H603,'Rating Translation'!$C$2:$E$25,3,FALSE),VLOOKUP(H603,'Rating Translation'!$D$2:$E$25,2,FALSE)))</f>
        <v>15</v>
      </c>
      <c r="J603">
        <f t="shared" si="60"/>
        <v>15</v>
      </c>
      <c r="K603" s="20">
        <f>IF($D603=K$1,$J603,IF($C603&lt;&gt;$C602,"",K602))</f>
        <v>15</v>
      </c>
      <c r="L603">
        <f>IF($D603=L$1,$J603,IF($C603&lt;&gt;$C602,"",L602))</f>
        <v>17</v>
      </c>
      <c r="M603">
        <f>IF($D603=M$1,$J603,IF($C603&lt;&gt;$C602,"",M602))</f>
        <v>15</v>
      </c>
      <c r="N603" s="20">
        <f t="shared" si="61"/>
        <v>3</v>
      </c>
      <c r="O603" s="21">
        <f t="shared" si="62"/>
        <v>15.666666666666666</v>
      </c>
      <c r="P603">
        <f t="shared" si="58"/>
        <v>1.1547005383792517</v>
      </c>
      <c r="Q603">
        <f t="shared" si="59"/>
        <v>15</v>
      </c>
    </row>
    <row r="604" spans="1:17" x14ac:dyDescent="0.25">
      <c r="A604" t="str">
        <f t="shared" si="57"/>
        <v>Colombia-Local</v>
      </c>
      <c r="B604">
        <v>603</v>
      </c>
      <c r="C604" t="s">
        <v>23</v>
      </c>
      <c r="D604" t="s">
        <v>96</v>
      </c>
      <c r="E604" t="s">
        <v>101</v>
      </c>
      <c r="F604" s="3">
        <v>40472</v>
      </c>
      <c r="G604" s="1" t="s">
        <v>124</v>
      </c>
      <c r="H604" t="s">
        <v>124</v>
      </c>
      <c r="I604" s="17">
        <f>IF(D604="Moody",VLOOKUP(H604,'Rating Translation'!$B$2:$E$25,4,FALSE),IF(D604="SP",VLOOKUP(H604,'Rating Translation'!$C$2:$E$25,3,FALSE),VLOOKUP(H604,'Rating Translation'!$D$2:$E$25,2,FALSE)))</f>
        <v>15</v>
      </c>
      <c r="J604">
        <f t="shared" si="60"/>
        <v>15</v>
      </c>
      <c r="K604" s="20">
        <f>IF($D604=K$1,$J604,IF($C604&lt;&gt;$C603,"",K603))</f>
        <v>15</v>
      </c>
      <c r="L604">
        <f>IF($D604=L$1,$J604,IF($C604&lt;&gt;$C603,"",L603))</f>
        <v>17</v>
      </c>
      <c r="M604">
        <f>IF($D604=M$1,$J604,IF($C604&lt;&gt;$C603,"",M603))</f>
        <v>15</v>
      </c>
      <c r="N604" s="20">
        <f t="shared" si="61"/>
        <v>3</v>
      </c>
      <c r="O604" s="21">
        <f t="shared" si="62"/>
        <v>15.666666666666666</v>
      </c>
      <c r="P604">
        <f t="shared" si="58"/>
        <v>1.1547005383792517</v>
      </c>
      <c r="Q604">
        <f t="shared" si="59"/>
        <v>15</v>
      </c>
    </row>
    <row r="605" spans="1:17" x14ac:dyDescent="0.25">
      <c r="A605" t="str">
        <f t="shared" si="57"/>
        <v>Colombia-Local</v>
      </c>
      <c r="B605">
        <v>604</v>
      </c>
      <c r="C605" t="s">
        <v>23</v>
      </c>
      <c r="D605" t="s">
        <v>79</v>
      </c>
      <c r="E605" t="s">
        <v>101</v>
      </c>
      <c r="F605" s="3">
        <v>40618</v>
      </c>
      <c r="G605" s="1" t="s">
        <v>122</v>
      </c>
      <c r="H605" t="s">
        <v>122</v>
      </c>
      <c r="I605" s="17">
        <f>IF(D605="Moody",VLOOKUP(H605,'Rating Translation'!$B$2:$E$25,4,FALSE),IF(D605="SP",VLOOKUP(H605,'Rating Translation'!$C$2:$E$25,3,FALSE),VLOOKUP(H605,'Rating Translation'!$D$2:$E$25,2,FALSE)))</f>
        <v>17</v>
      </c>
      <c r="J605">
        <f t="shared" si="60"/>
        <v>17</v>
      </c>
      <c r="K605" s="20">
        <f>IF($D605=K$1,$J605,IF($C605&lt;&gt;$C604,"",K604))</f>
        <v>15</v>
      </c>
      <c r="L605">
        <f>IF($D605=L$1,$J605,IF($C605&lt;&gt;$C604,"",L604))</f>
        <v>17</v>
      </c>
      <c r="M605">
        <f>IF($D605=M$1,$J605,IF($C605&lt;&gt;$C604,"",M604))</f>
        <v>15</v>
      </c>
      <c r="N605" s="20">
        <f t="shared" si="61"/>
        <v>3</v>
      </c>
      <c r="O605" s="21">
        <f t="shared" si="62"/>
        <v>15.666666666666666</v>
      </c>
      <c r="P605">
        <f t="shared" si="58"/>
        <v>1.1547005383792517</v>
      </c>
      <c r="Q605">
        <f t="shared" si="59"/>
        <v>15</v>
      </c>
    </row>
    <row r="606" spans="1:17" x14ac:dyDescent="0.25">
      <c r="A606" t="str">
        <f t="shared" si="57"/>
        <v>Colombia-Local</v>
      </c>
      <c r="B606">
        <v>605</v>
      </c>
      <c r="C606" t="s">
        <v>23</v>
      </c>
      <c r="D606" t="s">
        <v>96</v>
      </c>
      <c r="E606" t="s">
        <v>101</v>
      </c>
      <c r="F606" s="3">
        <v>40716</v>
      </c>
      <c r="G606" s="1" t="s">
        <v>123</v>
      </c>
      <c r="H606" t="s">
        <v>123</v>
      </c>
      <c r="I606" s="17">
        <f>IF(D606="Moody",VLOOKUP(H606,'Rating Translation'!$B$2:$E$25,4,FALSE),IF(D606="SP",VLOOKUP(H606,'Rating Translation'!$C$2:$E$25,3,FALSE),VLOOKUP(H606,'Rating Translation'!$D$2:$E$25,2,FALSE)))</f>
        <v>16</v>
      </c>
      <c r="J606">
        <f t="shared" si="60"/>
        <v>16</v>
      </c>
      <c r="K606" s="20">
        <f>IF($D606=K$1,$J606,IF($C606&lt;&gt;$C605,"",K605))</f>
        <v>15</v>
      </c>
      <c r="L606">
        <f>IF($D606=L$1,$J606,IF($C606&lt;&gt;$C605,"",L605))</f>
        <v>17</v>
      </c>
      <c r="M606">
        <f>IF($D606=M$1,$J606,IF($C606&lt;&gt;$C605,"",M605))</f>
        <v>16</v>
      </c>
      <c r="N606" s="20">
        <f t="shared" si="61"/>
        <v>3</v>
      </c>
      <c r="O606" s="21">
        <f t="shared" si="62"/>
        <v>16</v>
      </c>
      <c r="P606">
        <f t="shared" si="58"/>
        <v>1</v>
      </c>
      <c r="Q606">
        <f t="shared" si="59"/>
        <v>16</v>
      </c>
    </row>
    <row r="607" spans="1:17" x14ac:dyDescent="0.25">
      <c r="A607" t="str">
        <f t="shared" si="57"/>
        <v>Colombia-Local</v>
      </c>
      <c r="B607">
        <v>606</v>
      </c>
      <c r="C607" t="s">
        <v>23</v>
      </c>
      <c r="D607" t="s">
        <v>96</v>
      </c>
      <c r="E607" t="s">
        <v>101</v>
      </c>
      <c r="F607" s="3">
        <v>40730</v>
      </c>
      <c r="G607" s="1" t="s">
        <v>123</v>
      </c>
      <c r="H607" t="s">
        <v>123</v>
      </c>
      <c r="I607" s="17">
        <f>IF(D607="Moody",VLOOKUP(H607,'Rating Translation'!$B$2:$E$25,4,FALSE),IF(D607="SP",VLOOKUP(H607,'Rating Translation'!$C$2:$E$25,3,FALSE),VLOOKUP(H607,'Rating Translation'!$D$2:$E$25,2,FALSE)))</f>
        <v>16</v>
      </c>
      <c r="J607">
        <f t="shared" si="60"/>
        <v>16</v>
      </c>
      <c r="K607" s="20">
        <f>IF($D607=K$1,$J607,IF($C607&lt;&gt;$C606,"",K606))</f>
        <v>15</v>
      </c>
      <c r="L607">
        <f>IF($D607=L$1,$J607,IF($C607&lt;&gt;$C606,"",L606))</f>
        <v>17</v>
      </c>
      <c r="M607">
        <f>IF($D607=M$1,$J607,IF($C607&lt;&gt;$C606,"",M606))</f>
        <v>16</v>
      </c>
      <c r="N607" s="20">
        <f t="shared" si="61"/>
        <v>3</v>
      </c>
      <c r="O607" s="21">
        <f t="shared" si="62"/>
        <v>16</v>
      </c>
      <c r="P607">
        <f t="shared" si="58"/>
        <v>1</v>
      </c>
      <c r="Q607">
        <f t="shared" si="59"/>
        <v>16</v>
      </c>
    </row>
    <row r="608" spans="1:17" x14ac:dyDescent="0.25">
      <c r="A608" t="str">
        <f t="shared" si="57"/>
        <v>Colombia-Local</v>
      </c>
      <c r="B608">
        <v>607</v>
      </c>
      <c r="C608" t="s">
        <v>23</v>
      </c>
      <c r="D608" t="s">
        <v>96</v>
      </c>
      <c r="E608" t="s">
        <v>101</v>
      </c>
      <c r="F608" s="3">
        <v>41079</v>
      </c>
      <c r="G608" s="1" t="s">
        <v>123</v>
      </c>
      <c r="H608" t="s">
        <v>123</v>
      </c>
      <c r="I608" s="17">
        <f>IF(D608="Moody",VLOOKUP(H608,'Rating Translation'!$B$2:$E$25,4,FALSE),IF(D608="SP",VLOOKUP(H608,'Rating Translation'!$C$2:$E$25,3,FALSE),VLOOKUP(H608,'Rating Translation'!$D$2:$E$25,2,FALSE)))</f>
        <v>16</v>
      </c>
      <c r="J608">
        <f t="shared" si="60"/>
        <v>16</v>
      </c>
      <c r="K608" s="20">
        <f>IF($D608=K$1,$J608,IF($C608&lt;&gt;$C607,"",K607))</f>
        <v>15</v>
      </c>
      <c r="L608">
        <f>IF($D608=L$1,$J608,IF($C608&lt;&gt;$C607,"",L607))</f>
        <v>17</v>
      </c>
      <c r="M608">
        <f>IF($D608=M$1,$J608,IF($C608&lt;&gt;$C607,"",M607))</f>
        <v>16</v>
      </c>
      <c r="N608" s="20">
        <f t="shared" si="61"/>
        <v>3</v>
      </c>
      <c r="O608" s="21">
        <f t="shared" si="62"/>
        <v>16</v>
      </c>
      <c r="P608">
        <f t="shared" si="58"/>
        <v>1</v>
      </c>
      <c r="Q608">
        <f t="shared" si="59"/>
        <v>16</v>
      </c>
    </row>
    <row r="609" spans="1:17" x14ac:dyDescent="0.25">
      <c r="A609" t="str">
        <f t="shared" si="57"/>
        <v>Colombia-Local</v>
      </c>
      <c r="B609">
        <v>608</v>
      </c>
      <c r="C609" t="s">
        <v>23</v>
      </c>
      <c r="D609" t="s">
        <v>96</v>
      </c>
      <c r="E609" t="s">
        <v>101</v>
      </c>
      <c r="F609" s="3">
        <v>41194</v>
      </c>
      <c r="G609" s="1" t="s">
        <v>123</v>
      </c>
      <c r="H609" t="s">
        <v>123</v>
      </c>
      <c r="I609" s="17">
        <f>IF(D609="Moody",VLOOKUP(H609,'Rating Translation'!$B$2:$E$25,4,FALSE),IF(D609="SP",VLOOKUP(H609,'Rating Translation'!$C$2:$E$25,3,FALSE),VLOOKUP(H609,'Rating Translation'!$D$2:$E$25,2,FALSE)))</f>
        <v>16</v>
      </c>
      <c r="J609">
        <f t="shared" si="60"/>
        <v>16</v>
      </c>
      <c r="K609" s="20">
        <f>IF($D609=K$1,$J609,IF($C609&lt;&gt;$C608,"",K608))</f>
        <v>15</v>
      </c>
      <c r="L609">
        <f>IF($D609=L$1,$J609,IF($C609&lt;&gt;$C608,"",L608))</f>
        <v>17</v>
      </c>
      <c r="M609">
        <f>IF($D609=M$1,$J609,IF($C609&lt;&gt;$C608,"",M608))</f>
        <v>16</v>
      </c>
      <c r="N609" s="20">
        <f t="shared" si="61"/>
        <v>3</v>
      </c>
      <c r="O609" s="21">
        <f t="shared" si="62"/>
        <v>16</v>
      </c>
      <c r="P609">
        <f t="shared" si="58"/>
        <v>1</v>
      </c>
      <c r="Q609">
        <f t="shared" si="59"/>
        <v>16</v>
      </c>
    </row>
    <row r="610" spans="1:17" x14ac:dyDescent="0.25">
      <c r="A610" t="str">
        <f t="shared" si="57"/>
        <v>Colombia-Local</v>
      </c>
      <c r="B610">
        <v>609</v>
      </c>
      <c r="C610" t="s">
        <v>23</v>
      </c>
      <c r="D610" t="s">
        <v>96</v>
      </c>
      <c r="E610" t="s">
        <v>101</v>
      </c>
      <c r="F610" s="3">
        <v>41339</v>
      </c>
      <c r="G610" s="1" t="s">
        <v>123</v>
      </c>
      <c r="H610" t="s">
        <v>123</v>
      </c>
      <c r="I610" s="17">
        <f>IF(D610="Moody",VLOOKUP(H610,'Rating Translation'!$B$2:$E$25,4,FALSE),IF(D610="SP",VLOOKUP(H610,'Rating Translation'!$C$2:$E$25,3,FALSE),VLOOKUP(H610,'Rating Translation'!$D$2:$E$25,2,FALSE)))</f>
        <v>16</v>
      </c>
      <c r="J610">
        <f t="shared" si="60"/>
        <v>16</v>
      </c>
      <c r="K610" s="20">
        <f>IF($D610=K$1,$J610,IF($C610&lt;&gt;$C609,"",K609))</f>
        <v>15</v>
      </c>
      <c r="L610">
        <f>IF($D610=L$1,$J610,IF($C610&lt;&gt;$C609,"",L609))</f>
        <v>17</v>
      </c>
      <c r="M610">
        <f>IF($D610=M$1,$J610,IF($C610&lt;&gt;$C609,"",M609))</f>
        <v>16</v>
      </c>
      <c r="N610" s="20">
        <f t="shared" si="61"/>
        <v>3</v>
      </c>
      <c r="O610" s="21">
        <f t="shared" si="62"/>
        <v>16</v>
      </c>
      <c r="P610">
        <f t="shared" si="58"/>
        <v>1</v>
      </c>
      <c r="Q610">
        <f t="shared" si="59"/>
        <v>16</v>
      </c>
    </row>
    <row r="611" spans="1:17" x14ac:dyDescent="0.25">
      <c r="A611" t="str">
        <f t="shared" si="57"/>
        <v>Colombia-Local</v>
      </c>
      <c r="B611">
        <v>610</v>
      </c>
      <c r="C611" t="s">
        <v>23</v>
      </c>
      <c r="D611" t="s">
        <v>69</v>
      </c>
      <c r="E611" t="s">
        <v>101</v>
      </c>
      <c r="F611" s="3">
        <v>41463</v>
      </c>
      <c r="G611" s="1" t="s">
        <v>116</v>
      </c>
      <c r="H611" t="s">
        <v>116</v>
      </c>
      <c r="I611" s="17">
        <f>IF(D611="Moody",VLOOKUP(H611,'Rating Translation'!$B$2:$E$25,4,FALSE),IF(D611="SP",VLOOKUP(H611,'Rating Translation'!$C$2:$E$25,3,FALSE),VLOOKUP(H611,'Rating Translation'!$D$2:$E$25,2,FALSE)))</f>
        <v>15</v>
      </c>
      <c r="J611">
        <f t="shared" si="60"/>
        <v>15</v>
      </c>
      <c r="K611" s="20">
        <f>IF($D611=K$1,$J611,IF($C611&lt;&gt;$C610,"",K610))</f>
        <v>15</v>
      </c>
      <c r="L611">
        <f>IF($D611=L$1,$J611,IF($C611&lt;&gt;$C610,"",L610))</f>
        <v>17</v>
      </c>
      <c r="M611">
        <f>IF($D611=M$1,$J611,IF($C611&lt;&gt;$C610,"",M610))</f>
        <v>16</v>
      </c>
      <c r="N611" s="20">
        <f t="shared" si="61"/>
        <v>3</v>
      </c>
      <c r="O611" s="21">
        <f t="shared" si="62"/>
        <v>16</v>
      </c>
      <c r="P611">
        <f t="shared" si="58"/>
        <v>1</v>
      </c>
      <c r="Q611">
        <f t="shared" si="59"/>
        <v>16</v>
      </c>
    </row>
    <row r="612" spans="1:17" x14ac:dyDescent="0.25">
      <c r="A612" t="str">
        <f t="shared" si="57"/>
        <v>Colombia-Local</v>
      </c>
      <c r="B612">
        <v>611</v>
      </c>
      <c r="C612" t="s">
        <v>23</v>
      </c>
      <c r="D612" t="s">
        <v>96</v>
      </c>
      <c r="E612" t="s">
        <v>101</v>
      </c>
      <c r="F612" s="3">
        <v>41542</v>
      </c>
      <c r="G612" s="1" t="s">
        <v>123</v>
      </c>
      <c r="H612" t="s">
        <v>123</v>
      </c>
      <c r="I612" s="17">
        <f>IF(D612="Moody",VLOOKUP(H612,'Rating Translation'!$B$2:$E$25,4,FALSE),IF(D612="SP",VLOOKUP(H612,'Rating Translation'!$C$2:$E$25,3,FALSE),VLOOKUP(H612,'Rating Translation'!$D$2:$E$25,2,FALSE)))</f>
        <v>16</v>
      </c>
      <c r="J612">
        <f t="shared" si="60"/>
        <v>16</v>
      </c>
      <c r="K612" s="20">
        <f>IF($D612=K$1,$J612,IF($C612&lt;&gt;$C611,"",K611))</f>
        <v>15</v>
      </c>
      <c r="L612">
        <f>IF($D612=L$1,$J612,IF($C612&lt;&gt;$C611,"",L611))</f>
        <v>17</v>
      </c>
      <c r="M612">
        <f>IF($D612=M$1,$J612,IF($C612&lt;&gt;$C611,"",M611))</f>
        <v>16</v>
      </c>
      <c r="N612" s="20">
        <f t="shared" si="61"/>
        <v>3</v>
      </c>
      <c r="O612" s="21">
        <f t="shared" si="62"/>
        <v>16</v>
      </c>
      <c r="P612">
        <f t="shared" si="58"/>
        <v>1</v>
      </c>
      <c r="Q612">
        <f t="shared" si="59"/>
        <v>16</v>
      </c>
    </row>
    <row r="613" spans="1:17" x14ac:dyDescent="0.25">
      <c r="A613" t="str">
        <f t="shared" si="57"/>
        <v>Colombia-Local</v>
      </c>
      <c r="B613">
        <v>612</v>
      </c>
      <c r="C613" t="s">
        <v>23</v>
      </c>
      <c r="D613" t="s">
        <v>96</v>
      </c>
      <c r="E613" t="s">
        <v>101</v>
      </c>
      <c r="F613" s="3">
        <v>41618</v>
      </c>
      <c r="G613" s="1" t="s">
        <v>122</v>
      </c>
      <c r="H613" t="s">
        <v>122</v>
      </c>
      <c r="I613" s="17">
        <f>IF(D613="Moody",VLOOKUP(H613,'Rating Translation'!$B$2:$E$25,4,FALSE),IF(D613="SP",VLOOKUP(H613,'Rating Translation'!$C$2:$E$25,3,FALSE),VLOOKUP(H613,'Rating Translation'!$D$2:$E$25,2,FALSE)))</f>
        <v>17</v>
      </c>
      <c r="J613">
        <f t="shared" si="60"/>
        <v>17</v>
      </c>
      <c r="K613" s="20">
        <f>IF($D613=K$1,$J613,IF($C613&lt;&gt;$C612,"",K612))</f>
        <v>15</v>
      </c>
      <c r="L613">
        <f>IF($D613=L$1,$J613,IF($C613&lt;&gt;$C612,"",L612))</f>
        <v>17</v>
      </c>
      <c r="M613">
        <f>IF($D613=M$1,$J613,IF($C613&lt;&gt;$C612,"",M612))</f>
        <v>17</v>
      </c>
      <c r="N613" s="20">
        <f t="shared" si="61"/>
        <v>3</v>
      </c>
      <c r="O613" s="21">
        <f t="shared" si="62"/>
        <v>16.333333333333332</v>
      </c>
      <c r="P613">
        <f t="shared" si="58"/>
        <v>1.1547005383792515</v>
      </c>
      <c r="Q613">
        <f t="shared" si="59"/>
        <v>17</v>
      </c>
    </row>
    <row r="614" spans="1:17" x14ac:dyDescent="0.25">
      <c r="A614" t="str">
        <f t="shared" si="57"/>
        <v>Czech Republic-Foreign</v>
      </c>
      <c r="B614">
        <v>613</v>
      </c>
      <c r="C614" t="s">
        <v>236</v>
      </c>
      <c r="D614" t="s">
        <v>69</v>
      </c>
      <c r="E614" t="s">
        <v>100</v>
      </c>
      <c r="F614" s="3">
        <v>34038</v>
      </c>
      <c r="G614" s="1" t="s">
        <v>116</v>
      </c>
      <c r="P614" t="str">
        <f t="shared" si="58"/>
        <v/>
      </c>
      <c r="Q614" t="e">
        <f t="shared" si="59"/>
        <v>#NUM!</v>
      </c>
    </row>
    <row r="615" spans="1:17" x14ac:dyDescent="0.25">
      <c r="A615" t="str">
        <f t="shared" si="57"/>
        <v>Czech Republic-Foreign</v>
      </c>
      <c r="B615">
        <v>614</v>
      </c>
      <c r="C615" t="s">
        <v>236</v>
      </c>
      <c r="D615" t="s">
        <v>69</v>
      </c>
      <c r="E615" t="s">
        <v>100</v>
      </c>
      <c r="F615" s="3">
        <v>34479</v>
      </c>
      <c r="G615" s="1" t="s">
        <v>115</v>
      </c>
      <c r="H615" s="1"/>
      <c r="I615" s="1"/>
      <c r="J615" s="1"/>
      <c r="K615" s="22"/>
      <c r="L615" s="1"/>
      <c r="P615" t="str">
        <f t="shared" si="58"/>
        <v/>
      </c>
      <c r="Q615" t="e">
        <f t="shared" si="59"/>
        <v>#NUM!</v>
      </c>
    </row>
    <row r="616" spans="1:17" x14ac:dyDescent="0.25">
      <c r="A616" t="str">
        <f t="shared" si="57"/>
        <v>Czech Republic-Foreign</v>
      </c>
      <c r="B616">
        <v>615</v>
      </c>
      <c r="C616" t="s">
        <v>236</v>
      </c>
      <c r="D616" t="s">
        <v>96</v>
      </c>
      <c r="E616" t="s">
        <v>100</v>
      </c>
      <c r="F616" s="3">
        <v>34921</v>
      </c>
      <c r="G616" s="1" t="s">
        <v>121</v>
      </c>
      <c r="I616" s="3"/>
      <c r="J616" s="1"/>
      <c r="K616" s="22"/>
      <c r="L616" s="1"/>
      <c r="P616" t="str">
        <f t="shared" si="58"/>
        <v/>
      </c>
      <c r="Q616" t="e">
        <f t="shared" si="59"/>
        <v>#NUM!</v>
      </c>
    </row>
    <row r="617" spans="1:17" x14ac:dyDescent="0.25">
      <c r="A617" t="str">
        <f t="shared" si="57"/>
        <v>Czech Republic-Foreign</v>
      </c>
      <c r="B617">
        <v>616</v>
      </c>
      <c r="C617" t="s">
        <v>236</v>
      </c>
      <c r="D617" t="s">
        <v>69</v>
      </c>
      <c r="E617" t="s">
        <v>100</v>
      </c>
      <c r="F617" s="3">
        <v>34960</v>
      </c>
      <c r="G617" s="1" t="s">
        <v>114</v>
      </c>
      <c r="H617" s="1"/>
      <c r="I617" s="1"/>
      <c r="J617" s="1"/>
      <c r="K617" s="22"/>
      <c r="L617" s="1"/>
      <c r="P617" t="str">
        <f t="shared" si="58"/>
        <v/>
      </c>
      <c r="Q617" t="e">
        <f t="shared" si="59"/>
        <v>#NUM!</v>
      </c>
    </row>
    <row r="618" spans="1:17" x14ac:dyDescent="0.25">
      <c r="A618" t="str">
        <f t="shared" si="57"/>
        <v>Czech Republic-Foreign</v>
      </c>
      <c r="B618">
        <v>617</v>
      </c>
      <c r="C618" t="s">
        <v>236</v>
      </c>
      <c r="D618" t="s">
        <v>96</v>
      </c>
      <c r="E618" t="s">
        <v>100</v>
      </c>
      <c r="F618" s="3">
        <v>34998</v>
      </c>
      <c r="G618" s="1" t="s">
        <v>121</v>
      </c>
      <c r="I618" s="3"/>
      <c r="J618" s="1"/>
      <c r="K618" s="22"/>
      <c r="L618" s="1"/>
      <c r="P618" t="str">
        <f t="shared" si="58"/>
        <v/>
      </c>
      <c r="Q618" t="e">
        <f t="shared" si="59"/>
        <v>#NUM!</v>
      </c>
    </row>
    <row r="619" spans="1:17" x14ac:dyDescent="0.25">
      <c r="A619" t="str">
        <f t="shared" si="57"/>
        <v>Czech Republic-Foreign</v>
      </c>
      <c r="B619">
        <v>618</v>
      </c>
      <c r="C619" t="s">
        <v>236</v>
      </c>
      <c r="D619" t="s">
        <v>96</v>
      </c>
      <c r="E619" t="s">
        <v>100</v>
      </c>
      <c r="F619" s="3">
        <v>35758</v>
      </c>
      <c r="G619" s="1" t="s">
        <v>122</v>
      </c>
      <c r="I619" s="3"/>
      <c r="J619" s="1"/>
      <c r="K619" s="22"/>
      <c r="L619" s="1"/>
      <c r="P619" t="str">
        <f t="shared" si="58"/>
        <v/>
      </c>
      <c r="Q619" t="e">
        <f t="shared" si="59"/>
        <v>#NUM!</v>
      </c>
    </row>
    <row r="620" spans="1:17" x14ac:dyDescent="0.25">
      <c r="A620" t="str">
        <f t="shared" si="57"/>
        <v>Czech Republic-Foreign</v>
      </c>
      <c r="B620">
        <v>619</v>
      </c>
      <c r="C620" t="s">
        <v>236</v>
      </c>
      <c r="D620" t="s">
        <v>96</v>
      </c>
      <c r="E620" t="s">
        <v>100</v>
      </c>
      <c r="F620" s="3">
        <v>36151</v>
      </c>
      <c r="G620" s="1" t="s">
        <v>122</v>
      </c>
      <c r="I620" s="3"/>
      <c r="J620" s="1"/>
      <c r="K620" s="22"/>
      <c r="L620" s="1"/>
      <c r="P620" t="str">
        <f t="shared" si="58"/>
        <v/>
      </c>
      <c r="Q620" t="e">
        <f t="shared" si="59"/>
        <v>#NUM!</v>
      </c>
    </row>
    <row r="621" spans="1:17" x14ac:dyDescent="0.25">
      <c r="A621" t="str">
        <f t="shared" si="57"/>
        <v>Czech Republic-Foreign</v>
      </c>
      <c r="B621">
        <v>620</v>
      </c>
      <c r="C621" t="s">
        <v>236</v>
      </c>
      <c r="D621" t="s">
        <v>96</v>
      </c>
      <c r="E621" t="s">
        <v>100</v>
      </c>
      <c r="F621" s="3">
        <v>36790</v>
      </c>
      <c r="G621" s="1" t="s">
        <v>184</v>
      </c>
      <c r="I621" s="3"/>
      <c r="J621" s="1"/>
      <c r="K621" s="22"/>
      <c r="L621" s="1"/>
      <c r="P621" t="str">
        <f t="shared" si="58"/>
        <v/>
      </c>
      <c r="Q621" t="e">
        <f t="shared" si="59"/>
        <v>#NUM!</v>
      </c>
    </row>
    <row r="622" spans="1:17" x14ac:dyDescent="0.25">
      <c r="A622" t="str">
        <f t="shared" si="57"/>
        <v>Czech Republic-Foreign</v>
      </c>
      <c r="B622">
        <v>621</v>
      </c>
      <c r="C622" t="s">
        <v>236</v>
      </c>
      <c r="D622" t="s">
        <v>96</v>
      </c>
      <c r="E622" t="s">
        <v>100</v>
      </c>
      <c r="F622" s="3">
        <v>36978</v>
      </c>
      <c r="G622" s="1" t="s">
        <v>184</v>
      </c>
      <c r="I622" s="3"/>
      <c r="J622" s="1"/>
      <c r="K622" s="22"/>
      <c r="L622" s="1"/>
      <c r="P622" t="str">
        <f t="shared" si="58"/>
        <v/>
      </c>
      <c r="Q622" t="e">
        <f t="shared" si="59"/>
        <v>#NUM!</v>
      </c>
    </row>
    <row r="623" spans="1:17" x14ac:dyDescent="0.25">
      <c r="A623" t="str">
        <f t="shared" si="57"/>
        <v>Czech Republic-Foreign</v>
      </c>
      <c r="B623">
        <v>622</v>
      </c>
      <c r="C623" t="s">
        <v>236</v>
      </c>
      <c r="D623" t="s">
        <v>69</v>
      </c>
      <c r="E623" t="s">
        <v>100</v>
      </c>
      <c r="F623" s="3">
        <v>37572</v>
      </c>
      <c r="G623" s="1" t="s">
        <v>110</v>
      </c>
      <c r="H623" s="1"/>
      <c r="I623" s="1"/>
      <c r="J623" s="1"/>
      <c r="K623" s="22"/>
      <c r="L623" s="1"/>
      <c r="P623" t="str">
        <f t="shared" si="58"/>
        <v/>
      </c>
      <c r="Q623" t="e">
        <f t="shared" si="59"/>
        <v>#NUM!</v>
      </c>
    </row>
    <row r="624" spans="1:17" x14ac:dyDescent="0.25">
      <c r="A624" t="str">
        <f t="shared" si="57"/>
        <v>Czech Republic-Foreign</v>
      </c>
      <c r="B624">
        <v>623</v>
      </c>
      <c r="C624" t="s">
        <v>236</v>
      </c>
      <c r="D624" t="s">
        <v>96</v>
      </c>
      <c r="E624" t="s">
        <v>100</v>
      </c>
      <c r="F624" s="3">
        <v>37792</v>
      </c>
      <c r="G624" s="1" t="s">
        <v>165</v>
      </c>
      <c r="I624" s="3"/>
      <c r="J624" s="1"/>
      <c r="K624" s="22"/>
      <c r="L624" s="1"/>
      <c r="P624" t="str">
        <f t="shared" si="58"/>
        <v/>
      </c>
      <c r="Q624" t="e">
        <f t="shared" si="59"/>
        <v>#NUM!</v>
      </c>
    </row>
    <row r="625" spans="1:17" x14ac:dyDescent="0.25">
      <c r="A625" t="str">
        <f t="shared" si="57"/>
        <v>Czech Republic-Foreign</v>
      </c>
      <c r="B625">
        <v>624</v>
      </c>
      <c r="C625" t="s">
        <v>236</v>
      </c>
      <c r="D625" t="s">
        <v>69</v>
      </c>
      <c r="E625" t="s">
        <v>100</v>
      </c>
      <c r="F625" s="3">
        <v>37940</v>
      </c>
      <c r="G625" s="1" t="s">
        <v>61</v>
      </c>
      <c r="H625" s="1"/>
      <c r="I625" s="1"/>
      <c r="J625" s="1"/>
      <c r="K625" s="22"/>
      <c r="L625" s="1"/>
      <c r="P625" t="str">
        <f t="shared" si="58"/>
        <v/>
      </c>
      <c r="Q625" t="e">
        <f t="shared" si="59"/>
        <v>#NUM!</v>
      </c>
    </row>
    <row r="626" spans="1:17" x14ac:dyDescent="0.25">
      <c r="A626" t="str">
        <f t="shared" si="57"/>
        <v>Czech Republic-Foreign</v>
      </c>
      <c r="B626">
        <v>625</v>
      </c>
      <c r="C626" t="s">
        <v>236</v>
      </c>
      <c r="D626" t="s">
        <v>96</v>
      </c>
      <c r="E626" t="s">
        <v>100</v>
      </c>
      <c r="F626" s="3">
        <v>38590</v>
      </c>
      <c r="G626" s="1" t="s">
        <v>162</v>
      </c>
      <c r="I626" s="3"/>
      <c r="J626" s="1"/>
      <c r="K626" s="22"/>
      <c r="L626" s="1"/>
      <c r="P626" t="str">
        <f t="shared" si="58"/>
        <v/>
      </c>
      <c r="Q626" t="e">
        <f t="shared" si="59"/>
        <v>#NUM!</v>
      </c>
    </row>
    <row r="627" spans="1:17" x14ac:dyDescent="0.25">
      <c r="A627" t="str">
        <f t="shared" si="57"/>
        <v>Czech Republic-Foreign</v>
      </c>
      <c r="B627">
        <v>626</v>
      </c>
      <c r="C627" t="s">
        <v>236</v>
      </c>
      <c r="D627" t="s">
        <v>69</v>
      </c>
      <c r="E627" t="s">
        <v>100</v>
      </c>
      <c r="F627" s="3">
        <v>38806</v>
      </c>
      <c r="G627" s="1" t="s">
        <v>63</v>
      </c>
      <c r="H627" s="1"/>
      <c r="I627" s="1"/>
      <c r="J627" s="1"/>
      <c r="K627" s="22"/>
      <c r="L627" s="1"/>
      <c r="P627" t="str">
        <f t="shared" si="58"/>
        <v/>
      </c>
      <c r="Q627" t="e">
        <f t="shared" si="59"/>
        <v>#NUM!</v>
      </c>
    </row>
    <row r="628" spans="1:17" x14ac:dyDescent="0.25">
      <c r="A628" t="str">
        <f t="shared" si="57"/>
        <v>Czech Republic-Foreign</v>
      </c>
      <c r="B628">
        <v>627</v>
      </c>
      <c r="C628" t="s">
        <v>236</v>
      </c>
      <c r="D628" t="s">
        <v>96</v>
      </c>
      <c r="E628" t="s">
        <v>100</v>
      </c>
      <c r="F628" s="3">
        <v>39511</v>
      </c>
      <c r="G628" s="1" t="s">
        <v>161</v>
      </c>
      <c r="I628" s="3"/>
      <c r="J628" s="1"/>
      <c r="K628" s="22"/>
      <c r="L628" s="1"/>
      <c r="P628" t="str">
        <f t="shared" si="58"/>
        <v/>
      </c>
      <c r="Q628" t="e">
        <f t="shared" si="59"/>
        <v>#NUM!</v>
      </c>
    </row>
    <row r="629" spans="1:17" x14ac:dyDescent="0.25">
      <c r="A629" t="str">
        <f t="shared" si="57"/>
        <v>Czech Republic-Foreign</v>
      </c>
      <c r="B629">
        <v>628</v>
      </c>
      <c r="C629" t="s">
        <v>236</v>
      </c>
      <c r="D629" t="s">
        <v>69</v>
      </c>
      <c r="E629" t="s">
        <v>100</v>
      </c>
      <c r="F629" s="3">
        <v>39790</v>
      </c>
      <c r="G629" s="1" t="s">
        <v>61</v>
      </c>
      <c r="I629" s="1"/>
      <c r="J629" s="1"/>
      <c r="K629" s="22"/>
      <c r="L629" s="1"/>
      <c r="P629" t="str">
        <f t="shared" si="58"/>
        <v/>
      </c>
      <c r="Q629" t="e">
        <f t="shared" si="59"/>
        <v>#NUM!</v>
      </c>
    </row>
    <row r="630" spans="1:17" x14ac:dyDescent="0.25">
      <c r="A630" t="str">
        <f t="shared" si="57"/>
        <v>Czech Republic-Foreign</v>
      </c>
      <c r="B630">
        <v>629</v>
      </c>
      <c r="C630" t="s">
        <v>236</v>
      </c>
      <c r="D630" t="s">
        <v>96</v>
      </c>
      <c r="E630" t="s">
        <v>100</v>
      </c>
      <c r="F630" s="3">
        <v>40333</v>
      </c>
      <c r="G630" s="1" t="s">
        <v>224</v>
      </c>
      <c r="I630" s="3"/>
      <c r="J630" s="1"/>
      <c r="K630" s="22"/>
      <c r="L630" s="1"/>
      <c r="P630" t="str">
        <f t="shared" si="58"/>
        <v/>
      </c>
      <c r="Q630" t="e">
        <f t="shared" si="59"/>
        <v>#NUM!</v>
      </c>
    </row>
    <row r="631" spans="1:17" x14ac:dyDescent="0.25">
      <c r="A631" t="str">
        <f t="shared" si="57"/>
        <v>Czech Republic-Foreign</v>
      </c>
      <c r="B631">
        <v>630</v>
      </c>
      <c r="C631" t="s">
        <v>236</v>
      </c>
      <c r="D631" t="s">
        <v>96</v>
      </c>
      <c r="E631" t="s">
        <v>100</v>
      </c>
      <c r="F631" s="3">
        <v>40749</v>
      </c>
      <c r="G631" s="1" t="s">
        <v>120</v>
      </c>
      <c r="I631" s="3"/>
      <c r="J631" s="1"/>
      <c r="K631" s="22"/>
      <c r="L631" s="1"/>
      <c r="P631" t="str">
        <f t="shared" si="58"/>
        <v/>
      </c>
      <c r="Q631" t="e">
        <f t="shared" si="59"/>
        <v>#NUM!</v>
      </c>
    </row>
    <row r="632" spans="1:17" x14ac:dyDescent="0.25">
      <c r="A632" t="str">
        <f t="shared" si="57"/>
        <v>Czech Republic-Foreign</v>
      </c>
      <c r="B632">
        <v>631</v>
      </c>
      <c r="C632" t="s">
        <v>236</v>
      </c>
      <c r="D632" t="s">
        <v>79</v>
      </c>
      <c r="E632" t="s">
        <v>100</v>
      </c>
      <c r="F632" s="3">
        <v>40779</v>
      </c>
      <c r="G632" s="1" t="s">
        <v>142</v>
      </c>
      <c r="P632" t="str">
        <f t="shared" si="58"/>
        <v/>
      </c>
      <c r="Q632" t="e">
        <f t="shared" si="59"/>
        <v>#NUM!</v>
      </c>
    </row>
    <row r="633" spans="1:17" x14ac:dyDescent="0.25">
      <c r="A633" t="str">
        <f t="shared" si="57"/>
        <v>Czech Republic-Foreign</v>
      </c>
      <c r="B633">
        <v>632</v>
      </c>
      <c r="C633" t="s">
        <v>236</v>
      </c>
      <c r="D633" t="s">
        <v>96</v>
      </c>
      <c r="E633" t="s">
        <v>100</v>
      </c>
      <c r="F633" s="3">
        <v>40858</v>
      </c>
      <c r="G633" s="1" t="s">
        <v>120</v>
      </c>
      <c r="I633" s="3"/>
      <c r="J633" s="1"/>
      <c r="K633" s="22"/>
      <c r="L633" s="1"/>
      <c r="P633" t="str">
        <f t="shared" si="58"/>
        <v/>
      </c>
      <c r="Q633" t="e">
        <f t="shared" si="59"/>
        <v>#NUM!</v>
      </c>
    </row>
    <row r="634" spans="1:17" x14ac:dyDescent="0.25">
      <c r="A634" t="str">
        <f t="shared" si="57"/>
        <v>Czech Republic-Foreign</v>
      </c>
      <c r="B634">
        <v>633</v>
      </c>
      <c r="C634" t="s">
        <v>236</v>
      </c>
      <c r="D634" t="s">
        <v>96</v>
      </c>
      <c r="E634" t="s">
        <v>100</v>
      </c>
      <c r="F634" s="3">
        <v>40890</v>
      </c>
      <c r="G634" s="1" t="s">
        <v>161</v>
      </c>
      <c r="I634" s="3"/>
      <c r="J634" s="1"/>
      <c r="K634" s="22"/>
      <c r="L634" s="1"/>
      <c r="P634" t="str">
        <f t="shared" si="58"/>
        <v/>
      </c>
      <c r="Q634" t="e">
        <f t="shared" si="59"/>
        <v>#NUM!</v>
      </c>
    </row>
    <row r="635" spans="1:17" x14ac:dyDescent="0.25">
      <c r="A635" t="str">
        <f t="shared" si="57"/>
        <v>Czech Republic-Foreign</v>
      </c>
      <c r="B635">
        <v>634</v>
      </c>
      <c r="C635" t="s">
        <v>236</v>
      </c>
      <c r="D635" t="s">
        <v>96</v>
      </c>
      <c r="E635" t="s">
        <v>100</v>
      </c>
      <c r="F635" s="3">
        <v>40927</v>
      </c>
      <c r="G635" s="1" t="s">
        <v>161</v>
      </c>
      <c r="I635" s="3"/>
      <c r="J635" s="1"/>
      <c r="K635" s="22"/>
      <c r="L635" s="1"/>
      <c r="P635" t="str">
        <f t="shared" si="58"/>
        <v/>
      </c>
      <c r="Q635" t="e">
        <f t="shared" si="59"/>
        <v>#NUM!</v>
      </c>
    </row>
    <row r="636" spans="1:17" x14ac:dyDescent="0.25">
      <c r="A636" t="str">
        <f t="shared" si="57"/>
        <v>Czech Republic-Foreign</v>
      </c>
      <c r="B636">
        <v>635</v>
      </c>
      <c r="C636" t="s">
        <v>236</v>
      </c>
      <c r="D636" t="s">
        <v>96</v>
      </c>
      <c r="E636" t="s">
        <v>100</v>
      </c>
      <c r="F636" s="3">
        <v>40953</v>
      </c>
      <c r="G636" s="1" t="s">
        <v>161</v>
      </c>
      <c r="I636" s="3"/>
      <c r="J636" s="1"/>
      <c r="K636" s="22"/>
      <c r="L636" s="1"/>
      <c r="P636" t="str">
        <f t="shared" si="58"/>
        <v/>
      </c>
      <c r="Q636" t="e">
        <f t="shared" si="59"/>
        <v>#NUM!</v>
      </c>
    </row>
    <row r="637" spans="1:17" x14ac:dyDescent="0.25">
      <c r="A637" t="str">
        <f t="shared" si="57"/>
        <v>Czech Republic-Foreign</v>
      </c>
      <c r="B637">
        <v>636</v>
      </c>
      <c r="C637" t="s">
        <v>236</v>
      </c>
      <c r="D637" t="s">
        <v>96</v>
      </c>
      <c r="E637" t="s">
        <v>100</v>
      </c>
      <c r="F637" s="3">
        <v>41026</v>
      </c>
      <c r="G637" s="1" t="s">
        <v>161</v>
      </c>
      <c r="I637" s="3"/>
      <c r="J637" s="1"/>
      <c r="K637" s="22"/>
      <c r="L637" s="1"/>
      <c r="P637" t="str">
        <f t="shared" si="58"/>
        <v/>
      </c>
      <c r="Q637" t="e">
        <f t="shared" si="59"/>
        <v>#NUM!</v>
      </c>
    </row>
    <row r="638" spans="1:17" x14ac:dyDescent="0.25">
      <c r="A638" t="str">
        <f t="shared" si="57"/>
        <v>Czech Republic-Foreign</v>
      </c>
      <c r="B638">
        <v>637</v>
      </c>
      <c r="C638" t="s">
        <v>236</v>
      </c>
      <c r="D638" t="s">
        <v>96</v>
      </c>
      <c r="E638" t="s">
        <v>100</v>
      </c>
      <c r="F638" s="3">
        <v>41074</v>
      </c>
      <c r="G638" s="1" t="s">
        <v>161</v>
      </c>
      <c r="I638" s="3"/>
      <c r="J638" s="1"/>
      <c r="K638" s="22"/>
      <c r="L638" s="1"/>
      <c r="P638" t="str">
        <f t="shared" si="58"/>
        <v/>
      </c>
      <c r="Q638" t="e">
        <f t="shared" si="59"/>
        <v>#NUM!</v>
      </c>
    </row>
    <row r="639" spans="1:17" x14ac:dyDescent="0.25">
      <c r="A639" t="str">
        <f t="shared" si="57"/>
        <v>Czech Republic-Foreign</v>
      </c>
      <c r="B639">
        <v>638</v>
      </c>
      <c r="C639" t="s">
        <v>236</v>
      </c>
      <c r="D639" t="s">
        <v>96</v>
      </c>
      <c r="E639" t="s">
        <v>100</v>
      </c>
      <c r="F639" s="3">
        <v>41120</v>
      </c>
      <c r="G639" s="1" t="s">
        <v>161</v>
      </c>
      <c r="I639" s="3"/>
      <c r="J639" s="1"/>
      <c r="K639" s="22"/>
      <c r="L639" s="1"/>
      <c r="P639" t="str">
        <f t="shared" si="58"/>
        <v/>
      </c>
      <c r="Q639" t="e">
        <f t="shared" si="59"/>
        <v>#NUM!</v>
      </c>
    </row>
    <row r="640" spans="1:17" x14ac:dyDescent="0.25">
      <c r="A640" t="str">
        <f t="shared" si="57"/>
        <v>Czech Republic-Foreign</v>
      </c>
      <c r="B640">
        <v>639</v>
      </c>
      <c r="C640" t="s">
        <v>236</v>
      </c>
      <c r="D640" t="s">
        <v>96</v>
      </c>
      <c r="E640" t="s">
        <v>100</v>
      </c>
      <c r="F640" s="3">
        <v>41340</v>
      </c>
      <c r="G640" s="1" t="s">
        <v>161</v>
      </c>
      <c r="I640" s="3"/>
      <c r="J640" s="1"/>
      <c r="K640" s="22"/>
      <c r="L640" s="1"/>
      <c r="P640" t="str">
        <f t="shared" si="58"/>
        <v/>
      </c>
      <c r="Q640" t="e">
        <f t="shared" si="59"/>
        <v>#NUM!</v>
      </c>
    </row>
    <row r="641" spans="1:17" x14ac:dyDescent="0.25">
      <c r="A641" t="str">
        <f t="shared" si="57"/>
        <v>Czech Republic-Foreign</v>
      </c>
      <c r="B641">
        <v>640</v>
      </c>
      <c r="C641" t="s">
        <v>236</v>
      </c>
      <c r="D641" t="s">
        <v>96</v>
      </c>
      <c r="E641" t="s">
        <v>100</v>
      </c>
      <c r="F641" s="3">
        <v>41348</v>
      </c>
      <c r="G641" s="1" t="s">
        <v>161</v>
      </c>
      <c r="I641" s="3"/>
      <c r="J641" s="1"/>
      <c r="K641" s="22"/>
      <c r="L641" s="1"/>
      <c r="P641" t="str">
        <f t="shared" si="58"/>
        <v/>
      </c>
      <c r="Q641" t="e">
        <f t="shared" si="59"/>
        <v>#NUM!</v>
      </c>
    </row>
    <row r="642" spans="1:17" x14ac:dyDescent="0.25">
      <c r="A642" t="str">
        <f t="shared" ref="A642:A705" si="63">CONCATENATE(C642,"-",E642)</f>
        <v>Czech Republic-Foreign</v>
      </c>
      <c r="B642">
        <v>641</v>
      </c>
      <c r="C642" t="s">
        <v>236</v>
      </c>
      <c r="D642" t="s">
        <v>96</v>
      </c>
      <c r="E642" t="s">
        <v>100</v>
      </c>
      <c r="F642" s="3">
        <v>41432</v>
      </c>
      <c r="G642" s="1" t="s">
        <v>161</v>
      </c>
      <c r="I642" s="3"/>
      <c r="J642" s="1"/>
      <c r="K642" s="22"/>
      <c r="L642" s="1"/>
      <c r="P642" t="str">
        <f t="shared" si="58"/>
        <v/>
      </c>
      <c r="Q642" t="e">
        <f t="shared" si="59"/>
        <v>#NUM!</v>
      </c>
    </row>
    <row r="643" spans="1:17" x14ac:dyDescent="0.25">
      <c r="A643" t="str">
        <f t="shared" si="63"/>
        <v>Czech Republic-Foreign</v>
      </c>
      <c r="B643">
        <v>642</v>
      </c>
      <c r="C643" t="s">
        <v>236</v>
      </c>
      <c r="D643" t="s">
        <v>96</v>
      </c>
      <c r="E643" t="s">
        <v>100</v>
      </c>
      <c r="F643" s="3">
        <v>41446</v>
      </c>
      <c r="G643" s="1" t="s">
        <v>161</v>
      </c>
      <c r="I643" s="3"/>
      <c r="J643" s="1"/>
      <c r="K643" s="22"/>
      <c r="L643" s="1"/>
      <c r="P643" t="str">
        <f t="shared" ref="P643:P706" si="64">IF(N643&lt;=1,"",STDEV(K643:M643))</f>
        <v/>
      </c>
      <c r="Q643" t="e">
        <f t="shared" ref="Q643:Q706" si="65">MEDIAN(K643:M643)</f>
        <v>#NUM!</v>
      </c>
    </row>
    <row r="644" spans="1:17" x14ac:dyDescent="0.25">
      <c r="A644" t="str">
        <f t="shared" si="63"/>
        <v>Czech Republic-Foreign</v>
      </c>
      <c r="B644">
        <v>643</v>
      </c>
      <c r="C644" t="s">
        <v>236</v>
      </c>
      <c r="D644" t="s">
        <v>96</v>
      </c>
      <c r="E644" t="s">
        <v>100</v>
      </c>
      <c r="F644" s="3">
        <v>41470</v>
      </c>
      <c r="G644" s="1" t="s">
        <v>161</v>
      </c>
      <c r="I644" s="3"/>
      <c r="J644" s="1"/>
      <c r="K644" s="22"/>
      <c r="L644" s="1"/>
      <c r="P644" t="str">
        <f t="shared" si="64"/>
        <v/>
      </c>
      <c r="Q644" t="e">
        <f t="shared" si="65"/>
        <v>#NUM!</v>
      </c>
    </row>
    <row r="645" spans="1:17" x14ac:dyDescent="0.25">
      <c r="A645" t="str">
        <f t="shared" si="63"/>
        <v>Czech Republic-Foreign</v>
      </c>
      <c r="B645">
        <v>644</v>
      </c>
      <c r="C645" t="s">
        <v>236</v>
      </c>
      <c r="D645" t="s">
        <v>69</v>
      </c>
      <c r="E645" t="s">
        <v>100</v>
      </c>
      <c r="F645" s="3">
        <v>41474</v>
      </c>
      <c r="G645" s="1" t="s">
        <v>167</v>
      </c>
      <c r="I645" s="1"/>
      <c r="J645" s="1"/>
      <c r="K645" s="22"/>
      <c r="L645" s="1"/>
      <c r="P645" t="str">
        <f t="shared" si="64"/>
        <v/>
      </c>
      <c r="Q645" t="e">
        <f t="shared" si="65"/>
        <v>#NUM!</v>
      </c>
    </row>
    <row r="646" spans="1:17" x14ac:dyDescent="0.25">
      <c r="A646" t="str">
        <f t="shared" si="63"/>
        <v>Czech Republic-Foreign</v>
      </c>
      <c r="B646">
        <v>645</v>
      </c>
      <c r="C646" t="s">
        <v>236</v>
      </c>
      <c r="D646" t="s">
        <v>96</v>
      </c>
      <c r="E646" t="s">
        <v>100</v>
      </c>
      <c r="F646" s="3">
        <v>41514</v>
      </c>
      <c r="G646" s="1" t="s">
        <v>161</v>
      </c>
      <c r="I646" s="3"/>
      <c r="J646" s="1"/>
      <c r="K646" s="22"/>
      <c r="L646" s="1"/>
      <c r="P646" t="str">
        <f t="shared" si="64"/>
        <v/>
      </c>
      <c r="Q646" t="e">
        <f t="shared" si="65"/>
        <v>#NUM!</v>
      </c>
    </row>
    <row r="647" spans="1:17" x14ac:dyDescent="0.25">
      <c r="A647" t="str">
        <f t="shared" si="63"/>
        <v>Czech Republic-Foreign</v>
      </c>
      <c r="B647">
        <v>646</v>
      </c>
      <c r="C647" t="s">
        <v>236</v>
      </c>
      <c r="D647" t="s">
        <v>96</v>
      </c>
      <c r="E647" t="s">
        <v>100</v>
      </c>
      <c r="F647" s="3">
        <v>41547</v>
      </c>
      <c r="G647" s="1" t="s">
        <v>161</v>
      </c>
      <c r="I647" s="3"/>
      <c r="J647" s="1"/>
      <c r="K647" s="22"/>
      <c r="L647" s="1"/>
      <c r="P647" t="str">
        <f t="shared" si="64"/>
        <v/>
      </c>
      <c r="Q647" t="e">
        <f t="shared" si="65"/>
        <v>#NUM!</v>
      </c>
    </row>
    <row r="648" spans="1:17" x14ac:dyDescent="0.25">
      <c r="A648" t="str">
        <f t="shared" si="63"/>
        <v>Czech Republic-Foreign</v>
      </c>
      <c r="B648">
        <v>647</v>
      </c>
      <c r="C648" t="s">
        <v>236</v>
      </c>
      <c r="D648" t="s">
        <v>96</v>
      </c>
      <c r="E648" t="s">
        <v>100</v>
      </c>
      <c r="F648" s="3">
        <v>41618</v>
      </c>
      <c r="G648" s="1" t="s">
        <v>161</v>
      </c>
      <c r="I648" s="3"/>
      <c r="J648" s="1"/>
      <c r="K648" s="22"/>
      <c r="L648" s="1"/>
      <c r="P648" t="str">
        <f t="shared" si="64"/>
        <v/>
      </c>
      <c r="Q648" t="e">
        <f t="shared" si="65"/>
        <v>#NUM!</v>
      </c>
    </row>
    <row r="649" spans="1:17" x14ac:dyDescent="0.25">
      <c r="A649" t="str">
        <f t="shared" si="63"/>
        <v>Czech Republic-Local</v>
      </c>
      <c r="B649">
        <v>648</v>
      </c>
      <c r="C649" t="s">
        <v>236</v>
      </c>
      <c r="D649" t="s">
        <v>96</v>
      </c>
      <c r="E649" t="s">
        <v>101</v>
      </c>
      <c r="F649" s="3">
        <v>35758</v>
      </c>
      <c r="G649" s="1" t="s">
        <v>119</v>
      </c>
      <c r="P649" t="str">
        <f t="shared" si="64"/>
        <v/>
      </c>
      <c r="Q649" t="e">
        <f t="shared" si="65"/>
        <v>#NUM!</v>
      </c>
    </row>
    <row r="650" spans="1:17" x14ac:dyDescent="0.25">
      <c r="A650" t="str">
        <f t="shared" si="63"/>
        <v>Czech Republic-Local</v>
      </c>
      <c r="B650">
        <v>649</v>
      </c>
      <c r="C650" t="s">
        <v>236</v>
      </c>
      <c r="D650" t="s">
        <v>69</v>
      </c>
      <c r="E650" t="s">
        <v>101</v>
      </c>
      <c r="F650" s="3">
        <v>35948</v>
      </c>
      <c r="G650" s="1" t="s">
        <v>110</v>
      </c>
      <c r="P650" t="str">
        <f t="shared" si="64"/>
        <v/>
      </c>
      <c r="Q650" t="e">
        <f t="shared" si="65"/>
        <v>#NUM!</v>
      </c>
    </row>
    <row r="651" spans="1:17" x14ac:dyDescent="0.25">
      <c r="A651" t="str">
        <f t="shared" si="63"/>
        <v>Czech Republic-Local</v>
      </c>
      <c r="B651">
        <v>650</v>
      </c>
      <c r="C651" t="s">
        <v>236</v>
      </c>
      <c r="D651" t="s">
        <v>96</v>
      </c>
      <c r="E651" t="s">
        <v>101</v>
      </c>
      <c r="F651" s="3">
        <v>36151</v>
      </c>
      <c r="G651" s="1" t="s">
        <v>120</v>
      </c>
      <c r="P651" t="str">
        <f t="shared" si="64"/>
        <v/>
      </c>
      <c r="Q651" t="e">
        <f t="shared" si="65"/>
        <v>#NUM!</v>
      </c>
    </row>
    <row r="652" spans="1:17" x14ac:dyDescent="0.25">
      <c r="A652" t="str">
        <f t="shared" si="63"/>
        <v>Czech Republic-Local</v>
      </c>
      <c r="B652">
        <v>651</v>
      </c>
      <c r="C652" t="s">
        <v>236</v>
      </c>
      <c r="D652" t="s">
        <v>96</v>
      </c>
      <c r="E652" t="s">
        <v>101</v>
      </c>
      <c r="F652" s="3">
        <v>36790</v>
      </c>
      <c r="G652" s="1" t="s">
        <v>120</v>
      </c>
      <c r="P652" t="str">
        <f t="shared" si="64"/>
        <v/>
      </c>
      <c r="Q652" t="e">
        <f t="shared" si="65"/>
        <v>#NUM!</v>
      </c>
    </row>
    <row r="653" spans="1:17" x14ac:dyDescent="0.25">
      <c r="A653" t="str">
        <f t="shared" si="63"/>
        <v>Czech Republic-Local</v>
      </c>
      <c r="B653">
        <v>652</v>
      </c>
      <c r="C653" t="s">
        <v>236</v>
      </c>
      <c r="D653" t="s">
        <v>96</v>
      </c>
      <c r="E653" t="s">
        <v>101</v>
      </c>
      <c r="F653" s="3">
        <v>36978</v>
      </c>
      <c r="G653" s="1" t="s">
        <v>76</v>
      </c>
      <c r="P653" t="str">
        <f t="shared" si="64"/>
        <v/>
      </c>
      <c r="Q653" t="e">
        <f t="shared" si="65"/>
        <v>#NUM!</v>
      </c>
    </row>
    <row r="654" spans="1:17" x14ac:dyDescent="0.25">
      <c r="A654" t="str">
        <f t="shared" si="63"/>
        <v>Czech Republic-Local</v>
      </c>
      <c r="B654">
        <v>653</v>
      </c>
      <c r="C654" t="s">
        <v>236</v>
      </c>
      <c r="D654" t="s">
        <v>96</v>
      </c>
      <c r="E654" t="s">
        <v>101</v>
      </c>
      <c r="F654" s="3">
        <v>37792</v>
      </c>
      <c r="G654" s="1" t="s">
        <v>76</v>
      </c>
      <c r="P654" t="str">
        <f t="shared" si="64"/>
        <v/>
      </c>
      <c r="Q654" t="e">
        <f t="shared" si="65"/>
        <v>#NUM!</v>
      </c>
    </row>
    <row r="655" spans="1:17" x14ac:dyDescent="0.25">
      <c r="A655" t="str">
        <f t="shared" si="63"/>
        <v>Czech Republic-Local</v>
      </c>
      <c r="B655">
        <v>654</v>
      </c>
      <c r="C655" t="s">
        <v>236</v>
      </c>
      <c r="D655" t="s">
        <v>96</v>
      </c>
      <c r="E655" t="s">
        <v>101</v>
      </c>
      <c r="F655" s="3">
        <v>38590</v>
      </c>
      <c r="G655" s="1" t="s">
        <v>120</v>
      </c>
      <c r="P655" t="str">
        <f t="shared" si="64"/>
        <v/>
      </c>
      <c r="Q655" t="e">
        <f t="shared" si="65"/>
        <v>#NUM!</v>
      </c>
    </row>
    <row r="656" spans="1:17" x14ac:dyDescent="0.25">
      <c r="A656" t="str">
        <f t="shared" si="63"/>
        <v>Czech Republic-Local</v>
      </c>
      <c r="B656">
        <v>655</v>
      </c>
      <c r="C656" t="s">
        <v>236</v>
      </c>
      <c r="D656" t="s">
        <v>96</v>
      </c>
      <c r="E656" t="s">
        <v>101</v>
      </c>
      <c r="F656" s="3">
        <v>39511</v>
      </c>
      <c r="G656" s="1" t="s">
        <v>119</v>
      </c>
      <c r="P656" t="str">
        <f t="shared" si="64"/>
        <v/>
      </c>
      <c r="Q656" t="e">
        <f t="shared" si="65"/>
        <v>#NUM!</v>
      </c>
    </row>
    <row r="657" spans="1:17" x14ac:dyDescent="0.25">
      <c r="A657" t="str">
        <f t="shared" si="63"/>
        <v>Czech Republic-Local</v>
      </c>
      <c r="B657">
        <v>656</v>
      </c>
      <c r="C657" t="s">
        <v>236</v>
      </c>
      <c r="D657" t="s">
        <v>96</v>
      </c>
      <c r="E657" t="s">
        <v>101</v>
      </c>
      <c r="F657" s="3">
        <v>40333</v>
      </c>
      <c r="G657" s="1" t="s">
        <v>119</v>
      </c>
      <c r="P657" t="str">
        <f t="shared" si="64"/>
        <v/>
      </c>
      <c r="Q657" t="e">
        <f t="shared" si="65"/>
        <v>#NUM!</v>
      </c>
    </row>
    <row r="658" spans="1:17" x14ac:dyDescent="0.25">
      <c r="A658" t="str">
        <f t="shared" si="63"/>
        <v>Czech Republic-Local</v>
      </c>
      <c r="B658">
        <v>657</v>
      </c>
      <c r="C658" t="s">
        <v>236</v>
      </c>
      <c r="D658" t="s">
        <v>96</v>
      </c>
      <c r="E658" t="s">
        <v>101</v>
      </c>
      <c r="F658" s="3">
        <v>40749</v>
      </c>
      <c r="G658" s="1" t="s">
        <v>119</v>
      </c>
      <c r="P658" t="str">
        <f t="shared" si="64"/>
        <v/>
      </c>
      <c r="Q658" t="e">
        <f t="shared" si="65"/>
        <v>#NUM!</v>
      </c>
    </row>
    <row r="659" spans="1:17" x14ac:dyDescent="0.25">
      <c r="A659" t="str">
        <f t="shared" si="63"/>
        <v>Czech Republic-Local</v>
      </c>
      <c r="B659">
        <v>658</v>
      </c>
      <c r="C659" t="s">
        <v>236</v>
      </c>
      <c r="D659" t="s">
        <v>79</v>
      </c>
      <c r="E659" t="s">
        <v>101</v>
      </c>
      <c r="F659" s="3">
        <v>40779</v>
      </c>
      <c r="G659" s="1" t="s">
        <v>78</v>
      </c>
      <c r="P659" t="str">
        <f t="shared" si="64"/>
        <v/>
      </c>
      <c r="Q659" t="e">
        <f t="shared" si="65"/>
        <v>#NUM!</v>
      </c>
    </row>
    <row r="660" spans="1:17" x14ac:dyDescent="0.25">
      <c r="A660" t="str">
        <f t="shared" si="63"/>
        <v>Czech Republic-Local</v>
      </c>
      <c r="B660">
        <v>659</v>
      </c>
      <c r="C660" t="s">
        <v>236</v>
      </c>
      <c r="D660" t="s">
        <v>96</v>
      </c>
      <c r="E660" t="s">
        <v>101</v>
      </c>
      <c r="F660" s="3">
        <v>40858</v>
      </c>
      <c r="G660" s="1" t="s">
        <v>119</v>
      </c>
      <c r="P660" t="str">
        <f t="shared" si="64"/>
        <v/>
      </c>
      <c r="Q660" t="e">
        <f t="shared" si="65"/>
        <v>#NUM!</v>
      </c>
    </row>
    <row r="661" spans="1:17" x14ac:dyDescent="0.25">
      <c r="A661" t="str">
        <f t="shared" si="63"/>
        <v>Czech Republic-Local</v>
      </c>
      <c r="B661">
        <v>660</v>
      </c>
      <c r="C661" t="s">
        <v>236</v>
      </c>
      <c r="D661" t="s">
        <v>96</v>
      </c>
      <c r="E661" t="s">
        <v>101</v>
      </c>
      <c r="F661" s="3">
        <v>40890</v>
      </c>
      <c r="G661" s="1" t="s">
        <v>119</v>
      </c>
      <c r="P661" t="str">
        <f t="shared" si="64"/>
        <v/>
      </c>
      <c r="Q661" t="e">
        <f t="shared" si="65"/>
        <v>#NUM!</v>
      </c>
    </row>
    <row r="662" spans="1:17" x14ac:dyDescent="0.25">
      <c r="A662" t="str">
        <f t="shared" si="63"/>
        <v>Czech Republic-Local</v>
      </c>
      <c r="B662">
        <v>661</v>
      </c>
      <c r="C662" t="s">
        <v>236</v>
      </c>
      <c r="D662" t="s">
        <v>96</v>
      </c>
      <c r="E662" t="s">
        <v>101</v>
      </c>
      <c r="F662" s="3">
        <v>40927</v>
      </c>
      <c r="G662" s="1" t="s">
        <v>119</v>
      </c>
      <c r="P662" t="str">
        <f t="shared" si="64"/>
        <v/>
      </c>
      <c r="Q662" t="e">
        <f t="shared" si="65"/>
        <v>#NUM!</v>
      </c>
    </row>
    <row r="663" spans="1:17" x14ac:dyDescent="0.25">
      <c r="A663" t="str">
        <f t="shared" si="63"/>
        <v>Czech Republic-Local</v>
      </c>
      <c r="B663">
        <v>662</v>
      </c>
      <c r="C663" t="s">
        <v>236</v>
      </c>
      <c r="D663" t="s">
        <v>96</v>
      </c>
      <c r="E663" t="s">
        <v>101</v>
      </c>
      <c r="F663" s="3">
        <v>40953</v>
      </c>
      <c r="G663" s="1" t="s">
        <v>119</v>
      </c>
      <c r="P663" t="str">
        <f t="shared" si="64"/>
        <v/>
      </c>
      <c r="Q663" t="e">
        <f t="shared" si="65"/>
        <v>#NUM!</v>
      </c>
    </row>
    <row r="664" spans="1:17" x14ac:dyDescent="0.25">
      <c r="A664" t="str">
        <f t="shared" si="63"/>
        <v>Czech Republic-Local</v>
      </c>
      <c r="B664">
        <v>663</v>
      </c>
      <c r="C664" t="s">
        <v>236</v>
      </c>
      <c r="D664" t="s">
        <v>96</v>
      </c>
      <c r="E664" t="s">
        <v>101</v>
      </c>
      <c r="F664" s="3">
        <v>41026</v>
      </c>
      <c r="G664" s="1" t="s">
        <v>119</v>
      </c>
      <c r="P664" t="str">
        <f t="shared" si="64"/>
        <v/>
      </c>
      <c r="Q664" t="e">
        <f t="shared" si="65"/>
        <v>#NUM!</v>
      </c>
    </row>
    <row r="665" spans="1:17" x14ac:dyDescent="0.25">
      <c r="A665" t="str">
        <f t="shared" si="63"/>
        <v>Czech Republic-Local</v>
      </c>
      <c r="B665">
        <v>664</v>
      </c>
      <c r="C665" t="s">
        <v>236</v>
      </c>
      <c r="D665" t="s">
        <v>96</v>
      </c>
      <c r="E665" t="s">
        <v>101</v>
      </c>
      <c r="F665" s="3">
        <v>41074</v>
      </c>
      <c r="G665" s="1" t="s">
        <v>119</v>
      </c>
      <c r="P665" t="str">
        <f t="shared" si="64"/>
        <v/>
      </c>
      <c r="Q665" t="e">
        <f t="shared" si="65"/>
        <v>#NUM!</v>
      </c>
    </row>
    <row r="666" spans="1:17" x14ac:dyDescent="0.25">
      <c r="A666" t="str">
        <f t="shared" si="63"/>
        <v>Czech Republic-Local</v>
      </c>
      <c r="B666">
        <v>665</v>
      </c>
      <c r="C666" t="s">
        <v>236</v>
      </c>
      <c r="D666" t="s">
        <v>96</v>
      </c>
      <c r="E666" t="s">
        <v>101</v>
      </c>
      <c r="F666" s="3">
        <v>41120</v>
      </c>
      <c r="G666" s="1" t="s">
        <v>119</v>
      </c>
      <c r="P666" t="str">
        <f t="shared" si="64"/>
        <v/>
      </c>
      <c r="Q666" t="e">
        <f t="shared" si="65"/>
        <v>#NUM!</v>
      </c>
    </row>
    <row r="667" spans="1:17" x14ac:dyDescent="0.25">
      <c r="A667" t="str">
        <f t="shared" si="63"/>
        <v>Czech Republic-Local</v>
      </c>
      <c r="B667">
        <v>666</v>
      </c>
      <c r="C667" t="s">
        <v>236</v>
      </c>
      <c r="D667" t="s">
        <v>96</v>
      </c>
      <c r="E667" t="s">
        <v>101</v>
      </c>
      <c r="F667" s="3">
        <v>41179</v>
      </c>
      <c r="G667" s="1" t="s">
        <v>119</v>
      </c>
      <c r="P667" t="str">
        <f t="shared" si="64"/>
        <v/>
      </c>
      <c r="Q667" t="e">
        <f t="shared" si="65"/>
        <v>#NUM!</v>
      </c>
    </row>
    <row r="668" spans="1:17" x14ac:dyDescent="0.25">
      <c r="A668" t="str">
        <f t="shared" si="63"/>
        <v>Czech Republic-Local</v>
      </c>
      <c r="B668">
        <v>667</v>
      </c>
      <c r="C668" t="s">
        <v>236</v>
      </c>
      <c r="D668" t="s">
        <v>96</v>
      </c>
      <c r="E668" t="s">
        <v>101</v>
      </c>
      <c r="F668" s="3">
        <v>41212</v>
      </c>
      <c r="G668" s="1" t="s">
        <v>119</v>
      </c>
      <c r="P668" t="str">
        <f t="shared" si="64"/>
        <v/>
      </c>
      <c r="Q668" t="e">
        <f t="shared" si="65"/>
        <v>#NUM!</v>
      </c>
    </row>
    <row r="669" spans="1:17" x14ac:dyDescent="0.25">
      <c r="A669" t="str">
        <f t="shared" si="63"/>
        <v>Czech Republic-Local</v>
      </c>
      <c r="B669">
        <v>668</v>
      </c>
      <c r="C669" t="s">
        <v>236</v>
      </c>
      <c r="D669" t="s">
        <v>96</v>
      </c>
      <c r="E669" t="s">
        <v>101</v>
      </c>
      <c r="F669" s="3">
        <v>41229</v>
      </c>
      <c r="G669" s="1" t="s">
        <v>119</v>
      </c>
      <c r="P669" t="str">
        <f t="shared" si="64"/>
        <v/>
      </c>
      <c r="Q669" t="e">
        <f t="shared" si="65"/>
        <v>#NUM!</v>
      </c>
    </row>
    <row r="670" spans="1:17" x14ac:dyDescent="0.25">
      <c r="A670" t="str">
        <f t="shared" si="63"/>
        <v>Czech Republic-Local</v>
      </c>
      <c r="B670">
        <v>669</v>
      </c>
      <c r="C670" t="s">
        <v>236</v>
      </c>
      <c r="D670" t="s">
        <v>96</v>
      </c>
      <c r="E670" t="s">
        <v>101</v>
      </c>
      <c r="F670" s="3">
        <v>41313</v>
      </c>
      <c r="G670" s="1" t="s">
        <v>119</v>
      </c>
      <c r="P670" t="str">
        <f t="shared" si="64"/>
        <v/>
      </c>
      <c r="Q670" t="e">
        <f t="shared" si="65"/>
        <v>#NUM!</v>
      </c>
    </row>
    <row r="671" spans="1:17" x14ac:dyDescent="0.25">
      <c r="A671" t="str">
        <f t="shared" si="63"/>
        <v>Czech Republic-Local</v>
      </c>
      <c r="B671">
        <v>670</v>
      </c>
      <c r="C671" t="s">
        <v>236</v>
      </c>
      <c r="D671" t="s">
        <v>96</v>
      </c>
      <c r="E671" t="s">
        <v>101</v>
      </c>
      <c r="F671" s="3">
        <v>41340</v>
      </c>
      <c r="G671" s="1" t="s">
        <v>119</v>
      </c>
      <c r="P671" t="str">
        <f t="shared" si="64"/>
        <v/>
      </c>
      <c r="Q671" t="e">
        <f t="shared" si="65"/>
        <v>#NUM!</v>
      </c>
    </row>
    <row r="672" spans="1:17" x14ac:dyDescent="0.25">
      <c r="A672" t="str">
        <f t="shared" si="63"/>
        <v>Czech Republic-Local</v>
      </c>
      <c r="B672">
        <v>671</v>
      </c>
      <c r="C672" t="s">
        <v>236</v>
      </c>
      <c r="D672" t="s">
        <v>96</v>
      </c>
      <c r="E672" t="s">
        <v>101</v>
      </c>
      <c r="F672" s="3">
        <v>41348</v>
      </c>
      <c r="G672" s="1" t="s">
        <v>119</v>
      </c>
      <c r="P672" t="str">
        <f t="shared" si="64"/>
        <v/>
      </c>
      <c r="Q672" t="e">
        <f t="shared" si="65"/>
        <v>#NUM!</v>
      </c>
    </row>
    <row r="673" spans="1:17" x14ac:dyDescent="0.25">
      <c r="A673" t="str">
        <f t="shared" si="63"/>
        <v>Czech Republic-Local</v>
      </c>
      <c r="B673">
        <v>672</v>
      </c>
      <c r="C673" t="s">
        <v>236</v>
      </c>
      <c r="D673" t="s">
        <v>96</v>
      </c>
      <c r="E673" t="s">
        <v>101</v>
      </c>
      <c r="F673" s="3">
        <v>41432</v>
      </c>
      <c r="G673" s="1" t="s">
        <v>119</v>
      </c>
      <c r="P673" t="str">
        <f t="shared" si="64"/>
        <v/>
      </c>
      <c r="Q673" t="e">
        <f t="shared" si="65"/>
        <v>#NUM!</v>
      </c>
    </row>
    <row r="674" spans="1:17" x14ac:dyDescent="0.25">
      <c r="A674" t="str">
        <f t="shared" si="63"/>
        <v>Czech Republic-Local</v>
      </c>
      <c r="B674">
        <v>673</v>
      </c>
      <c r="C674" t="s">
        <v>236</v>
      </c>
      <c r="D674" t="s">
        <v>96</v>
      </c>
      <c r="E674" t="s">
        <v>101</v>
      </c>
      <c r="F674" s="3">
        <v>41446</v>
      </c>
      <c r="G674" s="1" t="s">
        <v>119</v>
      </c>
      <c r="P674" t="str">
        <f t="shared" si="64"/>
        <v/>
      </c>
      <c r="Q674" t="e">
        <f t="shared" si="65"/>
        <v>#NUM!</v>
      </c>
    </row>
    <row r="675" spans="1:17" x14ac:dyDescent="0.25">
      <c r="A675" t="str">
        <f t="shared" si="63"/>
        <v>Czech Republic-Local</v>
      </c>
      <c r="B675">
        <v>674</v>
      </c>
      <c r="C675" t="s">
        <v>236</v>
      </c>
      <c r="D675" t="s">
        <v>96</v>
      </c>
      <c r="E675" t="s">
        <v>101</v>
      </c>
      <c r="F675" s="3">
        <v>41470</v>
      </c>
      <c r="G675" s="1" t="s">
        <v>119</v>
      </c>
      <c r="P675" t="str">
        <f t="shared" si="64"/>
        <v/>
      </c>
      <c r="Q675" t="e">
        <f t="shared" si="65"/>
        <v>#NUM!</v>
      </c>
    </row>
    <row r="676" spans="1:17" x14ac:dyDescent="0.25">
      <c r="A676" t="str">
        <f t="shared" si="63"/>
        <v>Czech Republic-Local</v>
      </c>
      <c r="B676">
        <v>675</v>
      </c>
      <c r="C676" t="s">
        <v>236</v>
      </c>
      <c r="D676" t="s">
        <v>69</v>
      </c>
      <c r="E676" t="s">
        <v>101</v>
      </c>
      <c r="F676" s="3">
        <v>41474</v>
      </c>
      <c r="G676" s="1" t="s">
        <v>110</v>
      </c>
      <c r="P676" t="str">
        <f t="shared" si="64"/>
        <v/>
      </c>
      <c r="Q676" t="e">
        <f t="shared" si="65"/>
        <v>#NUM!</v>
      </c>
    </row>
    <row r="677" spans="1:17" x14ac:dyDescent="0.25">
      <c r="A677" t="str">
        <f t="shared" si="63"/>
        <v>Czech Republic-Local</v>
      </c>
      <c r="B677">
        <v>676</v>
      </c>
      <c r="C677" t="s">
        <v>236</v>
      </c>
      <c r="D677" t="s">
        <v>96</v>
      </c>
      <c r="E677" t="s">
        <v>101</v>
      </c>
      <c r="F677" s="3">
        <v>41514</v>
      </c>
      <c r="G677" s="1" t="s">
        <v>119</v>
      </c>
      <c r="H677" s="1"/>
      <c r="I677" s="3"/>
      <c r="J677" s="1"/>
      <c r="P677" t="str">
        <f t="shared" si="64"/>
        <v/>
      </c>
      <c r="Q677" t="e">
        <f t="shared" si="65"/>
        <v>#NUM!</v>
      </c>
    </row>
    <row r="678" spans="1:17" x14ac:dyDescent="0.25">
      <c r="A678" t="str">
        <f t="shared" si="63"/>
        <v>Czech Republic-Local</v>
      </c>
      <c r="B678">
        <v>677</v>
      </c>
      <c r="C678" t="s">
        <v>236</v>
      </c>
      <c r="D678" t="s">
        <v>96</v>
      </c>
      <c r="E678" t="s">
        <v>101</v>
      </c>
      <c r="F678" s="3">
        <v>41547</v>
      </c>
      <c r="G678" s="1" t="s">
        <v>119</v>
      </c>
      <c r="I678" s="3"/>
      <c r="J678" s="1"/>
      <c r="K678" s="22"/>
      <c r="L678" s="1"/>
      <c r="P678" t="str">
        <f t="shared" si="64"/>
        <v/>
      </c>
      <c r="Q678" t="e">
        <f t="shared" si="65"/>
        <v>#NUM!</v>
      </c>
    </row>
    <row r="679" spans="1:17" x14ac:dyDescent="0.25">
      <c r="A679" t="str">
        <f t="shared" si="63"/>
        <v>Czech Republic-Local</v>
      </c>
      <c r="B679">
        <v>678</v>
      </c>
      <c r="C679" t="s">
        <v>236</v>
      </c>
      <c r="D679" t="s">
        <v>96</v>
      </c>
      <c r="E679" t="s">
        <v>101</v>
      </c>
      <c r="F679" s="3">
        <v>41618</v>
      </c>
      <c r="G679" s="1" t="s">
        <v>119</v>
      </c>
      <c r="I679" s="3"/>
      <c r="J679" s="1"/>
      <c r="K679" s="22"/>
      <c r="L679" s="1"/>
      <c r="P679" t="str">
        <f t="shared" si="64"/>
        <v/>
      </c>
      <c r="Q679" t="e">
        <f t="shared" si="65"/>
        <v>#NUM!</v>
      </c>
    </row>
    <row r="680" spans="1:17" x14ac:dyDescent="0.25">
      <c r="A680" t="str">
        <f t="shared" si="63"/>
        <v>Denmark-Foreign</v>
      </c>
      <c r="B680">
        <v>679</v>
      </c>
      <c r="C680" t="s">
        <v>24</v>
      </c>
      <c r="D680" t="s">
        <v>69</v>
      </c>
      <c r="E680" t="s">
        <v>100</v>
      </c>
      <c r="F680" s="3">
        <v>31639</v>
      </c>
      <c r="G680" s="1" t="s">
        <v>106</v>
      </c>
      <c r="H680" t="s">
        <v>106</v>
      </c>
      <c r="I680" s="17">
        <f>IF(D680="Moody",VLOOKUP(H680,'Rating Translation'!$B$2:$E$25,4,FALSE),IF(D680="SP",VLOOKUP(H680,'Rating Translation'!$C$2:$E$25,3,FALSE),VLOOKUP(H680,'Rating Translation'!$D$2:$E$25,2,FALSE)))</f>
        <v>23</v>
      </c>
      <c r="J680">
        <f t="shared" ref="J680:J743" si="66">IF(ISERROR(I680),"",I680)</f>
        <v>23</v>
      </c>
      <c r="K680" s="20">
        <f>IF($D680=K$1,$J680,IF($C680&lt;&gt;$C679,"",K679))</f>
        <v>23</v>
      </c>
      <c r="L680" t="str">
        <f>IF($D680=L$1,$J680,IF($C680&lt;&gt;$C679,"",L679))</f>
        <v/>
      </c>
      <c r="M680" t="str">
        <f>IF($D680=M$1,$J680,IF($C680&lt;&gt;$C679,"",M679))</f>
        <v/>
      </c>
      <c r="N680" s="20">
        <f t="shared" ref="N680:N743" si="67">COUNT(K680:M680)</f>
        <v>1</v>
      </c>
      <c r="O680" s="21">
        <f t="shared" ref="O680:O743" si="68">AVERAGE(K680:M680)</f>
        <v>23</v>
      </c>
      <c r="P680" t="str">
        <f t="shared" si="64"/>
        <v/>
      </c>
      <c r="Q680">
        <f t="shared" si="65"/>
        <v>23</v>
      </c>
    </row>
    <row r="681" spans="1:17" x14ac:dyDescent="0.25">
      <c r="A681" t="str">
        <f t="shared" si="63"/>
        <v>Denmark-Foreign</v>
      </c>
      <c r="B681">
        <v>680</v>
      </c>
      <c r="C681" t="s">
        <v>24</v>
      </c>
      <c r="D681" t="s">
        <v>96</v>
      </c>
      <c r="E681" t="s">
        <v>100</v>
      </c>
      <c r="F681" s="3">
        <v>34556</v>
      </c>
      <c r="G681" s="1" t="s">
        <v>118</v>
      </c>
      <c r="H681" t="s">
        <v>118</v>
      </c>
      <c r="I681" s="17">
        <f>IF(D681="Moody",VLOOKUP(H681,'Rating Translation'!$B$2:$E$25,4,FALSE),IF(D681="SP",VLOOKUP(H681,'Rating Translation'!$C$2:$E$25,3,FALSE),VLOOKUP(H681,'Rating Translation'!$D$2:$E$25,2,FALSE)))</f>
        <v>23</v>
      </c>
      <c r="J681">
        <f t="shared" si="66"/>
        <v>23</v>
      </c>
      <c r="K681" s="20">
        <f>IF($D681=K$1,$J681,IF($C681&lt;&gt;$C680,"",K680))</f>
        <v>23</v>
      </c>
      <c r="L681" t="str">
        <f>IF($D681=L$1,$J681,IF($C681&lt;&gt;$C680,"",L680))</f>
        <v/>
      </c>
      <c r="M681">
        <f>IF($D681=M$1,$J681,IF($C681&lt;&gt;$C680,"",M680))</f>
        <v>23</v>
      </c>
      <c r="N681" s="20">
        <f t="shared" si="67"/>
        <v>2</v>
      </c>
      <c r="O681" s="21">
        <f t="shared" si="68"/>
        <v>23</v>
      </c>
      <c r="P681">
        <f t="shared" si="64"/>
        <v>0</v>
      </c>
      <c r="Q681">
        <f t="shared" si="65"/>
        <v>23</v>
      </c>
    </row>
    <row r="682" spans="1:17" x14ac:dyDescent="0.25">
      <c r="A682" t="str">
        <f t="shared" si="63"/>
        <v>Denmark-Foreign</v>
      </c>
      <c r="B682">
        <v>681</v>
      </c>
      <c r="C682" t="s">
        <v>24</v>
      </c>
      <c r="D682" t="s">
        <v>96</v>
      </c>
      <c r="E682" t="s">
        <v>100</v>
      </c>
      <c r="F682" s="3">
        <v>34998</v>
      </c>
      <c r="G682" s="1" t="s">
        <v>118</v>
      </c>
      <c r="H682" t="s">
        <v>118</v>
      </c>
      <c r="I682" s="17">
        <f>IF(D682="Moody",VLOOKUP(H682,'Rating Translation'!$B$2:$E$25,4,FALSE),IF(D682="SP",VLOOKUP(H682,'Rating Translation'!$C$2:$E$25,3,FALSE),VLOOKUP(H682,'Rating Translation'!$D$2:$E$25,2,FALSE)))</f>
        <v>23</v>
      </c>
      <c r="J682">
        <f t="shared" si="66"/>
        <v>23</v>
      </c>
      <c r="K682" s="20">
        <f>IF($D682=K$1,$J682,IF($C682&lt;&gt;$C681,"",K681))</f>
        <v>23</v>
      </c>
      <c r="L682" t="str">
        <f>IF($D682=L$1,$J682,IF($C682&lt;&gt;$C681,"",L681))</f>
        <v/>
      </c>
      <c r="M682">
        <f>IF($D682=M$1,$J682,IF($C682&lt;&gt;$C681,"",M681))</f>
        <v>23</v>
      </c>
      <c r="N682" s="20">
        <f t="shared" si="67"/>
        <v>2</v>
      </c>
      <c r="O682" s="21">
        <f t="shared" si="68"/>
        <v>23</v>
      </c>
      <c r="P682">
        <f t="shared" si="64"/>
        <v>0</v>
      </c>
      <c r="Q682">
        <f t="shared" si="65"/>
        <v>23</v>
      </c>
    </row>
    <row r="683" spans="1:17" x14ac:dyDescent="0.25">
      <c r="A683" t="str">
        <f t="shared" si="63"/>
        <v>Denmark-Foreign</v>
      </c>
      <c r="B683">
        <v>682</v>
      </c>
      <c r="C683" t="s">
        <v>24</v>
      </c>
      <c r="D683" t="s">
        <v>69</v>
      </c>
      <c r="E683" t="s">
        <v>100</v>
      </c>
      <c r="F683" s="3">
        <v>36395</v>
      </c>
      <c r="G683" s="1" t="s">
        <v>104</v>
      </c>
      <c r="H683" t="s">
        <v>104</v>
      </c>
      <c r="I683" s="17">
        <f>IF(D683="Moody",VLOOKUP(H683,'Rating Translation'!$B$2:$E$25,4,FALSE),IF(D683="SP",VLOOKUP(H683,'Rating Translation'!$C$2:$E$25,3,FALSE),VLOOKUP(H683,'Rating Translation'!$D$2:$E$25,2,FALSE)))</f>
        <v>24</v>
      </c>
      <c r="J683">
        <f t="shared" si="66"/>
        <v>24</v>
      </c>
      <c r="K683" s="20">
        <f>IF($D683=K$1,$J683,IF($C683&lt;&gt;$C682,"",K682))</f>
        <v>24</v>
      </c>
      <c r="L683" t="str">
        <f>IF($D683=L$1,$J683,IF($C683&lt;&gt;$C682,"",L682))</f>
        <v/>
      </c>
      <c r="M683">
        <f>IF($D683=M$1,$J683,IF($C683&lt;&gt;$C682,"",M682))</f>
        <v>23</v>
      </c>
      <c r="N683" s="20">
        <f t="shared" si="67"/>
        <v>2</v>
      </c>
      <c r="O683" s="21">
        <f t="shared" si="68"/>
        <v>23.5</v>
      </c>
      <c r="P683">
        <f t="shared" si="64"/>
        <v>0.70710678118654757</v>
      </c>
      <c r="Q683">
        <f t="shared" si="65"/>
        <v>23.5</v>
      </c>
    </row>
    <row r="684" spans="1:17" x14ac:dyDescent="0.25">
      <c r="A684" t="str">
        <f t="shared" si="63"/>
        <v>Denmark-Foreign</v>
      </c>
      <c r="B684">
        <v>683</v>
      </c>
      <c r="C684" t="s">
        <v>24</v>
      </c>
      <c r="D684" t="s">
        <v>96</v>
      </c>
      <c r="E684" t="s">
        <v>100</v>
      </c>
      <c r="F684" s="3">
        <v>36790</v>
      </c>
      <c r="G684" s="1" t="s">
        <v>173</v>
      </c>
      <c r="H684" t="s">
        <v>118</v>
      </c>
      <c r="I684" s="17">
        <f>IF(D684="Moody",VLOOKUP(H684,'Rating Translation'!$B$2:$E$25,4,FALSE),IF(D684="SP",VLOOKUP(H684,'Rating Translation'!$C$2:$E$25,3,FALSE),VLOOKUP(H684,'Rating Translation'!$D$2:$E$25,2,FALSE)))</f>
        <v>23</v>
      </c>
      <c r="J684">
        <f t="shared" si="66"/>
        <v>23</v>
      </c>
      <c r="K684" s="20">
        <f>IF($D684=K$1,$J684,IF($C684&lt;&gt;$C683,"",K683))</f>
        <v>24</v>
      </c>
      <c r="L684" t="str">
        <f>IF($D684=L$1,$J684,IF($C684&lt;&gt;$C683,"",L683))</f>
        <v/>
      </c>
      <c r="M684">
        <f>IF($D684=M$1,$J684,IF($C684&lt;&gt;$C683,"",M683))</f>
        <v>23</v>
      </c>
      <c r="N684" s="20">
        <f t="shared" si="67"/>
        <v>2</v>
      </c>
      <c r="O684" s="21">
        <f t="shared" si="68"/>
        <v>23.5</v>
      </c>
      <c r="P684">
        <f t="shared" si="64"/>
        <v>0.70710678118654757</v>
      </c>
      <c r="Q684">
        <f t="shared" si="65"/>
        <v>23.5</v>
      </c>
    </row>
    <row r="685" spans="1:17" x14ac:dyDescent="0.25">
      <c r="A685" t="str">
        <f t="shared" si="63"/>
        <v>Denmark-Foreign</v>
      </c>
      <c r="B685">
        <v>684</v>
      </c>
      <c r="C685" t="s">
        <v>24</v>
      </c>
      <c r="D685" t="s">
        <v>96</v>
      </c>
      <c r="E685" t="s">
        <v>100</v>
      </c>
      <c r="F685" s="3">
        <v>36798</v>
      </c>
      <c r="G685" s="1" t="s">
        <v>134</v>
      </c>
      <c r="H685" t="s">
        <v>118</v>
      </c>
      <c r="I685" s="17">
        <f>IF(D685="Moody",VLOOKUP(H685,'Rating Translation'!$B$2:$E$25,4,FALSE),IF(D685="SP",VLOOKUP(H685,'Rating Translation'!$C$2:$E$25,3,FALSE),VLOOKUP(H685,'Rating Translation'!$D$2:$E$25,2,FALSE)))</f>
        <v>23</v>
      </c>
      <c r="J685">
        <f t="shared" si="66"/>
        <v>23</v>
      </c>
      <c r="K685" s="20">
        <f>IF($D685=K$1,$J685,IF($C685&lt;&gt;$C684,"",K684))</f>
        <v>24</v>
      </c>
      <c r="L685" t="str">
        <f>IF($D685=L$1,$J685,IF($C685&lt;&gt;$C684,"",L684))</f>
        <v/>
      </c>
      <c r="M685">
        <f>IF($D685=M$1,$J685,IF($C685&lt;&gt;$C684,"",M684))</f>
        <v>23</v>
      </c>
      <c r="N685" s="20">
        <f t="shared" si="67"/>
        <v>2</v>
      </c>
      <c r="O685" s="21">
        <f t="shared" si="68"/>
        <v>23.5</v>
      </c>
      <c r="P685">
        <f t="shared" si="64"/>
        <v>0.70710678118654757</v>
      </c>
      <c r="Q685">
        <f t="shared" si="65"/>
        <v>23.5</v>
      </c>
    </row>
    <row r="686" spans="1:17" x14ac:dyDescent="0.25">
      <c r="A686" t="str">
        <f t="shared" si="63"/>
        <v>Denmark-Foreign</v>
      </c>
      <c r="B686">
        <v>685</v>
      </c>
      <c r="C686" t="s">
        <v>24</v>
      </c>
      <c r="D686" t="s">
        <v>79</v>
      </c>
      <c r="E686" t="s">
        <v>100</v>
      </c>
      <c r="F686" s="3">
        <v>36949</v>
      </c>
      <c r="G686" s="1" t="s">
        <v>133</v>
      </c>
      <c r="H686" t="s">
        <v>117</v>
      </c>
      <c r="I686" s="17">
        <f>IF(D686="Moody",VLOOKUP(H686,'Rating Translation'!$B$2:$E$25,4,FALSE),IF(D686="SP",VLOOKUP(H686,'Rating Translation'!$C$2:$E$25,3,FALSE),VLOOKUP(H686,'Rating Translation'!$D$2:$E$25,2,FALSE)))</f>
        <v>24</v>
      </c>
      <c r="J686">
        <f t="shared" si="66"/>
        <v>24</v>
      </c>
      <c r="K686" s="20">
        <f>IF($D686=K$1,$J686,IF($C686&lt;&gt;$C685,"",K685))</f>
        <v>24</v>
      </c>
      <c r="L686">
        <f>IF($D686=L$1,$J686,IF($C686&lt;&gt;$C685,"",L685))</f>
        <v>24</v>
      </c>
      <c r="M686">
        <f>IF($D686=M$1,$J686,IF($C686&lt;&gt;$C685,"",M685))</f>
        <v>23</v>
      </c>
      <c r="N686" s="20">
        <f t="shared" si="67"/>
        <v>3</v>
      </c>
      <c r="O686" s="21">
        <f t="shared" si="68"/>
        <v>23.666666666666668</v>
      </c>
      <c r="P686">
        <f t="shared" si="64"/>
        <v>0.57735026918962584</v>
      </c>
      <c r="Q686">
        <f t="shared" si="65"/>
        <v>24</v>
      </c>
    </row>
    <row r="687" spans="1:17" x14ac:dyDescent="0.25">
      <c r="A687" t="str">
        <f t="shared" si="63"/>
        <v>Denmark-Foreign</v>
      </c>
      <c r="B687">
        <v>686</v>
      </c>
      <c r="C687" t="s">
        <v>24</v>
      </c>
      <c r="D687" t="s">
        <v>96</v>
      </c>
      <c r="E687" t="s">
        <v>100</v>
      </c>
      <c r="F687" s="3">
        <v>37935</v>
      </c>
      <c r="G687" s="1" t="s">
        <v>133</v>
      </c>
      <c r="H687" t="s">
        <v>117</v>
      </c>
      <c r="I687" s="17">
        <f>IF(D687="Moody",VLOOKUP(H687,'Rating Translation'!$B$2:$E$25,4,FALSE),IF(D687="SP",VLOOKUP(H687,'Rating Translation'!$C$2:$E$25,3,FALSE),VLOOKUP(H687,'Rating Translation'!$D$2:$E$25,2,FALSE)))</f>
        <v>24</v>
      </c>
      <c r="J687">
        <f t="shared" si="66"/>
        <v>24</v>
      </c>
      <c r="K687" s="20">
        <f>IF($D687=K$1,$J687,IF($C687&lt;&gt;$C686,"",K686))</f>
        <v>24</v>
      </c>
      <c r="L687">
        <f>IF($D687=L$1,$J687,IF($C687&lt;&gt;$C686,"",L686))</f>
        <v>24</v>
      </c>
      <c r="M687">
        <f>IF($D687=M$1,$J687,IF($C687&lt;&gt;$C686,"",M686))</f>
        <v>24</v>
      </c>
      <c r="N687" s="20">
        <f t="shared" si="67"/>
        <v>3</v>
      </c>
      <c r="O687" s="21">
        <f t="shared" si="68"/>
        <v>24</v>
      </c>
      <c r="P687">
        <f t="shared" si="64"/>
        <v>0</v>
      </c>
      <c r="Q687">
        <f t="shared" si="65"/>
        <v>24</v>
      </c>
    </row>
    <row r="688" spans="1:17" x14ac:dyDescent="0.25">
      <c r="A688" t="str">
        <f t="shared" si="63"/>
        <v>Denmark-Foreign</v>
      </c>
      <c r="B688">
        <v>687</v>
      </c>
      <c r="C688" t="s">
        <v>24</v>
      </c>
      <c r="D688" t="s">
        <v>69</v>
      </c>
      <c r="E688" t="s">
        <v>100</v>
      </c>
      <c r="F688" s="3">
        <v>37940</v>
      </c>
      <c r="G688" s="1" t="s">
        <v>61</v>
      </c>
      <c r="H688" t="s">
        <v>104</v>
      </c>
      <c r="I688" s="17">
        <f>IF(D688="Moody",VLOOKUP(H688,'Rating Translation'!$B$2:$E$25,4,FALSE),IF(D688="SP",VLOOKUP(H688,'Rating Translation'!$C$2:$E$25,3,FALSE),VLOOKUP(H688,'Rating Translation'!$D$2:$E$25,2,FALSE)))</f>
        <v>24</v>
      </c>
      <c r="J688">
        <f t="shared" si="66"/>
        <v>24</v>
      </c>
      <c r="K688" s="20">
        <f>IF($D688=K$1,$J688,IF($C688&lt;&gt;$C687,"",K687))</f>
        <v>24</v>
      </c>
      <c r="L688">
        <f>IF($D688=L$1,$J688,IF($C688&lt;&gt;$C687,"",L687))</f>
        <v>24</v>
      </c>
      <c r="M688">
        <f>IF($D688=M$1,$J688,IF($C688&lt;&gt;$C687,"",M687))</f>
        <v>24</v>
      </c>
      <c r="N688" s="20">
        <f t="shared" si="67"/>
        <v>3</v>
      </c>
      <c r="O688" s="21">
        <f t="shared" si="68"/>
        <v>24</v>
      </c>
      <c r="P688">
        <f t="shared" si="64"/>
        <v>0</v>
      </c>
      <c r="Q688">
        <f t="shared" si="65"/>
        <v>24</v>
      </c>
    </row>
    <row r="689" spans="1:17" x14ac:dyDescent="0.25">
      <c r="A689" t="str">
        <f t="shared" si="63"/>
        <v>Denmark-Foreign</v>
      </c>
      <c r="B689">
        <v>688</v>
      </c>
      <c r="C689" t="s">
        <v>24</v>
      </c>
      <c r="D689" t="s">
        <v>96</v>
      </c>
      <c r="E689" t="s">
        <v>100</v>
      </c>
      <c r="F689" s="3">
        <v>40778</v>
      </c>
      <c r="G689" s="1" t="s">
        <v>133</v>
      </c>
      <c r="H689" t="s">
        <v>117</v>
      </c>
      <c r="I689" s="17">
        <f>IF(D689="Moody",VLOOKUP(H689,'Rating Translation'!$B$2:$E$25,4,FALSE),IF(D689="SP",VLOOKUP(H689,'Rating Translation'!$C$2:$E$25,3,FALSE),VLOOKUP(H689,'Rating Translation'!$D$2:$E$25,2,FALSE)))</f>
        <v>24</v>
      </c>
      <c r="J689">
        <f t="shared" si="66"/>
        <v>24</v>
      </c>
      <c r="K689" s="20">
        <f>IF($D689=K$1,$J689,IF($C689&lt;&gt;$C688,"",K688))</f>
        <v>24</v>
      </c>
      <c r="L689">
        <f>IF($D689=L$1,$J689,IF($C689&lt;&gt;$C688,"",L688))</f>
        <v>24</v>
      </c>
      <c r="M689">
        <f>IF($D689=M$1,$J689,IF($C689&lt;&gt;$C688,"",M688))</f>
        <v>24</v>
      </c>
      <c r="N689" s="20">
        <f t="shared" si="67"/>
        <v>3</v>
      </c>
      <c r="O689" s="21">
        <f t="shared" si="68"/>
        <v>24</v>
      </c>
      <c r="P689">
        <f t="shared" si="64"/>
        <v>0</v>
      </c>
      <c r="Q689">
        <f t="shared" si="65"/>
        <v>24</v>
      </c>
    </row>
    <row r="690" spans="1:17" x14ac:dyDescent="0.25">
      <c r="A690" t="str">
        <f t="shared" si="63"/>
        <v>Denmark-Foreign</v>
      </c>
      <c r="B690">
        <v>689</v>
      </c>
      <c r="C690" t="s">
        <v>24</v>
      </c>
      <c r="D690" t="s">
        <v>96</v>
      </c>
      <c r="E690" t="s">
        <v>100</v>
      </c>
      <c r="F690" s="3">
        <v>40844</v>
      </c>
      <c r="G690" s="1" t="s">
        <v>133</v>
      </c>
      <c r="H690" t="s">
        <v>117</v>
      </c>
      <c r="I690" s="17">
        <f>IF(D690="Moody",VLOOKUP(H690,'Rating Translation'!$B$2:$E$25,4,FALSE),IF(D690="SP",VLOOKUP(H690,'Rating Translation'!$C$2:$E$25,3,FALSE),VLOOKUP(H690,'Rating Translation'!$D$2:$E$25,2,FALSE)))</f>
        <v>24</v>
      </c>
      <c r="J690">
        <f t="shared" si="66"/>
        <v>24</v>
      </c>
      <c r="K690" s="20">
        <f>IF($D690=K$1,$J690,IF($C690&lt;&gt;$C689,"",K689))</f>
        <v>24</v>
      </c>
      <c r="L690">
        <f>IF($D690=L$1,$J690,IF($C690&lt;&gt;$C689,"",L689))</f>
        <v>24</v>
      </c>
      <c r="M690">
        <f>IF($D690=M$1,$J690,IF($C690&lt;&gt;$C689,"",M689))</f>
        <v>24</v>
      </c>
      <c r="N690" s="20">
        <f t="shared" si="67"/>
        <v>3</v>
      </c>
      <c r="O690" s="21">
        <f t="shared" si="68"/>
        <v>24</v>
      </c>
      <c r="P690">
        <f t="shared" si="64"/>
        <v>0</v>
      </c>
      <c r="Q690">
        <f t="shared" si="65"/>
        <v>24</v>
      </c>
    </row>
    <row r="691" spans="1:17" x14ac:dyDescent="0.25">
      <c r="A691" t="str">
        <f t="shared" si="63"/>
        <v>Denmark-Foreign</v>
      </c>
      <c r="B691">
        <v>690</v>
      </c>
      <c r="C691" t="s">
        <v>24</v>
      </c>
      <c r="D691" t="s">
        <v>96</v>
      </c>
      <c r="E691" t="s">
        <v>100</v>
      </c>
      <c r="F691" s="3">
        <v>40879</v>
      </c>
      <c r="G691" s="1" t="s">
        <v>133</v>
      </c>
      <c r="H691" t="s">
        <v>117</v>
      </c>
      <c r="I691" s="17">
        <f>IF(D691="Moody",VLOOKUP(H691,'Rating Translation'!$B$2:$E$25,4,FALSE),IF(D691="SP",VLOOKUP(H691,'Rating Translation'!$C$2:$E$25,3,FALSE),VLOOKUP(H691,'Rating Translation'!$D$2:$E$25,2,FALSE)))</f>
        <v>24</v>
      </c>
      <c r="J691">
        <f t="shared" si="66"/>
        <v>24</v>
      </c>
      <c r="K691" s="20">
        <f>IF($D691=K$1,$J691,IF($C691&lt;&gt;$C690,"",K690))</f>
        <v>24</v>
      </c>
      <c r="L691">
        <f>IF($D691=L$1,$J691,IF($C691&lt;&gt;$C690,"",L690))</f>
        <v>24</v>
      </c>
      <c r="M691">
        <f>IF($D691=M$1,$J691,IF($C691&lt;&gt;$C690,"",M690))</f>
        <v>24</v>
      </c>
      <c r="N691" s="20">
        <f t="shared" si="67"/>
        <v>3</v>
      </c>
      <c r="O691" s="21">
        <f t="shared" si="68"/>
        <v>24</v>
      </c>
      <c r="P691">
        <f t="shared" si="64"/>
        <v>0</v>
      </c>
      <c r="Q691">
        <f t="shared" si="65"/>
        <v>24</v>
      </c>
    </row>
    <row r="692" spans="1:17" x14ac:dyDescent="0.25">
      <c r="A692" t="str">
        <f t="shared" si="63"/>
        <v>Denmark-Foreign</v>
      </c>
      <c r="B692">
        <v>691</v>
      </c>
      <c r="C692" t="s">
        <v>24</v>
      </c>
      <c r="D692" t="s">
        <v>96</v>
      </c>
      <c r="E692" t="s">
        <v>100</v>
      </c>
      <c r="F692" s="3">
        <v>40960</v>
      </c>
      <c r="G692" s="1" t="s">
        <v>133</v>
      </c>
      <c r="H692" t="s">
        <v>117</v>
      </c>
      <c r="I692" s="17">
        <f>IF(D692="Moody",VLOOKUP(H692,'Rating Translation'!$B$2:$E$25,4,FALSE),IF(D692="SP",VLOOKUP(H692,'Rating Translation'!$C$2:$E$25,3,FALSE),VLOOKUP(H692,'Rating Translation'!$D$2:$E$25,2,FALSE)))</f>
        <v>24</v>
      </c>
      <c r="J692">
        <f t="shared" si="66"/>
        <v>24</v>
      </c>
      <c r="K692" s="20">
        <f>IF($D692=K$1,$J692,IF($C692&lt;&gt;$C691,"",K691))</f>
        <v>24</v>
      </c>
      <c r="L692">
        <f>IF($D692=L$1,$J692,IF($C692&lt;&gt;$C691,"",L691))</f>
        <v>24</v>
      </c>
      <c r="M692">
        <f>IF($D692=M$1,$J692,IF($C692&lt;&gt;$C691,"",M691))</f>
        <v>24</v>
      </c>
      <c r="N692" s="20">
        <f t="shared" si="67"/>
        <v>3</v>
      </c>
      <c r="O692" s="21">
        <f t="shared" si="68"/>
        <v>24</v>
      </c>
      <c r="P692">
        <f t="shared" si="64"/>
        <v>0</v>
      </c>
      <c r="Q692">
        <f t="shared" si="65"/>
        <v>24</v>
      </c>
    </row>
    <row r="693" spans="1:17" x14ac:dyDescent="0.25">
      <c r="A693" t="str">
        <f t="shared" si="63"/>
        <v>Denmark-Foreign</v>
      </c>
      <c r="B693">
        <v>692</v>
      </c>
      <c r="C693" t="s">
        <v>24</v>
      </c>
      <c r="D693" t="s">
        <v>96</v>
      </c>
      <c r="E693" t="s">
        <v>100</v>
      </c>
      <c r="F693" s="3">
        <v>41003</v>
      </c>
      <c r="G693" s="1" t="s">
        <v>133</v>
      </c>
      <c r="H693" t="s">
        <v>117</v>
      </c>
      <c r="I693" s="17">
        <f>IF(D693="Moody",VLOOKUP(H693,'Rating Translation'!$B$2:$E$25,4,FALSE),IF(D693="SP",VLOOKUP(H693,'Rating Translation'!$C$2:$E$25,3,FALSE),VLOOKUP(H693,'Rating Translation'!$D$2:$E$25,2,FALSE)))</f>
        <v>24</v>
      </c>
      <c r="J693">
        <f t="shared" si="66"/>
        <v>24</v>
      </c>
      <c r="K693" s="20">
        <f>IF($D693=K$1,$J693,IF($C693&lt;&gt;$C692,"",K692))</f>
        <v>24</v>
      </c>
      <c r="L693">
        <f>IF($D693=L$1,$J693,IF($C693&lt;&gt;$C692,"",L692))</f>
        <v>24</v>
      </c>
      <c r="M693">
        <f>IF($D693=M$1,$J693,IF($C693&lt;&gt;$C692,"",M692))</f>
        <v>24</v>
      </c>
      <c r="N693" s="20">
        <f t="shared" si="67"/>
        <v>3</v>
      </c>
      <c r="O693" s="21">
        <f t="shared" si="68"/>
        <v>24</v>
      </c>
      <c r="P693">
        <f t="shared" si="64"/>
        <v>0</v>
      </c>
      <c r="Q693">
        <f t="shared" si="65"/>
        <v>24</v>
      </c>
    </row>
    <row r="694" spans="1:17" x14ac:dyDescent="0.25">
      <c r="A694" t="str">
        <f t="shared" si="63"/>
        <v>Denmark-Foreign</v>
      </c>
      <c r="B694">
        <v>693</v>
      </c>
      <c r="C694" t="s">
        <v>24</v>
      </c>
      <c r="D694" t="s">
        <v>96</v>
      </c>
      <c r="E694" t="s">
        <v>100</v>
      </c>
      <c r="F694" s="3">
        <v>41037</v>
      </c>
      <c r="G694" s="1" t="s">
        <v>133</v>
      </c>
      <c r="H694" t="s">
        <v>117</v>
      </c>
      <c r="I694" s="17">
        <f>IF(D694="Moody",VLOOKUP(H694,'Rating Translation'!$B$2:$E$25,4,FALSE),IF(D694="SP",VLOOKUP(H694,'Rating Translation'!$C$2:$E$25,3,FALSE),VLOOKUP(H694,'Rating Translation'!$D$2:$E$25,2,FALSE)))</f>
        <v>24</v>
      </c>
      <c r="J694">
        <f t="shared" si="66"/>
        <v>24</v>
      </c>
      <c r="K694" s="20">
        <f>IF($D694=K$1,$J694,IF($C694&lt;&gt;$C693,"",K693))</f>
        <v>24</v>
      </c>
      <c r="L694">
        <f>IF($D694=L$1,$J694,IF($C694&lt;&gt;$C693,"",L693))</f>
        <v>24</v>
      </c>
      <c r="M694">
        <f>IF($D694=M$1,$J694,IF($C694&lt;&gt;$C693,"",M693))</f>
        <v>24</v>
      </c>
      <c r="N694" s="20">
        <f t="shared" si="67"/>
        <v>3</v>
      </c>
      <c r="O694" s="21">
        <f t="shared" si="68"/>
        <v>24</v>
      </c>
      <c r="P694">
        <f t="shared" si="64"/>
        <v>0</v>
      </c>
      <c r="Q694">
        <f t="shared" si="65"/>
        <v>24</v>
      </c>
    </row>
    <row r="695" spans="1:17" x14ac:dyDescent="0.25">
      <c r="A695" t="str">
        <f t="shared" si="63"/>
        <v>Denmark-Foreign</v>
      </c>
      <c r="B695">
        <v>694</v>
      </c>
      <c r="C695" t="s">
        <v>24</v>
      </c>
      <c r="D695" t="s">
        <v>96</v>
      </c>
      <c r="E695" t="s">
        <v>100</v>
      </c>
      <c r="F695" s="3">
        <v>41053</v>
      </c>
      <c r="G695" s="1" t="s">
        <v>133</v>
      </c>
      <c r="H695" t="s">
        <v>117</v>
      </c>
      <c r="I695" s="17">
        <f>IF(D695="Moody",VLOOKUP(H695,'Rating Translation'!$B$2:$E$25,4,FALSE),IF(D695="SP",VLOOKUP(H695,'Rating Translation'!$C$2:$E$25,3,FALSE),VLOOKUP(H695,'Rating Translation'!$D$2:$E$25,2,FALSE)))</f>
        <v>24</v>
      </c>
      <c r="J695">
        <f t="shared" si="66"/>
        <v>24</v>
      </c>
      <c r="K695" s="20">
        <f>IF($D695=K$1,$J695,IF($C695&lt;&gt;$C694,"",K694))</f>
        <v>24</v>
      </c>
      <c r="L695">
        <f>IF($D695=L$1,$J695,IF($C695&lt;&gt;$C694,"",L694))</f>
        <v>24</v>
      </c>
      <c r="M695">
        <f>IF($D695=M$1,$J695,IF($C695&lt;&gt;$C694,"",M694))</f>
        <v>24</v>
      </c>
      <c r="N695" s="20">
        <f t="shared" si="67"/>
        <v>3</v>
      </c>
      <c r="O695" s="21">
        <f t="shared" si="68"/>
        <v>24</v>
      </c>
      <c r="P695">
        <f t="shared" si="64"/>
        <v>0</v>
      </c>
      <c r="Q695">
        <f t="shared" si="65"/>
        <v>24</v>
      </c>
    </row>
    <row r="696" spans="1:17" x14ac:dyDescent="0.25">
      <c r="A696" t="str">
        <f t="shared" si="63"/>
        <v>Denmark-Foreign</v>
      </c>
      <c r="B696">
        <v>695</v>
      </c>
      <c r="C696" t="s">
        <v>24</v>
      </c>
      <c r="D696" t="s">
        <v>96</v>
      </c>
      <c r="E696" t="s">
        <v>100</v>
      </c>
      <c r="F696" s="3">
        <v>41324</v>
      </c>
      <c r="G696" s="1" t="s">
        <v>133</v>
      </c>
      <c r="H696" t="s">
        <v>117</v>
      </c>
      <c r="I696" s="17">
        <f>IF(D696="Moody",VLOOKUP(H696,'Rating Translation'!$B$2:$E$25,4,FALSE),IF(D696="SP",VLOOKUP(H696,'Rating Translation'!$C$2:$E$25,3,FALSE),VLOOKUP(H696,'Rating Translation'!$D$2:$E$25,2,FALSE)))</f>
        <v>24</v>
      </c>
      <c r="J696">
        <f t="shared" si="66"/>
        <v>24</v>
      </c>
      <c r="K696" s="20">
        <f>IF($D696=K$1,$J696,IF($C696&lt;&gt;$C695,"",K695))</f>
        <v>24</v>
      </c>
      <c r="L696">
        <f>IF($D696=L$1,$J696,IF($C696&lt;&gt;$C695,"",L695))</f>
        <v>24</v>
      </c>
      <c r="M696">
        <f>IF($D696=M$1,$J696,IF($C696&lt;&gt;$C695,"",M695))</f>
        <v>24</v>
      </c>
      <c r="N696" s="20">
        <f t="shared" si="67"/>
        <v>3</v>
      </c>
      <c r="O696" s="21">
        <f t="shared" si="68"/>
        <v>24</v>
      </c>
      <c r="P696">
        <f t="shared" si="64"/>
        <v>0</v>
      </c>
      <c r="Q696">
        <f t="shared" si="65"/>
        <v>24</v>
      </c>
    </row>
    <row r="697" spans="1:17" x14ac:dyDescent="0.25">
      <c r="A697" t="str">
        <f t="shared" si="63"/>
        <v>Denmark-Foreign</v>
      </c>
      <c r="B697">
        <v>696</v>
      </c>
      <c r="C697" t="s">
        <v>24</v>
      </c>
      <c r="D697" t="s">
        <v>96</v>
      </c>
      <c r="E697" t="s">
        <v>100</v>
      </c>
      <c r="F697" s="3">
        <v>41345</v>
      </c>
      <c r="G697" s="1" t="s">
        <v>133</v>
      </c>
      <c r="H697" t="s">
        <v>117</v>
      </c>
      <c r="I697" s="17">
        <f>IF(D697="Moody",VLOOKUP(H697,'Rating Translation'!$B$2:$E$25,4,FALSE),IF(D697="SP",VLOOKUP(H697,'Rating Translation'!$C$2:$E$25,3,FALSE),VLOOKUP(H697,'Rating Translation'!$D$2:$E$25,2,FALSE)))</f>
        <v>24</v>
      </c>
      <c r="J697">
        <f t="shared" si="66"/>
        <v>24</v>
      </c>
      <c r="K697" s="20">
        <f>IF($D697=K$1,$J697,IF($C697&lt;&gt;$C696,"",K696))</f>
        <v>24</v>
      </c>
      <c r="L697">
        <f>IF($D697=L$1,$J697,IF($C697&lt;&gt;$C696,"",L696))</f>
        <v>24</v>
      </c>
      <c r="M697">
        <f>IF($D697=M$1,$J697,IF($C697&lt;&gt;$C696,"",M696))</f>
        <v>24</v>
      </c>
      <c r="N697" s="20">
        <f t="shared" si="67"/>
        <v>3</v>
      </c>
      <c r="O697" s="21">
        <f t="shared" si="68"/>
        <v>24</v>
      </c>
      <c r="P697">
        <f t="shared" si="64"/>
        <v>0</v>
      </c>
      <c r="Q697">
        <f t="shared" si="65"/>
        <v>24</v>
      </c>
    </row>
    <row r="698" spans="1:17" x14ac:dyDescent="0.25">
      <c r="A698" t="str">
        <f t="shared" si="63"/>
        <v>Denmark-Foreign</v>
      </c>
      <c r="B698">
        <v>697</v>
      </c>
      <c r="C698" t="s">
        <v>24</v>
      </c>
      <c r="D698" t="s">
        <v>96</v>
      </c>
      <c r="E698" t="s">
        <v>100</v>
      </c>
      <c r="F698" s="3">
        <v>41416</v>
      </c>
      <c r="G698" s="1" t="s">
        <v>133</v>
      </c>
      <c r="H698" t="s">
        <v>117</v>
      </c>
      <c r="I698" s="17">
        <f>IF(D698="Moody",VLOOKUP(H698,'Rating Translation'!$B$2:$E$25,4,FALSE),IF(D698="SP",VLOOKUP(H698,'Rating Translation'!$C$2:$E$25,3,FALSE),VLOOKUP(H698,'Rating Translation'!$D$2:$E$25,2,FALSE)))</f>
        <v>24</v>
      </c>
      <c r="J698">
        <f t="shared" si="66"/>
        <v>24</v>
      </c>
      <c r="K698" s="20">
        <f>IF($D698=K$1,$J698,IF($C698&lt;&gt;$C697,"",K697))</f>
        <v>24</v>
      </c>
      <c r="L698">
        <f>IF($D698=L$1,$J698,IF($C698&lt;&gt;$C697,"",L697))</f>
        <v>24</v>
      </c>
      <c r="M698">
        <f>IF($D698=M$1,$J698,IF($C698&lt;&gt;$C697,"",M697))</f>
        <v>24</v>
      </c>
      <c r="N698" s="20">
        <f t="shared" si="67"/>
        <v>3</v>
      </c>
      <c r="O698" s="21">
        <f t="shared" si="68"/>
        <v>24</v>
      </c>
      <c r="P698">
        <f t="shared" si="64"/>
        <v>0</v>
      </c>
      <c r="Q698">
        <f t="shared" si="65"/>
        <v>24</v>
      </c>
    </row>
    <row r="699" spans="1:17" x14ac:dyDescent="0.25">
      <c r="A699" t="str">
        <f t="shared" si="63"/>
        <v>Denmark-Foreign</v>
      </c>
      <c r="B699">
        <v>698</v>
      </c>
      <c r="C699" t="s">
        <v>24</v>
      </c>
      <c r="D699" t="s">
        <v>96</v>
      </c>
      <c r="E699" t="s">
        <v>100</v>
      </c>
      <c r="F699" s="3">
        <v>41521</v>
      </c>
      <c r="G699" s="1" t="s">
        <v>133</v>
      </c>
      <c r="H699" t="s">
        <v>117</v>
      </c>
      <c r="I699" s="17">
        <f>IF(D699="Moody",VLOOKUP(H699,'Rating Translation'!$B$2:$E$25,4,FALSE),IF(D699="SP",VLOOKUP(H699,'Rating Translation'!$C$2:$E$25,3,FALSE),VLOOKUP(H699,'Rating Translation'!$D$2:$E$25,2,FALSE)))</f>
        <v>24</v>
      </c>
      <c r="J699">
        <f t="shared" si="66"/>
        <v>24</v>
      </c>
      <c r="K699" s="20">
        <f>IF($D699=K$1,$J699,IF($C699&lt;&gt;$C698,"",K698))</f>
        <v>24</v>
      </c>
      <c r="L699">
        <f>IF($D699=L$1,$J699,IF($C699&lt;&gt;$C698,"",L698))</f>
        <v>24</v>
      </c>
      <c r="M699">
        <f>IF($D699=M$1,$J699,IF($C699&lt;&gt;$C698,"",M698))</f>
        <v>24</v>
      </c>
      <c r="N699" s="20">
        <f t="shared" si="67"/>
        <v>3</v>
      </c>
      <c r="O699" s="21">
        <f t="shared" si="68"/>
        <v>24</v>
      </c>
      <c r="P699">
        <f t="shared" si="64"/>
        <v>0</v>
      </c>
      <c r="Q699">
        <f t="shared" si="65"/>
        <v>24</v>
      </c>
    </row>
    <row r="700" spans="1:17" x14ac:dyDescent="0.25">
      <c r="A700" t="str">
        <f t="shared" si="63"/>
        <v>Denmark-Local</v>
      </c>
      <c r="B700">
        <v>699</v>
      </c>
      <c r="C700" t="s">
        <v>24</v>
      </c>
      <c r="D700" t="s">
        <v>69</v>
      </c>
      <c r="E700" t="s">
        <v>101</v>
      </c>
      <c r="F700" s="3">
        <v>31601</v>
      </c>
      <c r="G700" s="1" t="s">
        <v>172</v>
      </c>
      <c r="H700" t="s">
        <v>172</v>
      </c>
      <c r="I700" s="17" t="e">
        <f>IF(D700="Moody",VLOOKUP(H700,'Rating Translation'!$B$2:$E$25,4,FALSE),IF(D700="SP",VLOOKUP(H700,'Rating Translation'!$C$2:$E$25,3,FALSE),VLOOKUP(H700,'Rating Translation'!$D$2:$E$25,2,FALSE)))</f>
        <v>#N/A</v>
      </c>
      <c r="J700" t="str">
        <f t="shared" si="66"/>
        <v/>
      </c>
      <c r="K700" s="20" t="str">
        <f>IF($D700=K$1,$J700,IF($C700&lt;&gt;$C699,"",K699))</f>
        <v/>
      </c>
      <c r="L700">
        <f>IF($D700=L$1,$J700,IF($C700&lt;&gt;$C699,"",L699))</f>
        <v>24</v>
      </c>
      <c r="M700">
        <f>IF($D700=M$1,$J700,IF($C700&lt;&gt;$C699,"",M699))</f>
        <v>24</v>
      </c>
      <c r="N700" s="20">
        <f t="shared" si="67"/>
        <v>2</v>
      </c>
      <c r="O700" s="21">
        <f t="shared" si="68"/>
        <v>24</v>
      </c>
      <c r="P700">
        <f t="shared" si="64"/>
        <v>0</v>
      </c>
      <c r="Q700">
        <f t="shared" si="65"/>
        <v>24</v>
      </c>
    </row>
    <row r="701" spans="1:17" x14ac:dyDescent="0.25">
      <c r="A701" t="str">
        <f t="shared" si="63"/>
        <v>Denmark-Local</v>
      </c>
      <c r="B701">
        <v>700</v>
      </c>
      <c r="C701" t="s">
        <v>24</v>
      </c>
      <c r="D701" t="s">
        <v>69</v>
      </c>
      <c r="E701" t="s">
        <v>101</v>
      </c>
      <c r="F701" s="3">
        <v>31639</v>
      </c>
      <c r="G701" s="1" t="s">
        <v>106</v>
      </c>
      <c r="H701" t="s">
        <v>106</v>
      </c>
      <c r="I701" s="17">
        <f>IF(D701="Moody",VLOOKUP(H701,'Rating Translation'!$B$2:$E$25,4,FALSE),IF(D701="SP",VLOOKUP(H701,'Rating Translation'!$C$2:$E$25,3,FALSE),VLOOKUP(H701,'Rating Translation'!$D$2:$E$25,2,FALSE)))</f>
        <v>23</v>
      </c>
      <c r="J701">
        <f t="shared" si="66"/>
        <v>23</v>
      </c>
      <c r="K701" s="20">
        <f>IF($D701=K$1,$J701,IF($C701&lt;&gt;$C700,"",K700))</f>
        <v>23</v>
      </c>
      <c r="L701">
        <f>IF($D701=L$1,$J701,IF($C701&lt;&gt;$C700,"",L700))</f>
        <v>24</v>
      </c>
      <c r="M701">
        <f>IF($D701=M$1,$J701,IF($C701&lt;&gt;$C700,"",M700))</f>
        <v>24</v>
      </c>
      <c r="N701" s="20">
        <f t="shared" si="67"/>
        <v>3</v>
      </c>
      <c r="O701" s="21">
        <f t="shared" si="68"/>
        <v>23.666666666666668</v>
      </c>
      <c r="P701">
        <f t="shared" si="64"/>
        <v>0.57735026918962584</v>
      </c>
      <c r="Q701">
        <f t="shared" si="65"/>
        <v>24</v>
      </c>
    </row>
    <row r="702" spans="1:17" x14ac:dyDescent="0.25">
      <c r="A702" t="str">
        <f t="shared" si="63"/>
        <v>Denmark-Local</v>
      </c>
      <c r="B702">
        <v>701</v>
      </c>
      <c r="C702" t="s">
        <v>24</v>
      </c>
      <c r="D702" t="s">
        <v>69</v>
      </c>
      <c r="E702" t="s">
        <v>101</v>
      </c>
      <c r="F702" s="3">
        <v>31726</v>
      </c>
      <c r="G702" s="1" t="s">
        <v>104</v>
      </c>
      <c r="H702" t="s">
        <v>104</v>
      </c>
      <c r="I702" s="17">
        <f>IF(D702="Moody",VLOOKUP(H702,'Rating Translation'!$B$2:$E$25,4,FALSE),IF(D702="SP",VLOOKUP(H702,'Rating Translation'!$C$2:$E$25,3,FALSE),VLOOKUP(H702,'Rating Translation'!$D$2:$E$25,2,FALSE)))</f>
        <v>24</v>
      </c>
      <c r="J702">
        <f t="shared" si="66"/>
        <v>24</v>
      </c>
      <c r="K702" s="20">
        <f>IF($D702=K$1,$J702,IF($C702&lt;&gt;$C701,"",K701))</f>
        <v>24</v>
      </c>
      <c r="L702">
        <f>IF($D702=L$1,$J702,IF($C702&lt;&gt;$C701,"",L701))</f>
        <v>24</v>
      </c>
      <c r="M702">
        <f>IF($D702=M$1,$J702,IF($C702&lt;&gt;$C701,"",M701))</f>
        <v>24</v>
      </c>
      <c r="N702" s="20">
        <f t="shared" si="67"/>
        <v>3</v>
      </c>
      <c r="O702" s="21">
        <f t="shared" si="68"/>
        <v>24</v>
      </c>
      <c r="P702">
        <f t="shared" si="64"/>
        <v>0</v>
      </c>
      <c r="Q702">
        <f t="shared" si="65"/>
        <v>24</v>
      </c>
    </row>
    <row r="703" spans="1:17" x14ac:dyDescent="0.25">
      <c r="A703" t="str">
        <f t="shared" si="63"/>
        <v>Denmark-Local</v>
      </c>
      <c r="B703">
        <v>702</v>
      </c>
      <c r="C703" t="s">
        <v>24</v>
      </c>
      <c r="D703" t="s">
        <v>79</v>
      </c>
      <c r="E703" t="s">
        <v>101</v>
      </c>
      <c r="F703" s="3">
        <v>33812</v>
      </c>
      <c r="G703" s="1" t="s">
        <v>117</v>
      </c>
      <c r="H703" t="s">
        <v>117</v>
      </c>
      <c r="I703" s="17">
        <f>IF(D703="Moody",VLOOKUP(H703,'Rating Translation'!$B$2:$E$25,4,FALSE),IF(D703="SP",VLOOKUP(H703,'Rating Translation'!$C$2:$E$25,3,FALSE),VLOOKUP(H703,'Rating Translation'!$D$2:$E$25,2,FALSE)))</f>
        <v>24</v>
      </c>
      <c r="J703">
        <f t="shared" si="66"/>
        <v>24</v>
      </c>
      <c r="K703" s="20">
        <f>IF($D703=K$1,$J703,IF($C703&lt;&gt;$C702,"",K702))</f>
        <v>24</v>
      </c>
      <c r="L703">
        <f>IF($D703=L$1,$J703,IF($C703&lt;&gt;$C702,"",L702))</f>
        <v>24</v>
      </c>
      <c r="M703">
        <f>IF($D703=M$1,$J703,IF($C703&lt;&gt;$C702,"",M702))</f>
        <v>24</v>
      </c>
      <c r="N703" s="20">
        <f t="shared" si="67"/>
        <v>3</v>
      </c>
      <c r="O703" s="21">
        <f t="shared" si="68"/>
        <v>24</v>
      </c>
      <c r="P703">
        <f t="shared" si="64"/>
        <v>0</v>
      </c>
      <c r="Q703">
        <f t="shared" si="65"/>
        <v>24</v>
      </c>
    </row>
    <row r="704" spans="1:17" x14ac:dyDescent="0.25">
      <c r="A704" t="str">
        <f t="shared" si="63"/>
        <v>Denmark-Local</v>
      </c>
      <c r="B704">
        <v>703</v>
      </c>
      <c r="C704" t="s">
        <v>24</v>
      </c>
      <c r="D704" t="s">
        <v>96</v>
      </c>
      <c r="E704" t="s">
        <v>101</v>
      </c>
      <c r="F704" s="3">
        <v>34998</v>
      </c>
      <c r="G704" s="1" t="s">
        <v>117</v>
      </c>
      <c r="H704" t="s">
        <v>117</v>
      </c>
      <c r="I704" s="17">
        <f>IF(D704="Moody",VLOOKUP(H704,'Rating Translation'!$B$2:$E$25,4,FALSE),IF(D704="SP",VLOOKUP(H704,'Rating Translation'!$C$2:$E$25,3,FALSE),VLOOKUP(H704,'Rating Translation'!$D$2:$E$25,2,FALSE)))</f>
        <v>24</v>
      </c>
      <c r="J704">
        <f t="shared" si="66"/>
        <v>24</v>
      </c>
      <c r="K704" s="20">
        <f>IF($D704=K$1,$J704,IF($C704&lt;&gt;$C703,"",K703))</f>
        <v>24</v>
      </c>
      <c r="L704">
        <f>IF($D704=L$1,$J704,IF($C704&lt;&gt;$C703,"",L703))</f>
        <v>24</v>
      </c>
      <c r="M704">
        <f>IF($D704=M$1,$J704,IF($C704&lt;&gt;$C703,"",M703))</f>
        <v>24</v>
      </c>
      <c r="N704" s="20">
        <f t="shared" si="67"/>
        <v>3</v>
      </c>
      <c r="O704" s="21">
        <f t="shared" si="68"/>
        <v>24</v>
      </c>
      <c r="P704">
        <f t="shared" si="64"/>
        <v>0</v>
      </c>
      <c r="Q704">
        <f t="shared" si="65"/>
        <v>24</v>
      </c>
    </row>
    <row r="705" spans="1:17" x14ac:dyDescent="0.25">
      <c r="A705" t="str">
        <f t="shared" si="63"/>
        <v>Denmark-Local</v>
      </c>
      <c r="B705">
        <v>704</v>
      </c>
      <c r="C705" t="s">
        <v>24</v>
      </c>
      <c r="D705" t="s">
        <v>96</v>
      </c>
      <c r="E705" t="s">
        <v>101</v>
      </c>
      <c r="F705" s="3">
        <v>36790</v>
      </c>
      <c r="G705" s="1" t="s">
        <v>117</v>
      </c>
      <c r="H705" t="s">
        <v>117</v>
      </c>
      <c r="I705" s="17">
        <f>IF(D705="Moody",VLOOKUP(H705,'Rating Translation'!$B$2:$E$25,4,FALSE),IF(D705="SP",VLOOKUP(H705,'Rating Translation'!$C$2:$E$25,3,FALSE),VLOOKUP(H705,'Rating Translation'!$D$2:$E$25,2,FALSE)))</f>
        <v>24</v>
      </c>
      <c r="J705">
        <f t="shared" si="66"/>
        <v>24</v>
      </c>
      <c r="K705" s="20">
        <f>IF($D705=K$1,$J705,IF($C705&lt;&gt;$C704,"",K704))</f>
        <v>24</v>
      </c>
      <c r="L705">
        <f>IF($D705=L$1,$J705,IF($C705&lt;&gt;$C704,"",L704))</f>
        <v>24</v>
      </c>
      <c r="M705">
        <f>IF($D705=M$1,$J705,IF($C705&lt;&gt;$C704,"",M704))</f>
        <v>24</v>
      </c>
      <c r="N705" s="20">
        <f t="shared" si="67"/>
        <v>3</v>
      </c>
      <c r="O705" s="21">
        <f t="shared" si="68"/>
        <v>24</v>
      </c>
      <c r="P705">
        <f t="shared" si="64"/>
        <v>0</v>
      </c>
      <c r="Q705">
        <f t="shared" si="65"/>
        <v>24</v>
      </c>
    </row>
    <row r="706" spans="1:17" x14ac:dyDescent="0.25">
      <c r="A706" t="str">
        <f t="shared" ref="A706:A769" si="69">CONCATENATE(C706,"-",E706)</f>
        <v>Denmark-Local</v>
      </c>
      <c r="B706">
        <v>705</v>
      </c>
      <c r="C706" t="s">
        <v>24</v>
      </c>
      <c r="D706" t="s">
        <v>96</v>
      </c>
      <c r="E706" t="s">
        <v>101</v>
      </c>
      <c r="F706" s="3">
        <v>36798</v>
      </c>
      <c r="G706" s="1" t="s">
        <v>117</v>
      </c>
      <c r="H706" t="s">
        <v>117</v>
      </c>
      <c r="I706" s="17">
        <f>IF(D706="Moody",VLOOKUP(H706,'Rating Translation'!$B$2:$E$25,4,FALSE),IF(D706="SP",VLOOKUP(H706,'Rating Translation'!$C$2:$E$25,3,FALSE),VLOOKUP(H706,'Rating Translation'!$D$2:$E$25,2,FALSE)))</f>
        <v>24</v>
      </c>
      <c r="J706">
        <f t="shared" si="66"/>
        <v>24</v>
      </c>
      <c r="K706" s="20">
        <f>IF($D706=K$1,$J706,IF($C706&lt;&gt;$C705,"",K705))</f>
        <v>24</v>
      </c>
      <c r="L706">
        <f>IF($D706=L$1,$J706,IF($C706&lt;&gt;$C705,"",L705))</f>
        <v>24</v>
      </c>
      <c r="M706">
        <f>IF($D706=M$1,$J706,IF($C706&lt;&gt;$C705,"",M705))</f>
        <v>24</v>
      </c>
      <c r="N706" s="20">
        <f t="shared" si="67"/>
        <v>3</v>
      </c>
      <c r="O706" s="21">
        <f t="shared" si="68"/>
        <v>24</v>
      </c>
      <c r="P706">
        <f t="shared" si="64"/>
        <v>0</v>
      </c>
      <c r="Q706">
        <f t="shared" si="65"/>
        <v>24</v>
      </c>
    </row>
    <row r="707" spans="1:17" x14ac:dyDescent="0.25">
      <c r="A707" t="str">
        <f t="shared" si="69"/>
        <v>Denmark-Local</v>
      </c>
      <c r="B707">
        <v>706</v>
      </c>
      <c r="C707" t="s">
        <v>24</v>
      </c>
      <c r="D707" t="s">
        <v>96</v>
      </c>
      <c r="E707" t="s">
        <v>101</v>
      </c>
      <c r="F707" s="3">
        <v>37935</v>
      </c>
      <c r="G707" s="1" t="s">
        <v>117</v>
      </c>
      <c r="H707" t="s">
        <v>117</v>
      </c>
      <c r="I707" s="17">
        <f>IF(D707="Moody",VLOOKUP(H707,'Rating Translation'!$B$2:$E$25,4,FALSE),IF(D707="SP",VLOOKUP(H707,'Rating Translation'!$C$2:$E$25,3,FALSE),VLOOKUP(H707,'Rating Translation'!$D$2:$E$25,2,FALSE)))</f>
        <v>24</v>
      </c>
      <c r="J707">
        <f t="shared" si="66"/>
        <v>24</v>
      </c>
      <c r="K707" s="20">
        <f>IF($D707=K$1,$J707,IF($C707&lt;&gt;$C706,"",K706))</f>
        <v>24</v>
      </c>
      <c r="L707">
        <f>IF($D707=L$1,$J707,IF($C707&lt;&gt;$C706,"",L706))</f>
        <v>24</v>
      </c>
      <c r="M707">
        <f>IF($D707=M$1,$J707,IF($C707&lt;&gt;$C706,"",M706))</f>
        <v>24</v>
      </c>
      <c r="N707" s="20">
        <f t="shared" si="67"/>
        <v>3</v>
      </c>
      <c r="O707" s="21">
        <f t="shared" si="68"/>
        <v>24</v>
      </c>
      <c r="P707">
        <f t="shared" ref="P707:P770" si="70">IF(N707&lt;=1,"",STDEV(K707:M707))</f>
        <v>0</v>
      </c>
      <c r="Q707">
        <f t="shared" ref="Q707:Q770" si="71">MEDIAN(K707:M707)</f>
        <v>24</v>
      </c>
    </row>
    <row r="708" spans="1:17" x14ac:dyDescent="0.25">
      <c r="A708" t="str">
        <f t="shared" si="69"/>
        <v>Denmark-Local</v>
      </c>
      <c r="B708">
        <v>707</v>
      </c>
      <c r="C708" t="s">
        <v>24</v>
      </c>
      <c r="D708" t="s">
        <v>79</v>
      </c>
      <c r="E708" t="s">
        <v>101</v>
      </c>
      <c r="F708" s="3">
        <v>38657</v>
      </c>
      <c r="G708" s="1" t="s">
        <v>117</v>
      </c>
      <c r="H708" t="s">
        <v>117</v>
      </c>
      <c r="I708" s="17">
        <f>IF(D708="Moody",VLOOKUP(H708,'Rating Translation'!$B$2:$E$25,4,FALSE),IF(D708="SP",VLOOKUP(H708,'Rating Translation'!$C$2:$E$25,3,FALSE),VLOOKUP(H708,'Rating Translation'!$D$2:$E$25,2,FALSE)))</f>
        <v>24</v>
      </c>
      <c r="J708">
        <f t="shared" si="66"/>
        <v>24</v>
      </c>
      <c r="K708" s="20">
        <f>IF($D708=K$1,$J708,IF($C708&lt;&gt;$C707,"",K707))</f>
        <v>24</v>
      </c>
      <c r="L708">
        <f>IF($D708=L$1,$J708,IF($C708&lt;&gt;$C707,"",L707))</f>
        <v>24</v>
      </c>
      <c r="M708">
        <f>IF($D708=M$1,$J708,IF($C708&lt;&gt;$C707,"",M707))</f>
        <v>24</v>
      </c>
      <c r="N708" s="20">
        <f t="shared" si="67"/>
        <v>3</v>
      </c>
      <c r="O708" s="21">
        <f t="shared" si="68"/>
        <v>24</v>
      </c>
      <c r="P708">
        <f t="shared" si="70"/>
        <v>0</v>
      </c>
      <c r="Q708">
        <f t="shared" si="71"/>
        <v>24</v>
      </c>
    </row>
    <row r="709" spans="1:17" x14ac:dyDescent="0.25">
      <c r="A709" t="str">
        <f t="shared" si="69"/>
        <v>Denmark-Local</v>
      </c>
      <c r="B709">
        <v>708</v>
      </c>
      <c r="C709" t="s">
        <v>24</v>
      </c>
      <c r="D709" t="s">
        <v>96</v>
      </c>
      <c r="E709" t="s">
        <v>101</v>
      </c>
      <c r="F709" s="3">
        <v>40778</v>
      </c>
      <c r="G709" s="1" t="s">
        <v>117</v>
      </c>
      <c r="H709" t="s">
        <v>117</v>
      </c>
      <c r="I709" s="17">
        <f>IF(D709="Moody",VLOOKUP(H709,'Rating Translation'!$B$2:$E$25,4,FALSE),IF(D709="SP",VLOOKUP(H709,'Rating Translation'!$C$2:$E$25,3,FALSE),VLOOKUP(H709,'Rating Translation'!$D$2:$E$25,2,FALSE)))</f>
        <v>24</v>
      </c>
      <c r="J709">
        <f t="shared" si="66"/>
        <v>24</v>
      </c>
      <c r="K709" s="20">
        <f>IF($D709=K$1,$J709,IF($C709&lt;&gt;$C708,"",K708))</f>
        <v>24</v>
      </c>
      <c r="L709">
        <f>IF($D709=L$1,$J709,IF($C709&lt;&gt;$C708,"",L708))</f>
        <v>24</v>
      </c>
      <c r="M709">
        <f>IF($D709=M$1,$J709,IF($C709&lt;&gt;$C708,"",M708))</f>
        <v>24</v>
      </c>
      <c r="N709" s="20">
        <f t="shared" si="67"/>
        <v>3</v>
      </c>
      <c r="O709" s="21">
        <f t="shared" si="68"/>
        <v>24</v>
      </c>
      <c r="P709">
        <f t="shared" si="70"/>
        <v>0</v>
      </c>
      <c r="Q709">
        <f t="shared" si="71"/>
        <v>24</v>
      </c>
    </row>
    <row r="710" spans="1:17" x14ac:dyDescent="0.25">
      <c r="A710" t="str">
        <f t="shared" si="69"/>
        <v>Denmark-Local</v>
      </c>
      <c r="B710">
        <v>709</v>
      </c>
      <c r="C710" t="s">
        <v>24</v>
      </c>
      <c r="D710" t="s">
        <v>96</v>
      </c>
      <c r="E710" t="s">
        <v>101</v>
      </c>
      <c r="F710" s="3">
        <v>40844</v>
      </c>
      <c r="G710" s="1" t="s">
        <v>117</v>
      </c>
      <c r="H710" t="s">
        <v>117</v>
      </c>
      <c r="I710" s="17">
        <f>IF(D710="Moody",VLOOKUP(H710,'Rating Translation'!$B$2:$E$25,4,FALSE),IF(D710="SP",VLOOKUP(H710,'Rating Translation'!$C$2:$E$25,3,FALSE),VLOOKUP(H710,'Rating Translation'!$D$2:$E$25,2,FALSE)))</f>
        <v>24</v>
      </c>
      <c r="J710">
        <f t="shared" si="66"/>
        <v>24</v>
      </c>
      <c r="K710" s="20">
        <f>IF($D710=K$1,$J710,IF($C710&lt;&gt;$C709,"",K709))</f>
        <v>24</v>
      </c>
      <c r="L710">
        <f>IF($D710=L$1,$J710,IF($C710&lt;&gt;$C709,"",L709))</f>
        <v>24</v>
      </c>
      <c r="M710">
        <f>IF($D710=M$1,$J710,IF($C710&lt;&gt;$C709,"",M709))</f>
        <v>24</v>
      </c>
      <c r="N710" s="20">
        <f t="shared" si="67"/>
        <v>3</v>
      </c>
      <c r="O710" s="21">
        <f t="shared" si="68"/>
        <v>24</v>
      </c>
      <c r="P710">
        <f t="shared" si="70"/>
        <v>0</v>
      </c>
      <c r="Q710">
        <f t="shared" si="71"/>
        <v>24</v>
      </c>
    </row>
    <row r="711" spans="1:17" x14ac:dyDescent="0.25">
      <c r="A711" t="str">
        <f t="shared" si="69"/>
        <v>Denmark-Local</v>
      </c>
      <c r="B711">
        <v>710</v>
      </c>
      <c r="C711" t="s">
        <v>24</v>
      </c>
      <c r="D711" t="s">
        <v>96</v>
      </c>
      <c r="E711" t="s">
        <v>101</v>
      </c>
      <c r="F711" s="3">
        <v>40879</v>
      </c>
      <c r="G711" s="1" t="s">
        <v>117</v>
      </c>
      <c r="H711" t="s">
        <v>117</v>
      </c>
      <c r="I711" s="17">
        <f>IF(D711="Moody",VLOOKUP(H711,'Rating Translation'!$B$2:$E$25,4,FALSE),IF(D711="SP",VLOOKUP(H711,'Rating Translation'!$C$2:$E$25,3,FALSE),VLOOKUP(H711,'Rating Translation'!$D$2:$E$25,2,FALSE)))</f>
        <v>24</v>
      </c>
      <c r="J711">
        <f t="shared" si="66"/>
        <v>24</v>
      </c>
      <c r="K711" s="20">
        <f>IF($D711=K$1,$J711,IF($C711&lt;&gt;$C710,"",K710))</f>
        <v>24</v>
      </c>
      <c r="L711">
        <f>IF($D711=L$1,$J711,IF($C711&lt;&gt;$C710,"",L710))</f>
        <v>24</v>
      </c>
      <c r="M711">
        <f>IF($D711=M$1,$J711,IF($C711&lt;&gt;$C710,"",M710))</f>
        <v>24</v>
      </c>
      <c r="N711" s="20">
        <f t="shared" si="67"/>
        <v>3</v>
      </c>
      <c r="O711" s="21">
        <f t="shared" si="68"/>
        <v>24</v>
      </c>
      <c r="P711">
        <f t="shared" si="70"/>
        <v>0</v>
      </c>
      <c r="Q711">
        <f t="shared" si="71"/>
        <v>24</v>
      </c>
    </row>
    <row r="712" spans="1:17" x14ac:dyDescent="0.25">
      <c r="A712" t="str">
        <f t="shared" si="69"/>
        <v>Denmark-Local</v>
      </c>
      <c r="B712">
        <v>711</v>
      </c>
      <c r="C712" t="s">
        <v>24</v>
      </c>
      <c r="D712" t="s">
        <v>96</v>
      </c>
      <c r="E712" t="s">
        <v>101</v>
      </c>
      <c r="F712" s="3">
        <v>40960</v>
      </c>
      <c r="G712" s="1" t="s">
        <v>117</v>
      </c>
      <c r="H712" t="s">
        <v>117</v>
      </c>
      <c r="I712" s="17">
        <f>IF(D712="Moody",VLOOKUP(H712,'Rating Translation'!$B$2:$E$25,4,FALSE),IF(D712="SP",VLOOKUP(H712,'Rating Translation'!$C$2:$E$25,3,FALSE),VLOOKUP(H712,'Rating Translation'!$D$2:$E$25,2,FALSE)))</f>
        <v>24</v>
      </c>
      <c r="J712">
        <f t="shared" si="66"/>
        <v>24</v>
      </c>
      <c r="K712" s="20">
        <f>IF($D712=K$1,$J712,IF($C712&lt;&gt;$C711,"",K711))</f>
        <v>24</v>
      </c>
      <c r="L712">
        <f>IF($D712=L$1,$J712,IF($C712&lt;&gt;$C711,"",L711))</f>
        <v>24</v>
      </c>
      <c r="M712">
        <f>IF($D712=M$1,$J712,IF($C712&lt;&gt;$C711,"",M711))</f>
        <v>24</v>
      </c>
      <c r="N712" s="20">
        <f t="shared" si="67"/>
        <v>3</v>
      </c>
      <c r="O712" s="21">
        <f t="shared" si="68"/>
        <v>24</v>
      </c>
      <c r="P712">
        <f t="shared" si="70"/>
        <v>0</v>
      </c>
      <c r="Q712">
        <f t="shared" si="71"/>
        <v>24</v>
      </c>
    </row>
    <row r="713" spans="1:17" x14ac:dyDescent="0.25">
      <c r="A713" t="str">
        <f t="shared" si="69"/>
        <v>Denmark-Local</v>
      </c>
      <c r="B713">
        <v>712</v>
      </c>
      <c r="C713" t="s">
        <v>24</v>
      </c>
      <c r="D713" t="s">
        <v>96</v>
      </c>
      <c r="E713" t="s">
        <v>101</v>
      </c>
      <c r="F713" s="3">
        <v>41003</v>
      </c>
      <c r="G713" s="1" t="s">
        <v>117</v>
      </c>
      <c r="H713" t="s">
        <v>117</v>
      </c>
      <c r="I713" s="17">
        <f>IF(D713="Moody",VLOOKUP(H713,'Rating Translation'!$B$2:$E$25,4,FALSE),IF(D713="SP",VLOOKUP(H713,'Rating Translation'!$C$2:$E$25,3,FALSE),VLOOKUP(H713,'Rating Translation'!$D$2:$E$25,2,FALSE)))</f>
        <v>24</v>
      </c>
      <c r="J713">
        <f t="shared" si="66"/>
        <v>24</v>
      </c>
      <c r="K713" s="20">
        <f>IF($D713=K$1,$J713,IF($C713&lt;&gt;$C712,"",K712))</f>
        <v>24</v>
      </c>
      <c r="L713">
        <f>IF($D713=L$1,$J713,IF($C713&lt;&gt;$C712,"",L712))</f>
        <v>24</v>
      </c>
      <c r="M713">
        <f>IF($D713=M$1,$J713,IF($C713&lt;&gt;$C712,"",M712))</f>
        <v>24</v>
      </c>
      <c r="N713" s="20">
        <f t="shared" si="67"/>
        <v>3</v>
      </c>
      <c r="O713" s="21">
        <f t="shared" si="68"/>
        <v>24</v>
      </c>
      <c r="P713">
        <f t="shared" si="70"/>
        <v>0</v>
      </c>
      <c r="Q713">
        <f t="shared" si="71"/>
        <v>24</v>
      </c>
    </row>
    <row r="714" spans="1:17" x14ac:dyDescent="0.25">
      <c r="A714" t="str">
        <f t="shared" si="69"/>
        <v>Denmark-Local</v>
      </c>
      <c r="B714">
        <v>713</v>
      </c>
      <c r="C714" t="s">
        <v>24</v>
      </c>
      <c r="D714" t="s">
        <v>96</v>
      </c>
      <c r="E714" t="s">
        <v>101</v>
      </c>
      <c r="F714" s="3">
        <v>41037</v>
      </c>
      <c r="G714" s="1" t="s">
        <v>117</v>
      </c>
      <c r="H714" t="s">
        <v>117</v>
      </c>
      <c r="I714" s="17">
        <f>IF(D714="Moody",VLOOKUP(H714,'Rating Translation'!$B$2:$E$25,4,FALSE),IF(D714="SP",VLOOKUP(H714,'Rating Translation'!$C$2:$E$25,3,FALSE),VLOOKUP(H714,'Rating Translation'!$D$2:$E$25,2,FALSE)))</f>
        <v>24</v>
      </c>
      <c r="J714">
        <f t="shared" si="66"/>
        <v>24</v>
      </c>
      <c r="K714" s="20">
        <f>IF($D714=K$1,$J714,IF($C714&lt;&gt;$C713,"",K713))</f>
        <v>24</v>
      </c>
      <c r="L714">
        <f>IF($D714=L$1,$J714,IF($C714&lt;&gt;$C713,"",L713))</f>
        <v>24</v>
      </c>
      <c r="M714">
        <f>IF($D714=M$1,$J714,IF($C714&lt;&gt;$C713,"",M713))</f>
        <v>24</v>
      </c>
      <c r="N714" s="20">
        <f t="shared" si="67"/>
        <v>3</v>
      </c>
      <c r="O714" s="21">
        <f t="shared" si="68"/>
        <v>24</v>
      </c>
      <c r="P714">
        <f t="shared" si="70"/>
        <v>0</v>
      </c>
      <c r="Q714">
        <f t="shared" si="71"/>
        <v>24</v>
      </c>
    </row>
    <row r="715" spans="1:17" x14ac:dyDescent="0.25">
      <c r="A715" t="str">
        <f t="shared" si="69"/>
        <v>Denmark-Local</v>
      </c>
      <c r="B715">
        <v>714</v>
      </c>
      <c r="C715" t="s">
        <v>24</v>
      </c>
      <c r="D715" t="s">
        <v>96</v>
      </c>
      <c r="E715" t="s">
        <v>101</v>
      </c>
      <c r="F715" s="3">
        <v>41053</v>
      </c>
      <c r="G715" s="1" t="s">
        <v>117</v>
      </c>
      <c r="H715" t="s">
        <v>117</v>
      </c>
      <c r="I715" s="17">
        <f>IF(D715="Moody",VLOOKUP(H715,'Rating Translation'!$B$2:$E$25,4,FALSE),IF(D715="SP",VLOOKUP(H715,'Rating Translation'!$C$2:$E$25,3,FALSE),VLOOKUP(H715,'Rating Translation'!$D$2:$E$25,2,FALSE)))</f>
        <v>24</v>
      </c>
      <c r="J715">
        <f t="shared" si="66"/>
        <v>24</v>
      </c>
      <c r="K715" s="20">
        <f>IF($D715=K$1,$J715,IF($C715&lt;&gt;$C714,"",K714))</f>
        <v>24</v>
      </c>
      <c r="L715">
        <f>IF($D715=L$1,$J715,IF($C715&lt;&gt;$C714,"",L714))</f>
        <v>24</v>
      </c>
      <c r="M715">
        <f>IF($D715=M$1,$J715,IF($C715&lt;&gt;$C714,"",M714))</f>
        <v>24</v>
      </c>
      <c r="N715" s="20">
        <f t="shared" si="67"/>
        <v>3</v>
      </c>
      <c r="O715" s="21">
        <f t="shared" si="68"/>
        <v>24</v>
      </c>
      <c r="P715">
        <f t="shared" si="70"/>
        <v>0</v>
      </c>
      <c r="Q715">
        <f t="shared" si="71"/>
        <v>24</v>
      </c>
    </row>
    <row r="716" spans="1:17" x14ac:dyDescent="0.25">
      <c r="A716" t="str">
        <f t="shared" si="69"/>
        <v>Denmark-Local</v>
      </c>
      <c r="B716">
        <v>715</v>
      </c>
      <c r="C716" t="s">
        <v>24</v>
      </c>
      <c r="D716" t="s">
        <v>96</v>
      </c>
      <c r="E716" t="s">
        <v>101</v>
      </c>
      <c r="F716" s="3">
        <v>41234</v>
      </c>
      <c r="G716" s="1" t="s">
        <v>117</v>
      </c>
      <c r="H716" t="s">
        <v>117</v>
      </c>
      <c r="I716" s="17">
        <f>IF(D716="Moody",VLOOKUP(H716,'Rating Translation'!$B$2:$E$25,4,FALSE),IF(D716="SP",VLOOKUP(H716,'Rating Translation'!$C$2:$E$25,3,FALSE),VLOOKUP(H716,'Rating Translation'!$D$2:$E$25,2,FALSE)))</f>
        <v>24</v>
      </c>
      <c r="J716">
        <f t="shared" si="66"/>
        <v>24</v>
      </c>
      <c r="K716" s="20">
        <f>IF($D716=K$1,$J716,IF($C716&lt;&gt;$C715,"",K715))</f>
        <v>24</v>
      </c>
      <c r="L716">
        <f>IF($D716=L$1,$J716,IF($C716&lt;&gt;$C715,"",L715))</f>
        <v>24</v>
      </c>
      <c r="M716">
        <f>IF($D716=M$1,$J716,IF($C716&lt;&gt;$C715,"",M715))</f>
        <v>24</v>
      </c>
      <c r="N716" s="20">
        <f t="shared" si="67"/>
        <v>3</v>
      </c>
      <c r="O716" s="21">
        <f t="shared" si="68"/>
        <v>24</v>
      </c>
      <c r="P716">
        <f t="shared" si="70"/>
        <v>0</v>
      </c>
      <c r="Q716">
        <f t="shared" si="71"/>
        <v>24</v>
      </c>
    </row>
    <row r="717" spans="1:17" x14ac:dyDescent="0.25">
      <c r="A717" t="str">
        <f t="shared" si="69"/>
        <v>Denmark-Local</v>
      </c>
      <c r="B717">
        <v>716</v>
      </c>
      <c r="C717" t="s">
        <v>24</v>
      </c>
      <c r="D717" t="s">
        <v>96</v>
      </c>
      <c r="E717" t="s">
        <v>101</v>
      </c>
      <c r="F717" s="3">
        <v>41324</v>
      </c>
      <c r="G717" s="1" t="s">
        <v>117</v>
      </c>
      <c r="H717" t="s">
        <v>117</v>
      </c>
      <c r="I717" s="17">
        <f>IF(D717="Moody",VLOOKUP(H717,'Rating Translation'!$B$2:$E$25,4,FALSE),IF(D717="SP",VLOOKUP(H717,'Rating Translation'!$C$2:$E$25,3,FALSE),VLOOKUP(H717,'Rating Translation'!$D$2:$E$25,2,FALSE)))</f>
        <v>24</v>
      </c>
      <c r="J717">
        <f t="shared" si="66"/>
        <v>24</v>
      </c>
      <c r="K717" s="20">
        <f>IF($D717=K$1,$J717,IF($C717&lt;&gt;$C716,"",K716))</f>
        <v>24</v>
      </c>
      <c r="L717">
        <f>IF($D717=L$1,$J717,IF($C717&lt;&gt;$C716,"",L716))</f>
        <v>24</v>
      </c>
      <c r="M717">
        <f>IF($D717=M$1,$J717,IF($C717&lt;&gt;$C716,"",M716))</f>
        <v>24</v>
      </c>
      <c r="N717" s="20">
        <f t="shared" si="67"/>
        <v>3</v>
      </c>
      <c r="O717" s="21">
        <f t="shared" si="68"/>
        <v>24</v>
      </c>
      <c r="P717">
        <f t="shared" si="70"/>
        <v>0</v>
      </c>
      <c r="Q717">
        <f t="shared" si="71"/>
        <v>24</v>
      </c>
    </row>
    <row r="718" spans="1:17" x14ac:dyDescent="0.25">
      <c r="A718" t="str">
        <f t="shared" si="69"/>
        <v>Denmark-Local</v>
      </c>
      <c r="B718">
        <v>717</v>
      </c>
      <c r="C718" t="s">
        <v>24</v>
      </c>
      <c r="D718" t="s">
        <v>96</v>
      </c>
      <c r="E718" t="s">
        <v>101</v>
      </c>
      <c r="F718" s="3">
        <v>41345</v>
      </c>
      <c r="G718" s="1" t="s">
        <v>117</v>
      </c>
      <c r="H718" t="s">
        <v>117</v>
      </c>
      <c r="I718" s="17">
        <f>IF(D718="Moody",VLOOKUP(H718,'Rating Translation'!$B$2:$E$25,4,FALSE),IF(D718="SP",VLOOKUP(H718,'Rating Translation'!$C$2:$E$25,3,FALSE),VLOOKUP(H718,'Rating Translation'!$D$2:$E$25,2,FALSE)))</f>
        <v>24</v>
      </c>
      <c r="J718">
        <f t="shared" si="66"/>
        <v>24</v>
      </c>
      <c r="K718" s="20">
        <f>IF($D718=K$1,$J718,IF($C718&lt;&gt;$C717,"",K717))</f>
        <v>24</v>
      </c>
      <c r="L718">
        <f>IF($D718=L$1,$J718,IF($C718&lt;&gt;$C717,"",L717))</f>
        <v>24</v>
      </c>
      <c r="M718">
        <f>IF($D718=M$1,$J718,IF($C718&lt;&gt;$C717,"",M717))</f>
        <v>24</v>
      </c>
      <c r="N718" s="20">
        <f t="shared" si="67"/>
        <v>3</v>
      </c>
      <c r="O718" s="21">
        <f t="shared" si="68"/>
        <v>24</v>
      </c>
      <c r="P718">
        <f t="shared" si="70"/>
        <v>0</v>
      </c>
      <c r="Q718">
        <f t="shared" si="71"/>
        <v>24</v>
      </c>
    </row>
    <row r="719" spans="1:17" x14ac:dyDescent="0.25">
      <c r="A719" t="str">
        <f t="shared" si="69"/>
        <v>Denmark-Local</v>
      </c>
      <c r="B719">
        <v>718</v>
      </c>
      <c r="C719" t="s">
        <v>24</v>
      </c>
      <c r="D719" t="s">
        <v>96</v>
      </c>
      <c r="E719" t="s">
        <v>101</v>
      </c>
      <c r="F719" s="3">
        <v>41416</v>
      </c>
      <c r="G719" s="1" t="s">
        <v>117</v>
      </c>
      <c r="H719" t="s">
        <v>117</v>
      </c>
      <c r="I719" s="17">
        <f>IF(D719="Moody",VLOOKUP(H719,'Rating Translation'!$B$2:$E$25,4,FALSE),IF(D719="SP",VLOOKUP(H719,'Rating Translation'!$C$2:$E$25,3,FALSE),VLOOKUP(H719,'Rating Translation'!$D$2:$E$25,2,FALSE)))</f>
        <v>24</v>
      </c>
      <c r="J719">
        <f t="shared" si="66"/>
        <v>24</v>
      </c>
      <c r="K719" s="20">
        <f>IF($D719=K$1,$J719,IF($C719&lt;&gt;$C718,"",K718))</f>
        <v>24</v>
      </c>
      <c r="L719">
        <f>IF($D719=L$1,$J719,IF($C719&lt;&gt;$C718,"",L718))</f>
        <v>24</v>
      </c>
      <c r="M719">
        <f>IF($D719=M$1,$J719,IF($C719&lt;&gt;$C718,"",M718))</f>
        <v>24</v>
      </c>
      <c r="N719" s="20">
        <f t="shared" si="67"/>
        <v>3</v>
      </c>
      <c r="O719" s="21">
        <f t="shared" si="68"/>
        <v>24</v>
      </c>
      <c r="P719">
        <f t="shared" si="70"/>
        <v>0</v>
      </c>
      <c r="Q719">
        <f t="shared" si="71"/>
        <v>24</v>
      </c>
    </row>
    <row r="720" spans="1:17" x14ac:dyDescent="0.25">
      <c r="A720" t="str">
        <f t="shared" si="69"/>
        <v>Denmark-Local</v>
      </c>
      <c r="B720">
        <v>719</v>
      </c>
      <c r="C720" t="s">
        <v>24</v>
      </c>
      <c r="D720" t="s">
        <v>96</v>
      </c>
      <c r="E720" t="s">
        <v>101</v>
      </c>
      <c r="F720" s="3">
        <v>41521</v>
      </c>
      <c r="G720" s="1" t="s">
        <v>117</v>
      </c>
      <c r="H720" t="s">
        <v>117</v>
      </c>
      <c r="I720" s="17">
        <f>IF(D720="Moody",VLOOKUP(H720,'Rating Translation'!$B$2:$E$25,4,FALSE),IF(D720="SP",VLOOKUP(H720,'Rating Translation'!$C$2:$E$25,3,FALSE),VLOOKUP(H720,'Rating Translation'!$D$2:$E$25,2,FALSE)))</f>
        <v>24</v>
      </c>
      <c r="J720">
        <f t="shared" si="66"/>
        <v>24</v>
      </c>
      <c r="K720" s="20">
        <f>IF($D720=K$1,$J720,IF($C720&lt;&gt;$C719,"",K719))</f>
        <v>24</v>
      </c>
      <c r="L720">
        <f>IF($D720=L$1,$J720,IF($C720&lt;&gt;$C719,"",L719))</f>
        <v>24</v>
      </c>
      <c r="M720">
        <f>IF($D720=M$1,$J720,IF($C720&lt;&gt;$C719,"",M719))</f>
        <v>24</v>
      </c>
      <c r="N720" s="20">
        <f t="shared" si="67"/>
        <v>3</v>
      </c>
      <c r="O720" s="21">
        <f t="shared" si="68"/>
        <v>24</v>
      </c>
      <c r="P720">
        <f t="shared" si="70"/>
        <v>0</v>
      </c>
      <c r="Q720">
        <f t="shared" si="71"/>
        <v>24</v>
      </c>
    </row>
    <row r="721" spans="1:17" x14ac:dyDescent="0.25">
      <c r="A721" t="str">
        <f t="shared" si="69"/>
        <v>Ecuador-Foreign</v>
      </c>
      <c r="B721">
        <v>720</v>
      </c>
      <c r="C721" t="s">
        <v>25</v>
      </c>
      <c r="D721" t="s">
        <v>69</v>
      </c>
      <c r="E721" t="s">
        <v>100</v>
      </c>
      <c r="F721" s="3">
        <v>35635</v>
      </c>
      <c r="G721" s="1" t="s">
        <v>67</v>
      </c>
      <c r="H721" t="s">
        <v>67</v>
      </c>
      <c r="I721" s="17">
        <f>IF(D721="Moody",VLOOKUP(H721,'Rating Translation'!$B$2:$E$25,4,FALSE),IF(D721="SP",VLOOKUP(H721,'Rating Translation'!$C$2:$E$25,3,FALSE),VLOOKUP(H721,'Rating Translation'!$D$2:$E$25,2,FALSE)))</f>
        <v>11</v>
      </c>
      <c r="J721">
        <f t="shared" si="66"/>
        <v>11</v>
      </c>
      <c r="K721" s="20">
        <f>IF($D721=K$1,$J721,IF($C721&lt;&gt;$C720,"",K720))</f>
        <v>11</v>
      </c>
      <c r="L721" t="str">
        <f>IF($D721=L$1,$J721,IF($C721&lt;&gt;$C720,"",L720))</f>
        <v/>
      </c>
      <c r="M721" t="str">
        <f>IF($D721=M$1,$J721,IF($C721&lt;&gt;$C720,"",M720))</f>
        <v/>
      </c>
      <c r="N721" s="20">
        <f t="shared" si="67"/>
        <v>1</v>
      </c>
      <c r="O721" s="21">
        <f t="shared" si="68"/>
        <v>11</v>
      </c>
      <c r="P721" t="str">
        <f t="shared" si="70"/>
        <v/>
      </c>
      <c r="Q721">
        <f t="shared" si="71"/>
        <v>11</v>
      </c>
    </row>
    <row r="722" spans="1:17" x14ac:dyDescent="0.25">
      <c r="A722" t="str">
        <f t="shared" si="69"/>
        <v>Ecuador-Foreign</v>
      </c>
      <c r="B722">
        <v>721</v>
      </c>
      <c r="C722" t="s">
        <v>25</v>
      </c>
      <c r="D722" t="s">
        <v>69</v>
      </c>
      <c r="E722" t="s">
        <v>100</v>
      </c>
      <c r="F722" s="3">
        <v>36052</v>
      </c>
      <c r="G722" s="1" t="s">
        <v>59</v>
      </c>
      <c r="H722" t="s">
        <v>59</v>
      </c>
      <c r="I722" s="17">
        <f>IF(D722="Moody",VLOOKUP(H722,'Rating Translation'!$B$2:$E$25,4,FALSE),IF(D722="SP",VLOOKUP(H722,'Rating Translation'!$C$2:$E$25,3,FALSE),VLOOKUP(H722,'Rating Translation'!$D$2:$E$25,2,FALSE)))</f>
        <v>9</v>
      </c>
      <c r="J722">
        <f t="shared" si="66"/>
        <v>9</v>
      </c>
      <c r="K722" s="20">
        <f>IF($D722=K$1,$J722,IF($C722&lt;&gt;$C721,"",K721))</f>
        <v>9</v>
      </c>
      <c r="L722" t="str">
        <f>IF($D722=L$1,$J722,IF($C722&lt;&gt;$C721,"",L721))</f>
        <v/>
      </c>
      <c r="M722" t="str">
        <f>IF($D722=M$1,$J722,IF($C722&lt;&gt;$C721,"",M721))</f>
        <v/>
      </c>
      <c r="N722" s="20">
        <f t="shared" si="67"/>
        <v>1</v>
      </c>
      <c r="O722" s="21">
        <f t="shared" si="68"/>
        <v>9</v>
      </c>
      <c r="P722" t="str">
        <f t="shared" si="70"/>
        <v/>
      </c>
      <c r="Q722">
        <f t="shared" si="71"/>
        <v>9</v>
      </c>
    </row>
    <row r="723" spans="1:17" x14ac:dyDescent="0.25">
      <c r="A723" t="str">
        <f t="shared" si="69"/>
        <v>Ecuador-Foreign</v>
      </c>
      <c r="B723">
        <v>722</v>
      </c>
      <c r="C723" t="s">
        <v>25</v>
      </c>
      <c r="D723" t="s">
        <v>69</v>
      </c>
      <c r="E723" t="s">
        <v>100</v>
      </c>
      <c r="F723" s="3">
        <v>36438</v>
      </c>
      <c r="G723" s="1" t="s">
        <v>130</v>
      </c>
      <c r="H723" t="s">
        <v>130</v>
      </c>
      <c r="I723" s="17">
        <f>IF(D723="Moody",VLOOKUP(H723,'Rating Translation'!$B$2:$E$25,4,FALSE),IF(D723="SP",VLOOKUP(H723,'Rating Translation'!$C$2:$E$25,3,FALSE),VLOOKUP(H723,'Rating Translation'!$D$2:$E$25,2,FALSE)))</f>
        <v>7</v>
      </c>
      <c r="J723">
        <f t="shared" si="66"/>
        <v>7</v>
      </c>
      <c r="K723" s="20">
        <f>IF($D723=K$1,$J723,IF($C723&lt;&gt;$C722,"",K722))</f>
        <v>7</v>
      </c>
      <c r="L723" t="str">
        <f>IF($D723=L$1,$J723,IF($C723&lt;&gt;$C722,"",L722))</f>
        <v/>
      </c>
      <c r="M723" t="str">
        <f>IF($D723=M$1,$J723,IF($C723&lt;&gt;$C722,"",M722))</f>
        <v/>
      </c>
      <c r="N723" s="20">
        <f t="shared" si="67"/>
        <v>1</v>
      </c>
      <c r="O723" s="21">
        <f t="shared" si="68"/>
        <v>7</v>
      </c>
      <c r="P723" t="str">
        <f t="shared" si="70"/>
        <v/>
      </c>
      <c r="Q723">
        <f t="shared" si="71"/>
        <v>7</v>
      </c>
    </row>
    <row r="724" spans="1:17" x14ac:dyDescent="0.25">
      <c r="A724" t="str">
        <f t="shared" si="69"/>
        <v>Ecuador-Foreign</v>
      </c>
      <c r="B724">
        <v>723</v>
      </c>
      <c r="C724" t="s">
        <v>25</v>
      </c>
      <c r="D724" t="s">
        <v>96</v>
      </c>
      <c r="E724" t="s">
        <v>100</v>
      </c>
      <c r="F724" s="3">
        <v>37568</v>
      </c>
      <c r="G724" s="1" t="s">
        <v>180</v>
      </c>
      <c r="H724" t="s">
        <v>74</v>
      </c>
      <c r="I724" s="17">
        <f>IF(D724="Moody",VLOOKUP(H724,'Rating Translation'!$B$2:$E$25,4,FALSE),IF(D724="SP",VLOOKUP(H724,'Rating Translation'!$C$2:$E$25,3,FALSE),VLOOKUP(H724,'Rating Translation'!$D$2:$E$25,2,FALSE)))</f>
        <v>8</v>
      </c>
      <c r="J724">
        <f t="shared" si="66"/>
        <v>8</v>
      </c>
      <c r="K724" s="20">
        <f>IF($D724=K$1,$J724,IF($C724&lt;&gt;$C723,"",K723))</f>
        <v>7</v>
      </c>
      <c r="L724" t="str">
        <f>IF($D724=L$1,$J724,IF($C724&lt;&gt;$C723,"",L723))</f>
        <v/>
      </c>
      <c r="M724">
        <f>IF($D724=M$1,$J724,IF($C724&lt;&gt;$C723,"",M723))</f>
        <v>8</v>
      </c>
      <c r="N724" s="20">
        <f t="shared" si="67"/>
        <v>2</v>
      </c>
      <c r="O724" s="21">
        <f t="shared" si="68"/>
        <v>7.5</v>
      </c>
      <c r="P724">
        <f t="shared" si="70"/>
        <v>0.70710678118654757</v>
      </c>
      <c r="Q724">
        <f t="shared" si="71"/>
        <v>7.5</v>
      </c>
    </row>
    <row r="725" spans="1:17" x14ac:dyDescent="0.25">
      <c r="A725" t="str">
        <f t="shared" si="69"/>
        <v>Ecuador-Foreign</v>
      </c>
      <c r="B725">
        <v>724</v>
      </c>
      <c r="C725" t="s">
        <v>25</v>
      </c>
      <c r="D725" t="s">
        <v>96</v>
      </c>
      <c r="E725" t="s">
        <v>100</v>
      </c>
      <c r="F725" s="3">
        <v>37704</v>
      </c>
      <c r="G725" s="1" t="s">
        <v>181</v>
      </c>
      <c r="H725" t="s">
        <v>74</v>
      </c>
      <c r="I725" s="17">
        <f>IF(D725="Moody",VLOOKUP(H725,'Rating Translation'!$B$2:$E$25,4,FALSE),IF(D725="SP",VLOOKUP(H725,'Rating Translation'!$C$2:$E$25,3,FALSE),VLOOKUP(H725,'Rating Translation'!$D$2:$E$25,2,FALSE)))</f>
        <v>8</v>
      </c>
      <c r="J725">
        <f t="shared" si="66"/>
        <v>8</v>
      </c>
      <c r="K725" s="20">
        <f>IF($D725=K$1,$J725,IF($C725&lt;&gt;$C724,"",K724))</f>
        <v>7</v>
      </c>
      <c r="L725" t="str">
        <f>IF($D725=L$1,$J725,IF($C725&lt;&gt;$C724,"",L724))</f>
        <v/>
      </c>
      <c r="M725">
        <f>IF($D725=M$1,$J725,IF($C725&lt;&gt;$C724,"",M724))</f>
        <v>8</v>
      </c>
      <c r="N725" s="20">
        <f t="shared" si="67"/>
        <v>2</v>
      </c>
      <c r="O725" s="21">
        <f t="shared" si="68"/>
        <v>7.5</v>
      </c>
      <c r="P725">
        <f t="shared" si="70"/>
        <v>0.70710678118654757</v>
      </c>
      <c r="Q725">
        <f t="shared" si="71"/>
        <v>7.5</v>
      </c>
    </row>
    <row r="726" spans="1:17" x14ac:dyDescent="0.25">
      <c r="A726" t="str">
        <f t="shared" si="69"/>
        <v>Ecuador-Foreign</v>
      </c>
      <c r="B726">
        <v>725</v>
      </c>
      <c r="C726" t="s">
        <v>25</v>
      </c>
      <c r="D726" t="s">
        <v>96</v>
      </c>
      <c r="E726" t="s">
        <v>100</v>
      </c>
      <c r="F726" s="3">
        <v>37890</v>
      </c>
      <c r="G726" s="1" t="s">
        <v>180</v>
      </c>
      <c r="H726" t="s">
        <v>74</v>
      </c>
      <c r="I726" s="17">
        <f>IF(D726="Moody",VLOOKUP(H726,'Rating Translation'!$B$2:$E$25,4,FALSE),IF(D726="SP",VLOOKUP(H726,'Rating Translation'!$C$2:$E$25,3,FALSE),VLOOKUP(H726,'Rating Translation'!$D$2:$E$25,2,FALSE)))</f>
        <v>8</v>
      </c>
      <c r="J726">
        <f t="shared" si="66"/>
        <v>8</v>
      </c>
      <c r="K726" s="20">
        <f>IF($D726=K$1,$J726,IF($C726&lt;&gt;$C725,"",K725))</f>
        <v>7</v>
      </c>
      <c r="L726" t="str">
        <f>IF($D726=L$1,$J726,IF($C726&lt;&gt;$C725,"",L725))</f>
        <v/>
      </c>
      <c r="M726">
        <f>IF($D726=M$1,$J726,IF($C726&lt;&gt;$C725,"",M725))</f>
        <v>8</v>
      </c>
      <c r="N726" s="20">
        <f t="shared" si="67"/>
        <v>2</v>
      </c>
      <c r="O726" s="21">
        <f t="shared" si="68"/>
        <v>7.5</v>
      </c>
      <c r="P726">
        <f t="shared" si="70"/>
        <v>0.70710678118654757</v>
      </c>
      <c r="Q726">
        <f t="shared" si="71"/>
        <v>7.5</v>
      </c>
    </row>
    <row r="727" spans="1:17" x14ac:dyDescent="0.25">
      <c r="A727" t="str">
        <f t="shared" si="69"/>
        <v>Ecuador-Foreign</v>
      </c>
      <c r="B727">
        <v>726</v>
      </c>
      <c r="C727" t="s">
        <v>25</v>
      </c>
      <c r="D727" t="s">
        <v>69</v>
      </c>
      <c r="E727" t="s">
        <v>100</v>
      </c>
      <c r="F727" s="3">
        <v>37940</v>
      </c>
      <c r="G727" s="1" t="s">
        <v>61</v>
      </c>
      <c r="H727" t="s">
        <v>130</v>
      </c>
      <c r="I727" s="17">
        <f>IF(D727="Moody",VLOOKUP(H727,'Rating Translation'!$B$2:$E$25,4,FALSE),IF(D727="SP",VLOOKUP(H727,'Rating Translation'!$C$2:$E$25,3,FALSE),VLOOKUP(H727,'Rating Translation'!$D$2:$E$25,2,FALSE)))</f>
        <v>7</v>
      </c>
      <c r="J727">
        <f t="shared" si="66"/>
        <v>7</v>
      </c>
      <c r="K727" s="20">
        <f>IF($D727=K$1,$J727,IF($C727&lt;&gt;$C726,"",K726))</f>
        <v>7</v>
      </c>
      <c r="L727" t="str">
        <f>IF($D727=L$1,$J727,IF($C727&lt;&gt;$C726,"",L726))</f>
        <v/>
      </c>
      <c r="M727">
        <f>IF($D727=M$1,$J727,IF($C727&lt;&gt;$C726,"",M726))</f>
        <v>8</v>
      </c>
      <c r="N727" s="20">
        <f t="shared" si="67"/>
        <v>2</v>
      </c>
      <c r="O727" s="21">
        <f t="shared" si="68"/>
        <v>7.5</v>
      </c>
      <c r="P727">
        <f t="shared" si="70"/>
        <v>0.70710678118654757</v>
      </c>
      <c r="Q727">
        <f t="shared" si="71"/>
        <v>7.5</v>
      </c>
    </row>
    <row r="728" spans="1:17" x14ac:dyDescent="0.25">
      <c r="A728" t="str">
        <f t="shared" si="69"/>
        <v>Ecuador-Foreign</v>
      </c>
      <c r="B728">
        <v>727</v>
      </c>
      <c r="C728" t="s">
        <v>25</v>
      </c>
      <c r="D728" t="s">
        <v>69</v>
      </c>
      <c r="E728" t="s">
        <v>100</v>
      </c>
      <c r="F728" s="3">
        <v>38041</v>
      </c>
      <c r="G728" s="1" t="s">
        <v>65</v>
      </c>
      <c r="H728" t="s">
        <v>65</v>
      </c>
      <c r="I728" s="17">
        <f>IF(D728="Moody",VLOOKUP(H728,'Rating Translation'!$B$2:$E$25,4,FALSE),IF(D728="SP",VLOOKUP(H728,'Rating Translation'!$C$2:$E$25,3,FALSE),VLOOKUP(H728,'Rating Translation'!$D$2:$E$25,2,FALSE)))</f>
        <v>8</v>
      </c>
      <c r="J728">
        <f t="shared" si="66"/>
        <v>8</v>
      </c>
      <c r="K728" s="20">
        <f>IF($D728=K$1,$J728,IF($C728&lt;&gt;$C727,"",K727))</f>
        <v>8</v>
      </c>
      <c r="L728" t="str">
        <f>IF($D728=L$1,$J728,IF($C728&lt;&gt;$C727,"",L727))</f>
        <v/>
      </c>
      <c r="M728">
        <f>IF($D728=M$1,$J728,IF($C728&lt;&gt;$C727,"",M727))</f>
        <v>8</v>
      </c>
      <c r="N728" s="20">
        <f t="shared" si="67"/>
        <v>2</v>
      </c>
      <c r="O728" s="21">
        <f t="shared" si="68"/>
        <v>8</v>
      </c>
      <c r="P728">
        <f t="shared" si="70"/>
        <v>0</v>
      </c>
      <c r="Q728">
        <f t="shared" si="71"/>
        <v>8</v>
      </c>
    </row>
    <row r="729" spans="1:17" x14ac:dyDescent="0.25">
      <c r="A729" t="str">
        <f t="shared" si="69"/>
        <v>Ecuador-Foreign</v>
      </c>
      <c r="B729">
        <v>728</v>
      </c>
      <c r="C729" t="s">
        <v>25</v>
      </c>
      <c r="D729" t="s">
        <v>96</v>
      </c>
      <c r="E729" t="s">
        <v>100</v>
      </c>
      <c r="F729" s="3">
        <v>38267</v>
      </c>
      <c r="G729" s="1" t="s">
        <v>147</v>
      </c>
      <c r="H729" t="s">
        <v>93</v>
      </c>
      <c r="I729" s="17">
        <f>IF(D729="Moody",VLOOKUP(H729,'Rating Translation'!$B$2:$E$25,4,FALSE),IF(D729="SP",VLOOKUP(H729,'Rating Translation'!$C$2:$E$25,3,FALSE),VLOOKUP(H729,'Rating Translation'!$D$2:$E$25,2,FALSE)))</f>
        <v>9</v>
      </c>
      <c r="J729">
        <f t="shared" si="66"/>
        <v>9</v>
      </c>
      <c r="K729" s="20">
        <f>IF($D729=K$1,$J729,IF($C729&lt;&gt;$C728,"",K728))</f>
        <v>8</v>
      </c>
      <c r="L729" t="str">
        <f>IF($D729=L$1,$J729,IF($C729&lt;&gt;$C728,"",L728))</f>
        <v/>
      </c>
      <c r="M729">
        <f>IF($D729=M$1,$J729,IF($C729&lt;&gt;$C728,"",M728))</f>
        <v>9</v>
      </c>
      <c r="N729" s="20">
        <f t="shared" si="67"/>
        <v>2</v>
      </c>
      <c r="O729" s="21">
        <f t="shared" si="68"/>
        <v>8.5</v>
      </c>
      <c r="P729">
        <f t="shared" si="70"/>
        <v>0.70710678118654757</v>
      </c>
      <c r="Q729">
        <f t="shared" si="71"/>
        <v>8.5</v>
      </c>
    </row>
    <row r="730" spans="1:17" x14ac:dyDescent="0.25">
      <c r="A730" t="str">
        <f t="shared" si="69"/>
        <v>Ecuador-Foreign</v>
      </c>
      <c r="B730">
        <v>729</v>
      </c>
      <c r="C730" t="s">
        <v>25</v>
      </c>
      <c r="D730" t="s">
        <v>96</v>
      </c>
      <c r="E730" t="s">
        <v>100</v>
      </c>
      <c r="F730" s="3">
        <v>38593</v>
      </c>
      <c r="G730" s="1" t="s">
        <v>73</v>
      </c>
      <c r="H730" t="s">
        <v>93</v>
      </c>
      <c r="I730" s="17">
        <f>IF(D730="Moody",VLOOKUP(H730,'Rating Translation'!$B$2:$E$25,4,FALSE),IF(D730="SP",VLOOKUP(H730,'Rating Translation'!$C$2:$E$25,3,FALSE),VLOOKUP(H730,'Rating Translation'!$D$2:$E$25,2,FALSE)))</f>
        <v>9</v>
      </c>
      <c r="J730">
        <f t="shared" si="66"/>
        <v>9</v>
      </c>
      <c r="K730" s="20">
        <f>IF($D730=K$1,$J730,IF($C730&lt;&gt;$C729,"",K729))</f>
        <v>8</v>
      </c>
      <c r="L730" t="str">
        <f>IF($D730=L$1,$J730,IF($C730&lt;&gt;$C729,"",L729))</f>
        <v/>
      </c>
      <c r="M730">
        <f>IF($D730=M$1,$J730,IF($C730&lt;&gt;$C729,"",M729))</f>
        <v>9</v>
      </c>
      <c r="N730" s="20">
        <f t="shared" si="67"/>
        <v>2</v>
      </c>
      <c r="O730" s="21">
        <f t="shared" si="68"/>
        <v>8.5</v>
      </c>
      <c r="P730">
        <f t="shared" si="70"/>
        <v>0.70710678118654757</v>
      </c>
      <c r="Q730">
        <f t="shared" si="71"/>
        <v>8.5</v>
      </c>
    </row>
    <row r="731" spans="1:17" x14ac:dyDescent="0.25">
      <c r="A731" t="str">
        <f t="shared" si="69"/>
        <v>Ecuador-Foreign</v>
      </c>
      <c r="B731">
        <v>730</v>
      </c>
      <c r="C731" t="s">
        <v>25</v>
      </c>
      <c r="D731" t="s">
        <v>69</v>
      </c>
      <c r="E731" t="s">
        <v>100</v>
      </c>
      <c r="F731" s="3">
        <v>38747</v>
      </c>
      <c r="G731" s="1" t="s">
        <v>63</v>
      </c>
      <c r="H731" t="s">
        <v>65</v>
      </c>
      <c r="I731" s="17">
        <f>IF(D731="Moody",VLOOKUP(H731,'Rating Translation'!$B$2:$E$25,4,FALSE),IF(D731="SP",VLOOKUP(H731,'Rating Translation'!$C$2:$E$25,3,FALSE),VLOOKUP(H731,'Rating Translation'!$D$2:$E$25,2,FALSE)))</f>
        <v>8</v>
      </c>
      <c r="J731">
        <f t="shared" si="66"/>
        <v>8</v>
      </c>
      <c r="K731" s="20">
        <f>IF($D731=K$1,$J731,IF($C731&lt;&gt;$C730,"",K730))</f>
        <v>8</v>
      </c>
      <c r="L731" t="str">
        <f>IF($D731=L$1,$J731,IF($C731&lt;&gt;$C730,"",L730))</f>
        <v/>
      </c>
      <c r="M731">
        <f>IF($D731=M$1,$J731,IF($C731&lt;&gt;$C730,"",M730))</f>
        <v>9</v>
      </c>
      <c r="N731" s="20">
        <f t="shared" si="67"/>
        <v>2</v>
      </c>
      <c r="O731" s="21">
        <f t="shared" si="68"/>
        <v>8.5</v>
      </c>
      <c r="P731">
        <f t="shared" si="70"/>
        <v>0.70710678118654757</v>
      </c>
      <c r="Q731">
        <f t="shared" si="71"/>
        <v>8.5</v>
      </c>
    </row>
    <row r="732" spans="1:17" x14ac:dyDescent="0.25">
      <c r="A732" t="str">
        <f t="shared" si="69"/>
        <v>Ecuador-Foreign</v>
      </c>
      <c r="B732">
        <v>731</v>
      </c>
      <c r="C732" t="s">
        <v>25</v>
      </c>
      <c r="D732" t="s">
        <v>69</v>
      </c>
      <c r="E732" t="s">
        <v>100</v>
      </c>
      <c r="F732" s="3">
        <v>39090</v>
      </c>
      <c r="G732" s="1" t="s">
        <v>61</v>
      </c>
      <c r="H732" t="s">
        <v>65</v>
      </c>
      <c r="I732" s="17">
        <f>IF(D732="Moody",VLOOKUP(H732,'Rating Translation'!$B$2:$E$25,4,FALSE),IF(D732="SP",VLOOKUP(H732,'Rating Translation'!$C$2:$E$25,3,FALSE),VLOOKUP(H732,'Rating Translation'!$D$2:$E$25,2,FALSE)))</f>
        <v>8</v>
      </c>
      <c r="J732">
        <f t="shared" si="66"/>
        <v>8</v>
      </c>
      <c r="K732" s="20">
        <f>IF($D732=K$1,$J732,IF($C732&lt;&gt;$C731,"",K731))</f>
        <v>8</v>
      </c>
      <c r="L732" t="str">
        <f>IF($D732=L$1,$J732,IF($C732&lt;&gt;$C731,"",L731))</f>
        <v/>
      </c>
      <c r="M732">
        <f>IF($D732=M$1,$J732,IF($C732&lt;&gt;$C731,"",M731))</f>
        <v>9</v>
      </c>
      <c r="N732" s="20">
        <f t="shared" si="67"/>
        <v>2</v>
      </c>
      <c r="O732" s="21">
        <f t="shared" si="68"/>
        <v>8.5</v>
      </c>
      <c r="P732">
        <f t="shared" si="70"/>
        <v>0.70710678118654757</v>
      </c>
      <c r="Q732">
        <f t="shared" si="71"/>
        <v>8.5</v>
      </c>
    </row>
    <row r="733" spans="1:17" x14ac:dyDescent="0.25">
      <c r="A733" t="str">
        <f t="shared" si="69"/>
        <v>Ecuador-Foreign</v>
      </c>
      <c r="B733">
        <v>732</v>
      </c>
      <c r="C733" t="s">
        <v>25</v>
      </c>
      <c r="D733" t="s">
        <v>96</v>
      </c>
      <c r="E733" t="s">
        <v>100</v>
      </c>
      <c r="F733" s="3">
        <v>39105</v>
      </c>
      <c r="G733" s="1" t="s">
        <v>179</v>
      </c>
      <c r="H733" t="s">
        <v>128</v>
      </c>
      <c r="I733" s="17">
        <f>IF(D733="Moody",VLOOKUP(H733,'Rating Translation'!$B$2:$E$25,4,FALSE),IF(D733="SP",VLOOKUP(H733,'Rating Translation'!$C$2:$E$25,3,FALSE),VLOOKUP(H733,'Rating Translation'!$D$2:$E$25,2,FALSE)))</f>
        <v>7</v>
      </c>
      <c r="J733">
        <f t="shared" si="66"/>
        <v>7</v>
      </c>
      <c r="K733" s="20">
        <f>IF($D733=K$1,$J733,IF($C733&lt;&gt;$C732,"",K732))</f>
        <v>8</v>
      </c>
      <c r="L733" t="str">
        <f>IF($D733=L$1,$J733,IF($C733&lt;&gt;$C732,"",L732))</f>
        <v/>
      </c>
      <c r="M733">
        <f>IF($D733=M$1,$J733,IF($C733&lt;&gt;$C732,"",M732))</f>
        <v>7</v>
      </c>
      <c r="N733" s="20">
        <f t="shared" si="67"/>
        <v>2</v>
      </c>
      <c r="O733" s="21">
        <f t="shared" si="68"/>
        <v>7.5</v>
      </c>
      <c r="P733">
        <f t="shared" si="70"/>
        <v>0.70710678118654757</v>
      </c>
      <c r="Q733">
        <f t="shared" si="71"/>
        <v>7.5</v>
      </c>
    </row>
    <row r="734" spans="1:17" x14ac:dyDescent="0.25">
      <c r="A734" t="str">
        <f t="shared" si="69"/>
        <v>Ecuador-Foreign</v>
      </c>
      <c r="B734">
        <v>733</v>
      </c>
      <c r="C734" t="s">
        <v>25</v>
      </c>
      <c r="D734" t="s">
        <v>69</v>
      </c>
      <c r="E734" t="s">
        <v>100</v>
      </c>
      <c r="F734" s="3">
        <v>39112</v>
      </c>
      <c r="G734" s="1" t="s">
        <v>177</v>
      </c>
      <c r="H734" t="s">
        <v>130</v>
      </c>
      <c r="I734" s="17">
        <f>IF(D734="Moody",VLOOKUP(H734,'Rating Translation'!$B$2:$E$25,4,FALSE),IF(D734="SP",VLOOKUP(H734,'Rating Translation'!$C$2:$E$25,3,FALSE),VLOOKUP(H734,'Rating Translation'!$D$2:$E$25,2,FALSE)))</f>
        <v>7</v>
      </c>
      <c r="J734">
        <f t="shared" si="66"/>
        <v>7</v>
      </c>
      <c r="K734" s="20">
        <f>IF($D734=K$1,$J734,IF($C734&lt;&gt;$C733,"",K733))</f>
        <v>7</v>
      </c>
      <c r="L734" t="str">
        <f>IF($D734=L$1,$J734,IF($C734&lt;&gt;$C733,"",L733))</f>
        <v/>
      </c>
      <c r="M734">
        <f>IF($D734=M$1,$J734,IF($C734&lt;&gt;$C733,"",M733))</f>
        <v>7</v>
      </c>
      <c r="N734" s="20">
        <f t="shared" si="67"/>
        <v>2</v>
      </c>
      <c r="O734" s="21">
        <f t="shared" si="68"/>
        <v>7</v>
      </c>
      <c r="P734">
        <f t="shared" si="70"/>
        <v>0</v>
      </c>
      <c r="Q734">
        <f t="shared" si="71"/>
        <v>7</v>
      </c>
    </row>
    <row r="735" spans="1:17" x14ac:dyDescent="0.25">
      <c r="A735" t="str">
        <f t="shared" si="69"/>
        <v>Ecuador-Foreign</v>
      </c>
      <c r="B735">
        <v>734</v>
      </c>
      <c r="C735" t="s">
        <v>25</v>
      </c>
      <c r="D735" t="s">
        <v>96</v>
      </c>
      <c r="E735" t="s">
        <v>100</v>
      </c>
      <c r="F735" s="3">
        <v>39385</v>
      </c>
      <c r="G735" s="1" t="s">
        <v>178</v>
      </c>
      <c r="H735" t="s">
        <v>128</v>
      </c>
      <c r="I735" s="17">
        <f>IF(D735="Moody",VLOOKUP(H735,'Rating Translation'!$B$2:$E$25,4,FALSE),IF(D735="SP",VLOOKUP(H735,'Rating Translation'!$C$2:$E$25,3,FALSE),VLOOKUP(H735,'Rating Translation'!$D$2:$E$25,2,FALSE)))</f>
        <v>7</v>
      </c>
      <c r="J735">
        <f t="shared" si="66"/>
        <v>7</v>
      </c>
      <c r="K735" s="20">
        <f>IF($D735=K$1,$J735,IF($C735&lt;&gt;$C734,"",K734))</f>
        <v>7</v>
      </c>
      <c r="L735" t="str">
        <f>IF($D735=L$1,$J735,IF($C735&lt;&gt;$C734,"",L734))</f>
        <v/>
      </c>
      <c r="M735">
        <f>IF($D735=M$1,$J735,IF($C735&lt;&gt;$C734,"",M734))</f>
        <v>7</v>
      </c>
      <c r="N735" s="20">
        <f t="shared" si="67"/>
        <v>2</v>
      </c>
      <c r="O735" s="21">
        <f t="shared" si="68"/>
        <v>7</v>
      </c>
      <c r="P735">
        <f t="shared" si="70"/>
        <v>0</v>
      </c>
      <c r="Q735">
        <f t="shared" si="71"/>
        <v>7</v>
      </c>
    </row>
    <row r="736" spans="1:17" x14ac:dyDescent="0.25">
      <c r="A736" t="str">
        <f t="shared" si="69"/>
        <v>Ecuador-Foreign</v>
      </c>
      <c r="B736">
        <v>735</v>
      </c>
      <c r="C736" t="s">
        <v>25</v>
      </c>
      <c r="D736" t="s">
        <v>69</v>
      </c>
      <c r="E736" t="s">
        <v>100</v>
      </c>
      <c r="F736" s="3">
        <v>39527</v>
      </c>
      <c r="G736" s="1" t="s">
        <v>176</v>
      </c>
      <c r="H736" t="s">
        <v>59</v>
      </c>
      <c r="I736" s="17">
        <f>IF(D736="Moody",VLOOKUP(H736,'Rating Translation'!$B$2:$E$25,4,FALSE),IF(D736="SP",VLOOKUP(H736,'Rating Translation'!$C$2:$E$25,3,FALSE),VLOOKUP(H736,'Rating Translation'!$D$2:$E$25,2,FALSE)))</f>
        <v>9</v>
      </c>
      <c r="J736">
        <f t="shared" si="66"/>
        <v>9</v>
      </c>
      <c r="K736" s="20">
        <f>IF($D736=K$1,$J736,IF($C736&lt;&gt;$C735,"",K735))</f>
        <v>9</v>
      </c>
      <c r="L736" t="str">
        <f>IF($D736=L$1,$J736,IF($C736&lt;&gt;$C735,"",L735))</f>
        <v/>
      </c>
      <c r="M736">
        <f>IF($D736=M$1,$J736,IF($C736&lt;&gt;$C735,"",M735))</f>
        <v>7</v>
      </c>
      <c r="N736" s="20">
        <f t="shared" si="67"/>
        <v>2</v>
      </c>
      <c r="O736" s="21">
        <f t="shared" si="68"/>
        <v>8</v>
      </c>
      <c r="P736">
        <f t="shared" si="70"/>
        <v>1.4142135623730951</v>
      </c>
      <c r="Q736">
        <f t="shared" si="71"/>
        <v>8</v>
      </c>
    </row>
    <row r="737" spans="1:17" x14ac:dyDescent="0.25">
      <c r="A737" t="str">
        <f t="shared" si="69"/>
        <v>Ecuador-Foreign</v>
      </c>
      <c r="B737">
        <v>736</v>
      </c>
      <c r="C737" t="s">
        <v>25</v>
      </c>
      <c r="D737" t="s">
        <v>69</v>
      </c>
      <c r="E737" t="s">
        <v>100</v>
      </c>
      <c r="F737" s="3">
        <v>39766</v>
      </c>
      <c r="G737" s="1" t="s">
        <v>175</v>
      </c>
      <c r="H737" t="s">
        <v>65</v>
      </c>
      <c r="I737" s="17">
        <f>IF(D737="Moody",VLOOKUP(H737,'Rating Translation'!$B$2:$E$25,4,FALSE),IF(D737="SP",VLOOKUP(H737,'Rating Translation'!$C$2:$E$25,3,FALSE),VLOOKUP(H737,'Rating Translation'!$D$2:$E$25,2,FALSE)))</f>
        <v>8</v>
      </c>
      <c r="J737">
        <f t="shared" si="66"/>
        <v>8</v>
      </c>
      <c r="K737" s="20">
        <f>IF($D737=K$1,$J737,IF($C737&lt;&gt;$C736,"",K736))</f>
        <v>8</v>
      </c>
      <c r="L737" t="str">
        <f>IF($D737=L$1,$J737,IF($C737&lt;&gt;$C736,"",L736))</f>
        <v/>
      </c>
      <c r="M737">
        <f>IF($D737=M$1,$J737,IF($C737&lt;&gt;$C736,"",M736))</f>
        <v>7</v>
      </c>
      <c r="N737" s="20">
        <f t="shared" si="67"/>
        <v>2</v>
      </c>
      <c r="O737" s="21">
        <f t="shared" si="68"/>
        <v>7.5</v>
      </c>
      <c r="P737">
        <f t="shared" si="70"/>
        <v>0.70710678118654757</v>
      </c>
      <c r="Q737">
        <f t="shared" si="71"/>
        <v>7.5</v>
      </c>
    </row>
    <row r="738" spans="1:17" x14ac:dyDescent="0.25">
      <c r="A738" t="str">
        <f t="shared" si="69"/>
        <v>Ecuador-Foreign</v>
      </c>
      <c r="B738">
        <v>737</v>
      </c>
      <c r="C738" t="s">
        <v>25</v>
      </c>
      <c r="D738" t="s">
        <v>96</v>
      </c>
      <c r="E738" t="s">
        <v>100</v>
      </c>
      <c r="F738" s="3">
        <v>39769</v>
      </c>
      <c r="G738" s="1" t="s">
        <v>179</v>
      </c>
      <c r="H738" t="s">
        <v>128</v>
      </c>
      <c r="I738" s="17">
        <f>IF(D738="Moody",VLOOKUP(H738,'Rating Translation'!$B$2:$E$25,4,FALSE),IF(D738="SP",VLOOKUP(H738,'Rating Translation'!$C$2:$E$25,3,FALSE),VLOOKUP(H738,'Rating Translation'!$D$2:$E$25,2,FALSE)))</f>
        <v>7</v>
      </c>
      <c r="J738">
        <f t="shared" si="66"/>
        <v>7</v>
      </c>
      <c r="K738" s="20">
        <f>IF($D738=K$1,$J738,IF($C738&lt;&gt;$C737,"",K737))</f>
        <v>8</v>
      </c>
      <c r="L738" t="str">
        <f>IF($D738=L$1,$J738,IF($C738&lt;&gt;$C737,"",L737))</f>
        <v/>
      </c>
      <c r="M738">
        <f>IF($D738=M$1,$J738,IF($C738&lt;&gt;$C737,"",M737))</f>
        <v>7</v>
      </c>
      <c r="N738" s="20">
        <f t="shared" si="67"/>
        <v>2</v>
      </c>
      <c r="O738" s="21">
        <f t="shared" si="68"/>
        <v>7.5</v>
      </c>
      <c r="P738">
        <f t="shared" si="70"/>
        <v>0.70710678118654757</v>
      </c>
      <c r="Q738">
        <f t="shared" si="71"/>
        <v>7.5</v>
      </c>
    </row>
    <row r="739" spans="1:17" x14ac:dyDescent="0.25">
      <c r="A739" t="str">
        <f t="shared" si="69"/>
        <v>Ecuador-Foreign</v>
      </c>
      <c r="B739">
        <v>738</v>
      </c>
      <c r="C739" t="s">
        <v>25</v>
      </c>
      <c r="D739" t="s">
        <v>96</v>
      </c>
      <c r="E739" t="s">
        <v>100</v>
      </c>
      <c r="F739" s="3">
        <v>39798</v>
      </c>
      <c r="G739" s="1" t="s">
        <v>81</v>
      </c>
      <c r="H739" t="s">
        <v>81</v>
      </c>
      <c r="I739" s="17" t="e">
        <f>IF(D739="Moody",VLOOKUP(H739,'Rating Translation'!$B$2:$E$25,4,FALSE),IF(D739="SP",VLOOKUP(H739,'Rating Translation'!$C$2:$E$25,3,FALSE),VLOOKUP(H739,'Rating Translation'!$D$2:$E$25,2,FALSE)))</f>
        <v>#N/A</v>
      </c>
      <c r="J739" t="str">
        <f t="shared" si="66"/>
        <v/>
      </c>
      <c r="K739" s="20">
        <f>IF($D739=K$1,$J739,IF($C739&lt;&gt;$C738,"",K738))</f>
        <v>8</v>
      </c>
      <c r="L739" t="str">
        <f>IF($D739=L$1,$J739,IF($C739&lt;&gt;$C738,"",L738))</f>
        <v/>
      </c>
      <c r="M739" t="str">
        <f>IF($D739=M$1,$J739,IF($C739&lt;&gt;$C738,"",M738))</f>
        <v/>
      </c>
      <c r="N739" s="20">
        <f t="shared" si="67"/>
        <v>1</v>
      </c>
      <c r="O739" s="21">
        <f t="shared" si="68"/>
        <v>8</v>
      </c>
      <c r="P739" t="str">
        <f t="shared" si="70"/>
        <v/>
      </c>
      <c r="Q739">
        <f t="shared" si="71"/>
        <v>8</v>
      </c>
    </row>
    <row r="740" spans="1:17" x14ac:dyDescent="0.25">
      <c r="A740" t="str">
        <f t="shared" si="69"/>
        <v>Ecuador-Foreign</v>
      </c>
      <c r="B740">
        <v>739</v>
      </c>
      <c r="C740" t="s">
        <v>25</v>
      </c>
      <c r="D740" t="s">
        <v>69</v>
      </c>
      <c r="E740" t="s">
        <v>100</v>
      </c>
      <c r="F740" s="3">
        <v>39798</v>
      </c>
      <c r="G740" s="1" t="s">
        <v>62</v>
      </c>
      <c r="H740" t="s">
        <v>62</v>
      </c>
      <c r="I740" s="17">
        <f>IF(D740="Moody",VLOOKUP(H740,'Rating Translation'!$B$2:$E$25,4,FALSE),IF(D740="SP",VLOOKUP(H740,'Rating Translation'!$C$2:$E$25,3,FALSE),VLOOKUP(H740,'Rating Translation'!$D$2:$E$25,2,FALSE)))</f>
        <v>5</v>
      </c>
      <c r="J740">
        <f t="shared" si="66"/>
        <v>5</v>
      </c>
      <c r="K740" s="20">
        <f>IF($D740=K$1,$J740,IF($C740&lt;&gt;$C739,"",K739))</f>
        <v>5</v>
      </c>
      <c r="L740" t="str">
        <f>IF($D740=L$1,$J740,IF($C740&lt;&gt;$C739,"",L739))</f>
        <v/>
      </c>
      <c r="M740" t="str">
        <f>IF($D740=M$1,$J740,IF($C740&lt;&gt;$C739,"",M739))</f>
        <v/>
      </c>
      <c r="N740" s="20">
        <f t="shared" si="67"/>
        <v>1</v>
      </c>
      <c r="O740" s="21">
        <f t="shared" si="68"/>
        <v>5</v>
      </c>
      <c r="P740" t="str">
        <f t="shared" si="70"/>
        <v/>
      </c>
      <c r="Q740">
        <f t="shared" si="71"/>
        <v>5</v>
      </c>
    </row>
    <row r="741" spans="1:17" x14ac:dyDescent="0.25">
      <c r="A741" t="str">
        <f t="shared" si="69"/>
        <v>Ecuador-Foreign</v>
      </c>
      <c r="B741">
        <v>740</v>
      </c>
      <c r="C741" t="s">
        <v>25</v>
      </c>
      <c r="D741" t="s">
        <v>96</v>
      </c>
      <c r="E741" t="s">
        <v>100</v>
      </c>
      <c r="F741" s="3">
        <v>40060</v>
      </c>
      <c r="G741" s="1" t="s">
        <v>178</v>
      </c>
      <c r="H741" t="s">
        <v>128</v>
      </c>
      <c r="I741" s="17">
        <f>IF(D741="Moody",VLOOKUP(H741,'Rating Translation'!$B$2:$E$25,4,FALSE),IF(D741="SP",VLOOKUP(H741,'Rating Translation'!$C$2:$E$25,3,FALSE),VLOOKUP(H741,'Rating Translation'!$D$2:$E$25,2,FALSE)))</f>
        <v>7</v>
      </c>
      <c r="J741">
        <f t="shared" si="66"/>
        <v>7</v>
      </c>
      <c r="K741" s="20">
        <f>IF($D741=K$1,$J741,IF($C741&lt;&gt;$C740,"",K740))</f>
        <v>5</v>
      </c>
      <c r="L741" t="str">
        <f>IF($D741=L$1,$J741,IF($C741&lt;&gt;$C740,"",L740))</f>
        <v/>
      </c>
      <c r="M741">
        <f>IF($D741=M$1,$J741,IF($C741&lt;&gt;$C740,"",M740))</f>
        <v>7</v>
      </c>
      <c r="N741" s="20">
        <f t="shared" si="67"/>
        <v>2</v>
      </c>
      <c r="O741" s="21">
        <f t="shared" si="68"/>
        <v>6</v>
      </c>
      <c r="P741">
        <f t="shared" si="70"/>
        <v>1.4142135623730951</v>
      </c>
      <c r="Q741">
        <f t="shared" si="71"/>
        <v>6</v>
      </c>
    </row>
    <row r="742" spans="1:17" x14ac:dyDescent="0.25">
      <c r="A742" t="str">
        <f t="shared" si="69"/>
        <v>Ecuador-Foreign</v>
      </c>
      <c r="B742">
        <v>741</v>
      </c>
      <c r="C742" t="s">
        <v>25</v>
      </c>
      <c r="D742" t="s">
        <v>69</v>
      </c>
      <c r="E742" t="s">
        <v>100</v>
      </c>
      <c r="F742" s="3">
        <v>40080</v>
      </c>
      <c r="G742" s="1" t="s">
        <v>174</v>
      </c>
      <c r="H742" t="s">
        <v>64</v>
      </c>
      <c r="I742" s="17">
        <f>IF(D742="Moody",VLOOKUP(H742,'Rating Translation'!$B$2:$E$25,4,FALSE),IF(D742="SP",VLOOKUP(H742,'Rating Translation'!$C$2:$E$25,3,FALSE),VLOOKUP(H742,'Rating Translation'!$D$2:$E$25,2,FALSE)))</f>
        <v>6</v>
      </c>
      <c r="J742">
        <f t="shared" si="66"/>
        <v>6</v>
      </c>
      <c r="K742" s="20">
        <f>IF($D742=K$1,$J742,IF($C742&lt;&gt;$C741,"",K741))</f>
        <v>6</v>
      </c>
      <c r="L742" t="str">
        <f>IF($D742=L$1,$J742,IF($C742&lt;&gt;$C741,"",L741))</f>
        <v/>
      </c>
      <c r="M742">
        <f>IF($D742=M$1,$J742,IF($C742&lt;&gt;$C741,"",M741))</f>
        <v>7</v>
      </c>
      <c r="N742" s="20">
        <f t="shared" si="67"/>
        <v>2</v>
      </c>
      <c r="O742" s="21">
        <f t="shared" si="68"/>
        <v>6.5</v>
      </c>
      <c r="P742">
        <f t="shared" si="70"/>
        <v>0.70710678118654757</v>
      </c>
      <c r="Q742">
        <f t="shared" si="71"/>
        <v>6.5</v>
      </c>
    </row>
    <row r="743" spans="1:17" x14ac:dyDescent="0.25">
      <c r="A743" t="str">
        <f t="shared" si="69"/>
        <v>Ecuador-Foreign</v>
      </c>
      <c r="B743">
        <v>742</v>
      </c>
      <c r="C743" t="s">
        <v>25</v>
      </c>
      <c r="D743" t="s">
        <v>79</v>
      </c>
      <c r="E743" t="s">
        <v>100</v>
      </c>
      <c r="F743" s="3">
        <v>40392</v>
      </c>
      <c r="G743" s="1" t="s">
        <v>93</v>
      </c>
      <c r="H743" t="s">
        <v>93</v>
      </c>
      <c r="I743" s="17">
        <f>IF(D743="Moody",VLOOKUP(H743,'Rating Translation'!$B$2:$E$25,4,FALSE),IF(D743="SP",VLOOKUP(H743,'Rating Translation'!$C$2:$E$25,3,FALSE),VLOOKUP(H743,'Rating Translation'!$D$2:$E$25,2,FALSE)))</f>
        <v>9</v>
      </c>
      <c r="J743">
        <f t="shared" si="66"/>
        <v>9</v>
      </c>
      <c r="K743" s="20">
        <f>IF($D743=K$1,$J743,IF($C743&lt;&gt;$C742,"",K742))</f>
        <v>6</v>
      </c>
      <c r="L743">
        <f>IF($D743=L$1,$J743,IF($C743&lt;&gt;$C742,"",L742))</f>
        <v>9</v>
      </c>
      <c r="M743">
        <f>IF($D743=M$1,$J743,IF($C743&lt;&gt;$C742,"",M742))</f>
        <v>7</v>
      </c>
      <c r="N743" s="20">
        <f t="shared" si="67"/>
        <v>3</v>
      </c>
      <c r="O743" s="21">
        <f t="shared" si="68"/>
        <v>7.333333333333333</v>
      </c>
      <c r="P743">
        <f t="shared" si="70"/>
        <v>1.5275252316519452</v>
      </c>
      <c r="Q743">
        <f t="shared" si="71"/>
        <v>7</v>
      </c>
    </row>
    <row r="744" spans="1:17" x14ac:dyDescent="0.25">
      <c r="A744" t="str">
        <f t="shared" si="69"/>
        <v>Ecuador-Foreign</v>
      </c>
      <c r="B744">
        <v>743</v>
      </c>
      <c r="C744" t="s">
        <v>25</v>
      </c>
      <c r="D744" t="s">
        <v>96</v>
      </c>
      <c r="E744" t="s">
        <v>100</v>
      </c>
      <c r="F744" s="3">
        <v>40490</v>
      </c>
      <c r="G744" s="1" t="s">
        <v>147</v>
      </c>
      <c r="H744" t="s">
        <v>93</v>
      </c>
      <c r="I744" s="17">
        <f>IF(D744="Moody",VLOOKUP(H744,'Rating Translation'!$B$2:$E$25,4,FALSE),IF(D744="SP",VLOOKUP(H744,'Rating Translation'!$C$2:$E$25,3,FALSE),VLOOKUP(H744,'Rating Translation'!$D$2:$E$25,2,FALSE)))</f>
        <v>9</v>
      </c>
      <c r="J744">
        <f t="shared" ref="J744:J807" si="72">IF(ISERROR(I744),"",I744)</f>
        <v>9</v>
      </c>
      <c r="K744" s="20">
        <f>IF($D744=K$1,$J744,IF($C744&lt;&gt;$C743,"",K743))</f>
        <v>6</v>
      </c>
      <c r="L744">
        <f>IF($D744=L$1,$J744,IF($C744&lt;&gt;$C743,"",L743))</f>
        <v>9</v>
      </c>
      <c r="M744">
        <f>IF($D744=M$1,$J744,IF($C744&lt;&gt;$C743,"",M743))</f>
        <v>9</v>
      </c>
      <c r="N744" s="20">
        <f t="shared" ref="N744:N807" si="73">COUNT(K744:M744)</f>
        <v>3</v>
      </c>
      <c r="O744" s="21">
        <f t="shared" ref="O744:O807" si="74">AVERAGE(K744:M744)</f>
        <v>8</v>
      </c>
      <c r="P744">
        <f t="shared" si="70"/>
        <v>1.7320508075688772</v>
      </c>
      <c r="Q744">
        <f t="shared" si="71"/>
        <v>9</v>
      </c>
    </row>
    <row r="745" spans="1:17" x14ac:dyDescent="0.25">
      <c r="A745" t="str">
        <f t="shared" si="69"/>
        <v>Ecuador-Foreign</v>
      </c>
      <c r="B745">
        <v>744</v>
      </c>
      <c r="C745" t="s">
        <v>25</v>
      </c>
      <c r="D745" t="s">
        <v>69</v>
      </c>
      <c r="E745" t="s">
        <v>100</v>
      </c>
      <c r="F745" s="3">
        <v>40575</v>
      </c>
      <c r="G745" s="1" t="s">
        <v>130</v>
      </c>
      <c r="H745" t="s">
        <v>130</v>
      </c>
      <c r="I745" s="17">
        <f>IF(D745="Moody",VLOOKUP(H745,'Rating Translation'!$B$2:$E$25,4,FALSE),IF(D745="SP",VLOOKUP(H745,'Rating Translation'!$C$2:$E$25,3,FALSE),VLOOKUP(H745,'Rating Translation'!$D$2:$E$25,2,FALSE)))</f>
        <v>7</v>
      </c>
      <c r="J745">
        <f t="shared" si="72"/>
        <v>7</v>
      </c>
      <c r="K745" s="20">
        <f>IF($D745=K$1,$J745,IF($C745&lt;&gt;$C744,"",K744))</f>
        <v>7</v>
      </c>
      <c r="L745">
        <f>IF($D745=L$1,$J745,IF($C745&lt;&gt;$C744,"",L744))</f>
        <v>9</v>
      </c>
      <c r="M745">
        <f>IF($D745=M$1,$J745,IF($C745&lt;&gt;$C744,"",M744))</f>
        <v>9</v>
      </c>
      <c r="N745" s="20">
        <f t="shared" si="73"/>
        <v>3</v>
      </c>
      <c r="O745" s="21">
        <f t="shared" si="74"/>
        <v>8.3333333333333339</v>
      </c>
      <c r="P745">
        <f t="shared" si="70"/>
        <v>1.1547005383792495</v>
      </c>
      <c r="Q745">
        <f t="shared" si="71"/>
        <v>9</v>
      </c>
    </row>
    <row r="746" spans="1:17" x14ac:dyDescent="0.25">
      <c r="A746" t="str">
        <f t="shared" si="69"/>
        <v>Ecuador-Foreign</v>
      </c>
      <c r="B746">
        <v>745</v>
      </c>
      <c r="C746" t="s">
        <v>25</v>
      </c>
      <c r="D746" t="s">
        <v>79</v>
      </c>
      <c r="E746" t="s">
        <v>100</v>
      </c>
      <c r="F746" s="3">
        <v>40759</v>
      </c>
      <c r="G746" s="1" t="s">
        <v>63</v>
      </c>
      <c r="H746" t="s">
        <v>93</v>
      </c>
      <c r="I746" s="17">
        <f>IF(D746="Moody",VLOOKUP(H746,'Rating Translation'!$B$2:$E$25,4,FALSE),IF(D746="SP",VLOOKUP(H746,'Rating Translation'!$C$2:$E$25,3,FALSE),VLOOKUP(H746,'Rating Translation'!$D$2:$E$25,2,FALSE)))</f>
        <v>9</v>
      </c>
      <c r="J746">
        <f t="shared" si="72"/>
        <v>9</v>
      </c>
      <c r="K746" s="20">
        <f>IF($D746=K$1,$J746,IF($C746&lt;&gt;$C745,"",K745))</f>
        <v>7</v>
      </c>
      <c r="L746">
        <f>IF($D746=L$1,$J746,IF($C746&lt;&gt;$C745,"",L745))</f>
        <v>9</v>
      </c>
      <c r="M746">
        <f>IF($D746=M$1,$J746,IF($C746&lt;&gt;$C745,"",M745))</f>
        <v>9</v>
      </c>
      <c r="N746" s="20">
        <f t="shared" si="73"/>
        <v>3</v>
      </c>
      <c r="O746" s="21">
        <f t="shared" si="74"/>
        <v>8.3333333333333339</v>
      </c>
      <c r="P746">
        <f t="shared" si="70"/>
        <v>1.1547005383792495</v>
      </c>
      <c r="Q746">
        <f t="shared" si="71"/>
        <v>9</v>
      </c>
    </row>
    <row r="747" spans="1:17" x14ac:dyDescent="0.25">
      <c r="A747" t="str">
        <f t="shared" si="69"/>
        <v>Ecuador-Foreign</v>
      </c>
      <c r="B747">
        <v>746</v>
      </c>
      <c r="C747" t="s">
        <v>25</v>
      </c>
      <c r="D747" t="s">
        <v>96</v>
      </c>
      <c r="E747" t="s">
        <v>100</v>
      </c>
      <c r="F747" s="3">
        <v>40844</v>
      </c>
      <c r="G747" s="1" t="s">
        <v>147</v>
      </c>
      <c r="H747" t="s">
        <v>93</v>
      </c>
      <c r="I747" s="17">
        <f>IF(D747="Moody",VLOOKUP(H747,'Rating Translation'!$B$2:$E$25,4,FALSE),IF(D747="SP",VLOOKUP(H747,'Rating Translation'!$C$2:$E$25,3,FALSE),VLOOKUP(H747,'Rating Translation'!$D$2:$E$25,2,FALSE)))</f>
        <v>9</v>
      </c>
      <c r="J747">
        <f t="shared" si="72"/>
        <v>9</v>
      </c>
      <c r="K747" s="20">
        <f>IF($D747=K$1,$J747,IF($C747&lt;&gt;$C746,"",K746))</f>
        <v>7</v>
      </c>
      <c r="L747">
        <f>IF($D747=L$1,$J747,IF($C747&lt;&gt;$C746,"",L746))</f>
        <v>9</v>
      </c>
      <c r="M747">
        <f>IF($D747=M$1,$J747,IF($C747&lt;&gt;$C746,"",M746))</f>
        <v>9</v>
      </c>
      <c r="N747" s="20">
        <f t="shared" si="73"/>
        <v>3</v>
      </c>
      <c r="O747" s="21">
        <f t="shared" si="74"/>
        <v>8.3333333333333339</v>
      </c>
      <c r="P747">
        <f t="shared" si="70"/>
        <v>1.1547005383792495</v>
      </c>
      <c r="Q747">
        <f t="shared" si="71"/>
        <v>9</v>
      </c>
    </row>
    <row r="748" spans="1:17" x14ac:dyDescent="0.25">
      <c r="A748" t="str">
        <f t="shared" si="69"/>
        <v>Ecuador-Foreign</v>
      </c>
      <c r="B748">
        <v>747</v>
      </c>
      <c r="C748" t="s">
        <v>25</v>
      </c>
      <c r="D748" t="s">
        <v>79</v>
      </c>
      <c r="E748" t="s">
        <v>100</v>
      </c>
      <c r="F748" s="3">
        <v>41067</v>
      </c>
      <c r="G748" s="1" t="s">
        <v>77</v>
      </c>
      <c r="H748" t="s">
        <v>75</v>
      </c>
      <c r="I748" s="17">
        <f>IF(D748="Moody",VLOOKUP(H748,'Rating Translation'!$B$2:$E$25,4,FALSE),IF(D748="SP",VLOOKUP(H748,'Rating Translation'!$C$2:$E$25,3,FALSE),VLOOKUP(H748,'Rating Translation'!$D$2:$E$25,2,FALSE)))</f>
        <v>10</v>
      </c>
      <c r="J748">
        <f t="shared" si="72"/>
        <v>10</v>
      </c>
      <c r="K748" s="20">
        <f>IF($D748=K$1,$J748,IF($C748&lt;&gt;$C747,"",K747))</f>
        <v>7</v>
      </c>
      <c r="L748">
        <f>IF($D748=L$1,$J748,IF($C748&lt;&gt;$C747,"",L747))</f>
        <v>10</v>
      </c>
      <c r="M748">
        <f>IF($D748=M$1,$J748,IF($C748&lt;&gt;$C747,"",M747))</f>
        <v>9</v>
      </c>
      <c r="N748" s="20">
        <f t="shared" si="73"/>
        <v>3</v>
      </c>
      <c r="O748" s="21">
        <f t="shared" si="74"/>
        <v>8.6666666666666661</v>
      </c>
      <c r="P748">
        <f t="shared" si="70"/>
        <v>1.5275252316519452</v>
      </c>
      <c r="Q748">
        <f t="shared" si="71"/>
        <v>9</v>
      </c>
    </row>
    <row r="749" spans="1:17" x14ac:dyDescent="0.25">
      <c r="A749" t="str">
        <f t="shared" si="69"/>
        <v>Ecuador-Foreign</v>
      </c>
      <c r="B749">
        <v>748</v>
      </c>
      <c r="C749" t="s">
        <v>25</v>
      </c>
      <c r="D749" t="s">
        <v>69</v>
      </c>
      <c r="E749" t="s">
        <v>100</v>
      </c>
      <c r="F749" s="3">
        <v>41165</v>
      </c>
      <c r="G749" s="1" t="s">
        <v>65</v>
      </c>
      <c r="H749" t="s">
        <v>65</v>
      </c>
      <c r="I749" s="17">
        <f>IF(D749="Moody",VLOOKUP(H749,'Rating Translation'!$B$2:$E$25,4,FALSE),IF(D749="SP",VLOOKUP(H749,'Rating Translation'!$C$2:$E$25,3,FALSE),VLOOKUP(H749,'Rating Translation'!$D$2:$E$25,2,FALSE)))</f>
        <v>8</v>
      </c>
      <c r="J749">
        <f t="shared" si="72"/>
        <v>8</v>
      </c>
      <c r="K749" s="20">
        <f>IF($D749=K$1,$J749,IF($C749&lt;&gt;$C748,"",K748))</f>
        <v>8</v>
      </c>
      <c r="L749">
        <f>IF($D749=L$1,$J749,IF($C749&lt;&gt;$C748,"",L748))</f>
        <v>10</v>
      </c>
      <c r="M749">
        <f>IF($D749=M$1,$J749,IF($C749&lt;&gt;$C748,"",M748))</f>
        <v>9</v>
      </c>
      <c r="N749" s="20">
        <f t="shared" si="73"/>
        <v>3</v>
      </c>
      <c r="O749" s="21">
        <f t="shared" si="74"/>
        <v>9</v>
      </c>
      <c r="P749">
        <f t="shared" si="70"/>
        <v>1</v>
      </c>
      <c r="Q749">
        <f t="shared" si="71"/>
        <v>9</v>
      </c>
    </row>
    <row r="750" spans="1:17" x14ac:dyDescent="0.25">
      <c r="A750" t="str">
        <f t="shared" si="69"/>
        <v>Ecuador-Foreign</v>
      </c>
      <c r="B750">
        <v>749</v>
      </c>
      <c r="C750" t="s">
        <v>25</v>
      </c>
      <c r="D750" t="s">
        <v>96</v>
      </c>
      <c r="E750" t="s">
        <v>100</v>
      </c>
      <c r="F750" s="3">
        <v>41206</v>
      </c>
      <c r="G750" s="1" t="s">
        <v>93</v>
      </c>
      <c r="H750" t="s">
        <v>93</v>
      </c>
      <c r="I750" s="17">
        <f>IF(D750="Moody",VLOOKUP(H750,'Rating Translation'!$B$2:$E$25,4,FALSE),IF(D750="SP",VLOOKUP(H750,'Rating Translation'!$C$2:$E$25,3,FALSE),VLOOKUP(H750,'Rating Translation'!$D$2:$E$25,2,FALSE)))</f>
        <v>9</v>
      </c>
      <c r="J750">
        <f t="shared" si="72"/>
        <v>9</v>
      </c>
      <c r="K750" s="20">
        <f>IF($D750=K$1,$J750,IF($C750&lt;&gt;$C749,"",K749))</f>
        <v>8</v>
      </c>
      <c r="L750">
        <f>IF($D750=L$1,$J750,IF($C750&lt;&gt;$C749,"",L749))</f>
        <v>10</v>
      </c>
      <c r="M750">
        <f>IF($D750=M$1,$J750,IF($C750&lt;&gt;$C749,"",M749))</f>
        <v>9</v>
      </c>
      <c r="N750" s="20">
        <f t="shared" si="73"/>
        <v>3</v>
      </c>
      <c r="O750" s="21">
        <f t="shared" si="74"/>
        <v>9</v>
      </c>
      <c r="P750">
        <f t="shared" si="70"/>
        <v>1</v>
      </c>
      <c r="Q750">
        <f t="shared" si="71"/>
        <v>9</v>
      </c>
    </row>
    <row r="751" spans="1:17" x14ac:dyDescent="0.25">
      <c r="A751" t="str">
        <f t="shared" si="69"/>
        <v>Ecuador-Foreign</v>
      </c>
      <c r="B751">
        <v>750</v>
      </c>
      <c r="C751" t="s">
        <v>25</v>
      </c>
      <c r="D751" t="s">
        <v>79</v>
      </c>
      <c r="E751" t="s">
        <v>100</v>
      </c>
      <c r="F751" s="3">
        <v>41492</v>
      </c>
      <c r="G751" s="1" t="s">
        <v>63</v>
      </c>
      <c r="H751" t="s">
        <v>75</v>
      </c>
      <c r="I751" s="17">
        <f>IF(D751="Moody",VLOOKUP(H751,'Rating Translation'!$B$2:$E$25,4,FALSE),IF(D751="SP",VLOOKUP(H751,'Rating Translation'!$C$2:$E$25,3,FALSE),VLOOKUP(H751,'Rating Translation'!$D$2:$E$25,2,FALSE)))</f>
        <v>10</v>
      </c>
      <c r="J751">
        <f t="shared" si="72"/>
        <v>10</v>
      </c>
      <c r="K751" s="20">
        <f>IF($D751=K$1,$J751,IF($C751&lt;&gt;$C750,"",K750))</f>
        <v>8</v>
      </c>
      <c r="L751">
        <f>IF($D751=L$1,$J751,IF($C751&lt;&gt;$C750,"",L750))</f>
        <v>10</v>
      </c>
      <c r="M751">
        <f>IF($D751=M$1,$J751,IF($C751&lt;&gt;$C750,"",M750))</f>
        <v>9</v>
      </c>
      <c r="N751" s="20">
        <f t="shared" si="73"/>
        <v>3</v>
      </c>
      <c r="O751" s="21">
        <f t="shared" si="74"/>
        <v>9</v>
      </c>
      <c r="P751">
        <f t="shared" si="70"/>
        <v>1</v>
      </c>
      <c r="Q751">
        <f t="shared" si="71"/>
        <v>9</v>
      </c>
    </row>
    <row r="752" spans="1:17" x14ac:dyDescent="0.25">
      <c r="A752" t="str">
        <f t="shared" si="69"/>
        <v>Ecuador-Foreign</v>
      </c>
      <c r="B752">
        <v>751</v>
      </c>
      <c r="C752" t="s">
        <v>25</v>
      </c>
      <c r="D752" t="s">
        <v>96</v>
      </c>
      <c r="E752" t="s">
        <v>100</v>
      </c>
      <c r="F752" s="3">
        <v>41565</v>
      </c>
      <c r="G752" s="1" t="s">
        <v>77</v>
      </c>
      <c r="H752" t="s">
        <v>75</v>
      </c>
      <c r="I752" s="17">
        <f>IF(D752="Moody",VLOOKUP(H752,'Rating Translation'!$B$2:$E$25,4,FALSE),IF(D752="SP",VLOOKUP(H752,'Rating Translation'!$C$2:$E$25,3,FALSE),VLOOKUP(H752,'Rating Translation'!$D$2:$E$25,2,FALSE)))</f>
        <v>10</v>
      </c>
      <c r="J752">
        <f t="shared" si="72"/>
        <v>10</v>
      </c>
      <c r="K752" s="20">
        <f>IF($D752=K$1,$J752,IF($C752&lt;&gt;$C751,"",K751))</f>
        <v>8</v>
      </c>
      <c r="L752">
        <f>IF($D752=L$1,$J752,IF($C752&lt;&gt;$C751,"",L751))</f>
        <v>10</v>
      </c>
      <c r="M752">
        <f>IF($D752=M$1,$J752,IF($C752&lt;&gt;$C751,"",M751))</f>
        <v>10</v>
      </c>
      <c r="N752" s="20">
        <f t="shared" si="73"/>
        <v>3</v>
      </c>
      <c r="O752" s="21">
        <f t="shared" si="74"/>
        <v>9.3333333333333339</v>
      </c>
      <c r="P752">
        <f t="shared" si="70"/>
        <v>1.1547005383792557</v>
      </c>
      <c r="Q752">
        <f t="shared" si="71"/>
        <v>10</v>
      </c>
    </row>
    <row r="753" spans="1:17" x14ac:dyDescent="0.25">
      <c r="A753" t="str">
        <f t="shared" si="69"/>
        <v>Ecuador-Local</v>
      </c>
      <c r="B753">
        <v>752</v>
      </c>
      <c r="C753" t="s">
        <v>25</v>
      </c>
      <c r="D753" t="s">
        <v>69</v>
      </c>
      <c r="E753" t="s">
        <v>101</v>
      </c>
      <c r="F753" s="3">
        <v>36070</v>
      </c>
      <c r="G753" s="1" t="s">
        <v>59</v>
      </c>
      <c r="H753" t="s">
        <v>59</v>
      </c>
      <c r="I753" s="17">
        <f>IF(D753="Moody",VLOOKUP(H753,'Rating Translation'!$B$2:$E$25,4,FALSE),IF(D753="SP",VLOOKUP(H753,'Rating Translation'!$C$2:$E$25,3,FALSE),VLOOKUP(H753,'Rating Translation'!$D$2:$E$25,2,FALSE)))</f>
        <v>9</v>
      </c>
      <c r="J753">
        <f t="shared" si="72"/>
        <v>9</v>
      </c>
      <c r="K753" s="20">
        <f>IF($D753=K$1,$J753,IF($C753&lt;&gt;$C752,"",K752))</f>
        <v>9</v>
      </c>
      <c r="L753">
        <f>IF($D753=L$1,$J753,IF($C753&lt;&gt;$C752,"",L752))</f>
        <v>10</v>
      </c>
      <c r="M753">
        <f>IF($D753=M$1,$J753,IF($C753&lt;&gt;$C752,"",M752))</f>
        <v>10</v>
      </c>
      <c r="N753" s="20">
        <f t="shared" si="73"/>
        <v>3</v>
      </c>
      <c r="O753" s="21">
        <f t="shared" si="74"/>
        <v>9.6666666666666661</v>
      </c>
      <c r="P753">
        <f t="shared" si="70"/>
        <v>0.57735026918962573</v>
      </c>
      <c r="Q753">
        <f t="shared" si="71"/>
        <v>10</v>
      </c>
    </row>
    <row r="754" spans="1:17" x14ac:dyDescent="0.25">
      <c r="A754" t="str">
        <f t="shared" si="69"/>
        <v>Ecuador-Local</v>
      </c>
      <c r="B754">
        <v>753</v>
      </c>
      <c r="C754" t="s">
        <v>25</v>
      </c>
      <c r="D754" t="s">
        <v>69</v>
      </c>
      <c r="E754" t="s">
        <v>101</v>
      </c>
      <c r="F754" s="3">
        <v>37225</v>
      </c>
      <c r="G754" s="1" t="s">
        <v>65</v>
      </c>
      <c r="H754" t="s">
        <v>65</v>
      </c>
      <c r="I754" s="17">
        <f>IF(D754="Moody",VLOOKUP(H754,'Rating Translation'!$B$2:$E$25,4,FALSE),IF(D754="SP",VLOOKUP(H754,'Rating Translation'!$C$2:$E$25,3,FALSE),VLOOKUP(H754,'Rating Translation'!$D$2:$E$25,2,FALSE)))</f>
        <v>8</v>
      </c>
      <c r="J754">
        <f t="shared" si="72"/>
        <v>8</v>
      </c>
      <c r="K754" s="20">
        <f>IF($D754=K$1,$J754,IF($C754&lt;&gt;$C753,"",K753))</f>
        <v>8</v>
      </c>
      <c r="L754">
        <f>IF($D754=L$1,$J754,IF($C754&lt;&gt;$C753,"",L753))</f>
        <v>10</v>
      </c>
      <c r="M754">
        <f>IF($D754=M$1,$J754,IF($C754&lt;&gt;$C753,"",M753))</f>
        <v>10</v>
      </c>
      <c r="N754" s="20">
        <f t="shared" si="73"/>
        <v>3</v>
      </c>
      <c r="O754" s="21">
        <f t="shared" si="74"/>
        <v>9.3333333333333339</v>
      </c>
      <c r="P754">
        <f t="shared" si="70"/>
        <v>1.1547005383792557</v>
      </c>
      <c r="Q754">
        <f t="shared" si="71"/>
        <v>10</v>
      </c>
    </row>
    <row r="755" spans="1:17" x14ac:dyDescent="0.25">
      <c r="A755" t="str">
        <f t="shared" si="69"/>
        <v>Ecuador-Local</v>
      </c>
      <c r="B755">
        <v>754</v>
      </c>
      <c r="C755" t="s">
        <v>25</v>
      </c>
      <c r="D755" t="s">
        <v>69</v>
      </c>
      <c r="E755" t="s">
        <v>101</v>
      </c>
      <c r="F755" s="3">
        <v>38041</v>
      </c>
      <c r="G755" s="1" t="s">
        <v>59</v>
      </c>
      <c r="H755" t="s">
        <v>59</v>
      </c>
      <c r="I755" s="17">
        <f>IF(D755="Moody",VLOOKUP(H755,'Rating Translation'!$B$2:$E$25,4,FALSE),IF(D755="SP",VLOOKUP(H755,'Rating Translation'!$C$2:$E$25,3,FALSE),VLOOKUP(H755,'Rating Translation'!$D$2:$E$25,2,FALSE)))</f>
        <v>9</v>
      </c>
      <c r="J755">
        <f t="shared" si="72"/>
        <v>9</v>
      </c>
      <c r="K755" s="20">
        <f>IF($D755=K$1,$J755,IF($C755&lt;&gt;$C754,"",K754))</f>
        <v>9</v>
      </c>
      <c r="L755">
        <f>IF($D755=L$1,$J755,IF($C755&lt;&gt;$C754,"",L754))</f>
        <v>10</v>
      </c>
      <c r="M755">
        <f>IF($D755=M$1,$J755,IF($C755&lt;&gt;$C754,"",M754))</f>
        <v>10</v>
      </c>
      <c r="N755" s="20">
        <f t="shared" si="73"/>
        <v>3</v>
      </c>
      <c r="O755" s="21">
        <f t="shared" si="74"/>
        <v>9.6666666666666661</v>
      </c>
      <c r="P755">
        <f t="shared" si="70"/>
        <v>0.57735026918962573</v>
      </c>
      <c r="Q755">
        <f t="shared" si="71"/>
        <v>10</v>
      </c>
    </row>
    <row r="756" spans="1:17" x14ac:dyDescent="0.25">
      <c r="A756" t="str">
        <f t="shared" si="69"/>
        <v>Ecuador-Local</v>
      </c>
      <c r="B756">
        <v>755</v>
      </c>
      <c r="C756" t="s">
        <v>25</v>
      </c>
      <c r="D756" t="s">
        <v>69</v>
      </c>
      <c r="E756" t="s">
        <v>101</v>
      </c>
      <c r="F756" s="3">
        <v>39528</v>
      </c>
      <c r="G756" s="1" t="s">
        <v>171</v>
      </c>
      <c r="H756" t="s">
        <v>171</v>
      </c>
      <c r="I756" s="17" t="e">
        <f>IF(D756="Moody",VLOOKUP(H756,'Rating Translation'!$B$2:$E$25,4,FALSE),IF(D756="SP",VLOOKUP(H756,'Rating Translation'!$C$2:$E$25,3,FALSE),VLOOKUP(H756,'Rating Translation'!$D$2:$E$25,2,FALSE)))</f>
        <v>#N/A</v>
      </c>
      <c r="J756" t="str">
        <f t="shared" si="72"/>
        <v/>
      </c>
      <c r="K756" s="20" t="str">
        <f>IF($D756=K$1,$J756,IF($C756&lt;&gt;$C755,"",K755))</f>
        <v/>
      </c>
      <c r="L756">
        <f>IF($D756=L$1,$J756,IF($C756&lt;&gt;$C755,"",L755))</f>
        <v>10</v>
      </c>
      <c r="M756">
        <f>IF($D756=M$1,$J756,IF($C756&lt;&gt;$C755,"",M755))</f>
        <v>10</v>
      </c>
      <c r="N756" s="20">
        <f t="shared" si="73"/>
        <v>2</v>
      </c>
      <c r="O756" s="21">
        <f t="shared" si="74"/>
        <v>10</v>
      </c>
      <c r="P756">
        <f t="shared" si="70"/>
        <v>0</v>
      </c>
      <c r="Q756">
        <f t="shared" si="71"/>
        <v>10</v>
      </c>
    </row>
    <row r="757" spans="1:17" x14ac:dyDescent="0.25">
      <c r="A757" t="str">
        <f t="shared" si="69"/>
        <v>Ecuador-Local</v>
      </c>
      <c r="B757">
        <v>756</v>
      </c>
      <c r="C757" t="s">
        <v>25</v>
      </c>
      <c r="D757" t="s">
        <v>79</v>
      </c>
      <c r="E757" t="s">
        <v>101</v>
      </c>
      <c r="F757" s="3">
        <v>40392</v>
      </c>
      <c r="G757" s="1" t="s">
        <v>93</v>
      </c>
      <c r="H757" t="s">
        <v>93</v>
      </c>
      <c r="I757" s="17">
        <f>IF(D757="Moody",VLOOKUP(H757,'Rating Translation'!$B$2:$E$25,4,FALSE),IF(D757="SP",VLOOKUP(H757,'Rating Translation'!$C$2:$E$25,3,FALSE),VLOOKUP(H757,'Rating Translation'!$D$2:$E$25,2,FALSE)))</f>
        <v>9</v>
      </c>
      <c r="J757">
        <f t="shared" si="72"/>
        <v>9</v>
      </c>
      <c r="K757" s="20" t="str">
        <f>IF($D757=K$1,$J757,IF($C757&lt;&gt;$C756,"",K756))</f>
        <v/>
      </c>
      <c r="L757">
        <f>IF($D757=L$1,$J757,IF($C757&lt;&gt;$C756,"",L756))</f>
        <v>9</v>
      </c>
      <c r="M757">
        <f>IF($D757=M$1,$J757,IF($C757&lt;&gt;$C756,"",M756))</f>
        <v>10</v>
      </c>
      <c r="N757" s="20">
        <f t="shared" si="73"/>
        <v>2</v>
      </c>
      <c r="O757" s="21">
        <f t="shared" si="74"/>
        <v>9.5</v>
      </c>
      <c r="P757">
        <f t="shared" si="70"/>
        <v>0.70710678118654757</v>
      </c>
      <c r="Q757">
        <f t="shared" si="71"/>
        <v>9.5</v>
      </c>
    </row>
    <row r="758" spans="1:17" x14ac:dyDescent="0.25">
      <c r="A758" t="str">
        <f t="shared" si="69"/>
        <v>Ecuador-Local</v>
      </c>
      <c r="B758">
        <v>757</v>
      </c>
      <c r="C758" t="s">
        <v>25</v>
      </c>
      <c r="D758" t="s">
        <v>79</v>
      </c>
      <c r="E758" t="s">
        <v>101</v>
      </c>
      <c r="F758" s="3">
        <v>41067</v>
      </c>
      <c r="G758" s="1" t="s">
        <v>75</v>
      </c>
      <c r="H758" t="s">
        <v>75</v>
      </c>
      <c r="I758" s="17">
        <f>IF(D758="Moody",VLOOKUP(H758,'Rating Translation'!$B$2:$E$25,4,FALSE),IF(D758="SP",VLOOKUP(H758,'Rating Translation'!$C$2:$E$25,3,FALSE),VLOOKUP(H758,'Rating Translation'!$D$2:$E$25,2,FALSE)))</f>
        <v>10</v>
      </c>
      <c r="J758">
        <f t="shared" si="72"/>
        <v>10</v>
      </c>
      <c r="K758" s="20" t="str">
        <f>IF($D758=K$1,$J758,IF($C758&lt;&gt;$C757,"",K757))</f>
        <v/>
      </c>
      <c r="L758">
        <f>IF($D758=L$1,$J758,IF($C758&lt;&gt;$C757,"",L757))</f>
        <v>10</v>
      </c>
      <c r="M758">
        <f>IF($D758=M$1,$J758,IF($C758&lt;&gt;$C757,"",M757))</f>
        <v>10</v>
      </c>
      <c r="N758" s="20">
        <f t="shared" si="73"/>
        <v>2</v>
      </c>
      <c r="O758" s="21">
        <f t="shared" si="74"/>
        <v>10</v>
      </c>
      <c r="P758">
        <f t="shared" si="70"/>
        <v>0</v>
      </c>
      <c r="Q758">
        <f t="shared" si="71"/>
        <v>10</v>
      </c>
    </row>
    <row r="759" spans="1:17" x14ac:dyDescent="0.25">
      <c r="A759" t="str">
        <f t="shared" si="69"/>
        <v>Estonia-Foreign</v>
      </c>
      <c r="B759">
        <v>758</v>
      </c>
      <c r="C759" t="s">
        <v>189</v>
      </c>
      <c r="D759" t="s">
        <v>96</v>
      </c>
      <c r="E759" t="s">
        <v>100</v>
      </c>
      <c r="F759" s="3">
        <v>35684</v>
      </c>
      <c r="G759" s="1" t="s">
        <v>123</v>
      </c>
      <c r="H759" t="s">
        <v>123</v>
      </c>
      <c r="I759" s="17">
        <f>IF(D759="Moody",VLOOKUP(H759,'Rating Translation'!$B$2:$E$25,4,FALSE),IF(D759="SP",VLOOKUP(H759,'Rating Translation'!$C$2:$E$25,3,FALSE),VLOOKUP(H759,'Rating Translation'!$D$2:$E$25,2,FALSE)))</f>
        <v>16</v>
      </c>
      <c r="J759">
        <f t="shared" si="72"/>
        <v>16</v>
      </c>
      <c r="K759" s="20" t="str">
        <f>IF($D759=K$1,$J759,IF($C759&lt;&gt;$C758,"",K758))</f>
        <v/>
      </c>
      <c r="L759" t="str">
        <f>IF($D759=L$1,$J759,IF($C759&lt;&gt;$C758,"",L758))</f>
        <v/>
      </c>
      <c r="M759">
        <f>IF($D759=M$1,$J759,IF($C759&lt;&gt;$C758,"",M758))</f>
        <v>16</v>
      </c>
      <c r="N759" s="20">
        <f t="shared" si="73"/>
        <v>1</v>
      </c>
      <c r="O759" s="21">
        <f t="shared" si="74"/>
        <v>16</v>
      </c>
      <c r="P759" t="str">
        <f t="shared" si="70"/>
        <v/>
      </c>
      <c r="Q759">
        <f t="shared" si="71"/>
        <v>16</v>
      </c>
    </row>
    <row r="760" spans="1:17" x14ac:dyDescent="0.25">
      <c r="A760" t="str">
        <f t="shared" si="69"/>
        <v>Estonia-Foreign</v>
      </c>
      <c r="B760">
        <v>759</v>
      </c>
      <c r="C760" t="s">
        <v>189</v>
      </c>
      <c r="D760" t="s">
        <v>96</v>
      </c>
      <c r="E760" t="s">
        <v>100</v>
      </c>
      <c r="F760" s="3">
        <v>36745</v>
      </c>
      <c r="G760" s="1" t="s">
        <v>188</v>
      </c>
      <c r="H760" t="s">
        <v>123</v>
      </c>
      <c r="I760" s="17">
        <f>IF(D760="Moody",VLOOKUP(H760,'Rating Translation'!$B$2:$E$25,4,FALSE),IF(D760="SP",VLOOKUP(H760,'Rating Translation'!$C$2:$E$25,3,FALSE),VLOOKUP(H760,'Rating Translation'!$D$2:$E$25,2,FALSE)))</f>
        <v>16</v>
      </c>
      <c r="J760">
        <f t="shared" si="72"/>
        <v>16</v>
      </c>
      <c r="K760" s="20" t="str">
        <f>IF($D760=K$1,$J760,IF($C760&lt;&gt;$C759,"",K759))</f>
        <v/>
      </c>
      <c r="L760" t="str">
        <f>IF($D760=L$1,$J760,IF($C760&lt;&gt;$C759,"",L759))</f>
        <v/>
      </c>
      <c r="M760">
        <f>IF($D760=M$1,$J760,IF($C760&lt;&gt;$C759,"",M759))</f>
        <v>16</v>
      </c>
      <c r="N760" s="20">
        <f t="shared" si="73"/>
        <v>1</v>
      </c>
      <c r="O760" s="21">
        <f t="shared" si="74"/>
        <v>16</v>
      </c>
      <c r="P760" t="str">
        <f t="shared" si="70"/>
        <v/>
      </c>
      <c r="Q760">
        <f t="shared" si="71"/>
        <v>16</v>
      </c>
    </row>
    <row r="761" spans="1:17" x14ac:dyDescent="0.25">
      <c r="A761" t="str">
        <f t="shared" si="69"/>
        <v>Estonia-Foreign</v>
      </c>
      <c r="B761">
        <v>760</v>
      </c>
      <c r="C761" t="s">
        <v>189</v>
      </c>
      <c r="D761" t="s">
        <v>96</v>
      </c>
      <c r="E761" t="s">
        <v>100</v>
      </c>
      <c r="F761" s="3">
        <v>36797</v>
      </c>
      <c r="G761" s="1" t="s">
        <v>184</v>
      </c>
      <c r="H761" t="s">
        <v>122</v>
      </c>
      <c r="I761" s="17">
        <f>IF(D761="Moody",VLOOKUP(H761,'Rating Translation'!$B$2:$E$25,4,FALSE),IF(D761="SP",VLOOKUP(H761,'Rating Translation'!$C$2:$E$25,3,FALSE),VLOOKUP(H761,'Rating Translation'!$D$2:$E$25,2,FALSE)))</f>
        <v>17</v>
      </c>
      <c r="J761">
        <f t="shared" si="72"/>
        <v>17</v>
      </c>
      <c r="K761" s="20" t="str">
        <f>IF($D761=K$1,$J761,IF($C761&lt;&gt;$C760,"",K760))</f>
        <v/>
      </c>
      <c r="L761" t="str">
        <f>IF($D761=L$1,$J761,IF($C761&lt;&gt;$C760,"",L760))</f>
        <v/>
      </c>
      <c r="M761">
        <f>IF($D761=M$1,$J761,IF($C761&lt;&gt;$C760,"",M760))</f>
        <v>17</v>
      </c>
      <c r="N761" s="20">
        <f t="shared" si="73"/>
        <v>1</v>
      </c>
      <c r="O761" s="21">
        <f t="shared" si="74"/>
        <v>17</v>
      </c>
      <c r="P761" t="str">
        <f t="shared" si="70"/>
        <v/>
      </c>
      <c r="Q761">
        <f t="shared" si="71"/>
        <v>17</v>
      </c>
    </row>
    <row r="762" spans="1:17" x14ac:dyDescent="0.25">
      <c r="A762" t="str">
        <f t="shared" si="69"/>
        <v>Estonia-Foreign</v>
      </c>
      <c r="B762">
        <v>761</v>
      </c>
      <c r="C762" t="s">
        <v>189</v>
      </c>
      <c r="D762" t="s">
        <v>96</v>
      </c>
      <c r="E762" t="s">
        <v>100</v>
      </c>
      <c r="F762" s="3">
        <v>37102</v>
      </c>
      <c r="G762" s="1" t="s">
        <v>183</v>
      </c>
      <c r="H762" t="s">
        <v>122</v>
      </c>
      <c r="I762" s="17">
        <f>IF(D762="Moody",VLOOKUP(H762,'Rating Translation'!$B$2:$E$25,4,FALSE),IF(D762="SP",VLOOKUP(H762,'Rating Translation'!$C$2:$E$25,3,FALSE),VLOOKUP(H762,'Rating Translation'!$D$2:$E$25,2,FALSE)))</f>
        <v>17</v>
      </c>
      <c r="J762">
        <f t="shared" si="72"/>
        <v>17</v>
      </c>
      <c r="K762" s="20" t="str">
        <f>IF($D762=K$1,$J762,IF($C762&lt;&gt;$C761,"",K761))</f>
        <v/>
      </c>
      <c r="L762" t="str">
        <f>IF($D762=L$1,$J762,IF($C762&lt;&gt;$C761,"",L761))</f>
        <v/>
      </c>
      <c r="M762">
        <f>IF($D762=M$1,$J762,IF($C762&lt;&gt;$C761,"",M761))</f>
        <v>17</v>
      </c>
      <c r="N762" s="20">
        <f t="shared" si="73"/>
        <v>1</v>
      </c>
      <c r="O762" s="21">
        <f t="shared" si="74"/>
        <v>17</v>
      </c>
      <c r="P762" t="str">
        <f t="shared" si="70"/>
        <v/>
      </c>
      <c r="Q762">
        <f t="shared" si="71"/>
        <v>17</v>
      </c>
    </row>
    <row r="763" spans="1:17" x14ac:dyDescent="0.25">
      <c r="A763" t="str">
        <f t="shared" si="69"/>
        <v>Estonia-Foreign</v>
      </c>
      <c r="B763">
        <v>762</v>
      </c>
      <c r="C763" t="s">
        <v>189</v>
      </c>
      <c r="D763" t="s">
        <v>96</v>
      </c>
      <c r="E763" t="s">
        <v>100</v>
      </c>
      <c r="F763" s="3">
        <v>37133</v>
      </c>
      <c r="G763" s="1" t="s">
        <v>165</v>
      </c>
      <c r="H763" t="s">
        <v>121</v>
      </c>
      <c r="I763" s="17">
        <f>IF(D763="Moody",VLOOKUP(H763,'Rating Translation'!$B$2:$E$25,4,FALSE),IF(D763="SP",VLOOKUP(H763,'Rating Translation'!$C$2:$E$25,3,FALSE),VLOOKUP(H763,'Rating Translation'!$D$2:$E$25,2,FALSE)))</f>
        <v>18</v>
      </c>
      <c r="J763">
        <f t="shared" si="72"/>
        <v>18</v>
      </c>
      <c r="K763" s="20" t="str">
        <f>IF($D763=K$1,$J763,IF($C763&lt;&gt;$C762,"",K762))</f>
        <v/>
      </c>
      <c r="L763" t="str">
        <f>IF($D763=L$1,$J763,IF($C763&lt;&gt;$C762,"",L762))</f>
        <v/>
      </c>
      <c r="M763">
        <f>IF($D763=M$1,$J763,IF($C763&lt;&gt;$C762,"",M762))</f>
        <v>18</v>
      </c>
      <c r="N763" s="20">
        <f t="shared" si="73"/>
        <v>1</v>
      </c>
      <c r="O763" s="21">
        <f t="shared" si="74"/>
        <v>18</v>
      </c>
      <c r="P763" t="str">
        <f t="shared" si="70"/>
        <v/>
      </c>
      <c r="Q763">
        <f t="shared" si="71"/>
        <v>18</v>
      </c>
    </row>
    <row r="764" spans="1:17" x14ac:dyDescent="0.25">
      <c r="A764" t="str">
        <f t="shared" si="69"/>
        <v>Estonia-Foreign</v>
      </c>
      <c r="B764">
        <v>763</v>
      </c>
      <c r="C764" t="s">
        <v>189</v>
      </c>
      <c r="D764" t="s">
        <v>69</v>
      </c>
      <c r="E764" t="s">
        <v>100</v>
      </c>
      <c r="F764" s="3">
        <v>37572</v>
      </c>
      <c r="G764" s="1" t="s">
        <v>110</v>
      </c>
      <c r="H764" t="s">
        <v>110</v>
      </c>
      <c r="I764" s="17">
        <f>IF(D764="Moody",VLOOKUP(H764,'Rating Translation'!$B$2:$E$25,4,FALSE),IF(D764="SP",VLOOKUP(H764,'Rating Translation'!$C$2:$E$25,3,FALSE),VLOOKUP(H764,'Rating Translation'!$D$2:$E$25,2,FALSE)))</f>
        <v>20</v>
      </c>
      <c r="J764">
        <f t="shared" si="72"/>
        <v>20</v>
      </c>
      <c r="K764" s="20">
        <f>IF($D764=K$1,$J764,IF($C764&lt;&gt;$C763,"",K763))</f>
        <v>20</v>
      </c>
      <c r="L764" t="str">
        <f>IF($D764=L$1,$J764,IF($C764&lt;&gt;$C763,"",L763))</f>
        <v/>
      </c>
      <c r="M764">
        <f>IF($D764=M$1,$J764,IF($C764&lt;&gt;$C763,"",M763))</f>
        <v>18</v>
      </c>
      <c r="N764" s="20">
        <f t="shared" si="73"/>
        <v>2</v>
      </c>
      <c r="O764" s="21">
        <f t="shared" si="74"/>
        <v>19</v>
      </c>
      <c r="P764">
        <f t="shared" si="70"/>
        <v>1.4142135623730951</v>
      </c>
      <c r="Q764">
        <f t="shared" si="71"/>
        <v>19</v>
      </c>
    </row>
    <row r="765" spans="1:17" x14ac:dyDescent="0.25">
      <c r="A765" t="str">
        <f t="shared" si="69"/>
        <v>Estonia-Foreign</v>
      </c>
      <c r="B765">
        <v>764</v>
      </c>
      <c r="C765" t="s">
        <v>189</v>
      </c>
      <c r="D765" t="s">
        <v>96</v>
      </c>
      <c r="E765" t="s">
        <v>100</v>
      </c>
      <c r="F765" s="3">
        <v>37916</v>
      </c>
      <c r="G765" s="1" t="s">
        <v>164</v>
      </c>
      <c r="H765" t="s">
        <v>121</v>
      </c>
      <c r="I765" s="17">
        <f>IF(D765="Moody",VLOOKUP(H765,'Rating Translation'!$B$2:$E$25,4,FALSE),IF(D765="SP",VLOOKUP(H765,'Rating Translation'!$C$2:$E$25,3,FALSE),VLOOKUP(H765,'Rating Translation'!$D$2:$E$25,2,FALSE)))</f>
        <v>18</v>
      </c>
      <c r="J765">
        <f t="shared" si="72"/>
        <v>18</v>
      </c>
      <c r="K765" s="20">
        <f>IF($D765=K$1,$J765,IF($C765&lt;&gt;$C764,"",K764))</f>
        <v>20</v>
      </c>
      <c r="L765" t="str">
        <f>IF($D765=L$1,$J765,IF($C765&lt;&gt;$C764,"",L764))</f>
        <v/>
      </c>
      <c r="M765">
        <f>IF($D765=M$1,$J765,IF($C765&lt;&gt;$C764,"",M764))</f>
        <v>18</v>
      </c>
      <c r="N765" s="20">
        <f t="shared" si="73"/>
        <v>2</v>
      </c>
      <c r="O765" s="21">
        <f t="shared" si="74"/>
        <v>19</v>
      </c>
      <c r="P765">
        <f t="shared" si="70"/>
        <v>1.4142135623730951</v>
      </c>
      <c r="Q765">
        <f t="shared" si="71"/>
        <v>19</v>
      </c>
    </row>
    <row r="766" spans="1:17" x14ac:dyDescent="0.25">
      <c r="A766" t="str">
        <f t="shared" si="69"/>
        <v>Estonia-Foreign</v>
      </c>
      <c r="B766">
        <v>765</v>
      </c>
      <c r="C766" t="s">
        <v>189</v>
      </c>
      <c r="D766" t="s">
        <v>69</v>
      </c>
      <c r="E766" t="s">
        <v>100</v>
      </c>
      <c r="F766" s="3">
        <v>37940</v>
      </c>
      <c r="G766" s="1" t="s">
        <v>61</v>
      </c>
      <c r="H766" t="s">
        <v>110</v>
      </c>
      <c r="I766" s="17">
        <f>IF(D766="Moody",VLOOKUP(H766,'Rating Translation'!$B$2:$E$25,4,FALSE),IF(D766="SP",VLOOKUP(H766,'Rating Translation'!$C$2:$E$25,3,FALSE),VLOOKUP(H766,'Rating Translation'!$D$2:$E$25,2,FALSE)))</f>
        <v>20</v>
      </c>
      <c r="J766">
        <f t="shared" si="72"/>
        <v>20</v>
      </c>
      <c r="K766" s="20">
        <f>IF($D766=K$1,$J766,IF($C766&lt;&gt;$C765,"",K765))</f>
        <v>20</v>
      </c>
      <c r="L766" t="str">
        <f>IF($D766=L$1,$J766,IF($C766&lt;&gt;$C765,"",L765))</f>
        <v/>
      </c>
      <c r="M766">
        <f>IF($D766=M$1,$J766,IF($C766&lt;&gt;$C765,"",M765))</f>
        <v>18</v>
      </c>
      <c r="N766" s="20">
        <f t="shared" si="73"/>
        <v>2</v>
      </c>
      <c r="O766" s="21">
        <f t="shared" si="74"/>
        <v>19</v>
      </c>
      <c r="P766">
        <f t="shared" si="70"/>
        <v>1.4142135623730951</v>
      </c>
      <c r="Q766">
        <f t="shared" si="71"/>
        <v>19</v>
      </c>
    </row>
    <row r="767" spans="1:17" x14ac:dyDescent="0.25">
      <c r="A767" t="str">
        <f t="shared" si="69"/>
        <v>Estonia-Foreign</v>
      </c>
      <c r="B767">
        <v>766</v>
      </c>
      <c r="C767" t="s">
        <v>189</v>
      </c>
      <c r="D767" t="s">
        <v>96</v>
      </c>
      <c r="E767" t="s">
        <v>100</v>
      </c>
      <c r="F767" s="3">
        <v>38175</v>
      </c>
      <c r="G767" s="1" t="s">
        <v>163</v>
      </c>
      <c r="H767" t="s">
        <v>76</v>
      </c>
      <c r="I767" s="17">
        <f>IF(D767="Moody",VLOOKUP(H767,'Rating Translation'!$B$2:$E$25,4,FALSE),IF(D767="SP",VLOOKUP(H767,'Rating Translation'!$C$2:$E$25,3,FALSE),VLOOKUP(H767,'Rating Translation'!$D$2:$E$25,2,FALSE)))</f>
        <v>19</v>
      </c>
      <c r="J767">
        <f t="shared" si="72"/>
        <v>19</v>
      </c>
      <c r="K767" s="20">
        <f>IF($D767=K$1,$J767,IF($C767&lt;&gt;$C766,"",K766))</f>
        <v>20</v>
      </c>
      <c r="L767" t="str">
        <f>IF($D767=L$1,$J767,IF($C767&lt;&gt;$C766,"",L766))</f>
        <v/>
      </c>
      <c r="M767">
        <f>IF($D767=M$1,$J767,IF($C767&lt;&gt;$C766,"",M766))</f>
        <v>19</v>
      </c>
      <c r="N767" s="20">
        <f t="shared" si="73"/>
        <v>2</v>
      </c>
      <c r="O767" s="21">
        <f t="shared" si="74"/>
        <v>19.5</v>
      </c>
      <c r="P767">
        <f t="shared" si="70"/>
        <v>0.70710678118654757</v>
      </c>
      <c r="Q767">
        <f t="shared" si="71"/>
        <v>19.5</v>
      </c>
    </row>
    <row r="768" spans="1:17" x14ac:dyDescent="0.25">
      <c r="A768" t="str">
        <f t="shared" si="69"/>
        <v>Estonia-Foreign</v>
      </c>
      <c r="B768">
        <v>767</v>
      </c>
      <c r="C768" t="s">
        <v>189</v>
      </c>
      <c r="D768" t="s">
        <v>69</v>
      </c>
      <c r="E768" t="s">
        <v>100</v>
      </c>
      <c r="F768" s="3">
        <v>38785</v>
      </c>
      <c r="G768" s="1" t="s">
        <v>63</v>
      </c>
      <c r="H768" t="s">
        <v>110</v>
      </c>
      <c r="I768" s="17">
        <f>IF(D768="Moody",VLOOKUP(H768,'Rating Translation'!$B$2:$E$25,4,FALSE),IF(D768="SP",VLOOKUP(H768,'Rating Translation'!$C$2:$E$25,3,FALSE),VLOOKUP(H768,'Rating Translation'!$D$2:$E$25,2,FALSE)))</f>
        <v>20</v>
      </c>
      <c r="J768">
        <f t="shared" si="72"/>
        <v>20</v>
      </c>
      <c r="K768" s="20">
        <f>IF($D768=K$1,$J768,IF($C768&lt;&gt;$C767,"",K767))</f>
        <v>20</v>
      </c>
      <c r="L768" t="str">
        <f>IF($D768=L$1,$J768,IF($C768&lt;&gt;$C767,"",L767))</f>
        <v/>
      </c>
      <c r="M768">
        <f>IF($D768=M$1,$J768,IF($C768&lt;&gt;$C767,"",M767))</f>
        <v>19</v>
      </c>
      <c r="N768" s="20">
        <f t="shared" si="73"/>
        <v>2</v>
      </c>
      <c r="O768" s="21">
        <f t="shared" si="74"/>
        <v>19.5</v>
      </c>
      <c r="P768">
        <f t="shared" si="70"/>
        <v>0.70710678118654757</v>
      </c>
      <c r="Q768">
        <f t="shared" si="71"/>
        <v>19.5</v>
      </c>
    </row>
    <row r="769" spans="1:17" x14ac:dyDescent="0.25">
      <c r="A769" t="str">
        <f t="shared" si="69"/>
        <v>Estonia-Foreign</v>
      </c>
      <c r="B769">
        <v>768</v>
      </c>
      <c r="C769" t="s">
        <v>189</v>
      </c>
      <c r="D769" t="s">
        <v>96</v>
      </c>
      <c r="E769" t="s">
        <v>100</v>
      </c>
      <c r="F769" s="3">
        <v>38960</v>
      </c>
      <c r="G769" s="1" t="s">
        <v>162</v>
      </c>
      <c r="H769" t="s">
        <v>76</v>
      </c>
      <c r="I769" s="17">
        <f>IF(D769="Moody",VLOOKUP(H769,'Rating Translation'!$B$2:$E$25,4,FALSE),IF(D769="SP",VLOOKUP(H769,'Rating Translation'!$C$2:$E$25,3,FALSE),VLOOKUP(H769,'Rating Translation'!$D$2:$E$25,2,FALSE)))</f>
        <v>19</v>
      </c>
      <c r="J769">
        <f t="shared" si="72"/>
        <v>19</v>
      </c>
      <c r="K769" s="20">
        <f>IF($D769=K$1,$J769,IF($C769&lt;&gt;$C768,"",K768))</f>
        <v>20</v>
      </c>
      <c r="L769" t="str">
        <f>IF($D769=L$1,$J769,IF($C769&lt;&gt;$C768,"",L768))</f>
        <v/>
      </c>
      <c r="M769">
        <f>IF($D769=M$1,$J769,IF($C769&lt;&gt;$C768,"",M768))</f>
        <v>19</v>
      </c>
      <c r="N769" s="20">
        <f t="shared" si="73"/>
        <v>2</v>
      </c>
      <c r="O769" s="21">
        <f t="shared" si="74"/>
        <v>19.5</v>
      </c>
      <c r="P769">
        <f t="shared" si="70"/>
        <v>0.70710678118654757</v>
      </c>
      <c r="Q769">
        <f t="shared" si="71"/>
        <v>19.5</v>
      </c>
    </row>
    <row r="770" spans="1:17" x14ac:dyDescent="0.25">
      <c r="A770" t="str">
        <f t="shared" ref="A770:A833" si="75">CONCATENATE(C770,"-",E770)</f>
        <v>Estonia-Foreign</v>
      </c>
      <c r="B770">
        <v>769</v>
      </c>
      <c r="C770" t="s">
        <v>189</v>
      </c>
      <c r="D770" t="s">
        <v>69</v>
      </c>
      <c r="E770" t="s">
        <v>100</v>
      </c>
      <c r="F770" s="3">
        <v>39337</v>
      </c>
      <c r="G770" s="1" t="s">
        <v>61</v>
      </c>
      <c r="H770" t="s">
        <v>110</v>
      </c>
      <c r="I770" s="17">
        <f>IF(D770="Moody",VLOOKUP(H770,'Rating Translation'!$B$2:$E$25,4,FALSE),IF(D770="SP",VLOOKUP(H770,'Rating Translation'!$C$2:$E$25,3,FALSE),VLOOKUP(H770,'Rating Translation'!$D$2:$E$25,2,FALSE)))</f>
        <v>20</v>
      </c>
      <c r="J770">
        <f t="shared" si="72"/>
        <v>20</v>
      </c>
      <c r="K770" s="20">
        <f>IF($D770=K$1,$J770,IF($C770&lt;&gt;$C769,"",K769))</f>
        <v>20</v>
      </c>
      <c r="L770" t="str">
        <f>IF($D770=L$1,$J770,IF($C770&lt;&gt;$C769,"",L769))</f>
        <v/>
      </c>
      <c r="M770">
        <f>IF($D770=M$1,$J770,IF($C770&lt;&gt;$C769,"",M769))</f>
        <v>19</v>
      </c>
      <c r="N770" s="20">
        <f t="shared" si="73"/>
        <v>2</v>
      </c>
      <c r="O770" s="21">
        <f t="shared" si="74"/>
        <v>19.5</v>
      </c>
      <c r="P770">
        <f t="shared" si="70"/>
        <v>0.70710678118654757</v>
      </c>
      <c r="Q770">
        <f t="shared" si="71"/>
        <v>19.5</v>
      </c>
    </row>
    <row r="771" spans="1:17" x14ac:dyDescent="0.25">
      <c r="A771" t="str">
        <f t="shared" si="75"/>
        <v>Estonia-Foreign</v>
      </c>
      <c r="B771">
        <v>770</v>
      </c>
      <c r="C771" t="s">
        <v>189</v>
      </c>
      <c r="D771" t="s">
        <v>96</v>
      </c>
      <c r="E771" t="s">
        <v>100</v>
      </c>
      <c r="F771" s="3">
        <v>39478</v>
      </c>
      <c r="G771" s="1" t="s">
        <v>187</v>
      </c>
      <c r="H771" t="s">
        <v>76</v>
      </c>
      <c r="I771" s="17">
        <f>IF(D771="Moody",VLOOKUP(H771,'Rating Translation'!$B$2:$E$25,4,FALSE),IF(D771="SP",VLOOKUP(H771,'Rating Translation'!$C$2:$E$25,3,FALSE),VLOOKUP(H771,'Rating Translation'!$D$2:$E$25,2,FALSE)))</f>
        <v>19</v>
      </c>
      <c r="J771">
        <f t="shared" si="72"/>
        <v>19</v>
      </c>
      <c r="K771" s="20">
        <f>IF($D771=K$1,$J771,IF($C771&lt;&gt;$C770,"",K770))</f>
        <v>20</v>
      </c>
      <c r="L771" t="str">
        <f>IF($D771=L$1,$J771,IF($C771&lt;&gt;$C770,"",L770))</f>
        <v/>
      </c>
      <c r="M771">
        <f>IF($D771=M$1,$J771,IF($C771&lt;&gt;$C770,"",M770))</f>
        <v>19</v>
      </c>
      <c r="N771" s="20">
        <f t="shared" si="73"/>
        <v>2</v>
      </c>
      <c r="O771" s="21">
        <f t="shared" si="74"/>
        <v>19.5</v>
      </c>
      <c r="P771">
        <f t="shared" ref="P771:P834" si="76">IF(N771&lt;=1,"",STDEV(K771:M771))</f>
        <v>0.70710678118654757</v>
      </c>
      <c r="Q771">
        <f t="shared" ref="Q771:Q834" si="77">MEDIAN(K771:M771)</f>
        <v>19.5</v>
      </c>
    </row>
    <row r="772" spans="1:17" x14ac:dyDescent="0.25">
      <c r="A772" t="str">
        <f t="shared" si="75"/>
        <v>Estonia-Foreign</v>
      </c>
      <c r="B772">
        <v>771</v>
      </c>
      <c r="C772" t="s">
        <v>189</v>
      </c>
      <c r="D772" t="s">
        <v>96</v>
      </c>
      <c r="E772" t="s">
        <v>100</v>
      </c>
      <c r="F772" s="3">
        <v>39724</v>
      </c>
      <c r="G772" s="1" t="s">
        <v>186</v>
      </c>
      <c r="H772" t="s">
        <v>121</v>
      </c>
      <c r="I772" s="17">
        <f>IF(D772="Moody",VLOOKUP(H772,'Rating Translation'!$B$2:$E$25,4,FALSE),IF(D772="SP",VLOOKUP(H772,'Rating Translation'!$C$2:$E$25,3,FALSE),VLOOKUP(H772,'Rating Translation'!$D$2:$E$25,2,FALSE)))</f>
        <v>18</v>
      </c>
      <c r="J772">
        <f t="shared" si="72"/>
        <v>18</v>
      </c>
      <c r="K772" s="20">
        <f>IF($D772=K$1,$J772,IF($C772&lt;&gt;$C771,"",K771))</f>
        <v>20</v>
      </c>
      <c r="L772" t="str">
        <f>IF($D772=L$1,$J772,IF($C772&lt;&gt;$C771,"",L771))</f>
        <v/>
      </c>
      <c r="M772">
        <f>IF($D772=M$1,$J772,IF($C772&lt;&gt;$C771,"",M771))</f>
        <v>18</v>
      </c>
      <c r="N772" s="20">
        <f t="shared" si="73"/>
        <v>2</v>
      </c>
      <c r="O772" s="21">
        <f t="shared" si="74"/>
        <v>19</v>
      </c>
      <c r="P772">
        <f t="shared" si="76"/>
        <v>1.4142135623730951</v>
      </c>
      <c r="Q772">
        <f t="shared" si="77"/>
        <v>19</v>
      </c>
    </row>
    <row r="773" spans="1:17" x14ac:dyDescent="0.25">
      <c r="A773" t="str">
        <f t="shared" si="75"/>
        <v>Estonia-Foreign</v>
      </c>
      <c r="B773">
        <v>772</v>
      </c>
      <c r="C773" t="s">
        <v>189</v>
      </c>
      <c r="D773" t="s">
        <v>69</v>
      </c>
      <c r="E773" t="s">
        <v>100</v>
      </c>
      <c r="F773" s="3">
        <v>39759</v>
      </c>
      <c r="G773" s="1" t="s">
        <v>60</v>
      </c>
      <c r="H773" t="s">
        <v>110</v>
      </c>
      <c r="I773" s="17">
        <f>IF(D773="Moody",VLOOKUP(H773,'Rating Translation'!$B$2:$E$25,4,FALSE),IF(D773="SP",VLOOKUP(H773,'Rating Translation'!$C$2:$E$25,3,FALSE),VLOOKUP(H773,'Rating Translation'!$D$2:$E$25,2,FALSE)))</f>
        <v>20</v>
      </c>
      <c r="J773">
        <f t="shared" si="72"/>
        <v>20</v>
      </c>
      <c r="K773" s="20">
        <f>IF($D773=K$1,$J773,IF($C773&lt;&gt;$C772,"",K772))</f>
        <v>20</v>
      </c>
      <c r="L773" t="str">
        <f>IF($D773=L$1,$J773,IF($C773&lt;&gt;$C772,"",L772))</f>
        <v/>
      </c>
      <c r="M773">
        <f>IF($D773=M$1,$J773,IF($C773&lt;&gt;$C772,"",M772))</f>
        <v>18</v>
      </c>
      <c r="N773" s="20">
        <f t="shared" si="73"/>
        <v>2</v>
      </c>
      <c r="O773" s="21">
        <f t="shared" si="74"/>
        <v>19</v>
      </c>
      <c r="P773">
        <f t="shared" si="76"/>
        <v>1.4142135623730951</v>
      </c>
      <c r="Q773">
        <f t="shared" si="77"/>
        <v>19</v>
      </c>
    </row>
    <row r="774" spans="1:17" x14ac:dyDescent="0.25">
      <c r="A774" t="str">
        <f t="shared" si="75"/>
        <v>Estonia-Foreign</v>
      </c>
      <c r="B774">
        <v>773</v>
      </c>
      <c r="C774" t="s">
        <v>189</v>
      </c>
      <c r="D774" t="s">
        <v>69</v>
      </c>
      <c r="E774" t="s">
        <v>100</v>
      </c>
      <c r="F774" s="3">
        <v>39854</v>
      </c>
      <c r="G774" s="1" t="s">
        <v>145</v>
      </c>
      <c r="H774" t="s">
        <v>110</v>
      </c>
      <c r="I774" s="17">
        <f>IF(D774="Moody",VLOOKUP(H774,'Rating Translation'!$B$2:$E$25,4,FALSE),IF(D774="SP",VLOOKUP(H774,'Rating Translation'!$C$2:$E$25,3,FALSE),VLOOKUP(H774,'Rating Translation'!$D$2:$E$25,2,FALSE)))</f>
        <v>20</v>
      </c>
      <c r="J774">
        <f t="shared" si="72"/>
        <v>20</v>
      </c>
      <c r="K774" s="20">
        <f>IF($D774=K$1,$J774,IF($C774&lt;&gt;$C773,"",K773))</f>
        <v>20</v>
      </c>
      <c r="L774" t="str">
        <f>IF($D774=L$1,$J774,IF($C774&lt;&gt;$C773,"",L773))</f>
        <v/>
      </c>
      <c r="M774">
        <f>IF($D774=M$1,$J774,IF($C774&lt;&gt;$C773,"",M773))</f>
        <v>18</v>
      </c>
      <c r="N774" s="20">
        <f t="shared" si="73"/>
        <v>2</v>
      </c>
      <c r="O774" s="21">
        <f t="shared" si="74"/>
        <v>19</v>
      </c>
      <c r="P774">
        <f t="shared" si="76"/>
        <v>1.4142135623730951</v>
      </c>
      <c r="Q774">
        <f t="shared" si="77"/>
        <v>19</v>
      </c>
    </row>
    <row r="775" spans="1:17" x14ac:dyDescent="0.25">
      <c r="A775" t="str">
        <f t="shared" si="75"/>
        <v>Estonia-Foreign</v>
      </c>
      <c r="B775">
        <v>774</v>
      </c>
      <c r="C775" t="s">
        <v>189</v>
      </c>
      <c r="D775" t="s">
        <v>96</v>
      </c>
      <c r="E775" t="s">
        <v>100</v>
      </c>
      <c r="F775" s="3">
        <v>39911</v>
      </c>
      <c r="G775" s="1" t="s">
        <v>185</v>
      </c>
      <c r="H775" t="s">
        <v>122</v>
      </c>
      <c r="I775" s="17">
        <f>IF(D775="Moody",VLOOKUP(H775,'Rating Translation'!$B$2:$E$25,4,FALSE),IF(D775="SP",VLOOKUP(H775,'Rating Translation'!$C$2:$E$25,3,FALSE),VLOOKUP(H775,'Rating Translation'!$D$2:$E$25,2,FALSE)))</f>
        <v>17</v>
      </c>
      <c r="J775">
        <f t="shared" si="72"/>
        <v>17</v>
      </c>
      <c r="K775" s="20">
        <f>IF($D775=K$1,$J775,IF($C775&lt;&gt;$C774,"",K774))</f>
        <v>20</v>
      </c>
      <c r="L775" t="str">
        <f>IF($D775=L$1,$J775,IF($C775&lt;&gt;$C774,"",L774))</f>
        <v/>
      </c>
      <c r="M775">
        <f>IF($D775=M$1,$J775,IF($C775&lt;&gt;$C774,"",M774))</f>
        <v>17</v>
      </c>
      <c r="N775" s="20">
        <f t="shared" si="73"/>
        <v>2</v>
      </c>
      <c r="O775" s="21">
        <f t="shared" si="74"/>
        <v>18.5</v>
      </c>
      <c r="P775">
        <f t="shared" si="76"/>
        <v>2.1213203435596424</v>
      </c>
      <c r="Q775">
        <f t="shared" si="77"/>
        <v>18.5</v>
      </c>
    </row>
    <row r="776" spans="1:17" x14ac:dyDescent="0.25">
      <c r="A776" t="str">
        <f t="shared" si="75"/>
        <v>Estonia-Foreign</v>
      </c>
      <c r="B776">
        <v>775</v>
      </c>
      <c r="C776" t="s">
        <v>189</v>
      </c>
      <c r="D776" t="s">
        <v>69</v>
      </c>
      <c r="E776" t="s">
        <v>100</v>
      </c>
      <c r="F776" s="3">
        <v>39926</v>
      </c>
      <c r="G776" s="1" t="s">
        <v>182</v>
      </c>
      <c r="H776" t="s">
        <v>110</v>
      </c>
      <c r="I776" s="17">
        <f>IF(D776="Moody",VLOOKUP(H776,'Rating Translation'!$B$2:$E$25,4,FALSE),IF(D776="SP",VLOOKUP(H776,'Rating Translation'!$C$2:$E$25,3,FALSE),VLOOKUP(H776,'Rating Translation'!$D$2:$E$25,2,FALSE)))</f>
        <v>20</v>
      </c>
      <c r="J776">
        <f t="shared" si="72"/>
        <v>20</v>
      </c>
      <c r="K776" s="20">
        <f>IF($D776=K$1,$J776,IF($C776&lt;&gt;$C775,"",K775))</f>
        <v>20</v>
      </c>
      <c r="L776" t="str">
        <f>IF($D776=L$1,$J776,IF($C776&lt;&gt;$C775,"",L775))</f>
        <v/>
      </c>
      <c r="M776">
        <f>IF($D776=M$1,$J776,IF($C776&lt;&gt;$C775,"",M775))</f>
        <v>17</v>
      </c>
      <c r="N776" s="20">
        <f t="shared" si="73"/>
        <v>2</v>
      </c>
      <c r="O776" s="21">
        <f t="shared" si="74"/>
        <v>18.5</v>
      </c>
      <c r="P776">
        <f t="shared" si="76"/>
        <v>2.1213203435596424</v>
      </c>
      <c r="Q776">
        <f t="shared" si="77"/>
        <v>18.5</v>
      </c>
    </row>
    <row r="777" spans="1:17" x14ac:dyDescent="0.25">
      <c r="A777" t="str">
        <f t="shared" si="75"/>
        <v>Estonia-Foreign</v>
      </c>
      <c r="B777">
        <v>776</v>
      </c>
      <c r="C777" t="s">
        <v>189</v>
      </c>
      <c r="D777" t="s">
        <v>96</v>
      </c>
      <c r="E777" t="s">
        <v>100</v>
      </c>
      <c r="F777" s="3">
        <v>40214</v>
      </c>
      <c r="G777" s="1" t="s">
        <v>184</v>
      </c>
      <c r="H777" t="s">
        <v>122</v>
      </c>
      <c r="I777" s="17">
        <f>IF(D777="Moody",VLOOKUP(H777,'Rating Translation'!$B$2:$E$25,4,FALSE),IF(D777="SP",VLOOKUP(H777,'Rating Translation'!$C$2:$E$25,3,FALSE),VLOOKUP(H777,'Rating Translation'!$D$2:$E$25,2,FALSE)))</f>
        <v>17</v>
      </c>
      <c r="J777">
        <f t="shared" si="72"/>
        <v>17</v>
      </c>
      <c r="K777" s="20">
        <f>IF($D777=K$1,$J777,IF($C777&lt;&gt;$C776,"",K776))</f>
        <v>20</v>
      </c>
      <c r="L777" t="str">
        <f>IF($D777=L$1,$J777,IF($C777&lt;&gt;$C776,"",L776))</f>
        <v/>
      </c>
      <c r="M777">
        <f>IF($D777=M$1,$J777,IF($C777&lt;&gt;$C776,"",M776))</f>
        <v>17</v>
      </c>
      <c r="N777" s="20">
        <f t="shared" si="73"/>
        <v>2</v>
      </c>
      <c r="O777" s="21">
        <f t="shared" si="74"/>
        <v>18.5</v>
      </c>
      <c r="P777">
        <f t="shared" si="76"/>
        <v>2.1213203435596424</v>
      </c>
      <c r="Q777">
        <f t="shared" si="77"/>
        <v>18.5</v>
      </c>
    </row>
    <row r="778" spans="1:17" x14ac:dyDescent="0.25">
      <c r="A778" t="str">
        <f t="shared" si="75"/>
        <v>Estonia-Foreign</v>
      </c>
      <c r="B778">
        <v>777</v>
      </c>
      <c r="C778" t="s">
        <v>189</v>
      </c>
      <c r="D778" t="s">
        <v>96</v>
      </c>
      <c r="E778" t="s">
        <v>100</v>
      </c>
      <c r="F778" s="3">
        <v>40267</v>
      </c>
      <c r="G778" s="1" t="s">
        <v>183</v>
      </c>
      <c r="H778" t="s">
        <v>122</v>
      </c>
      <c r="I778" s="17">
        <f>IF(D778="Moody",VLOOKUP(H778,'Rating Translation'!$B$2:$E$25,4,FALSE),IF(D778="SP",VLOOKUP(H778,'Rating Translation'!$C$2:$E$25,3,FALSE),VLOOKUP(H778,'Rating Translation'!$D$2:$E$25,2,FALSE)))</f>
        <v>17</v>
      </c>
      <c r="J778">
        <f t="shared" si="72"/>
        <v>17</v>
      </c>
      <c r="K778" s="20">
        <f>IF($D778=K$1,$J778,IF($C778&lt;&gt;$C777,"",K777))</f>
        <v>20</v>
      </c>
      <c r="L778" t="str">
        <f>IF($D778=L$1,$J778,IF($C778&lt;&gt;$C777,"",L777))</f>
        <v/>
      </c>
      <c r="M778">
        <f>IF($D778=M$1,$J778,IF($C778&lt;&gt;$C777,"",M777))</f>
        <v>17</v>
      </c>
      <c r="N778" s="20">
        <f t="shared" si="73"/>
        <v>2</v>
      </c>
      <c r="O778" s="21">
        <f t="shared" si="74"/>
        <v>18.5</v>
      </c>
      <c r="P778">
        <f t="shared" si="76"/>
        <v>2.1213203435596424</v>
      </c>
      <c r="Q778">
        <f t="shared" si="77"/>
        <v>18.5</v>
      </c>
    </row>
    <row r="779" spans="1:17" x14ac:dyDescent="0.25">
      <c r="A779" t="str">
        <f t="shared" si="75"/>
        <v>Estonia-Foreign</v>
      </c>
      <c r="B779">
        <v>778</v>
      </c>
      <c r="C779" t="s">
        <v>189</v>
      </c>
      <c r="D779" t="s">
        <v>69</v>
      </c>
      <c r="E779" t="s">
        <v>100</v>
      </c>
      <c r="F779" s="3">
        <v>40268</v>
      </c>
      <c r="G779" s="1" t="s">
        <v>61</v>
      </c>
      <c r="H779" t="s">
        <v>110</v>
      </c>
      <c r="I779" s="17">
        <f>IF(D779="Moody",VLOOKUP(H779,'Rating Translation'!$B$2:$E$25,4,FALSE),IF(D779="SP",VLOOKUP(H779,'Rating Translation'!$C$2:$E$25,3,FALSE),VLOOKUP(H779,'Rating Translation'!$D$2:$E$25,2,FALSE)))</f>
        <v>20</v>
      </c>
      <c r="J779">
        <f t="shared" si="72"/>
        <v>20</v>
      </c>
      <c r="K779" s="20">
        <f>IF($D779=K$1,$J779,IF($C779&lt;&gt;$C778,"",K778))</f>
        <v>20</v>
      </c>
      <c r="L779" t="str">
        <f>IF($D779=L$1,$J779,IF($C779&lt;&gt;$C778,"",L778))</f>
        <v/>
      </c>
      <c r="M779">
        <f>IF($D779=M$1,$J779,IF($C779&lt;&gt;$C778,"",M778))</f>
        <v>17</v>
      </c>
      <c r="N779" s="20">
        <f t="shared" si="73"/>
        <v>2</v>
      </c>
      <c r="O779" s="21">
        <f t="shared" si="74"/>
        <v>18.5</v>
      </c>
      <c r="P779">
        <f t="shared" si="76"/>
        <v>2.1213203435596424</v>
      </c>
      <c r="Q779">
        <f t="shared" si="77"/>
        <v>18.5</v>
      </c>
    </row>
    <row r="780" spans="1:17" x14ac:dyDescent="0.25">
      <c r="A780" t="str">
        <f t="shared" si="75"/>
        <v>Estonia-Foreign</v>
      </c>
      <c r="B780">
        <v>779</v>
      </c>
      <c r="C780" t="s">
        <v>189</v>
      </c>
      <c r="D780" t="s">
        <v>96</v>
      </c>
      <c r="E780" t="s">
        <v>100</v>
      </c>
      <c r="F780" s="3">
        <v>40378</v>
      </c>
      <c r="G780" s="1" t="s">
        <v>162</v>
      </c>
      <c r="H780" t="s">
        <v>76</v>
      </c>
      <c r="I780" s="17">
        <f>IF(D780="Moody",VLOOKUP(H780,'Rating Translation'!$B$2:$E$25,4,FALSE),IF(D780="SP",VLOOKUP(H780,'Rating Translation'!$C$2:$E$25,3,FALSE),VLOOKUP(H780,'Rating Translation'!$D$2:$E$25,2,FALSE)))</f>
        <v>19</v>
      </c>
      <c r="J780">
        <f t="shared" si="72"/>
        <v>19</v>
      </c>
      <c r="K780" s="20">
        <f>IF($D780=K$1,$J780,IF($C780&lt;&gt;$C779,"",K779))</f>
        <v>20</v>
      </c>
      <c r="L780" t="str">
        <f>IF($D780=L$1,$J780,IF($C780&lt;&gt;$C779,"",L779))</f>
        <v/>
      </c>
      <c r="M780">
        <f>IF($D780=M$1,$J780,IF($C780&lt;&gt;$C779,"",M779))</f>
        <v>19</v>
      </c>
      <c r="N780" s="20">
        <f t="shared" si="73"/>
        <v>2</v>
      </c>
      <c r="O780" s="21">
        <f t="shared" si="74"/>
        <v>19.5</v>
      </c>
      <c r="P780">
        <f t="shared" si="76"/>
        <v>0.70710678118654757</v>
      </c>
      <c r="Q780">
        <f t="shared" si="77"/>
        <v>19.5</v>
      </c>
    </row>
    <row r="781" spans="1:17" x14ac:dyDescent="0.25">
      <c r="A781" t="str">
        <f t="shared" si="75"/>
        <v>Estonia-Foreign</v>
      </c>
      <c r="B781">
        <v>780</v>
      </c>
      <c r="C781" t="s">
        <v>189</v>
      </c>
      <c r="D781" t="s">
        <v>69</v>
      </c>
      <c r="E781" t="s">
        <v>100</v>
      </c>
      <c r="F781" s="3">
        <v>40544</v>
      </c>
      <c r="G781" s="1" t="s">
        <v>110</v>
      </c>
      <c r="H781" t="s">
        <v>110</v>
      </c>
      <c r="I781" s="17">
        <f>IF(D781="Moody",VLOOKUP(H781,'Rating Translation'!$B$2:$E$25,4,FALSE),IF(D781="SP",VLOOKUP(H781,'Rating Translation'!$C$2:$E$25,3,FALSE),VLOOKUP(H781,'Rating Translation'!$D$2:$E$25,2,FALSE)))</f>
        <v>20</v>
      </c>
      <c r="J781">
        <f t="shared" si="72"/>
        <v>20</v>
      </c>
      <c r="K781" s="20">
        <f>IF($D781=K$1,$J781,IF($C781&lt;&gt;$C780,"",K780))</f>
        <v>20</v>
      </c>
      <c r="L781" t="str">
        <f>IF($D781=L$1,$J781,IF($C781&lt;&gt;$C780,"",L780))</f>
        <v/>
      </c>
      <c r="M781">
        <f>IF($D781=M$1,$J781,IF($C781&lt;&gt;$C780,"",M780))</f>
        <v>19</v>
      </c>
      <c r="N781" s="20">
        <f t="shared" si="73"/>
        <v>2</v>
      </c>
      <c r="O781" s="21">
        <f t="shared" si="74"/>
        <v>19.5</v>
      </c>
      <c r="P781">
        <f t="shared" si="76"/>
        <v>0.70710678118654757</v>
      </c>
      <c r="Q781">
        <f t="shared" si="77"/>
        <v>19.5</v>
      </c>
    </row>
    <row r="782" spans="1:17" x14ac:dyDescent="0.25">
      <c r="A782" t="str">
        <f t="shared" si="75"/>
        <v>Estonia-Foreign</v>
      </c>
      <c r="B782">
        <v>781</v>
      </c>
      <c r="C782" t="s">
        <v>189</v>
      </c>
      <c r="D782" t="s">
        <v>96</v>
      </c>
      <c r="E782" t="s">
        <v>100</v>
      </c>
      <c r="F782" s="3">
        <v>40729</v>
      </c>
      <c r="G782" s="1" t="s">
        <v>161</v>
      </c>
      <c r="H782" t="s">
        <v>120</v>
      </c>
      <c r="I782" s="17">
        <f>IF(D782="Moody",VLOOKUP(H782,'Rating Translation'!$B$2:$E$25,4,FALSE),IF(D782="SP",VLOOKUP(H782,'Rating Translation'!$C$2:$E$25,3,FALSE),VLOOKUP(H782,'Rating Translation'!$D$2:$E$25,2,FALSE)))</f>
        <v>20</v>
      </c>
      <c r="J782">
        <f t="shared" si="72"/>
        <v>20</v>
      </c>
      <c r="K782" s="20">
        <f>IF($D782=K$1,$J782,IF($C782&lt;&gt;$C781,"",K781))</f>
        <v>20</v>
      </c>
      <c r="L782" t="str">
        <f>IF($D782=L$1,$J782,IF($C782&lt;&gt;$C781,"",L781))</f>
        <v/>
      </c>
      <c r="M782">
        <f>IF($D782=M$1,$J782,IF($C782&lt;&gt;$C781,"",M781))</f>
        <v>20</v>
      </c>
      <c r="N782" s="20">
        <f t="shared" si="73"/>
        <v>2</v>
      </c>
      <c r="O782" s="21">
        <f t="shared" si="74"/>
        <v>20</v>
      </c>
      <c r="P782">
        <f t="shared" si="76"/>
        <v>0</v>
      </c>
      <c r="Q782">
        <f t="shared" si="77"/>
        <v>20</v>
      </c>
    </row>
    <row r="783" spans="1:17" x14ac:dyDescent="0.25">
      <c r="A783" t="str">
        <f t="shared" si="75"/>
        <v>Estonia-Foreign</v>
      </c>
      <c r="B783">
        <v>782</v>
      </c>
      <c r="C783" t="s">
        <v>189</v>
      </c>
      <c r="D783" t="s">
        <v>79</v>
      </c>
      <c r="E783" t="s">
        <v>100</v>
      </c>
      <c r="F783" s="3">
        <v>40764</v>
      </c>
      <c r="G783" s="1" t="s">
        <v>142</v>
      </c>
      <c r="H783" t="s">
        <v>119</v>
      </c>
      <c r="I783" s="17">
        <f>IF(D783="Moody",VLOOKUP(H783,'Rating Translation'!$B$2:$E$25,4,FALSE),IF(D783="SP",VLOOKUP(H783,'Rating Translation'!$C$2:$E$25,3,FALSE),VLOOKUP(H783,'Rating Translation'!$D$2:$E$25,2,FALSE)))</f>
        <v>21</v>
      </c>
      <c r="J783">
        <f t="shared" si="72"/>
        <v>21</v>
      </c>
      <c r="K783" s="20">
        <f>IF($D783=K$1,$J783,IF($C783&lt;&gt;$C782,"",K782))</f>
        <v>20</v>
      </c>
      <c r="L783">
        <f>IF($D783=L$1,$J783,IF($C783&lt;&gt;$C782,"",L782))</f>
        <v>21</v>
      </c>
      <c r="M783">
        <f>IF($D783=M$1,$J783,IF($C783&lt;&gt;$C782,"",M782))</f>
        <v>20</v>
      </c>
      <c r="N783" s="20">
        <f t="shared" si="73"/>
        <v>3</v>
      </c>
      <c r="O783" s="21">
        <f t="shared" si="74"/>
        <v>20.333333333333332</v>
      </c>
      <c r="P783">
        <f t="shared" si="76"/>
        <v>0.57735026918962584</v>
      </c>
      <c r="Q783">
        <f t="shared" si="77"/>
        <v>20</v>
      </c>
    </row>
    <row r="784" spans="1:17" x14ac:dyDescent="0.25">
      <c r="A784" t="str">
        <f t="shared" si="75"/>
        <v>Estonia-Foreign</v>
      </c>
      <c r="B784">
        <v>783</v>
      </c>
      <c r="C784" t="s">
        <v>189</v>
      </c>
      <c r="D784" t="s">
        <v>79</v>
      </c>
      <c r="E784" t="s">
        <v>100</v>
      </c>
      <c r="F784" s="3">
        <v>40882</v>
      </c>
      <c r="G784" s="1" t="s">
        <v>60</v>
      </c>
      <c r="H784" t="s">
        <v>119</v>
      </c>
      <c r="I784" s="17">
        <f>IF(D784="Moody",VLOOKUP(H784,'Rating Translation'!$B$2:$E$25,4,FALSE),IF(D784="SP",VLOOKUP(H784,'Rating Translation'!$C$2:$E$25,3,FALSE),VLOOKUP(H784,'Rating Translation'!$D$2:$E$25,2,FALSE)))</f>
        <v>21</v>
      </c>
      <c r="J784">
        <f t="shared" si="72"/>
        <v>21</v>
      </c>
      <c r="K784" s="20">
        <f>IF($D784=K$1,$J784,IF($C784&lt;&gt;$C783,"",K783))</f>
        <v>20</v>
      </c>
      <c r="L784">
        <f>IF($D784=L$1,$J784,IF($C784&lt;&gt;$C783,"",L783))</f>
        <v>21</v>
      </c>
      <c r="M784">
        <f>IF($D784=M$1,$J784,IF($C784&lt;&gt;$C783,"",M783))</f>
        <v>20</v>
      </c>
      <c r="N784" s="20">
        <f t="shared" si="73"/>
        <v>3</v>
      </c>
      <c r="O784" s="21">
        <f t="shared" si="74"/>
        <v>20.333333333333332</v>
      </c>
      <c r="P784">
        <f t="shared" si="76"/>
        <v>0.57735026918962584</v>
      </c>
      <c r="Q784">
        <f t="shared" si="77"/>
        <v>20</v>
      </c>
    </row>
    <row r="785" spans="1:17" x14ac:dyDescent="0.25">
      <c r="A785" t="str">
        <f t="shared" si="75"/>
        <v>Estonia-Foreign</v>
      </c>
      <c r="B785">
        <v>784</v>
      </c>
      <c r="C785" t="s">
        <v>189</v>
      </c>
      <c r="D785" t="s">
        <v>79</v>
      </c>
      <c r="E785" t="s">
        <v>100</v>
      </c>
      <c r="F785" s="3">
        <v>40921</v>
      </c>
      <c r="G785" s="1" t="s">
        <v>60</v>
      </c>
      <c r="H785" t="s">
        <v>119</v>
      </c>
      <c r="I785" s="17">
        <f>IF(D785="Moody",VLOOKUP(H785,'Rating Translation'!$B$2:$E$25,4,FALSE),IF(D785="SP",VLOOKUP(H785,'Rating Translation'!$C$2:$E$25,3,FALSE),VLOOKUP(H785,'Rating Translation'!$D$2:$E$25,2,FALSE)))</f>
        <v>21</v>
      </c>
      <c r="J785">
        <f t="shared" si="72"/>
        <v>21</v>
      </c>
      <c r="K785" s="20">
        <f>IF($D785=K$1,$J785,IF($C785&lt;&gt;$C784,"",K784))</f>
        <v>20</v>
      </c>
      <c r="L785">
        <f>IF($D785=L$1,$J785,IF($C785&lt;&gt;$C784,"",L784))</f>
        <v>21</v>
      </c>
      <c r="M785">
        <f>IF($D785=M$1,$J785,IF($C785&lt;&gt;$C784,"",M784))</f>
        <v>20</v>
      </c>
      <c r="N785" s="20">
        <f t="shared" si="73"/>
        <v>3</v>
      </c>
      <c r="O785" s="21">
        <f t="shared" si="74"/>
        <v>20.333333333333332</v>
      </c>
      <c r="P785">
        <f t="shared" si="76"/>
        <v>0.57735026918962584</v>
      </c>
      <c r="Q785">
        <f t="shared" si="77"/>
        <v>20</v>
      </c>
    </row>
    <row r="786" spans="1:17" x14ac:dyDescent="0.25">
      <c r="A786" t="str">
        <f t="shared" si="75"/>
        <v>Estonia-Foreign</v>
      </c>
      <c r="B786">
        <v>785</v>
      </c>
      <c r="C786" t="s">
        <v>189</v>
      </c>
      <c r="D786" t="s">
        <v>96</v>
      </c>
      <c r="E786" t="s">
        <v>100</v>
      </c>
      <c r="F786" s="3">
        <v>41061</v>
      </c>
      <c r="G786" s="1" t="s">
        <v>161</v>
      </c>
      <c r="H786" t="s">
        <v>120</v>
      </c>
      <c r="I786" s="17">
        <f>IF(D786="Moody",VLOOKUP(H786,'Rating Translation'!$B$2:$E$25,4,FALSE),IF(D786="SP",VLOOKUP(H786,'Rating Translation'!$C$2:$E$25,3,FALSE),VLOOKUP(H786,'Rating Translation'!$D$2:$E$25,2,FALSE)))</f>
        <v>20</v>
      </c>
      <c r="J786">
        <f t="shared" si="72"/>
        <v>20</v>
      </c>
      <c r="K786" s="20">
        <f>IF($D786=K$1,$J786,IF($C786&lt;&gt;$C785,"",K785))</f>
        <v>20</v>
      </c>
      <c r="L786">
        <f>IF($D786=L$1,$J786,IF($C786&lt;&gt;$C785,"",L785))</f>
        <v>21</v>
      </c>
      <c r="M786">
        <f>IF($D786=M$1,$J786,IF($C786&lt;&gt;$C785,"",M785))</f>
        <v>20</v>
      </c>
      <c r="N786" s="20">
        <f t="shared" si="73"/>
        <v>3</v>
      </c>
      <c r="O786" s="21">
        <f t="shared" si="74"/>
        <v>20.333333333333332</v>
      </c>
      <c r="P786">
        <f t="shared" si="76"/>
        <v>0.57735026918962584</v>
      </c>
      <c r="Q786">
        <f t="shared" si="77"/>
        <v>20</v>
      </c>
    </row>
    <row r="787" spans="1:17" x14ac:dyDescent="0.25">
      <c r="A787" t="str">
        <f t="shared" si="75"/>
        <v>Estonia-Foreign</v>
      </c>
      <c r="B787">
        <v>786</v>
      </c>
      <c r="C787" t="s">
        <v>189</v>
      </c>
      <c r="D787" t="s">
        <v>79</v>
      </c>
      <c r="E787" t="s">
        <v>100</v>
      </c>
      <c r="F787" s="3">
        <v>41201</v>
      </c>
      <c r="G787" s="1" t="s">
        <v>61</v>
      </c>
      <c r="H787" t="s">
        <v>119</v>
      </c>
      <c r="I787" s="17">
        <f>IF(D787="Moody",VLOOKUP(H787,'Rating Translation'!$B$2:$E$25,4,FALSE),IF(D787="SP",VLOOKUP(H787,'Rating Translation'!$C$2:$E$25,3,FALSE),VLOOKUP(H787,'Rating Translation'!$D$2:$E$25,2,FALSE)))</f>
        <v>21</v>
      </c>
      <c r="J787">
        <f t="shared" si="72"/>
        <v>21</v>
      </c>
      <c r="K787" s="20">
        <f>IF($D787=K$1,$J787,IF($C787&lt;&gt;$C786,"",K786))</f>
        <v>20</v>
      </c>
      <c r="L787">
        <f>IF($D787=L$1,$J787,IF($C787&lt;&gt;$C786,"",L786))</f>
        <v>21</v>
      </c>
      <c r="M787">
        <f>IF($D787=M$1,$J787,IF($C787&lt;&gt;$C786,"",M786))</f>
        <v>20</v>
      </c>
      <c r="N787" s="20">
        <f t="shared" si="73"/>
        <v>3</v>
      </c>
      <c r="O787" s="21">
        <f t="shared" si="74"/>
        <v>20.333333333333332</v>
      </c>
      <c r="P787">
        <f t="shared" si="76"/>
        <v>0.57735026918962584</v>
      </c>
      <c r="Q787">
        <f t="shared" si="77"/>
        <v>20</v>
      </c>
    </row>
    <row r="788" spans="1:17" x14ac:dyDescent="0.25">
      <c r="A788" t="str">
        <f t="shared" si="75"/>
        <v>Estonia-Foreign</v>
      </c>
      <c r="B788">
        <v>787</v>
      </c>
      <c r="C788" t="s">
        <v>189</v>
      </c>
      <c r="D788" t="s">
        <v>96</v>
      </c>
      <c r="E788" t="s">
        <v>100</v>
      </c>
      <c r="F788" s="3">
        <v>41424</v>
      </c>
      <c r="G788" s="1" t="s">
        <v>161</v>
      </c>
      <c r="H788" t="s">
        <v>120</v>
      </c>
      <c r="I788" s="17">
        <f>IF(D788="Moody",VLOOKUP(H788,'Rating Translation'!$B$2:$E$25,4,FALSE),IF(D788="SP",VLOOKUP(H788,'Rating Translation'!$C$2:$E$25,3,FALSE),VLOOKUP(H788,'Rating Translation'!$D$2:$E$25,2,FALSE)))</f>
        <v>20</v>
      </c>
      <c r="J788">
        <f t="shared" si="72"/>
        <v>20</v>
      </c>
      <c r="K788" s="20">
        <f>IF($D788=K$1,$J788,IF($C788&lt;&gt;$C787,"",K787))</f>
        <v>20</v>
      </c>
      <c r="L788">
        <f>IF($D788=L$1,$J788,IF($C788&lt;&gt;$C787,"",L787))</f>
        <v>21</v>
      </c>
      <c r="M788">
        <f>IF($D788=M$1,$J788,IF($C788&lt;&gt;$C787,"",M787))</f>
        <v>20</v>
      </c>
      <c r="N788" s="20">
        <f t="shared" si="73"/>
        <v>3</v>
      </c>
      <c r="O788" s="21">
        <f t="shared" si="74"/>
        <v>20.333333333333332</v>
      </c>
      <c r="P788">
        <f t="shared" si="76"/>
        <v>0.57735026918962584</v>
      </c>
      <c r="Q788">
        <f t="shared" si="77"/>
        <v>20</v>
      </c>
    </row>
    <row r="789" spans="1:17" x14ac:dyDescent="0.25">
      <c r="A789" t="str">
        <f t="shared" si="75"/>
        <v>Estonia-Foreign</v>
      </c>
      <c r="B789">
        <v>788</v>
      </c>
      <c r="C789" t="s">
        <v>189</v>
      </c>
      <c r="D789" t="s">
        <v>96</v>
      </c>
      <c r="E789" t="s">
        <v>100</v>
      </c>
      <c r="F789" s="3">
        <v>41620</v>
      </c>
      <c r="G789" s="1" t="s">
        <v>161</v>
      </c>
      <c r="H789" t="s">
        <v>120</v>
      </c>
      <c r="I789" s="17">
        <f>IF(D789="Moody",VLOOKUP(H789,'Rating Translation'!$B$2:$E$25,4,FALSE),IF(D789="SP",VLOOKUP(H789,'Rating Translation'!$C$2:$E$25,3,FALSE),VLOOKUP(H789,'Rating Translation'!$D$2:$E$25,2,FALSE)))</f>
        <v>20</v>
      </c>
      <c r="J789">
        <f t="shared" si="72"/>
        <v>20</v>
      </c>
      <c r="K789" s="20">
        <f>IF($D789=K$1,$J789,IF($C789&lt;&gt;$C788,"",K788))</f>
        <v>20</v>
      </c>
      <c r="L789">
        <f>IF($D789=L$1,$J789,IF($C789&lt;&gt;$C788,"",L788))</f>
        <v>21</v>
      </c>
      <c r="M789">
        <f>IF($D789=M$1,$J789,IF($C789&lt;&gt;$C788,"",M788))</f>
        <v>20</v>
      </c>
      <c r="N789" s="20">
        <f t="shared" si="73"/>
        <v>3</v>
      </c>
      <c r="O789" s="21">
        <f t="shared" si="74"/>
        <v>20.333333333333332</v>
      </c>
      <c r="P789">
        <f t="shared" si="76"/>
        <v>0.57735026918962584</v>
      </c>
      <c r="Q789">
        <f t="shared" si="77"/>
        <v>20</v>
      </c>
    </row>
    <row r="790" spans="1:17" x14ac:dyDescent="0.25">
      <c r="A790" t="str">
        <f t="shared" si="75"/>
        <v>Estonia-Local</v>
      </c>
      <c r="B790">
        <v>789</v>
      </c>
      <c r="C790" t="s">
        <v>189</v>
      </c>
      <c r="D790" t="s">
        <v>96</v>
      </c>
      <c r="E790" t="s">
        <v>101</v>
      </c>
      <c r="F790" s="3">
        <v>35684</v>
      </c>
      <c r="G790" s="1" t="s">
        <v>76</v>
      </c>
      <c r="H790" t="s">
        <v>76</v>
      </c>
      <c r="I790" s="17">
        <f>IF(D790="Moody",VLOOKUP(H790,'Rating Translation'!$B$2:$E$25,4,FALSE),IF(D790="SP",VLOOKUP(H790,'Rating Translation'!$C$2:$E$25,3,FALSE),VLOOKUP(H790,'Rating Translation'!$D$2:$E$25,2,FALSE)))</f>
        <v>19</v>
      </c>
      <c r="J790">
        <f t="shared" si="72"/>
        <v>19</v>
      </c>
      <c r="K790" s="20">
        <f>IF($D790=K$1,$J790,IF($C790&lt;&gt;$C789,"",K789))</f>
        <v>20</v>
      </c>
      <c r="L790">
        <f>IF($D790=L$1,$J790,IF($C790&lt;&gt;$C789,"",L789))</f>
        <v>21</v>
      </c>
      <c r="M790">
        <f>IF($D790=M$1,$J790,IF($C790&lt;&gt;$C789,"",M789))</f>
        <v>19</v>
      </c>
      <c r="N790" s="20">
        <f t="shared" si="73"/>
        <v>3</v>
      </c>
      <c r="O790" s="21">
        <f t="shared" si="74"/>
        <v>20</v>
      </c>
      <c r="P790">
        <f t="shared" si="76"/>
        <v>1</v>
      </c>
      <c r="Q790">
        <f t="shared" si="77"/>
        <v>20</v>
      </c>
    </row>
    <row r="791" spans="1:17" x14ac:dyDescent="0.25">
      <c r="A791" t="str">
        <f t="shared" si="75"/>
        <v>Estonia-Local</v>
      </c>
      <c r="B791">
        <v>790</v>
      </c>
      <c r="C791" t="s">
        <v>189</v>
      </c>
      <c r="D791" t="s">
        <v>69</v>
      </c>
      <c r="E791" t="s">
        <v>101</v>
      </c>
      <c r="F791" s="3">
        <v>36209</v>
      </c>
      <c r="G791" s="1" t="s">
        <v>110</v>
      </c>
      <c r="H791" t="s">
        <v>110</v>
      </c>
      <c r="I791" s="17">
        <f>IF(D791="Moody",VLOOKUP(H791,'Rating Translation'!$B$2:$E$25,4,FALSE),IF(D791="SP",VLOOKUP(H791,'Rating Translation'!$C$2:$E$25,3,FALSE),VLOOKUP(H791,'Rating Translation'!$D$2:$E$25,2,FALSE)))</f>
        <v>20</v>
      </c>
      <c r="J791">
        <f t="shared" si="72"/>
        <v>20</v>
      </c>
      <c r="K791" s="20">
        <f>IF($D791=K$1,$J791,IF($C791&lt;&gt;$C790,"",K790))</f>
        <v>20</v>
      </c>
      <c r="L791">
        <f>IF($D791=L$1,$J791,IF($C791&lt;&gt;$C790,"",L790))</f>
        <v>21</v>
      </c>
      <c r="M791">
        <f>IF($D791=M$1,$J791,IF($C791&lt;&gt;$C790,"",M790))</f>
        <v>19</v>
      </c>
      <c r="N791" s="20">
        <f t="shared" si="73"/>
        <v>3</v>
      </c>
      <c r="O791" s="21">
        <f t="shared" si="74"/>
        <v>20</v>
      </c>
      <c r="P791">
        <f t="shared" si="76"/>
        <v>1</v>
      </c>
      <c r="Q791">
        <f t="shared" si="77"/>
        <v>20</v>
      </c>
    </row>
    <row r="792" spans="1:17" x14ac:dyDescent="0.25">
      <c r="A792" t="str">
        <f t="shared" si="75"/>
        <v>Estonia-Local</v>
      </c>
      <c r="B792">
        <v>791</v>
      </c>
      <c r="C792" t="s">
        <v>189</v>
      </c>
      <c r="D792" t="s">
        <v>96</v>
      </c>
      <c r="E792" t="s">
        <v>101</v>
      </c>
      <c r="F792" s="3">
        <v>36745</v>
      </c>
      <c r="G792" s="1" t="s">
        <v>76</v>
      </c>
      <c r="H792" t="s">
        <v>76</v>
      </c>
      <c r="I792" s="17">
        <f>IF(D792="Moody",VLOOKUP(H792,'Rating Translation'!$B$2:$E$25,4,FALSE),IF(D792="SP",VLOOKUP(H792,'Rating Translation'!$C$2:$E$25,3,FALSE),VLOOKUP(H792,'Rating Translation'!$D$2:$E$25,2,FALSE)))</f>
        <v>19</v>
      </c>
      <c r="J792">
        <f t="shared" si="72"/>
        <v>19</v>
      </c>
      <c r="K792" s="20">
        <f>IF($D792=K$1,$J792,IF($C792&lt;&gt;$C791,"",K791))</f>
        <v>20</v>
      </c>
      <c r="L792">
        <f>IF($D792=L$1,$J792,IF($C792&lt;&gt;$C791,"",L791))</f>
        <v>21</v>
      </c>
      <c r="M792">
        <f>IF($D792=M$1,$J792,IF($C792&lt;&gt;$C791,"",M791))</f>
        <v>19</v>
      </c>
      <c r="N792" s="20">
        <f t="shared" si="73"/>
        <v>3</v>
      </c>
      <c r="O792" s="21">
        <f t="shared" si="74"/>
        <v>20</v>
      </c>
      <c r="P792">
        <f t="shared" si="76"/>
        <v>1</v>
      </c>
      <c r="Q792">
        <f t="shared" si="77"/>
        <v>20</v>
      </c>
    </row>
    <row r="793" spans="1:17" x14ac:dyDescent="0.25">
      <c r="A793" t="str">
        <f t="shared" si="75"/>
        <v>Estonia-Local</v>
      </c>
      <c r="B793">
        <v>792</v>
      </c>
      <c r="C793" t="s">
        <v>189</v>
      </c>
      <c r="D793" t="s">
        <v>96</v>
      </c>
      <c r="E793" t="s">
        <v>101</v>
      </c>
      <c r="F793" s="3">
        <v>36797</v>
      </c>
      <c r="G793" s="1" t="s">
        <v>76</v>
      </c>
      <c r="H793" t="s">
        <v>76</v>
      </c>
      <c r="I793" s="17">
        <f>IF(D793="Moody",VLOOKUP(H793,'Rating Translation'!$B$2:$E$25,4,FALSE),IF(D793="SP",VLOOKUP(H793,'Rating Translation'!$C$2:$E$25,3,FALSE),VLOOKUP(H793,'Rating Translation'!$D$2:$E$25,2,FALSE)))</f>
        <v>19</v>
      </c>
      <c r="J793">
        <f t="shared" si="72"/>
        <v>19</v>
      </c>
      <c r="K793" s="20">
        <f>IF($D793=K$1,$J793,IF($C793&lt;&gt;$C792,"",K792))</f>
        <v>20</v>
      </c>
      <c r="L793">
        <f>IF($D793=L$1,$J793,IF($C793&lt;&gt;$C792,"",L792))</f>
        <v>21</v>
      </c>
      <c r="M793">
        <f>IF($D793=M$1,$J793,IF($C793&lt;&gt;$C792,"",M792))</f>
        <v>19</v>
      </c>
      <c r="N793" s="20">
        <f t="shared" si="73"/>
        <v>3</v>
      </c>
      <c r="O793" s="21">
        <f t="shared" si="74"/>
        <v>20</v>
      </c>
      <c r="P793">
        <f t="shared" si="76"/>
        <v>1</v>
      </c>
      <c r="Q793">
        <f t="shared" si="77"/>
        <v>20</v>
      </c>
    </row>
    <row r="794" spans="1:17" x14ac:dyDescent="0.25">
      <c r="A794" t="str">
        <f t="shared" si="75"/>
        <v>Estonia-Local</v>
      </c>
      <c r="B794">
        <v>793</v>
      </c>
      <c r="C794" t="s">
        <v>189</v>
      </c>
      <c r="D794" t="s">
        <v>96</v>
      </c>
      <c r="E794" t="s">
        <v>101</v>
      </c>
      <c r="F794" s="3">
        <v>37102</v>
      </c>
      <c r="G794" s="1" t="s">
        <v>76</v>
      </c>
      <c r="H794" t="s">
        <v>76</v>
      </c>
      <c r="I794" s="17">
        <f>IF(D794="Moody",VLOOKUP(H794,'Rating Translation'!$B$2:$E$25,4,FALSE),IF(D794="SP",VLOOKUP(H794,'Rating Translation'!$C$2:$E$25,3,FALSE),VLOOKUP(H794,'Rating Translation'!$D$2:$E$25,2,FALSE)))</f>
        <v>19</v>
      </c>
      <c r="J794">
        <f t="shared" si="72"/>
        <v>19</v>
      </c>
      <c r="K794" s="20">
        <f>IF($D794=K$1,$J794,IF($C794&lt;&gt;$C793,"",K793))</f>
        <v>20</v>
      </c>
      <c r="L794">
        <f>IF($D794=L$1,$J794,IF($C794&lt;&gt;$C793,"",L793))</f>
        <v>21</v>
      </c>
      <c r="M794">
        <f>IF($D794=M$1,$J794,IF($C794&lt;&gt;$C793,"",M793))</f>
        <v>19</v>
      </c>
      <c r="N794" s="20">
        <f t="shared" si="73"/>
        <v>3</v>
      </c>
      <c r="O794" s="21">
        <f t="shared" si="74"/>
        <v>20</v>
      </c>
      <c r="P794">
        <f t="shared" si="76"/>
        <v>1</v>
      </c>
      <c r="Q794">
        <f t="shared" si="77"/>
        <v>20</v>
      </c>
    </row>
    <row r="795" spans="1:17" x14ac:dyDescent="0.25">
      <c r="A795" t="str">
        <f t="shared" si="75"/>
        <v>Estonia-Local</v>
      </c>
      <c r="B795">
        <v>794</v>
      </c>
      <c r="C795" t="s">
        <v>189</v>
      </c>
      <c r="D795" t="s">
        <v>96</v>
      </c>
      <c r="E795" t="s">
        <v>101</v>
      </c>
      <c r="F795" s="3">
        <v>37133</v>
      </c>
      <c r="G795" s="1" t="s">
        <v>120</v>
      </c>
      <c r="H795" t="s">
        <v>120</v>
      </c>
      <c r="I795" s="17">
        <f>IF(D795="Moody",VLOOKUP(H795,'Rating Translation'!$B$2:$E$25,4,FALSE),IF(D795="SP",VLOOKUP(H795,'Rating Translation'!$C$2:$E$25,3,FALSE),VLOOKUP(H795,'Rating Translation'!$D$2:$E$25,2,FALSE)))</f>
        <v>20</v>
      </c>
      <c r="J795">
        <f t="shared" si="72"/>
        <v>20</v>
      </c>
      <c r="K795" s="20">
        <f>IF($D795=K$1,$J795,IF($C795&lt;&gt;$C794,"",K794))</f>
        <v>20</v>
      </c>
      <c r="L795">
        <f>IF($D795=L$1,$J795,IF($C795&lt;&gt;$C794,"",L794))</f>
        <v>21</v>
      </c>
      <c r="M795">
        <f>IF($D795=M$1,$J795,IF($C795&lt;&gt;$C794,"",M794))</f>
        <v>20</v>
      </c>
      <c r="N795" s="20">
        <f t="shared" si="73"/>
        <v>3</v>
      </c>
      <c r="O795" s="21">
        <f t="shared" si="74"/>
        <v>20.333333333333332</v>
      </c>
      <c r="P795">
        <f t="shared" si="76"/>
        <v>0.57735026918962584</v>
      </c>
      <c r="Q795">
        <f t="shared" si="77"/>
        <v>20</v>
      </c>
    </row>
    <row r="796" spans="1:17" x14ac:dyDescent="0.25">
      <c r="A796" t="str">
        <f t="shared" si="75"/>
        <v>Estonia-Local</v>
      </c>
      <c r="B796">
        <v>795</v>
      </c>
      <c r="C796" t="s">
        <v>189</v>
      </c>
      <c r="D796" t="s">
        <v>96</v>
      </c>
      <c r="E796" t="s">
        <v>101</v>
      </c>
      <c r="F796" s="3">
        <v>37916</v>
      </c>
      <c r="G796" s="1" t="s">
        <v>120</v>
      </c>
      <c r="H796" t="s">
        <v>120</v>
      </c>
      <c r="I796" s="17">
        <f>IF(D796="Moody",VLOOKUP(H796,'Rating Translation'!$B$2:$E$25,4,FALSE),IF(D796="SP",VLOOKUP(H796,'Rating Translation'!$C$2:$E$25,3,FALSE),VLOOKUP(H796,'Rating Translation'!$D$2:$E$25,2,FALSE)))</f>
        <v>20</v>
      </c>
      <c r="J796">
        <f t="shared" si="72"/>
        <v>20</v>
      </c>
      <c r="K796" s="20">
        <f>IF($D796=K$1,$J796,IF($C796&lt;&gt;$C795,"",K795))</f>
        <v>20</v>
      </c>
      <c r="L796">
        <f>IF($D796=L$1,$J796,IF($C796&lt;&gt;$C795,"",L795))</f>
        <v>21</v>
      </c>
      <c r="M796">
        <f>IF($D796=M$1,$J796,IF($C796&lt;&gt;$C795,"",M795))</f>
        <v>20</v>
      </c>
      <c r="N796" s="20">
        <f t="shared" si="73"/>
        <v>3</v>
      </c>
      <c r="O796" s="21">
        <f t="shared" si="74"/>
        <v>20.333333333333332</v>
      </c>
      <c r="P796">
        <f t="shared" si="76"/>
        <v>0.57735026918962584</v>
      </c>
      <c r="Q796">
        <f t="shared" si="77"/>
        <v>20</v>
      </c>
    </row>
    <row r="797" spans="1:17" x14ac:dyDescent="0.25">
      <c r="A797" t="str">
        <f t="shared" si="75"/>
        <v>Estonia-Local</v>
      </c>
      <c r="B797">
        <v>796</v>
      </c>
      <c r="C797" t="s">
        <v>189</v>
      </c>
      <c r="D797" t="s">
        <v>96</v>
      </c>
      <c r="E797" t="s">
        <v>101</v>
      </c>
      <c r="F797" s="3">
        <v>38175</v>
      </c>
      <c r="G797" s="1" t="s">
        <v>120</v>
      </c>
      <c r="H797" t="s">
        <v>120</v>
      </c>
      <c r="I797" s="17">
        <f>IF(D797="Moody",VLOOKUP(H797,'Rating Translation'!$B$2:$E$25,4,FALSE),IF(D797="SP",VLOOKUP(H797,'Rating Translation'!$C$2:$E$25,3,FALSE),VLOOKUP(H797,'Rating Translation'!$D$2:$E$25,2,FALSE)))</f>
        <v>20</v>
      </c>
      <c r="J797">
        <f t="shared" si="72"/>
        <v>20</v>
      </c>
      <c r="K797" s="20">
        <f>IF($D797=K$1,$J797,IF($C797&lt;&gt;$C796,"",K796))</f>
        <v>20</v>
      </c>
      <c r="L797">
        <f>IF($D797=L$1,$J797,IF($C797&lt;&gt;$C796,"",L796))</f>
        <v>21</v>
      </c>
      <c r="M797">
        <f>IF($D797=M$1,$J797,IF($C797&lt;&gt;$C796,"",M796))</f>
        <v>20</v>
      </c>
      <c r="N797" s="20">
        <f t="shared" si="73"/>
        <v>3</v>
      </c>
      <c r="O797" s="21">
        <f t="shared" si="74"/>
        <v>20.333333333333332</v>
      </c>
      <c r="P797">
        <f t="shared" si="76"/>
        <v>0.57735026918962584</v>
      </c>
      <c r="Q797">
        <f t="shared" si="77"/>
        <v>20</v>
      </c>
    </row>
    <row r="798" spans="1:17" x14ac:dyDescent="0.25">
      <c r="A798" t="str">
        <f t="shared" si="75"/>
        <v>Estonia-Local</v>
      </c>
      <c r="B798">
        <v>797</v>
      </c>
      <c r="C798" t="s">
        <v>189</v>
      </c>
      <c r="D798" t="s">
        <v>96</v>
      </c>
      <c r="E798" t="s">
        <v>101</v>
      </c>
      <c r="F798" s="3">
        <v>38960</v>
      </c>
      <c r="G798" s="1" t="s">
        <v>120</v>
      </c>
      <c r="H798" t="s">
        <v>120</v>
      </c>
      <c r="I798" s="17">
        <f>IF(D798="Moody",VLOOKUP(H798,'Rating Translation'!$B$2:$E$25,4,FALSE),IF(D798="SP",VLOOKUP(H798,'Rating Translation'!$C$2:$E$25,3,FALSE),VLOOKUP(H798,'Rating Translation'!$D$2:$E$25,2,FALSE)))</f>
        <v>20</v>
      </c>
      <c r="J798">
        <f t="shared" si="72"/>
        <v>20</v>
      </c>
      <c r="K798" s="20">
        <f>IF($D798=K$1,$J798,IF($C798&lt;&gt;$C797,"",K797))</f>
        <v>20</v>
      </c>
      <c r="L798">
        <f>IF($D798=L$1,$J798,IF($C798&lt;&gt;$C797,"",L797))</f>
        <v>21</v>
      </c>
      <c r="M798">
        <f>IF($D798=M$1,$J798,IF($C798&lt;&gt;$C797,"",M797))</f>
        <v>20</v>
      </c>
      <c r="N798" s="20">
        <f t="shared" si="73"/>
        <v>3</v>
      </c>
      <c r="O798" s="21">
        <f t="shared" si="74"/>
        <v>20.333333333333332</v>
      </c>
      <c r="P798">
        <f t="shared" si="76"/>
        <v>0.57735026918962584</v>
      </c>
      <c r="Q798">
        <f t="shared" si="77"/>
        <v>20</v>
      </c>
    </row>
    <row r="799" spans="1:17" x14ac:dyDescent="0.25">
      <c r="A799" t="str">
        <f t="shared" si="75"/>
        <v>Estonia-Local</v>
      </c>
      <c r="B799">
        <v>798</v>
      </c>
      <c r="C799" t="s">
        <v>189</v>
      </c>
      <c r="D799" t="s">
        <v>96</v>
      </c>
      <c r="E799" t="s">
        <v>101</v>
      </c>
      <c r="F799" s="3">
        <v>39478</v>
      </c>
      <c r="G799" s="1" t="s">
        <v>120</v>
      </c>
      <c r="H799" t="s">
        <v>120</v>
      </c>
      <c r="I799" s="17">
        <f>IF(D799="Moody",VLOOKUP(H799,'Rating Translation'!$B$2:$E$25,4,FALSE),IF(D799="SP",VLOOKUP(H799,'Rating Translation'!$C$2:$E$25,3,FALSE),VLOOKUP(H799,'Rating Translation'!$D$2:$E$25,2,FALSE)))</f>
        <v>20</v>
      </c>
      <c r="J799">
        <f t="shared" si="72"/>
        <v>20</v>
      </c>
      <c r="K799" s="20">
        <f>IF($D799=K$1,$J799,IF($C799&lt;&gt;$C798,"",K798))</f>
        <v>20</v>
      </c>
      <c r="L799">
        <f>IF($D799=L$1,$J799,IF($C799&lt;&gt;$C798,"",L798))</f>
        <v>21</v>
      </c>
      <c r="M799">
        <f>IF($D799=M$1,$J799,IF($C799&lt;&gt;$C798,"",M798))</f>
        <v>20</v>
      </c>
      <c r="N799" s="20">
        <f t="shared" si="73"/>
        <v>3</v>
      </c>
      <c r="O799" s="21">
        <f t="shared" si="74"/>
        <v>20.333333333333332</v>
      </c>
      <c r="P799">
        <f t="shared" si="76"/>
        <v>0.57735026918962584</v>
      </c>
      <c r="Q799">
        <f t="shared" si="77"/>
        <v>20</v>
      </c>
    </row>
    <row r="800" spans="1:17" x14ac:dyDescent="0.25">
      <c r="A800" t="str">
        <f t="shared" si="75"/>
        <v>Estonia-Local</v>
      </c>
      <c r="B800">
        <v>799</v>
      </c>
      <c r="C800" t="s">
        <v>189</v>
      </c>
      <c r="D800" t="s">
        <v>96</v>
      </c>
      <c r="E800" t="s">
        <v>101</v>
      </c>
      <c r="F800" s="3">
        <v>39724</v>
      </c>
      <c r="G800" s="1" t="s">
        <v>76</v>
      </c>
      <c r="H800" t="s">
        <v>76</v>
      </c>
      <c r="I800" s="17">
        <f>IF(D800="Moody",VLOOKUP(H800,'Rating Translation'!$B$2:$E$25,4,FALSE),IF(D800="SP",VLOOKUP(H800,'Rating Translation'!$C$2:$E$25,3,FALSE),VLOOKUP(H800,'Rating Translation'!$D$2:$E$25,2,FALSE)))</f>
        <v>19</v>
      </c>
      <c r="J800">
        <f t="shared" si="72"/>
        <v>19</v>
      </c>
      <c r="K800" s="20">
        <f>IF($D800=K$1,$J800,IF($C800&lt;&gt;$C799,"",K799))</f>
        <v>20</v>
      </c>
      <c r="L800">
        <f>IF($D800=L$1,$J800,IF($C800&lt;&gt;$C799,"",L799))</f>
        <v>21</v>
      </c>
      <c r="M800">
        <f>IF($D800=M$1,$J800,IF($C800&lt;&gt;$C799,"",M799))</f>
        <v>19</v>
      </c>
      <c r="N800" s="20">
        <f t="shared" si="73"/>
        <v>3</v>
      </c>
      <c r="O800" s="21">
        <f t="shared" si="74"/>
        <v>20</v>
      </c>
      <c r="P800">
        <f t="shared" si="76"/>
        <v>1</v>
      </c>
      <c r="Q800">
        <f t="shared" si="77"/>
        <v>20</v>
      </c>
    </row>
    <row r="801" spans="1:17" x14ac:dyDescent="0.25">
      <c r="A801" t="str">
        <f t="shared" si="75"/>
        <v>Estonia-Local</v>
      </c>
      <c r="B801">
        <v>800</v>
      </c>
      <c r="C801" t="s">
        <v>189</v>
      </c>
      <c r="D801" t="s">
        <v>96</v>
      </c>
      <c r="E801" t="s">
        <v>101</v>
      </c>
      <c r="F801" s="3">
        <v>39911</v>
      </c>
      <c r="G801" s="1" t="s">
        <v>121</v>
      </c>
      <c r="H801" t="s">
        <v>121</v>
      </c>
      <c r="I801" s="17">
        <f>IF(D801="Moody",VLOOKUP(H801,'Rating Translation'!$B$2:$E$25,4,FALSE),IF(D801="SP",VLOOKUP(H801,'Rating Translation'!$C$2:$E$25,3,FALSE),VLOOKUP(H801,'Rating Translation'!$D$2:$E$25,2,FALSE)))</f>
        <v>18</v>
      </c>
      <c r="J801">
        <f t="shared" si="72"/>
        <v>18</v>
      </c>
      <c r="K801" s="20">
        <f>IF($D801=K$1,$J801,IF($C801&lt;&gt;$C800,"",K800))</f>
        <v>20</v>
      </c>
      <c r="L801">
        <f>IF($D801=L$1,$J801,IF($C801&lt;&gt;$C800,"",L800))</f>
        <v>21</v>
      </c>
      <c r="M801">
        <f>IF($D801=M$1,$J801,IF($C801&lt;&gt;$C800,"",M800))</f>
        <v>18</v>
      </c>
      <c r="N801" s="20">
        <f t="shared" si="73"/>
        <v>3</v>
      </c>
      <c r="O801" s="21">
        <f t="shared" si="74"/>
        <v>19.666666666666668</v>
      </c>
      <c r="P801">
        <f t="shared" si="76"/>
        <v>1.5275252316519465</v>
      </c>
      <c r="Q801">
        <f t="shared" si="77"/>
        <v>20</v>
      </c>
    </row>
    <row r="802" spans="1:17" x14ac:dyDescent="0.25">
      <c r="A802" t="str">
        <f t="shared" si="75"/>
        <v>Estonia-Local</v>
      </c>
      <c r="B802">
        <v>801</v>
      </c>
      <c r="C802" t="s">
        <v>189</v>
      </c>
      <c r="D802" t="s">
        <v>69</v>
      </c>
      <c r="E802" t="s">
        <v>101</v>
      </c>
      <c r="F802" s="3">
        <v>39926</v>
      </c>
      <c r="G802" s="1" t="s">
        <v>110</v>
      </c>
      <c r="H802" t="s">
        <v>110</v>
      </c>
      <c r="I802" s="17">
        <f>IF(D802="Moody",VLOOKUP(H802,'Rating Translation'!$B$2:$E$25,4,FALSE),IF(D802="SP",VLOOKUP(H802,'Rating Translation'!$C$2:$E$25,3,FALSE),VLOOKUP(H802,'Rating Translation'!$D$2:$E$25,2,FALSE)))</f>
        <v>20</v>
      </c>
      <c r="J802">
        <f t="shared" si="72"/>
        <v>20</v>
      </c>
      <c r="K802" s="20">
        <f>IF($D802=K$1,$J802,IF($C802&lt;&gt;$C801,"",K801))</f>
        <v>20</v>
      </c>
      <c r="L802">
        <f>IF($D802=L$1,$J802,IF($C802&lt;&gt;$C801,"",L801))</f>
        <v>21</v>
      </c>
      <c r="M802">
        <f>IF($D802=M$1,$J802,IF($C802&lt;&gt;$C801,"",M801))</f>
        <v>18</v>
      </c>
      <c r="N802" s="20">
        <f t="shared" si="73"/>
        <v>3</v>
      </c>
      <c r="O802" s="21">
        <f t="shared" si="74"/>
        <v>19.666666666666668</v>
      </c>
      <c r="P802">
        <f t="shared" si="76"/>
        <v>1.5275252316519465</v>
      </c>
      <c r="Q802">
        <f t="shared" si="77"/>
        <v>20</v>
      </c>
    </row>
    <row r="803" spans="1:17" x14ac:dyDescent="0.25">
      <c r="A803" t="str">
        <f t="shared" si="75"/>
        <v>Estonia-Local</v>
      </c>
      <c r="B803">
        <v>802</v>
      </c>
      <c r="C803" t="s">
        <v>189</v>
      </c>
      <c r="D803" t="s">
        <v>96</v>
      </c>
      <c r="E803" t="s">
        <v>101</v>
      </c>
      <c r="F803" s="3">
        <v>40214</v>
      </c>
      <c r="G803" s="1" t="s">
        <v>121</v>
      </c>
      <c r="H803" t="s">
        <v>121</v>
      </c>
      <c r="I803" s="17">
        <f>IF(D803="Moody",VLOOKUP(H803,'Rating Translation'!$B$2:$E$25,4,FALSE),IF(D803="SP",VLOOKUP(H803,'Rating Translation'!$C$2:$E$25,3,FALSE),VLOOKUP(H803,'Rating Translation'!$D$2:$E$25,2,FALSE)))</f>
        <v>18</v>
      </c>
      <c r="J803">
        <f t="shared" si="72"/>
        <v>18</v>
      </c>
      <c r="K803" s="20">
        <f>IF($D803=K$1,$J803,IF($C803&lt;&gt;$C802,"",K802))</f>
        <v>20</v>
      </c>
      <c r="L803">
        <f>IF($D803=L$1,$J803,IF($C803&lt;&gt;$C802,"",L802))</f>
        <v>21</v>
      </c>
      <c r="M803">
        <f>IF($D803=M$1,$J803,IF($C803&lt;&gt;$C802,"",M802))</f>
        <v>18</v>
      </c>
      <c r="N803" s="20">
        <f t="shared" si="73"/>
        <v>3</v>
      </c>
      <c r="O803" s="21">
        <f t="shared" si="74"/>
        <v>19.666666666666668</v>
      </c>
      <c r="P803">
        <f t="shared" si="76"/>
        <v>1.5275252316519465</v>
      </c>
      <c r="Q803">
        <f t="shared" si="77"/>
        <v>20</v>
      </c>
    </row>
    <row r="804" spans="1:17" x14ac:dyDescent="0.25">
      <c r="A804" t="str">
        <f t="shared" si="75"/>
        <v>Estonia-Local</v>
      </c>
      <c r="B804">
        <v>803</v>
      </c>
      <c r="C804" t="s">
        <v>189</v>
      </c>
      <c r="D804" t="s">
        <v>96</v>
      </c>
      <c r="E804" t="s">
        <v>101</v>
      </c>
      <c r="F804" s="3">
        <v>40267</v>
      </c>
      <c r="G804" s="1" t="s">
        <v>121</v>
      </c>
      <c r="H804" t="s">
        <v>121</v>
      </c>
      <c r="I804" s="17">
        <f>IF(D804="Moody",VLOOKUP(H804,'Rating Translation'!$B$2:$E$25,4,FALSE),IF(D804="SP",VLOOKUP(H804,'Rating Translation'!$C$2:$E$25,3,FALSE),VLOOKUP(H804,'Rating Translation'!$D$2:$E$25,2,FALSE)))</f>
        <v>18</v>
      </c>
      <c r="J804">
        <f t="shared" si="72"/>
        <v>18</v>
      </c>
      <c r="K804" s="20">
        <f>IF($D804=K$1,$J804,IF($C804&lt;&gt;$C803,"",K803))</f>
        <v>20</v>
      </c>
      <c r="L804">
        <f>IF($D804=L$1,$J804,IF($C804&lt;&gt;$C803,"",L803))</f>
        <v>21</v>
      </c>
      <c r="M804">
        <f>IF($D804=M$1,$J804,IF($C804&lt;&gt;$C803,"",M803))</f>
        <v>18</v>
      </c>
      <c r="N804" s="20">
        <f t="shared" si="73"/>
        <v>3</v>
      </c>
      <c r="O804" s="21">
        <f t="shared" si="74"/>
        <v>19.666666666666668</v>
      </c>
      <c r="P804">
        <f t="shared" si="76"/>
        <v>1.5275252316519465</v>
      </c>
      <c r="Q804">
        <f t="shared" si="77"/>
        <v>20</v>
      </c>
    </row>
    <row r="805" spans="1:17" x14ac:dyDescent="0.25">
      <c r="A805" t="str">
        <f t="shared" si="75"/>
        <v>Estonia-Local</v>
      </c>
      <c r="B805">
        <v>804</v>
      </c>
      <c r="C805" t="s">
        <v>189</v>
      </c>
      <c r="D805" t="s">
        <v>96</v>
      </c>
      <c r="E805" t="s">
        <v>101</v>
      </c>
      <c r="F805" s="3">
        <v>40378</v>
      </c>
      <c r="G805" s="1" t="s">
        <v>76</v>
      </c>
      <c r="H805" t="s">
        <v>76</v>
      </c>
      <c r="I805" s="17">
        <f>IF(D805="Moody",VLOOKUP(H805,'Rating Translation'!$B$2:$E$25,4,FALSE),IF(D805="SP",VLOOKUP(H805,'Rating Translation'!$C$2:$E$25,3,FALSE),VLOOKUP(H805,'Rating Translation'!$D$2:$E$25,2,FALSE)))</f>
        <v>19</v>
      </c>
      <c r="J805">
        <f t="shared" si="72"/>
        <v>19</v>
      </c>
      <c r="K805" s="20">
        <f>IF($D805=K$1,$J805,IF($C805&lt;&gt;$C804,"",K804))</f>
        <v>20</v>
      </c>
      <c r="L805">
        <f>IF($D805=L$1,$J805,IF($C805&lt;&gt;$C804,"",L804))</f>
        <v>21</v>
      </c>
      <c r="M805">
        <f>IF($D805=M$1,$J805,IF($C805&lt;&gt;$C804,"",M804))</f>
        <v>19</v>
      </c>
      <c r="N805" s="20">
        <f t="shared" si="73"/>
        <v>3</v>
      </c>
      <c r="O805" s="21">
        <f t="shared" si="74"/>
        <v>20</v>
      </c>
      <c r="P805">
        <f t="shared" si="76"/>
        <v>1</v>
      </c>
      <c r="Q805">
        <f t="shared" si="77"/>
        <v>20</v>
      </c>
    </row>
    <row r="806" spans="1:17" x14ac:dyDescent="0.25">
      <c r="A806" t="str">
        <f t="shared" si="75"/>
        <v>Estonia-Local</v>
      </c>
      <c r="B806">
        <v>805</v>
      </c>
      <c r="C806" t="s">
        <v>189</v>
      </c>
      <c r="D806" t="s">
        <v>96</v>
      </c>
      <c r="E806" t="s">
        <v>101</v>
      </c>
      <c r="F806" s="3">
        <v>40729</v>
      </c>
      <c r="G806" s="1" t="s">
        <v>120</v>
      </c>
      <c r="H806" t="s">
        <v>120</v>
      </c>
      <c r="I806" s="17">
        <f>IF(D806="Moody",VLOOKUP(H806,'Rating Translation'!$B$2:$E$25,4,FALSE),IF(D806="SP",VLOOKUP(H806,'Rating Translation'!$C$2:$E$25,3,FALSE),VLOOKUP(H806,'Rating Translation'!$D$2:$E$25,2,FALSE)))</f>
        <v>20</v>
      </c>
      <c r="J806">
        <f t="shared" si="72"/>
        <v>20</v>
      </c>
      <c r="K806" s="20">
        <f>IF($D806=K$1,$J806,IF($C806&lt;&gt;$C805,"",K805))</f>
        <v>20</v>
      </c>
      <c r="L806">
        <f>IF($D806=L$1,$J806,IF($C806&lt;&gt;$C805,"",L805))</f>
        <v>21</v>
      </c>
      <c r="M806">
        <f>IF($D806=M$1,$J806,IF($C806&lt;&gt;$C805,"",M805))</f>
        <v>20</v>
      </c>
      <c r="N806" s="20">
        <f t="shared" si="73"/>
        <v>3</v>
      </c>
      <c r="O806" s="21">
        <f t="shared" si="74"/>
        <v>20.333333333333332</v>
      </c>
      <c r="P806">
        <f t="shared" si="76"/>
        <v>0.57735026918962584</v>
      </c>
      <c r="Q806">
        <f t="shared" si="77"/>
        <v>20</v>
      </c>
    </row>
    <row r="807" spans="1:17" x14ac:dyDescent="0.25">
      <c r="A807" t="str">
        <f t="shared" si="75"/>
        <v>Estonia-Local</v>
      </c>
      <c r="B807">
        <v>806</v>
      </c>
      <c r="C807" t="s">
        <v>189</v>
      </c>
      <c r="D807" t="s">
        <v>79</v>
      </c>
      <c r="E807" t="s">
        <v>101</v>
      </c>
      <c r="F807" s="3">
        <v>40764</v>
      </c>
      <c r="G807" s="1" t="s">
        <v>119</v>
      </c>
      <c r="H807" t="s">
        <v>119</v>
      </c>
      <c r="I807" s="17">
        <f>IF(D807="Moody",VLOOKUP(H807,'Rating Translation'!$B$2:$E$25,4,FALSE),IF(D807="SP",VLOOKUP(H807,'Rating Translation'!$C$2:$E$25,3,FALSE),VLOOKUP(H807,'Rating Translation'!$D$2:$E$25,2,FALSE)))</f>
        <v>21</v>
      </c>
      <c r="J807">
        <f t="shared" si="72"/>
        <v>21</v>
      </c>
      <c r="K807" s="20">
        <f>IF($D807=K$1,$J807,IF($C807&lt;&gt;$C806,"",K806))</f>
        <v>20</v>
      </c>
      <c r="L807">
        <f>IF($D807=L$1,$J807,IF($C807&lt;&gt;$C806,"",L806))</f>
        <v>21</v>
      </c>
      <c r="M807">
        <f>IF($D807=M$1,$J807,IF($C807&lt;&gt;$C806,"",M806))</f>
        <v>20</v>
      </c>
      <c r="N807" s="20">
        <f t="shared" si="73"/>
        <v>3</v>
      </c>
      <c r="O807" s="21">
        <f t="shared" si="74"/>
        <v>20.333333333333332</v>
      </c>
      <c r="P807">
        <f t="shared" si="76"/>
        <v>0.57735026918962584</v>
      </c>
      <c r="Q807">
        <f t="shared" si="77"/>
        <v>20</v>
      </c>
    </row>
    <row r="808" spans="1:17" x14ac:dyDescent="0.25">
      <c r="A808" t="str">
        <f t="shared" si="75"/>
        <v>Estonia-Local</v>
      </c>
      <c r="B808">
        <v>807</v>
      </c>
      <c r="C808" t="s">
        <v>189</v>
      </c>
      <c r="D808" t="s">
        <v>96</v>
      </c>
      <c r="E808" t="s">
        <v>101</v>
      </c>
      <c r="F808" s="3">
        <v>41061</v>
      </c>
      <c r="G808" s="1" t="s">
        <v>120</v>
      </c>
      <c r="H808" t="s">
        <v>120</v>
      </c>
      <c r="I808" s="17">
        <f>IF(D808="Moody",VLOOKUP(H808,'Rating Translation'!$B$2:$E$25,4,FALSE),IF(D808="SP",VLOOKUP(H808,'Rating Translation'!$C$2:$E$25,3,FALSE),VLOOKUP(H808,'Rating Translation'!$D$2:$E$25,2,FALSE)))</f>
        <v>20</v>
      </c>
      <c r="J808">
        <f t="shared" ref="J808:J871" si="78">IF(ISERROR(I808),"",I808)</f>
        <v>20</v>
      </c>
      <c r="K808" s="20">
        <f>IF($D808=K$1,$J808,IF($C808&lt;&gt;$C807,"",K807))</f>
        <v>20</v>
      </c>
      <c r="L808">
        <f>IF($D808=L$1,$J808,IF($C808&lt;&gt;$C807,"",L807))</f>
        <v>21</v>
      </c>
      <c r="M808">
        <f>IF($D808=M$1,$J808,IF($C808&lt;&gt;$C807,"",M807))</f>
        <v>20</v>
      </c>
      <c r="N808" s="20">
        <f t="shared" ref="N808:N871" si="79">COUNT(K808:M808)</f>
        <v>3</v>
      </c>
      <c r="O808" s="21">
        <f t="shared" ref="O808:O871" si="80">AVERAGE(K808:M808)</f>
        <v>20.333333333333332</v>
      </c>
      <c r="P808">
        <f t="shared" si="76"/>
        <v>0.57735026918962584</v>
      </c>
      <c r="Q808">
        <f t="shared" si="77"/>
        <v>20</v>
      </c>
    </row>
    <row r="809" spans="1:17" x14ac:dyDescent="0.25">
      <c r="A809" t="str">
        <f t="shared" si="75"/>
        <v>Estonia-Local</v>
      </c>
      <c r="B809">
        <v>808</v>
      </c>
      <c r="C809" t="s">
        <v>189</v>
      </c>
      <c r="D809" t="s">
        <v>96</v>
      </c>
      <c r="E809" t="s">
        <v>101</v>
      </c>
      <c r="F809" s="3">
        <v>41424</v>
      </c>
      <c r="G809" s="1" t="s">
        <v>120</v>
      </c>
      <c r="H809" t="s">
        <v>120</v>
      </c>
      <c r="I809" s="17">
        <f>IF(D809="Moody",VLOOKUP(H809,'Rating Translation'!$B$2:$E$25,4,FALSE),IF(D809="SP",VLOOKUP(H809,'Rating Translation'!$C$2:$E$25,3,FALSE),VLOOKUP(H809,'Rating Translation'!$D$2:$E$25,2,FALSE)))</f>
        <v>20</v>
      </c>
      <c r="J809">
        <f t="shared" si="78"/>
        <v>20</v>
      </c>
      <c r="K809" s="20">
        <f>IF($D809=K$1,$J809,IF($C809&lt;&gt;$C808,"",K808))</f>
        <v>20</v>
      </c>
      <c r="L809">
        <f>IF($D809=L$1,$J809,IF($C809&lt;&gt;$C808,"",L808))</f>
        <v>21</v>
      </c>
      <c r="M809">
        <f>IF($D809=M$1,$J809,IF($C809&lt;&gt;$C808,"",M808))</f>
        <v>20</v>
      </c>
      <c r="N809" s="20">
        <f t="shared" si="79"/>
        <v>3</v>
      </c>
      <c r="O809" s="21">
        <f t="shared" si="80"/>
        <v>20.333333333333332</v>
      </c>
      <c r="P809">
        <f t="shared" si="76"/>
        <v>0.57735026918962584</v>
      </c>
      <c r="Q809">
        <f t="shared" si="77"/>
        <v>20</v>
      </c>
    </row>
    <row r="810" spans="1:17" x14ac:dyDescent="0.25">
      <c r="A810" t="str">
        <f t="shared" si="75"/>
        <v>Estonia-Local</v>
      </c>
      <c r="B810">
        <v>809</v>
      </c>
      <c r="C810" t="s">
        <v>189</v>
      </c>
      <c r="D810" t="s">
        <v>96</v>
      </c>
      <c r="E810" t="s">
        <v>101</v>
      </c>
      <c r="F810" s="3">
        <v>41620</v>
      </c>
      <c r="G810" s="1" t="s">
        <v>120</v>
      </c>
      <c r="H810" t="s">
        <v>120</v>
      </c>
      <c r="I810" s="17">
        <f>IF(D810="Moody",VLOOKUP(H810,'Rating Translation'!$B$2:$E$25,4,FALSE),IF(D810="SP",VLOOKUP(H810,'Rating Translation'!$C$2:$E$25,3,FALSE),VLOOKUP(H810,'Rating Translation'!$D$2:$E$25,2,FALSE)))</f>
        <v>20</v>
      </c>
      <c r="J810">
        <f t="shared" si="78"/>
        <v>20</v>
      </c>
      <c r="K810" s="20">
        <f>IF($D810=K$1,$J810,IF($C810&lt;&gt;$C809,"",K809))</f>
        <v>20</v>
      </c>
      <c r="L810">
        <f>IF($D810=L$1,$J810,IF($C810&lt;&gt;$C809,"",L809))</f>
        <v>21</v>
      </c>
      <c r="M810">
        <f>IF($D810=M$1,$J810,IF($C810&lt;&gt;$C809,"",M809))</f>
        <v>20</v>
      </c>
      <c r="N810" s="20">
        <f t="shared" si="79"/>
        <v>3</v>
      </c>
      <c r="O810" s="21">
        <f t="shared" si="80"/>
        <v>20.333333333333332</v>
      </c>
      <c r="P810">
        <f t="shared" si="76"/>
        <v>0.57735026918962584</v>
      </c>
      <c r="Q810">
        <f t="shared" si="77"/>
        <v>20</v>
      </c>
    </row>
    <row r="811" spans="1:17" x14ac:dyDescent="0.25">
      <c r="A811" t="str">
        <f t="shared" si="75"/>
        <v>Finland-Foreign</v>
      </c>
      <c r="B811">
        <v>810</v>
      </c>
      <c r="C811" t="s">
        <v>26</v>
      </c>
      <c r="D811" t="s">
        <v>69</v>
      </c>
      <c r="E811" t="s">
        <v>100</v>
      </c>
      <c r="F811" s="3">
        <v>28417</v>
      </c>
      <c r="G811" s="1" t="s">
        <v>172</v>
      </c>
      <c r="H811" t="s">
        <v>172</v>
      </c>
      <c r="I811" s="17" t="e">
        <f>IF(D811="Moody",VLOOKUP(H811,'Rating Translation'!$B$2:$E$25,4,FALSE),IF(D811="SP",VLOOKUP(H811,'Rating Translation'!$C$2:$E$25,3,FALSE),VLOOKUP(H811,'Rating Translation'!$D$2:$E$25,2,FALSE)))</f>
        <v>#N/A</v>
      </c>
      <c r="J811" t="str">
        <f t="shared" si="78"/>
        <v/>
      </c>
      <c r="K811" s="20" t="str">
        <f>IF($D811=K$1,$J811,IF($C811&lt;&gt;$C810,"",K810))</f>
        <v/>
      </c>
      <c r="L811" t="str">
        <f>IF($D811=L$1,$J811,IF($C811&lt;&gt;$C810,"",L810))</f>
        <v/>
      </c>
      <c r="M811" t="str">
        <f>IF($D811=M$1,$J811,IF($C811&lt;&gt;$C810,"",M810))</f>
        <v/>
      </c>
      <c r="N811" s="20">
        <f t="shared" si="79"/>
        <v>0</v>
      </c>
      <c r="O811" s="21" t="e">
        <f t="shared" si="80"/>
        <v>#DIV/0!</v>
      </c>
      <c r="P811" t="str">
        <f t="shared" si="76"/>
        <v/>
      </c>
      <c r="Q811" t="e">
        <f t="shared" si="77"/>
        <v>#NUM!</v>
      </c>
    </row>
    <row r="812" spans="1:17" x14ac:dyDescent="0.25">
      <c r="A812" t="str">
        <f t="shared" si="75"/>
        <v>Finland-Foreign</v>
      </c>
      <c r="B812">
        <v>811</v>
      </c>
      <c r="C812" t="s">
        <v>26</v>
      </c>
      <c r="D812" t="s">
        <v>69</v>
      </c>
      <c r="E812" t="s">
        <v>100</v>
      </c>
      <c r="F812" s="3">
        <v>31450</v>
      </c>
      <c r="G812" s="1" t="s">
        <v>104</v>
      </c>
      <c r="H812" t="s">
        <v>104</v>
      </c>
      <c r="I812" s="17">
        <f>IF(D812="Moody",VLOOKUP(H812,'Rating Translation'!$B$2:$E$25,4,FALSE),IF(D812="SP",VLOOKUP(H812,'Rating Translation'!$C$2:$E$25,3,FALSE),VLOOKUP(H812,'Rating Translation'!$D$2:$E$25,2,FALSE)))</f>
        <v>24</v>
      </c>
      <c r="J812">
        <f t="shared" si="78"/>
        <v>24</v>
      </c>
      <c r="K812" s="20">
        <f>IF($D812=K$1,$J812,IF($C812&lt;&gt;$C811,"",K811))</f>
        <v>24</v>
      </c>
      <c r="L812" t="str">
        <f>IF($D812=L$1,$J812,IF($C812&lt;&gt;$C811,"",L811))</f>
        <v/>
      </c>
      <c r="M812" t="str">
        <f>IF($D812=M$1,$J812,IF($C812&lt;&gt;$C811,"",M811))</f>
        <v/>
      </c>
      <c r="N812" s="20">
        <f t="shared" si="79"/>
        <v>1</v>
      </c>
      <c r="O812" s="21">
        <f t="shared" si="80"/>
        <v>24</v>
      </c>
      <c r="P812" t="str">
        <f t="shared" si="76"/>
        <v/>
      </c>
      <c r="Q812">
        <f t="shared" si="77"/>
        <v>24</v>
      </c>
    </row>
    <row r="813" spans="1:17" x14ac:dyDescent="0.25">
      <c r="A813" t="str">
        <f t="shared" si="75"/>
        <v>Finland-Foreign</v>
      </c>
      <c r="B813">
        <v>812</v>
      </c>
      <c r="C813" t="s">
        <v>26</v>
      </c>
      <c r="D813" t="s">
        <v>69</v>
      </c>
      <c r="E813" t="s">
        <v>100</v>
      </c>
      <c r="F813" s="3">
        <v>33166</v>
      </c>
      <c r="G813" s="1" t="s">
        <v>106</v>
      </c>
      <c r="H813" t="s">
        <v>106</v>
      </c>
      <c r="I813" s="17">
        <f>IF(D813="Moody",VLOOKUP(H813,'Rating Translation'!$B$2:$E$25,4,FALSE),IF(D813="SP",VLOOKUP(H813,'Rating Translation'!$C$2:$E$25,3,FALSE),VLOOKUP(H813,'Rating Translation'!$D$2:$E$25,2,FALSE)))</f>
        <v>23</v>
      </c>
      <c r="J813">
        <f t="shared" si="78"/>
        <v>23</v>
      </c>
      <c r="K813" s="20">
        <f>IF($D813=K$1,$J813,IF($C813&lt;&gt;$C812,"",K812))</f>
        <v>23</v>
      </c>
      <c r="L813" t="str">
        <f>IF($D813=L$1,$J813,IF($C813&lt;&gt;$C812,"",L812))</f>
        <v/>
      </c>
      <c r="M813" t="str">
        <f>IF($D813=M$1,$J813,IF($C813&lt;&gt;$C812,"",M812))</f>
        <v/>
      </c>
      <c r="N813" s="20">
        <f t="shared" si="79"/>
        <v>1</v>
      </c>
      <c r="O813" s="21">
        <f t="shared" si="80"/>
        <v>23</v>
      </c>
      <c r="P813" t="str">
        <f t="shared" si="76"/>
        <v/>
      </c>
      <c r="Q813">
        <f t="shared" si="77"/>
        <v>23</v>
      </c>
    </row>
    <row r="814" spans="1:17" x14ac:dyDescent="0.25">
      <c r="A814" t="str">
        <f t="shared" si="75"/>
        <v>Finland-Foreign</v>
      </c>
      <c r="B814">
        <v>813</v>
      </c>
      <c r="C814" t="s">
        <v>26</v>
      </c>
      <c r="D814" t="s">
        <v>69</v>
      </c>
      <c r="E814" t="s">
        <v>100</v>
      </c>
      <c r="F814" s="3">
        <v>33616</v>
      </c>
      <c r="G814" s="1" t="s">
        <v>107</v>
      </c>
      <c r="H814" t="s">
        <v>107</v>
      </c>
      <c r="I814" s="17">
        <f>IF(D814="Moody",VLOOKUP(H814,'Rating Translation'!$B$2:$E$25,4,FALSE),IF(D814="SP",VLOOKUP(H814,'Rating Translation'!$C$2:$E$25,3,FALSE),VLOOKUP(H814,'Rating Translation'!$D$2:$E$25,2,FALSE)))</f>
        <v>22</v>
      </c>
      <c r="J814">
        <f t="shared" si="78"/>
        <v>22</v>
      </c>
      <c r="K814" s="20">
        <f>IF($D814=K$1,$J814,IF($C814&lt;&gt;$C813,"",K813))</f>
        <v>22</v>
      </c>
      <c r="L814" t="str">
        <f>IF($D814=L$1,$J814,IF($C814&lt;&gt;$C813,"",L813))</f>
        <v/>
      </c>
      <c r="M814" t="str">
        <f>IF($D814=M$1,$J814,IF($C814&lt;&gt;$C813,"",M813))</f>
        <v/>
      </c>
      <c r="N814" s="20">
        <f t="shared" si="79"/>
        <v>1</v>
      </c>
      <c r="O814" s="21">
        <f t="shared" si="80"/>
        <v>22</v>
      </c>
      <c r="P814" t="str">
        <f t="shared" si="76"/>
        <v/>
      </c>
      <c r="Q814">
        <f t="shared" si="77"/>
        <v>22</v>
      </c>
    </row>
    <row r="815" spans="1:17" x14ac:dyDescent="0.25">
      <c r="A815" t="str">
        <f t="shared" si="75"/>
        <v>Finland-Foreign</v>
      </c>
      <c r="B815">
        <v>814</v>
      </c>
      <c r="C815" t="s">
        <v>26</v>
      </c>
      <c r="D815" t="s">
        <v>96</v>
      </c>
      <c r="E815" t="s">
        <v>100</v>
      </c>
      <c r="F815" s="3">
        <v>34556</v>
      </c>
      <c r="G815" s="1" t="s">
        <v>119</v>
      </c>
      <c r="H815" t="s">
        <v>119</v>
      </c>
      <c r="I815" s="17">
        <f>IF(D815="Moody",VLOOKUP(H815,'Rating Translation'!$B$2:$E$25,4,FALSE),IF(D815="SP",VLOOKUP(H815,'Rating Translation'!$C$2:$E$25,3,FALSE),VLOOKUP(H815,'Rating Translation'!$D$2:$E$25,2,FALSE)))</f>
        <v>21</v>
      </c>
      <c r="J815">
        <f t="shared" si="78"/>
        <v>21</v>
      </c>
      <c r="K815" s="20">
        <f>IF($D815=K$1,$J815,IF($C815&lt;&gt;$C814,"",K814))</f>
        <v>22</v>
      </c>
      <c r="L815" t="str">
        <f>IF($D815=L$1,$J815,IF($C815&lt;&gt;$C814,"",L814))</f>
        <v/>
      </c>
      <c r="M815">
        <f>IF($D815=M$1,$J815,IF($C815&lt;&gt;$C814,"",M814))</f>
        <v>21</v>
      </c>
      <c r="N815" s="20">
        <f t="shared" si="79"/>
        <v>2</v>
      </c>
      <c r="O815" s="21">
        <f t="shared" si="80"/>
        <v>21.5</v>
      </c>
      <c r="P815">
        <f t="shared" si="76"/>
        <v>0.70710678118654757</v>
      </c>
      <c r="Q815">
        <f t="shared" si="77"/>
        <v>21.5</v>
      </c>
    </row>
    <row r="816" spans="1:17" x14ac:dyDescent="0.25">
      <c r="A816" t="str">
        <f t="shared" si="75"/>
        <v>Finland-Foreign</v>
      </c>
      <c r="B816">
        <v>815</v>
      </c>
      <c r="C816" t="s">
        <v>26</v>
      </c>
      <c r="D816" t="s">
        <v>96</v>
      </c>
      <c r="E816" t="s">
        <v>100</v>
      </c>
      <c r="F816" s="3">
        <v>34998</v>
      </c>
      <c r="G816" s="1" t="s">
        <v>119</v>
      </c>
      <c r="H816" t="s">
        <v>119</v>
      </c>
      <c r="I816" s="17">
        <f>IF(D816="Moody",VLOOKUP(H816,'Rating Translation'!$B$2:$E$25,4,FALSE),IF(D816="SP",VLOOKUP(H816,'Rating Translation'!$C$2:$E$25,3,FALSE),VLOOKUP(H816,'Rating Translation'!$D$2:$E$25,2,FALSE)))</f>
        <v>21</v>
      </c>
      <c r="J816">
        <f t="shared" si="78"/>
        <v>21</v>
      </c>
      <c r="K816" s="20">
        <f>IF($D816=K$1,$J816,IF($C816&lt;&gt;$C815,"",K815))</f>
        <v>22</v>
      </c>
      <c r="L816" t="str">
        <f>IF($D816=L$1,$J816,IF($C816&lt;&gt;$C815,"",L815))</f>
        <v/>
      </c>
      <c r="M816">
        <f>IF($D816=M$1,$J816,IF($C816&lt;&gt;$C815,"",M815))</f>
        <v>21</v>
      </c>
      <c r="N816" s="20">
        <f t="shared" si="79"/>
        <v>2</v>
      </c>
      <c r="O816" s="21">
        <f t="shared" si="80"/>
        <v>21.5</v>
      </c>
      <c r="P816">
        <f t="shared" si="76"/>
        <v>0.70710678118654757</v>
      </c>
      <c r="Q816">
        <f t="shared" si="77"/>
        <v>21.5</v>
      </c>
    </row>
    <row r="817" spans="1:17" x14ac:dyDescent="0.25">
      <c r="A817" t="str">
        <f t="shared" si="75"/>
        <v>Finland-Foreign</v>
      </c>
      <c r="B817">
        <v>816</v>
      </c>
      <c r="C817" t="s">
        <v>26</v>
      </c>
      <c r="D817" t="s">
        <v>96</v>
      </c>
      <c r="E817" t="s">
        <v>100</v>
      </c>
      <c r="F817" s="3">
        <v>35136</v>
      </c>
      <c r="G817" s="1" t="s">
        <v>78</v>
      </c>
      <c r="H817" t="s">
        <v>78</v>
      </c>
      <c r="I817" s="17">
        <f>IF(D817="Moody",VLOOKUP(H817,'Rating Translation'!$B$2:$E$25,4,FALSE),IF(D817="SP",VLOOKUP(H817,'Rating Translation'!$C$2:$E$25,3,FALSE),VLOOKUP(H817,'Rating Translation'!$D$2:$E$25,2,FALSE)))</f>
        <v>22</v>
      </c>
      <c r="J817">
        <f t="shared" si="78"/>
        <v>22</v>
      </c>
      <c r="K817" s="20">
        <f>IF($D817=K$1,$J817,IF($C817&lt;&gt;$C816,"",K816))</f>
        <v>22</v>
      </c>
      <c r="L817" t="str">
        <f>IF($D817=L$1,$J817,IF($C817&lt;&gt;$C816,"",L816))</f>
        <v/>
      </c>
      <c r="M817">
        <f>IF($D817=M$1,$J817,IF($C817&lt;&gt;$C816,"",M816))</f>
        <v>22</v>
      </c>
      <c r="N817" s="20">
        <f t="shared" si="79"/>
        <v>2</v>
      </c>
      <c r="O817" s="21">
        <f t="shared" si="80"/>
        <v>22</v>
      </c>
      <c r="P817">
        <f t="shared" si="76"/>
        <v>0</v>
      </c>
      <c r="Q817">
        <f t="shared" si="77"/>
        <v>22</v>
      </c>
    </row>
    <row r="818" spans="1:17" x14ac:dyDescent="0.25">
      <c r="A818" t="str">
        <f t="shared" si="75"/>
        <v>Finland-Foreign</v>
      </c>
      <c r="B818">
        <v>817</v>
      </c>
      <c r="C818" t="s">
        <v>26</v>
      </c>
      <c r="D818" t="s">
        <v>69</v>
      </c>
      <c r="E818" t="s">
        <v>100</v>
      </c>
      <c r="F818" s="3">
        <v>35445</v>
      </c>
      <c r="G818" s="1" t="s">
        <v>106</v>
      </c>
      <c r="H818" t="s">
        <v>106</v>
      </c>
      <c r="I818" s="17">
        <f>IF(D818="Moody",VLOOKUP(H818,'Rating Translation'!$B$2:$E$25,4,FALSE),IF(D818="SP",VLOOKUP(H818,'Rating Translation'!$C$2:$E$25,3,FALSE),VLOOKUP(H818,'Rating Translation'!$D$2:$E$25,2,FALSE)))</f>
        <v>23</v>
      </c>
      <c r="J818">
        <f t="shared" si="78"/>
        <v>23</v>
      </c>
      <c r="K818" s="20">
        <f>IF($D818=K$1,$J818,IF($C818&lt;&gt;$C817,"",K817))</f>
        <v>23</v>
      </c>
      <c r="L818" t="str">
        <f>IF($D818=L$1,$J818,IF($C818&lt;&gt;$C817,"",L817))</f>
        <v/>
      </c>
      <c r="M818">
        <f>IF($D818=M$1,$J818,IF($C818&lt;&gt;$C817,"",M817))</f>
        <v>22</v>
      </c>
      <c r="N818" s="20">
        <f t="shared" si="79"/>
        <v>2</v>
      </c>
      <c r="O818" s="21">
        <f t="shared" si="80"/>
        <v>22.5</v>
      </c>
      <c r="P818">
        <f t="shared" si="76"/>
        <v>0.70710678118654757</v>
      </c>
      <c r="Q818">
        <f t="shared" si="77"/>
        <v>22.5</v>
      </c>
    </row>
    <row r="819" spans="1:17" x14ac:dyDescent="0.25">
      <c r="A819" t="str">
        <f t="shared" si="75"/>
        <v>Finland-Foreign</v>
      </c>
      <c r="B819">
        <v>818</v>
      </c>
      <c r="C819" t="s">
        <v>26</v>
      </c>
      <c r="D819" t="s">
        <v>96</v>
      </c>
      <c r="E819" t="s">
        <v>100</v>
      </c>
      <c r="F819" s="3">
        <v>35549</v>
      </c>
      <c r="G819" s="1" t="s">
        <v>118</v>
      </c>
      <c r="H819" t="s">
        <v>118</v>
      </c>
      <c r="I819" s="17">
        <f>IF(D819="Moody",VLOOKUP(H819,'Rating Translation'!$B$2:$E$25,4,FALSE),IF(D819="SP",VLOOKUP(H819,'Rating Translation'!$C$2:$E$25,3,FALSE),VLOOKUP(H819,'Rating Translation'!$D$2:$E$25,2,FALSE)))</f>
        <v>23</v>
      </c>
      <c r="J819">
        <f t="shared" si="78"/>
        <v>23</v>
      </c>
      <c r="K819" s="20">
        <f>IF($D819=K$1,$J819,IF($C819&lt;&gt;$C818,"",K818))</f>
        <v>23</v>
      </c>
      <c r="L819" t="str">
        <f>IF($D819=L$1,$J819,IF($C819&lt;&gt;$C818,"",L818))</f>
        <v/>
      </c>
      <c r="M819">
        <f>IF($D819=M$1,$J819,IF($C819&lt;&gt;$C818,"",M818))</f>
        <v>23</v>
      </c>
      <c r="N819" s="20">
        <f t="shared" si="79"/>
        <v>2</v>
      </c>
      <c r="O819" s="21">
        <f t="shared" si="80"/>
        <v>23</v>
      </c>
      <c r="P819">
        <f t="shared" si="76"/>
        <v>0</v>
      </c>
      <c r="Q819">
        <f t="shared" si="77"/>
        <v>23</v>
      </c>
    </row>
    <row r="820" spans="1:17" x14ac:dyDescent="0.25">
      <c r="A820" t="str">
        <f t="shared" si="75"/>
        <v>Finland-Foreign</v>
      </c>
      <c r="B820">
        <v>819</v>
      </c>
      <c r="C820" t="s">
        <v>26</v>
      </c>
      <c r="D820" t="s">
        <v>69</v>
      </c>
      <c r="E820" t="s">
        <v>100</v>
      </c>
      <c r="F820" s="3">
        <v>35919</v>
      </c>
      <c r="G820" s="1" t="s">
        <v>104</v>
      </c>
      <c r="H820" t="s">
        <v>104</v>
      </c>
      <c r="I820" s="17">
        <f>IF(D820="Moody",VLOOKUP(H820,'Rating Translation'!$B$2:$E$25,4,FALSE),IF(D820="SP",VLOOKUP(H820,'Rating Translation'!$C$2:$E$25,3,FALSE),VLOOKUP(H820,'Rating Translation'!$D$2:$E$25,2,FALSE)))</f>
        <v>24</v>
      </c>
      <c r="J820">
        <f t="shared" si="78"/>
        <v>24</v>
      </c>
      <c r="K820" s="20">
        <f>IF($D820=K$1,$J820,IF($C820&lt;&gt;$C819,"",K819))</f>
        <v>24</v>
      </c>
      <c r="L820" t="str">
        <f>IF($D820=L$1,$J820,IF($C820&lt;&gt;$C819,"",L819))</f>
        <v/>
      </c>
      <c r="M820">
        <f>IF($D820=M$1,$J820,IF($C820&lt;&gt;$C819,"",M819))</f>
        <v>23</v>
      </c>
      <c r="N820" s="20">
        <f t="shared" si="79"/>
        <v>2</v>
      </c>
      <c r="O820" s="21">
        <f t="shared" si="80"/>
        <v>23.5</v>
      </c>
      <c r="P820">
        <f t="shared" si="76"/>
        <v>0.70710678118654757</v>
      </c>
      <c r="Q820">
        <f t="shared" si="77"/>
        <v>23.5</v>
      </c>
    </row>
    <row r="821" spans="1:17" x14ac:dyDescent="0.25">
      <c r="A821" t="str">
        <f t="shared" si="75"/>
        <v>Finland-Foreign</v>
      </c>
      <c r="B821">
        <v>820</v>
      </c>
      <c r="C821" t="s">
        <v>26</v>
      </c>
      <c r="D821" t="s">
        <v>96</v>
      </c>
      <c r="E821" t="s">
        <v>100</v>
      </c>
      <c r="F821" s="3">
        <v>35990</v>
      </c>
      <c r="G821" s="1" t="s">
        <v>118</v>
      </c>
      <c r="H821" t="s">
        <v>118</v>
      </c>
      <c r="I821" s="17">
        <f>IF(D821="Moody",VLOOKUP(H821,'Rating Translation'!$B$2:$E$25,4,FALSE),IF(D821="SP",VLOOKUP(H821,'Rating Translation'!$C$2:$E$25,3,FALSE),VLOOKUP(H821,'Rating Translation'!$D$2:$E$25,2,FALSE)))</f>
        <v>23</v>
      </c>
      <c r="J821">
        <f t="shared" si="78"/>
        <v>23</v>
      </c>
      <c r="K821" s="20">
        <f>IF($D821=K$1,$J821,IF($C821&lt;&gt;$C820,"",K820))</f>
        <v>24</v>
      </c>
      <c r="L821" t="str">
        <f>IF($D821=L$1,$J821,IF($C821&lt;&gt;$C820,"",L820))</f>
        <v/>
      </c>
      <c r="M821">
        <f>IF($D821=M$1,$J821,IF($C821&lt;&gt;$C820,"",M820))</f>
        <v>23</v>
      </c>
      <c r="N821" s="20">
        <f t="shared" si="79"/>
        <v>2</v>
      </c>
      <c r="O821" s="21">
        <f t="shared" si="80"/>
        <v>23.5</v>
      </c>
      <c r="P821">
        <f t="shared" si="76"/>
        <v>0.70710678118654757</v>
      </c>
      <c r="Q821">
        <f t="shared" si="77"/>
        <v>23.5</v>
      </c>
    </row>
    <row r="822" spans="1:17" x14ac:dyDescent="0.25">
      <c r="A822" t="str">
        <f t="shared" si="75"/>
        <v>Finland-Foreign</v>
      </c>
      <c r="B822">
        <v>821</v>
      </c>
      <c r="C822" t="s">
        <v>26</v>
      </c>
      <c r="D822" t="s">
        <v>96</v>
      </c>
      <c r="E822" t="s">
        <v>100</v>
      </c>
      <c r="F822" s="3">
        <v>36012</v>
      </c>
      <c r="G822" s="1" t="s">
        <v>117</v>
      </c>
      <c r="H822" t="s">
        <v>117</v>
      </c>
      <c r="I822" s="17">
        <f>IF(D822="Moody",VLOOKUP(H822,'Rating Translation'!$B$2:$E$25,4,FALSE),IF(D822="SP",VLOOKUP(H822,'Rating Translation'!$C$2:$E$25,3,FALSE),VLOOKUP(H822,'Rating Translation'!$D$2:$E$25,2,FALSE)))</f>
        <v>24</v>
      </c>
      <c r="J822">
        <f t="shared" si="78"/>
        <v>24</v>
      </c>
      <c r="K822" s="20">
        <f>IF($D822=K$1,$J822,IF($C822&lt;&gt;$C821,"",K821))</f>
        <v>24</v>
      </c>
      <c r="L822" t="str">
        <f>IF($D822=L$1,$J822,IF($C822&lt;&gt;$C821,"",L821))</f>
        <v/>
      </c>
      <c r="M822">
        <f>IF($D822=M$1,$J822,IF($C822&lt;&gt;$C821,"",M821))</f>
        <v>24</v>
      </c>
      <c r="N822" s="20">
        <f t="shared" si="79"/>
        <v>2</v>
      </c>
      <c r="O822" s="21">
        <f t="shared" si="80"/>
        <v>24</v>
      </c>
      <c r="P822">
        <f t="shared" si="76"/>
        <v>0</v>
      </c>
      <c r="Q822">
        <f t="shared" si="77"/>
        <v>24</v>
      </c>
    </row>
    <row r="823" spans="1:17" x14ac:dyDescent="0.25">
      <c r="A823" t="str">
        <f t="shared" si="75"/>
        <v>Finland-Foreign</v>
      </c>
      <c r="B823">
        <v>822</v>
      </c>
      <c r="C823" t="s">
        <v>26</v>
      </c>
      <c r="D823" t="s">
        <v>69</v>
      </c>
      <c r="E823" t="s">
        <v>100</v>
      </c>
      <c r="F823" s="3">
        <v>36161</v>
      </c>
      <c r="G823" s="1" t="s">
        <v>104</v>
      </c>
      <c r="H823" t="s">
        <v>104</v>
      </c>
      <c r="I823" s="17">
        <f>IF(D823="Moody",VLOOKUP(H823,'Rating Translation'!$B$2:$E$25,4,FALSE),IF(D823="SP",VLOOKUP(H823,'Rating Translation'!$C$2:$E$25,3,FALSE),VLOOKUP(H823,'Rating Translation'!$D$2:$E$25,2,FALSE)))</f>
        <v>24</v>
      </c>
      <c r="J823">
        <f t="shared" si="78"/>
        <v>24</v>
      </c>
      <c r="K823" s="20">
        <f>IF($D823=K$1,$J823,IF($C823&lt;&gt;$C822,"",K822))</f>
        <v>24</v>
      </c>
      <c r="L823" t="str">
        <f>IF($D823=L$1,$J823,IF($C823&lt;&gt;$C822,"",L822))</f>
        <v/>
      </c>
      <c r="M823">
        <f>IF($D823=M$1,$J823,IF($C823&lt;&gt;$C822,"",M822))</f>
        <v>24</v>
      </c>
      <c r="N823" s="20">
        <f t="shared" si="79"/>
        <v>2</v>
      </c>
      <c r="O823" s="21">
        <f t="shared" si="80"/>
        <v>24</v>
      </c>
      <c r="P823">
        <f t="shared" si="76"/>
        <v>0</v>
      </c>
      <c r="Q823">
        <f t="shared" si="77"/>
        <v>24</v>
      </c>
    </row>
    <row r="824" spans="1:17" x14ac:dyDescent="0.25">
      <c r="A824" t="str">
        <f t="shared" si="75"/>
        <v>Finland-Foreign</v>
      </c>
      <c r="B824">
        <v>823</v>
      </c>
      <c r="C824" t="s">
        <v>26</v>
      </c>
      <c r="D824" t="s">
        <v>96</v>
      </c>
      <c r="E824" t="s">
        <v>100</v>
      </c>
      <c r="F824" s="3">
        <v>36790</v>
      </c>
      <c r="G824" s="1" t="s">
        <v>133</v>
      </c>
      <c r="H824" t="s">
        <v>117</v>
      </c>
      <c r="I824" s="17">
        <f>IF(D824="Moody",VLOOKUP(H824,'Rating Translation'!$B$2:$E$25,4,FALSE),IF(D824="SP",VLOOKUP(H824,'Rating Translation'!$C$2:$E$25,3,FALSE),VLOOKUP(H824,'Rating Translation'!$D$2:$E$25,2,FALSE)))</f>
        <v>24</v>
      </c>
      <c r="J824">
        <f t="shared" si="78"/>
        <v>24</v>
      </c>
      <c r="K824" s="20">
        <f>IF($D824=K$1,$J824,IF($C824&lt;&gt;$C823,"",K823))</f>
        <v>24</v>
      </c>
      <c r="L824" t="str">
        <f>IF($D824=L$1,$J824,IF($C824&lt;&gt;$C823,"",L823))</f>
        <v/>
      </c>
      <c r="M824">
        <f>IF($D824=M$1,$J824,IF($C824&lt;&gt;$C823,"",M823))</f>
        <v>24</v>
      </c>
      <c r="N824" s="20">
        <f t="shared" si="79"/>
        <v>2</v>
      </c>
      <c r="O824" s="21">
        <f t="shared" si="80"/>
        <v>24</v>
      </c>
      <c r="P824">
        <f t="shared" si="76"/>
        <v>0</v>
      </c>
      <c r="Q824">
        <f t="shared" si="77"/>
        <v>24</v>
      </c>
    </row>
    <row r="825" spans="1:17" x14ac:dyDescent="0.25">
      <c r="A825" t="str">
        <f t="shared" si="75"/>
        <v>Finland-Foreign</v>
      </c>
      <c r="B825">
        <v>824</v>
      </c>
      <c r="C825" t="s">
        <v>26</v>
      </c>
      <c r="D825" t="s">
        <v>79</v>
      </c>
      <c r="E825" t="s">
        <v>100</v>
      </c>
      <c r="F825" s="3">
        <v>37288</v>
      </c>
      <c r="G825" s="1" t="s">
        <v>133</v>
      </c>
      <c r="H825" t="s">
        <v>117</v>
      </c>
      <c r="I825" s="17">
        <f>IF(D825="Moody",VLOOKUP(H825,'Rating Translation'!$B$2:$E$25,4,FALSE),IF(D825="SP",VLOOKUP(H825,'Rating Translation'!$C$2:$E$25,3,FALSE),VLOOKUP(H825,'Rating Translation'!$D$2:$E$25,2,FALSE)))</f>
        <v>24</v>
      </c>
      <c r="J825">
        <f t="shared" si="78"/>
        <v>24</v>
      </c>
      <c r="K825" s="20">
        <f>IF($D825=K$1,$J825,IF($C825&lt;&gt;$C824,"",K824))</f>
        <v>24</v>
      </c>
      <c r="L825">
        <f>IF($D825=L$1,$J825,IF($C825&lt;&gt;$C824,"",L824))</f>
        <v>24</v>
      </c>
      <c r="M825">
        <f>IF($D825=M$1,$J825,IF($C825&lt;&gt;$C824,"",M824))</f>
        <v>24</v>
      </c>
      <c r="N825" s="20">
        <f t="shared" si="79"/>
        <v>3</v>
      </c>
      <c r="O825" s="21">
        <f t="shared" si="80"/>
        <v>24</v>
      </c>
      <c r="P825">
        <f t="shared" si="76"/>
        <v>0</v>
      </c>
      <c r="Q825">
        <f t="shared" si="77"/>
        <v>24</v>
      </c>
    </row>
    <row r="826" spans="1:17" x14ac:dyDescent="0.25">
      <c r="A826" t="str">
        <f t="shared" si="75"/>
        <v>Finland-Foreign</v>
      </c>
      <c r="B826">
        <v>825</v>
      </c>
      <c r="C826" t="s">
        <v>26</v>
      </c>
      <c r="D826" t="s">
        <v>69</v>
      </c>
      <c r="E826" t="s">
        <v>100</v>
      </c>
      <c r="F826" s="3">
        <v>37940</v>
      </c>
      <c r="G826" s="1" t="s">
        <v>61</v>
      </c>
      <c r="H826" t="s">
        <v>104</v>
      </c>
      <c r="I826" s="17">
        <f>IF(D826="Moody",VLOOKUP(H826,'Rating Translation'!$B$2:$E$25,4,FALSE),IF(D826="SP",VLOOKUP(H826,'Rating Translation'!$C$2:$E$25,3,FALSE),VLOOKUP(H826,'Rating Translation'!$D$2:$E$25,2,FALSE)))</f>
        <v>24</v>
      </c>
      <c r="J826">
        <f t="shared" si="78"/>
        <v>24</v>
      </c>
      <c r="K826" s="20">
        <f>IF($D826=K$1,$J826,IF($C826&lt;&gt;$C825,"",K825))</f>
        <v>24</v>
      </c>
      <c r="L826">
        <f>IF($D826=L$1,$J826,IF($C826&lt;&gt;$C825,"",L825))</f>
        <v>24</v>
      </c>
      <c r="M826">
        <f>IF($D826=M$1,$J826,IF($C826&lt;&gt;$C825,"",M825))</f>
        <v>24</v>
      </c>
      <c r="N826" s="20">
        <f t="shared" si="79"/>
        <v>3</v>
      </c>
      <c r="O826" s="21">
        <f t="shared" si="80"/>
        <v>24</v>
      </c>
      <c r="P826">
        <f t="shared" si="76"/>
        <v>0</v>
      </c>
      <c r="Q826">
        <f t="shared" si="77"/>
        <v>24</v>
      </c>
    </row>
    <row r="827" spans="1:17" x14ac:dyDescent="0.25">
      <c r="A827" t="str">
        <f t="shared" si="75"/>
        <v>Finland-Foreign</v>
      </c>
      <c r="B827">
        <v>826</v>
      </c>
      <c r="C827" t="s">
        <v>26</v>
      </c>
      <c r="D827" t="s">
        <v>96</v>
      </c>
      <c r="E827" t="s">
        <v>100</v>
      </c>
      <c r="F827" s="3">
        <v>40744</v>
      </c>
      <c r="G827" s="1" t="s">
        <v>133</v>
      </c>
      <c r="H827" t="s">
        <v>117</v>
      </c>
      <c r="I827" s="17">
        <f>IF(D827="Moody",VLOOKUP(H827,'Rating Translation'!$B$2:$E$25,4,FALSE),IF(D827="SP",VLOOKUP(H827,'Rating Translation'!$C$2:$E$25,3,FALSE),VLOOKUP(H827,'Rating Translation'!$D$2:$E$25,2,FALSE)))</f>
        <v>24</v>
      </c>
      <c r="J827">
        <f t="shared" si="78"/>
        <v>24</v>
      </c>
      <c r="K827" s="20">
        <f>IF($D827=K$1,$J827,IF($C827&lt;&gt;$C826,"",K826))</f>
        <v>24</v>
      </c>
      <c r="L827">
        <f>IF($D827=L$1,$J827,IF($C827&lt;&gt;$C826,"",L826))</f>
        <v>24</v>
      </c>
      <c r="M827">
        <f>IF($D827=M$1,$J827,IF($C827&lt;&gt;$C826,"",M826))</f>
        <v>24</v>
      </c>
      <c r="N827" s="20">
        <f t="shared" si="79"/>
        <v>3</v>
      </c>
      <c r="O827" s="21">
        <f t="shared" si="80"/>
        <v>24</v>
      </c>
      <c r="P827">
        <f t="shared" si="76"/>
        <v>0</v>
      </c>
      <c r="Q827">
        <f t="shared" si="77"/>
        <v>24</v>
      </c>
    </row>
    <row r="828" spans="1:17" x14ac:dyDescent="0.25">
      <c r="A828" t="str">
        <f t="shared" si="75"/>
        <v>Finland-Foreign</v>
      </c>
      <c r="B828">
        <v>827</v>
      </c>
      <c r="C828" t="s">
        <v>26</v>
      </c>
      <c r="D828" t="s">
        <v>96</v>
      </c>
      <c r="E828" t="s">
        <v>100</v>
      </c>
      <c r="F828" s="3">
        <v>40844</v>
      </c>
      <c r="G828" s="1" t="s">
        <v>133</v>
      </c>
      <c r="H828" t="s">
        <v>117</v>
      </c>
      <c r="I828" s="17">
        <f>IF(D828="Moody",VLOOKUP(H828,'Rating Translation'!$B$2:$E$25,4,FALSE),IF(D828="SP",VLOOKUP(H828,'Rating Translation'!$C$2:$E$25,3,FALSE),VLOOKUP(H828,'Rating Translation'!$D$2:$E$25,2,FALSE)))</f>
        <v>24</v>
      </c>
      <c r="J828">
        <f t="shared" si="78"/>
        <v>24</v>
      </c>
      <c r="K828" s="20">
        <f>IF($D828=K$1,$J828,IF($C828&lt;&gt;$C827,"",K827))</f>
        <v>24</v>
      </c>
      <c r="L828">
        <f>IF($D828=L$1,$J828,IF($C828&lt;&gt;$C827,"",L827))</f>
        <v>24</v>
      </c>
      <c r="M828">
        <f>IF($D828=M$1,$J828,IF($C828&lt;&gt;$C827,"",M827))</f>
        <v>24</v>
      </c>
      <c r="N828" s="20">
        <f t="shared" si="79"/>
        <v>3</v>
      </c>
      <c r="O828" s="21">
        <f t="shared" si="80"/>
        <v>24</v>
      </c>
      <c r="P828">
        <f t="shared" si="76"/>
        <v>0</v>
      </c>
      <c r="Q828">
        <f t="shared" si="77"/>
        <v>24</v>
      </c>
    </row>
    <row r="829" spans="1:17" x14ac:dyDescent="0.25">
      <c r="A829" t="str">
        <f t="shared" si="75"/>
        <v>Finland-Foreign</v>
      </c>
      <c r="B829">
        <v>828</v>
      </c>
      <c r="C829" t="s">
        <v>26</v>
      </c>
      <c r="D829" t="s">
        <v>79</v>
      </c>
      <c r="E829" t="s">
        <v>100</v>
      </c>
      <c r="F829" s="3">
        <v>40882</v>
      </c>
      <c r="G829" s="1" t="s">
        <v>60</v>
      </c>
      <c r="H829" t="s">
        <v>117</v>
      </c>
      <c r="I829" s="17">
        <f>IF(D829="Moody",VLOOKUP(H829,'Rating Translation'!$B$2:$E$25,4,FALSE),IF(D829="SP",VLOOKUP(H829,'Rating Translation'!$C$2:$E$25,3,FALSE),VLOOKUP(H829,'Rating Translation'!$D$2:$E$25,2,FALSE)))</f>
        <v>24</v>
      </c>
      <c r="J829">
        <f t="shared" si="78"/>
        <v>24</v>
      </c>
      <c r="K829" s="20">
        <f>IF($D829=K$1,$J829,IF($C829&lt;&gt;$C828,"",K828))</f>
        <v>24</v>
      </c>
      <c r="L829">
        <f>IF($D829=L$1,$J829,IF($C829&lt;&gt;$C828,"",L828))</f>
        <v>24</v>
      </c>
      <c r="M829">
        <f>IF($D829=M$1,$J829,IF($C829&lt;&gt;$C828,"",M828))</f>
        <v>24</v>
      </c>
      <c r="N829" s="20">
        <f t="shared" si="79"/>
        <v>3</v>
      </c>
      <c r="O829" s="21">
        <f t="shared" si="80"/>
        <v>24</v>
      </c>
      <c r="P829">
        <f t="shared" si="76"/>
        <v>0</v>
      </c>
      <c r="Q829">
        <f t="shared" si="77"/>
        <v>24</v>
      </c>
    </row>
    <row r="830" spans="1:17" x14ac:dyDescent="0.25">
      <c r="A830" t="str">
        <f t="shared" si="75"/>
        <v>Finland-Foreign</v>
      </c>
      <c r="B830">
        <v>829</v>
      </c>
      <c r="C830" t="s">
        <v>26</v>
      </c>
      <c r="D830" t="s">
        <v>79</v>
      </c>
      <c r="E830" t="s">
        <v>100</v>
      </c>
      <c r="F830" s="3">
        <v>40921</v>
      </c>
      <c r="G830" s="1" t="s">
        <v>60</v>
      </c>
      <c r="H830" t="s">
        <v>117</v>
      </c>
      <c r="I830" s="17">
        <f>IF(D830="Moody",VLOOKUP(H830,'Rating Translation'!$B$2:$E$25,4,FALSE),IF(D830="SP",VLOOKUP(H830,'Rating Translation'!$C$2:$E$25,3,FALSE),VLOOKUP(H830,'Rating Translation'!$D$2:$E$25,2,FALSE)))</f>
        <v>24</v>
      </c>
      <c r="J830">
        <f t="shared" si="78"/>
        <v>24</v>
      </c>
      <c r="K830" s="20">
        <f>IF($D830=K$1,$J830,IF($C830&lt;&gt;$C829,"",K829))</f>
        <v>24</v>
      </c>
      <c r="L830">
        <f>IF($D830=L$1,$J830,IF($C830&lt;&gt;$C829,"",L829))</f>
        <v>24</v>
      </c>
      <c r="M830">
        <f>IF($D830=M$1,$J830,IF($C830&lt;&gt;$C829,"",M829))</f>
        <v>24</v>
      </c>
      <c r="N830" s="20">
        <f t="shared" si="79"/>
        <v>3</v>
      </c>
      <c r="O830" s="21">
        <f t="shared" si="80"/>
        <v>24</v>
      </c>
      <c r="P830">
        <f t="shared" si="76"/>
        <v>0</v>
      </c>
      <c r="Q830">
        <f t="shared" si="77"/>
        <v>24</v>
      </c>
    </row>
    <row r="831" spans="1:17" x14ac:dyDescent="0.25">
      <c r="A831" t="str">
        <f t="shared" si="75"/>
        <v>Finland-Foreign</v>
      </c>
      <c r="B831">
        <v>830</v>
      </c>
      <c r="C831" t="s">
        <v>26</v>
      </c>
      <c r="D831" t="s">
        <v>96</v>
      </c>
      <c r="E831" t="s">
        <v>100</v>
      </c>
      <c r="F831" s="3">
        <v>40932</v>
      </c>
      <c r="G831" s="1" t="s">
        <v>133</v>
      </c>
      <c r="H831" t="s">
        <v>117</v>
      </c>
      <c r="I831" s="17">
        <f>IF(D831="Moody",VLOOKUP(H831,'Rating Translation'!$B$2:$E$25,4,FALSE),IF(D831="SP",VLOOKUP(H831,'Rating Translation'!$C$2:$E$25,3,FALSE),VLOOKUP(H831,'Rating Translation'!$D$2:$E$25,2,FALSE)))</f>
        <v>24</v>
      </c>
      <c r="J831">
        <f t="shared" si="78"/>
        <v>24</v>
      </c>
      <c r="K831" s="20">
        <f>IF($D831=K$1,$J831,IF($C831&lt;&gt;$C830,"",K830))</f>
        <v>24</v>
      </c>
      <c r="L831">
        <f>IF($D831=L$1,$J831,IF($C831&lt;&gt;$C830,"",L830))</f>
        <v>24</v>
      </c>
      <c r="M831">
        <f>IF($D831=M$1,$J831,IF($C831&lt;&gt;$C830,"",M830))</f>
        <v>24</v>
      </c>
      <c r="N831" s="20">
        <f t="shared" si="79"/>
        <v>3</v>
      </c>
      <c r="O831" s="21">
        <f t="shared" si="80"/>
        <v>24</v>
      </c>
      <c r="P831">
        <f t="shared" si="76"/>
        <v>0</v>
      </c>
      <c r="Q831">
        <f t="shared" si="77"/>
        <v>24</v>
      </c>
    </row>
    <row r="832" spans="1:17" x14ac:dyDescent="0.25">
      <c r="A832" t="str">
        <f t="shared" si="75"/>
        <v>Finland-Foreign</v>
      </c>
      <c r="B832">
        <v>831</v>
      </c>
      <c r="C832" t="s">
        <v>26</v>
      </c>
      <c r="D832" t="s">
        <v>96</v>
      </c>
      <c r="E832" t="s">
        <v>100</v>
      </c>
      <c r="F832" s="3">
        <v>40963</v>
      </c>
      <c r="G832" s="1" t="s">
        <v>133</v>
      </c>
      <c r="H832" t="s">
        <v>117</v>
      </c>
      <c r="I832" s="17">
        <f>IF(D832="Moody",VLOOKUP(H832,'Rating Translation'!$B$2:$E$25,4,FALSE),IF(D832="SP",VLOOKUP(H832,'Rating Translation'!$C$2:$E$25,3,FALSE),VLOOKUP(H832,'Rating Translation'!$D$2:$E$25,2,FALSE)))</f>
        <v>24</v>
      </c>
      <c r="J832">
        <f t="shared" si="78"/>
        <v>24</v>
      </c>
      <c r="K832" s="20">
        <f>IF($D832=K$1,$J832,IF($C832&lt;&gt;$C831,"",K831))</f>
        <v>24</v>
      </c>
      <c r="L832">
        <f>IF($D832=L$1,$J832,IF($C832&lt;&gt;$C831,"",L831))</f>
        <v>24</v>
      </c>
      <c r="M832">
        <f>IF($D832=M$1,$J832,IF($C832&lt;&gt;$C831,"",M831))</f>
        <v>24</v>
      </c>
      <c r="N832" s="20">
        <f t="shared" si="79"/>
        <v>3</v>
      </c>
      <c r="O832" s="21">
        <f t="shared" si="80"/>
        <v>24</v>
      </c>
      <c r="P832">
        <f t="shared" si="76"/>
        <v>0</v>
      </c>
      <c r="Q832">
        <f t="shared" si="77"/>
        <v>24</v>
      </c>
    </row>
    <row r="833" spans="1:17" x14ac:dyDescent="0.25">
      <c r="A833" t="str">
        <f t="shared" si="75"/>
        <v>Finland-Foreign</v>
      </c>
      <c r="B833">
        <v>832</v>
      </c>
      <c r="C833" t="s">
        <v>26</v>
      </c>
      <c r="D833" t="s">
        <v>96</v>
      </c>
      <c r="E833" t="s">
        <v>100</v>
      </c>
      <c r="F833" s="3">
        <v>41029</v>
      </c>
      <c r="G833" s="1" t="s">
        <v>133</v>
      </c>
      <c r="H833" t="s">
        <v>117</v>
      </c>
      <c r="I833" s="17">
        <f>IF(D833="Moody",VLOOKUP(H833,'Rating Translation'!$B$2:$E$25,4,FALSE),IF(D833="SP",VLOOKUP(H833,'Rating Translation'!$C$2:$E$25,3,FALSE),VLOOKUP(H833,'Rating Translation'!$D$2:$E$25,2,FALSE)))</f>
        <v>24</v>
      </c>
      <c r="J833">
        <f t="shared" si="78"/>
        <v>24</v>
      </c>
      <c r="K833" s="20">
        <f>IF($D833=K$1,$J833,IF($C833&lt;&gt;$C832,"",K832))</f>
        <v>24</v>
      </c>
      <c r="L833">
        <f>IF($D833=L$1,$J833,IF($C833&lt;&gt;$C832,"",L832))</f>
        <v>24</v>
      </c>
      <c r="M833">
        <f>IF($D833=M$1,$J833,IF($C833&lt;&gt;$C832,"",M832))</f>
        <v>24</v>
      </c>
      <c r="N833" s="20">
        <f t="shared" si="79"/>
        <v>3</v>
      </c>
      <c r="O833" s="21">
        <f t="shared" si="80"/>
        <v>24</v>
      </c>
      <c r="P833">
        <f t="shared" si="76"/>
        <v>0</v>
      </c>
      <c r="Q833">
        <f t="shared" si="77"/>
        <v>24</v>
      </c>
    </row>
    <row r="834" spans="1:17" x14ac:dyDescent="0.25">
      <c r="A834" t="str">
        <f t="shared" ref="A834:A897" si="81">CONCATENATE(C834,"-",E834)</f>
        <v>Finland-Foreign</v>
      </c>
      <c r="B834">
        <v>833</v>
      </c>
      <c r="C834" t="s">
        <v>26</v>
      </c>
      <c r="D834" t="s">
        <v>96</v>
      </c>
      <c r="E834" t="s">
        <v>100</v>
      </c>
      <c r="F834" s="3">
        <v>41058</v>
      </c>
      <c r="G834" s="1" t="s">
        <v>133</v>
      </c>
      <c r="H834" t="s">
        <v>117</v>
      </c>
      <c r="I834" s="17">
        <f>IF(D834="Moody",VLOOKUP(H834,'Rating Translation'!$B$2:$E$25,4,FALSE),IF(D834="SP",VLOOKUP(H834,'Rating Translation'!$C$2:$E$25,3,FALSE),VLOOKUP(H834,'Rating Translation'!$D$2:$E$25,2,FALSE)))</f>
        <v>24</v>
      </c>
      <c r="J834">
        <f t="shared" si="78"/>
        <v>24</v>
      </c>
      <c r="K834" s="20">
        <f>IF($D834=K$1,$J834,IF($C834&lt;&gt;$C833,"",K833))</f>
        <v>24</v>
      </c>
      <c r="L834">
        <f>IF($D834=L$1,$J834,IF($C834&lt;&gt;$C833,"",L833))</f>
        <v>24</v>
      </c>
      <c r="M834">
        <f>IF($D834=M$1,$J834,IF($C834&lt;&gt;$C833,"",M833))</f>
        <v>24</v>
      </c>
      <c r="N834" s="20">
        <f t="shared" si="79"/>
        <v>3</v>
      </c>
      <c r="O834" s="21">
        <f t="shared" si="80"/>
        <v>24</v>
      </c>
      <c r="P834">
        <f t="shared" si="76"/>
        <v>0</v>
      </c>
      <c r="Q834">
        <f t="shared" si="77"/>
        <v>24</v>
      </c>
    </row>
    <row r="835" spans="1:17" x14ac:dyDescent="0.25">
      <c r="A835" t="str">
        <f t="shared" si="81"/>
        <v>Finland-Foreign</v>
      </c>
      <c r="B835">
        <v>834</v>
      </c>
      <c r="C835" t="s">
        <v>26</v>
      </c>
      <c r="D835" t="s">
        <v>96</v>
      </c>
      <c r="E835" t="s">
        <v>100</v>
      </c>
      <c r="F835" s="3">
        <v>41093</v>
      </c>
      <c r="G835" s="1" t="s">
        <v>133</v>
      </c>
      <c r="H835" t="s">
        <v>117</v>
      </c>
      <c r="I835" s="17">
        <f>IF(D835="Moody",VLOOKUP(H835,'Rating Translation'!$B$2:$E$25,4,FALSE),IF(D835="SP",VLOOKUP(H835,'Rating Translation'!$C$2:$E$25,3,FALSE),VLOOKUP(H835,'Rating Translation'!$D$2:$E$25,2,FALSE)))</f>
        <v>24</v>
      </c>
      <c r="J835">
        <f t="shared" si="78"/>
        <v>24</v>
      </c>
      <c r="K835" s="20">
        <f>IF($D835=K$1,$J835,IF($C835&lt;&gt;$C834,"",K834))</f>
        <v>24</v>
      </c>
      <c r="L835">
        <f>IF($D835=L$1,$J835,IF($C835&lt;&gt;$C834,"",L834))</f>
        <v>24</v>
      </c>
      <c r="M835">
        <f>IF($D835=M$1,$J835,IF($C835&lt;&gt;$C834,"",M834))</f>
        <v>24</v>
      </c>
      <c r="N835" s="20">
        <f t="shared" si="79"/>
        <v>3</v>
      </c>
      <c r="O835" s="21">
        <f t="shared" si="80"/>
        <v>24</v>
      </c>
      <c r="P835">
        <f t="shared" ref="P835:P898" si="82">IF(N835&lt;=1,"",STDEV(K835:M835))</f>
        <v>0</v>
      </c>
      <c r="Q835">
        <f t="shared" ref="Q835:Q898" si="83">MEDIAN(K835:M835)</f>
        <v>24</v>
      </c>
    </row>
    <row r="836" spans="1:17" x14ac:dyDescent="0.25">
      <c r="A836" t="str">
        <f t="shared" si="81"/>
        <v>Finland-Foreign</v>
      </c>
      <c r="B836">
        <v>835</v>
      </c>
      <c r="C836" t="s">
        <v>26</v>
      </c>
      <c r="D836" t="s">
        <v>79</v>
      </c>
      <c r="E836" t="s">
        <v>100</v>
      </c>
      <c r="F836" s="3">
        <v>41288</v>
      </c>
      <c r="G836" s="1" t="s">
        <v>61</v>
      </c>
      <c r="H836" t="s">
        <v>117</v>
      </c>
      <c r="I836" s="17">
        <f>IF(D836="Moody",VLOOKUP(H836,'Rating Translation'!$B$2:$E$25,4,FALSE),IF(D836="SP",VLOOKUP(H836,'Rating Translation'!$C$2:$E$25,3,FALSE),VLOOKUP(H836,'Rating Translation'!$D$2:$E$25,2,FALSE)))</f>
        <v>24</v>
      </c>
      <c r="J836">
        <f t="shared" si="78"/>
        <v>24</v>
      </c>
      <c r="K836" s="20">
        <f>IF($D836=K$1,$J836,IF($C836&lt;&gt;$C835,"",K835))</f>
        <v>24</v>
      </c>
      <c r="L836">
        <f>IF($D836=L$1,$J836,IF($C836&lt;&gt;$C835,"",L835))</f>
        <v>24</v>
      </c>
      <c r="M836">
        <f>IF($D836=M$1,$J836,IF($C836&lt;&gt;$C835,"",M835))</f>
        <v>24</v>
      </c>
      <c r="N836" s="20">
        <f t="shared" si="79"/>
        <v>3</v>
      </c>
      <c r="O836" s="21">
        <f t="shared" si="80"/>
        <v>24</v>
      </c>
      <c r="P836">
        <f t="shared" si="82"/>
        <v>0</v>
      </c>
      <c r="Q836">
        <f t="shared" si="83"/>
        <v>24</v>
      </c>
    </row>
    <row r="837" spans="1:17" x14ac:dyDescent="0.25">
      <c r="A837" t="str">
        <f t="shared" si="81"/>
        <v>Finland-Foreign</v>
      </c>
      <c r="B837">
        <v>836</v>
      </c>
      <c r="C837" t="s">
        <v>26</v>
      </c>
      <c r="D837" t="s">
        <v>96</v>
      </c>
      <c r="E837" t="s">
        <v>100</v>
      </c>
      <c r="F837" s="3">
        <v>41341</v>
      </c>
      <c r="G837" s="1" t="s">
        <v>133</v>
      </c>
      <c r="H837" t="s">
        <v>117</v>
      </c>
      <c r="I837" s="17">
        <f>IF(D837="Moody",VLOOKUP(H837,'Rating Translation'!$B$2:$E$25,4,FALSE),IF(D837="SP",VLOOKUP(H837,'Rating Translation'!$C$2:$E$25,3,FALSE),VLOOKUP(H837,'Rating Translation'!$D$2:$E$25,2,FALSE)))</f>
        <v>24</v>
      </c>
      <c r="J837">
        <f t="shared" si="78"/>
        <v>24</v>
      </c>
      <c r="K837" s="20">
        <f>IF($D837=K$1,$J837,IF($C837&lt;&gt;$C836,"",K836))</f>
        <v>24</v>
      </c>
      <c r="L837">
        <f>IF($D837=L$1,$J837,IF($C837&lt;&gt;$C836,"",L836))</f>
        <v>24</v>
      </c>
      <c r="M837">
        <f>IF($D837=M$1,$J837,IF($C837&lt;&gt;$C836,"",M836))</f>
        <v>24</v>
      </c>
      <c r="N837" s="20">
        <f t="shared" si="79"/>
        <v>3</v>
      </c>
      <c r="O837" s="21">
        <f t="shared" si="80"/>
        <v>24</v>
      </c>
      <c r="P837">
        <f t="shared" si="82"/>
        <v>0</v>
      </c>
      <c r="Q837">
        <f t="shared" si="83"/>
        <v>24</v>
      </c>
    </row>
    <row r="838" spans="1:17" x14ac:dyDescent="0.25">
      <c r="A838" t="str">
        <f t="shared" si="81"/>
        <v>Finland-Foreign</v>
      </c>
      <c r="B838">
        <v>837</v>
      </c>
      <c r="C838" t="s">
        <v>26</v>
      </c>
      <c r="D838" t="s">
        <v>96</v>
      </c>
      <c r="E838" t="s">
        <v>100</v>
      </c>
      <c r="F838" s="3">
        <v>41397</v>
      </c>
      <c r="G838" s="1" t="s">
        <v>133</v>
      </c>
      <c r="H838" t="s">
        <v>117</v>
      </c>
      <c r="I838" s="17">
        <f>IF(D838="Moody",VLOOKUP(H838,'Rating Translation'!$B$2:$E$25,4,FALSE),IF(D838="SP",VLOOKUP(H838,'Rating Translation'!$C$2:$E$25,3,FALSE),VLOOKUP(H838,'Rating Translation'!$D$2:$E$25,2,FALSE)))</f>
        <v>24</v>
      </c>
      <c r="J838">
        <f t="shared" si="78"/>
        <v>24</v>
      </c>
      <c r="K838" s="20">
        <f>IF($D838=K$1,$J838,IF($C838&lt;&gt;$C837,"",K837))</f>
        <v>24</v>
      </c>
      <c r="L838">
        <f>IF($D838=L$1,$J838,IF($C838&lt;&gt;$C837,"",L837))</f>
        <v>24</v>
      </c>
      <c r="M838">
        <f>IF($D838=M$1,$J838,IF($C838&lt;&gt;$C837,"",M837))</f>
        <v>24</v>
      </c>
      <c r="N838" s="20">
        <f t="shared" si="79"/>
        <v>3</v>
      </c>
      <c r="O838" s="21">
        <f t="shared" si="80"/>
        <v>24</v>
      </c>
      <c r="P838">
        <f t="shared" si="82"/>
        <v>0</v>
      </c>
      <c r="Q838">
        <f t="shared" si="83"/>
        <v>24</v>
      </c>
    </row>
    <row r="839" spans="1:17" x14ac:dyDescent="0.25">
      <c r="A839" t="str">
        <f t="shared" si="81"/>
        <v>Finland-Foreign</v>
      </c>
      <c r="B839">
        <v>838</v>
      </c>
      <c r="C839" t="s">
        <v>26</v>
      </c>
      <c r="D839" t="s">
        <v>96</v>
      </c>
      <c r="E839" t="s">
        <v>100</v>
      </c>
      <c r="F839" s="3">
        <v>41423</v>
      </c>
      <c r="G839" s="1" t="s">
        <v>133</v>
      </c>
      <c r="H839" t="s">
        <v>117</v>
      </c>
      <c r="I839" s="17">
        <f>IF(D839="Moody",VLOOKUP(H839,'Rating Translation'!$B$2:$E$25,4,FALSE),IF(D839="SP",VLOOKUP(H839,'Rating Translation'!$C$2:$E$25,3,FALSE),VLOOKUP(H839,'Rating Translation'!$D$2:$E$25,2,FALSE)))</f>
        <v>24</v>
      </c>
      <c r="J839">
        <f t="shared" si="78"/>
        <v>24</v>
      </c>
      <c r="K839" s="20">
        <f>IF($D839=K$1,$J839,IF($C839&lt;&gt;$C838,"",K838))</f>
        <v>24</v>
      </c>
      <c r="L839">
        <f>IF($D839=L$1,$J839,IF($C839&lt;&gt;$C838,"",L838))</f>
        <v>24</v>
      </c>
      <c r="M839">
        <f>IF($D839=M$1,$J839,IF($C839&lt;&gt;$C838,"",M838))</f>
        <v>24</v>
      </c>
      <c r="N839" s="20">
        <f t="shared" si="79"/>
        <v>3</v>
      </c>
      <c r="O839" s="21">
        <f t="shared" si="80"/>
        <v>24</v>
      </c>
      <c r="P839">
        <f t="shared" si="82"/>
        <v>0</v>
      </c>
      <c r="Q839">
        <f t="shared" si="83"/>
        <v>24</v>
      </c>
    </row>
    <row r="840" spans="1:17" x14ac:dyDescent="0.25">
      <c r="A840" t="str">
        <f t="shared" si="81"/>
        <v>Finland-Foreign</v>
      </c>
      <c r="B840">
        <v>839</v>
      </c>
      <c r="C840" t="s">
        <v>26</v>
      </c>
      <c r="D840" t="s">
        <v>96</v>
      </c>
      <c r="E840" t="s">
        <v>100</v>
      </c>
      <c r="F840" s="3">
        <v>41446</v>
      </c>
      <c r="G840" s="1" t="s">
        <v>133</v>
      </c>
      <c r="H840" t="s">
        <v>117</v>
      </c>
      <c r="I840" s="17">
        <f>IF(D840="Moody",VLOOKUP(H840,'Rating Translation'!$B$2:$E$25,4,FALSE),IF(D840="SP",VLOOKUP(H840,'Rating Translation'!$C$2:$E$25,3,FALSE),VLOOKUP(H840,'Rating Translation'!$D$2:$E$25,2,FALSE)))</f>
        <v>24</v>
      </c>
      <c r="J840">
        <f t="shared" si="78"/>
        <v>24</v>
      </c>
      <c r="K840" s="20">
        <f>IF($D840=K$1,$J840,IF($C840&lt;&gt;$C839,"",K839))</f>
        <v>24</v>
      </c>
      <c r="L840">
        <f>IF($D840=L$1,$J840,IF($C840&lt;&gt;$C839,"",L839))</f>
        <v>24</v>
      </c>
      <c r="M840">
        <f>IF($D840=M$1,$J840,IF($C840&lt;&gt;$C839,"",M839))</f>
        <v>24</v>
      </c>
      <c r="N840" s="20">
        <f t="shared" si="79"/>
        <v>3</v>
      </c>
      <c r="O840" s="21">
        <f t="shared" si="80"/>
        <v>24</v>
      </c>
      <c r="P840">
        <f t="shared" si="82"/>
        <v>0</v>
      </c>
      <c r="Q840">
        <f t="shared" si="83"/>
        <v>24</v>
      </c>
    </row>
    <row r="841" spans="1:17" x14ac:dyDescent="0.25">
      <c r="A841" t="str">
        <f t="shared" si="81"/>
        <v>Finland-Foreign</v>
      </c>
      <c r="B841">
        <v>840</v>
      </c>
      <c r="C841" t="s">
        <v>26</v>
      </c>
      <c r="D841" t="s">
        <v>96</v>
      </c>
      <c r="E841" t="s">
        <v>100</v>
      </c>
      <c r="F841" s="3">
        <v>41484</v>
      </c>
      <c r="G841" s="1" t="s">
        <v>133</v>
      </c>
      <c r="H841" t="s">
        <v>117</v>
      </c>
      <c r="I841" s="17">
        <f>IF(D841="Moody",VLOOKUP(H841,'Rating Translation'!$B$2:$E$25,4,FALSE),IF(D841="SP",VLOOKUP(H841,'Rating Translation'!$C$2:$E$25,3,FALSE),VLOOKUP(H841,'Rating Translation'!$D$2:$E$25,2,FALSE)))</f>
        <v>24</v>
      </c>
      <c r="J841">
        <f t="shared" si="78"/>
        <v>24</v>
      </c>
      <c r="K841" s="20">
        <f>IF($D841=K$1,$J841,IF($C841&lt;&gt;$C840,"",K840))</f>
        <v>24</v>
      </c>
      <c r="L841">
        <f>IF($D841=L$1,$J841,IF($C841&lt;&gt;$C840,"",L840))</f>
        <v>24</v>
      </c>
      <c r="M841">
        <f>IF($D841=M$1,$J841,IF($C841&lt;&gt;$C840,"",M840))</f>
        <v>24</v>
      </c>
      <c r="N841" s="20">
        <f t="shared" si="79"/>
        <v>3</v>
      </c>
      <c r="O841" s="21">
        <f t="shared" si="80"/>
        <v>24</v>
      </c>
      <c r="P841">
        <f t="shared" si="82"/>
        <v>0</v>
      </c>
      <c r="Q841">
        <f t="shared" si="83"/>
        <v>24</v>
      </c>
    </row>
    <row r="842" spans="1:17" x14ac:dyDescent="0.25">
      <c r="A842" t="str">
        <f t="shared" si="81"/>
        <v>Finland-Foreign</v>
      </c>
      <c r="B842">
        <v>841</v>
      </c>
      <c r="C842" t="s">
        <v>26</v>
      </c>
      <c r="D842" t="s">
        <v>96</v>
      </c>
      <c r="E842" t="s">
        <v>100</v>
      </c>
      <c r="F842" s="3">
        <v>41557</v>
      </c>
      <c r="G842" s="1" t="s">
        <v>133</v>
      </c>
      <c r="H842" t="s">
        <v>117</v>
      </c>
      <c r="I842" s="17">
        <f>IF(D842="Moody",VLOOKUP(H842,'Rating Translation'!$B$2:$E$25,4,FALSE),IF(D842="SP",VLOOKUP(H842,'Rating Translation'!$C$2:$E$25,3,FALSE),VLOOKUP(H842,'Rating Translation'!$D$2:$E$25,2,FALSE)))</f>
        <v>24</v>
      </c>
      <c r="J842">
        <f t="shared" si="78"/>
        <v>24</v>
      </c>
      <c r="K842" s="20">
        <f>IF($D842=K$1,$J842,IF($C842&lt;&gt;$C841,"",K841))</f>
        <v>24</v>
      </c>
      <c r="L842">
        <f>IF($D842=L$1,$J842,IF($C842&lt;&gt;$C841,"",L841))</f>
        <v>24</v>
      </c>
      <c r="M842">
        <f>IF($D842=M$1,$J842,IF($C842&lt;&gt;$C841,"",M841))</f>
        <v>24</v>
      </c>
      <c r="N842" s="20">
        <f t="shared" si="79"/>
        <v>3</v>
      </c>
      <c r="O842" s="21">
        <f t="shared" si="80"/>
        <v>24</v>
      </c>
      <c r="P842">
        <f t="shared" si="82"/>
        <v>0</v>
      </c>
      <c r="Q842">
        <f t="shared" si="83"/>
        <v>24</v>
      </c>
    </row>
    <row r="843" spans="1:17" x14ac:dyDescent="0.25">
      <c r="A843" t="str">
        <f t="shared" si="81"/>
        <v>Finland-Foreign</v>
      </c>
      <c r="B843">
        <v>842</v>
      </c>
      <c r="C843" t="s">
        <v>26</v>
      </c>
      <c r="D843" t="s">
        <v>96</v>
      </c>
      <c r="E843" t="s">
        <v>100</v>
      </c>
      <c r="F843" s="3">
        <v>41571</v>
      </c>
      <c r="G843" s="1" t="s">
        <v>133</v>
      </c>
      <c r="H843" t="s">
        <v>117</v>
      </c>
      <c r="I843" s="17">
        <f>IF(D843="Moody",VLOOKUP(H843,'Rating Translation'!$B$2:$E$25,4,FALSE),IF(D843="SP",VLOOKUP(H843,'Rating Translation'!$C$2:$E$25,3,FALSE),VLOOKUP(H843,'Rating Translation'!$D$2:$E$25,2,FALSE)))</f>
        <v>24</v>
      </c>
      <c r="J843">
        <f t="shared" si="78"/>
        <v>24</v>
      </c>
      <c r="K843" s="20">
        <f>IF($D843=K$1,$J843,IF($C843&lt;&gt;$C842,"",K842))</f>
        <v>24</v>
      </c>
      <c r="L843">
        <f>IF($D843=L$1,$J843,IF($C843&lt;&gt;$C842,"",L842))</f>
        <v>24</v>
      </c>
      <c r="M843">
        <f>IF($D843=M$1,$J843,IF($C843&lt;&gt;$C842,"",M842))</f>
        <v>24</v>
      </c>
      <c r="N843" s="20">
        <f t="shared" si="79"/>
        <v>3</v>
      </c>
      <c r="O843" s="21">
        <f t="shared" si="80"/>
        <v>24</v>
      </c>
      <c r="P843">
        <f t="shared" si="82"/>
        <v>0</v>
      </c>
      <c r="Q843">
        <f t="shared" si="83"/>
        <v>24</v>
      </c>
    </row>
    <row r="844" spans="1:17" x14ac:dyDescent="0.25">
      <c r="A844" t="str">
        <f t="shared" si="81"/>
        <v>Finland-Foreign</v>
      </c>
      <c r="B844">
        <v>843</v>
      </c>
      <c r="C844" t="s">
        <v>26</v>
      </c>
      <c r="D844" t="s">
        <v>96</v>
      </c>
      <c r="E844" t="s">
        <v>100</v>
      </c>
      <c r="F844" s="3">
        <v>41605</v>
      </c>
      <c r="G844" s="1" t="s">
        <v>133</v>
      </c>
      <c r="H844" t="s">
        <v>117</v>
      </c>
      <c r="I844" s="17">
        <f>IF(D844="Moody",VLOOKUP(H844,'Rating Translation'!$B$2:$E$25,4,FALSE),IF(D844="SP",VLOOKUP(H844,'Rating Translation'!$C$2:$E$25,3,FALSE),VLOOKUP(H844,'Rating Translation'!$D$2:$E$25,2,FALSE)))</f>
        <v>24</v>
      </c>
      <c r="J844">
        <f t="shared" si="78"/>
        <v>24</v>
      </c>
      <c r="K844" s="20">
        <f>IF($D844=K$1,$J844,IF($C844&lt;&gt;$C843,"",K843))</f>
        <v>24</v>
      </c>
      <c r="L844">
        <f>IF($D844=L$1,$J844,IF($C844&lt;&gt;$C843,"",L843))</f>
        <v>24</v>
      </c>
      <c r="M844">
        <f>IF($D844=M$1,$J844,IF($C844&lt;&gt;$C843,"",M843))</f>
        <v>24</v>
      </c>
      <c r="N844" s="20">
        <f t="shared" si="79"/>
        <v>3</v>
      </c>
      <c r="O844" s="21">
        <f t="shared" si="80"/>
        <v>24</v>
      </c>
      <c r="P844">
        <f t="shared" si="82"/>
        <v>0</v>
      </c>
      <c r="Q844">
        <f t="shared" si="83"/>
        <v>24</v>
      </c>
    </row>
    <row r="845" spans="1:17" x14ac:dyDescent="0.25">
      <c r="A845" t="str">
        <f t="shared" si="81"/>
        <v>Finland-Local</v>
      </c>
      <c r="B845">
        <v>844</v>
      </c>
      <c r="C845" t="s">
        <v>26</v>
      </c>
      <c r="D845" t="s">
        <v>96</v>
      </c>
      <c r="E845" t="s">
        <v>101</v>
      </c>
      <c r="F845" s="3">
        <v>34998</v>
      </c>
      <c r="G845" s="1" t="s">
        <v>117</v>
      </c>
      <c r="H845" t="s">
        <v>117</v>
      </c>
      <c r="I845" s="17">
        <f>IF(D845="Moody",VLOOKUP(H845,'Rating Translation'!$B$2:$E$25,4,FALSE),IF(D845="SP",VLOOKUP(H845,'Rating Translation'!$C$2:$E$25,3,FALSE),VLOOKUP(H845,'Rating Translation'!$D$2:$E$25,2,FALSE)))</f>
        <v>24</v>
      </c>
      <c r="J845">
        <f t="shared" si="78"/>
        <v>24</v>
      </c>
      <c r="K845" s="20">
        <f>IF($D845=K$1,$J845,IF($C845&lt;&gt;$C844,"",K844))</f>
        <v>24</v>
      </c>
      <c r="L845">
        <f>IF($D845=L$1,$J845,IF($C845&lt;&gt;$C844,"",L844))</f>
        <v>24</v>
      </c>
      <c r="M845">
        <f>IF($D845=M$1,$J845,IF($C845&lt;&gt;$C844,"",M844))</f>
        <v>24</v>
      </c>
      <c r="N845" s="20">
        <f t="shared" si="79"/>
        <v>3</v>
      </c>
      <c r="O845" s="21">
        <f t="shared" si="80"/>
        <v>24</v>
      </c>
      <c r="P845">
        <f t="shared" si="82"/>
        <v>0</v>
      </c>
      <c r="Q845">
        <f t="shared" si="83"/>
        <v>24</v>
      </c>
    </row>
    <row r="846" spans="1:17" x14ac:dyDescent="0.25">
      <c r="A846" t="str">
        <f t="shared" si="81"/>
        <v>Finland-Local</v>
      </c>
      <c r="B846">
        <v>845</v>
      </c>
      <c r="C846" t="s">
        <v>26</v>
      </c>
      <c r="D846" t="s">
        <v>96</v>
      </c>
      <c r="E846" t="s">
        <v>101</v>
      </c>
      <c r="F846" s="3">
        <v>35136</v>
      </c>
      <c r="G846" s="1" t="s">
        <v>117</v>
      </c>
      <c r="H846" t="s">
        <v>117</v>
      </c>
      <c r="I846" s="17">
        <f>IF(D846="Moody",VLOOKUP(H846,'Rating Translation'!$B$2:$E$25,4,FALSE),IF(D846="SP",VLOOKUP(H846,'Rating Translation'!$C$2:$E$25,3,FALSE),VLOOKUP(H846,'Rating Translation'!$D$2:$E$25,2,FALSE)))</f>
        <v>24</v>
      </c>
      <c r="J846">
        <f t="shared" si="78"/>
        <v>24</v>
      </c>
      <c r="K846" s="20">
        <f>IF($D846=K$1,$J846,IF($C846&lt;&gt;$C845,"",K845))</f>
        <v>24</v>
      </c>
      <c r="L846">
        <f>IF($D846=L$1,$J846,IF($C846&lt;&gt;$C845,"",L845))</f>
        <v>24</v>
      </c>
      <c r="M846">
        <f>IF($D846=M$1,$J846,IF($C846&lt;&gt;$C845,"",M845))</f>
        <v>24</v>
      </c>
      <c r="N846" s="20">
        <f t="shared" si="79"/>
        <v>3</v>
      </c>
      <c r="O846" s="21">
        <f t="shared" si="80"/>
        <v>24</v>
      </c>
      <c r="P846">
        <f t="shared" si="82"/>
        <v>0</v>
      </c>
      <c r="Q846">
        <f t="shared" si="83"/>
        <v>24</v>
      </c>
    </row>
    <row r="847" spans="1:17" x14ac:dyDescent="0.25">
      <c r="A847" t="str">
        <f t="shared" si="81"/>
        <v>Finland-Local</v>
      </c>
      <c r="B847">
        <v>846</v>
      </c>
      <c r="C847" t="s">
        <v>26</v>
      </c>
      <c r="D847" t="s">
        <v>69</v>
      </c>
      <c r="E847" t="s">
        <v>101</v>
      </c>
      <c r="F847" s="3">
        <v>35445</v>
      </c>
      <c r="G847" s="1" t="s">
        <v>104</v>
      </c>
      <c r="H847" t="s">
        <v>104</v>
      </c>
      <c r="I847" s="17">
        <f>IF(D847="Moody",VLOOKUP(H847,'Rating Translation'!$B$2:$E$25,4,FALSE),IF(D847="SP",VLOOKUP(H847,'Rating Translation'!$C$2:$E$25,3,FALSE),VLOOKUP(H847,'Rating Translation'!$D$2:$E$25,2,FALSE)))</f>
        <v>24</v>
      </c>
      <c r="J847">
        <f t="shared" si="78"/>
        <v>24</v>
      </c>
      <c r="K847" s="20">
        <f>IF($D847=K$1,$J847,IF($C847&lt;&gt;$C846,"",K846))</f>
        <v>24</v>
      </c>
      <c r="L847">
        <f>IF($D847=L$1,$J847,IF($C847&lt;&gt;$C846,"",L846))</f>
        <v>24</v>
      </c>
      <c r="M847">
        <f>IF($D847=M$1,$J847,IF($C847&lt;&gt;$C846,"",M846))</f>
        <v>24</v>
      </c>
      <c r="N847" s="20">
        <f t="shared" si="79"/>
        <v>3</v>
      </c>
      <c r="O847" s="21">
        <f t="shared" si="80"/>
        <v>24</v>
      </c>
      <c r="P847">
        <f t="shared" si="82"/>
        <v>0</v>
      </c>
      <c r="Q847">
        <f t="shared" si="83"/>
        <v>24</v>
      </c>
    </row>
    <row r="848" spans="1:17" x14ac:dyDescent="0.25">
      <c r="A848" t="str">
        <f t="shared" si="81"/>
        <v>Finland-Local</v>
      </c>
      <c r="B848">
        <v>847</v>
      </c>
      <c r="C848" t="s">
        <v>26</v>
      </c>
      <c r="D848" t="s">
        <v>96</v>
      </c>
      <c r="E848" t="s">
        <v>101</v>
      </c>
      <c r="F848" s="3">
        <v>35549</v>
      </c>
      <c r="G848" s="1" t="s">
        <v>117</v>
      </c>
      <c r="H848" t="s">
        <v>117</v>
      </c>
      <c r="I848" s="17">
        <f>IF(D848="Moody",VLOOKUP(H848,'Rating Translation'!$B$2:$E$25,4,FALSE),IF(D848="SP",VLOOKUP(H848,'Rating Translation'!$C$2:$E$25,3,FALSE),VLOOKUP(H848,'Rating Translation'!$D$2:$E$25,2,FALSE)))</f>
        <v>24</v>
      </c>
      <c r="J848">
        <f t="shared" si="78"/>
        <v>24</v>
      </c>
      <c r="K848" s="20">
        <f>IF($D848=K$1,$J848,IF($C848&lt;&gt;$C847,"",K847))</f>
        <v>24</v>
      </c>
      <c r="L848">
        <f>IF($D848=L$1,$J848,IF($C848&lt;&gt;$C847,"",L847))</f>
        <v>24</v>
      </c>
      <c r="M848">
        <f>IF($D848=M$1,$J848,IF($C848&lt;&gt;$C847,"",M847))</f>
        <v>24</v>
      </c>
      <c r="N848" s="20">
        <f t="shared" si="79"/>
        <v>3</v>
      </c>
      <c r="O848" s="21">
        <f t="shared" si="80"/>
        <v>24</v>
      </c>
      <c r="P848">
        <f t="shared" si="82"/>
        <v>0</v>
      </c>
      <c r="Q848">
        <f t="shared" si="83"/>
        <v>24</v>
      </c>
    </row>
    <row r="849" spans="1:17" x14ac:dyDescent="0.25">
      <c r="A849" t="str">
        <f t="shared" si="81"/>
        <v>Finland-Local</v>
      </c>
      <c r="B849">
        <v>848</v>
      </c>
      <c r="C849" t="s">
        <v>26</v>
      </c>
      <c r="D849" t="s">
        <v>96</v>
      </c>
      <c r="E849" t="s">
        <v>101</v>
      </c>
      <c r="F849" s="3">
        <v>35990</v>
      </c>
      <c r="G849" s="1" t="s">
        <v>118</v>
      </c>
      <c r="H849" t="s">
        <v>118</v>
      </c>
      <c r="I849" s="17">
        <f>IF(D849="Moody",VLOOKUP(H849,'Rating Translation'!$B$2:$E$25,4,FALSE),IF(D849="SP",VLOOKUP(H849,'Rating Translation'!$C$2:$E$25,3,FALSE),VLOOKUP(H849,'Rating Translation'!$D$2:$E$25,2,FALSE)))</f>
        <v>23</v>
      </c>
      <c r="J849">
        <f t="shared" si="78"/>
        <v>23</v>
      </c>
      <c r="K849" s="20">
        <f>IF($D849=K$1,$J849,IF($C849&lt;&gt;$C848,"",K848))</f>
        <v>24</v>
      </c>
      <c r="L849">
        <f>IF($D849=L$1,$J849,IF($C849&lt;&gt;$C848,"",L848))</f>
        <v>24</v>
      </c>
      <c r="M849">
        <f>IF($D849=M$1,$J849,IF($C849&lt;&gt;$C848,"",M848))</f>
        <v>23</v>
      </c>
      <c r="N849" s="20">
        <f t="shared" si="79"/>
        <v>3</v>
      </c>
      <c r="O849" s="21">
        <f t="shared" si="80"/>
        <v>23.666666666666668</v>
      </c>
      <c r="P849">
        <f t="shared" si="82"/>
        <v>0.57735026918962584</v>
      </c>
      <c r="Q849">
        <f t="shared" si="83"/>
        <v>24</v>
      </c>
    </row>
    <row r="850" spans="1:17" x14ac:dyDescent="0.25">
      <c r="A850" t="str">
        <f t="shared" si="81"/>
        <v>Finland-Local</v>
      </c>
      <c r="B850">
        <v>849</v>
      </c>
      <c r="C850" t="s">
        <v>26</v>
      </c>
      <c r="D850" t="s">
        <v>96</v>
      </c>
      <c r="E850" t="s">
        <v>101</v>
      </c>
      <c r="F850" s="3">
        <v>36012</v>
      </c>
      <c r="G850" s="1" t="s">
        <v>117</v>
      </c>
      <c r="H850" t="s">
        <v>117</v>
      </c>
      <c r="I850" s="17">
        <f>IF(D850="Moody",VLOOKUP(H850,'Rating Translation'!$B$2:$E$25,4,FALSE),IF(D850="SP",VLOOKUP(H850,'Rating Translation'!$C$2:$E$25,3,FALSE),VLOOKUP(H850,'Rating Translation'!$D$2:$E$25,2,FALSE)))</f>
        <v>24</v>
      </c>
      <c r="J850">
        <f t="shared" si="78"/>
        <v>24</v>
      </c>
      <c r="K850" s="20">
        <f>IF($D850=K$1,$J850,IF($C850&lt;&gt;$C849,"",K849))</f>
        <v>24</v>
      </c>
      <c r="L850">
        <f>IF($D850=L$1,$J850,IF($C850&lt;&gt;$C849,"",L849))</f>
        <v>24</v>
      </c>
      <c r="M850">
        <f>IF($D850=M$1,$J850,IF($C850&lt;&gt;$C849,"",M849))</f>
        <v>24</v>
      </c>
      <c r="N850" s="20">
        <f t="shared" si="79"/>
        <v>3</v>
      </c>
      <c r="O850" s="21">
        <f t="shared" si="80"/>
        <v>24</v>
      </c>
      <c r="P850">
        <f t="shared" si="82"/>
        <v>0</v>
      </c>
      <c r="Q850">
        <f t="shared" si="83"/>
        <v>24</v>
      </c>
    </row>
    <row r="851" spans="1:17" x14ac:dyDescent="0.25">
      <c r="A851" t="str">
        <f t="shared" si="81"/>
        <v>Finland-Local</v>
      </c>
      <c r="B851">
        <v>850</v>
      </c>
      <c r="C851" t="s">
        <v>26</v>
      </c>
      <c r="D851" t="s">
        <v>69</v>
      </c>
      <c r="E851" t="s">
        <v>101</v>
      </c>
      <c r="F851" s="3">
        <v>36161</v>
      </c>
      <c r="G851" s="1" t="s">
        <v>104</v>
      </c>
      <c r="H851" t="s">
        <v>104</v>
      </c>
      <c r="I851" s="17">
        <f>IF(D851="Moody",VLOOKUP(H851,'Rating Translation'!$B$2:$E$25,4,FALSE),IF(D851="SP",VLOOKUP(H851,'Rating Translation'!$C$2:$E$25,3,FALSE),VLOOKUP(H851,'Rating Translation'!$D$2:$E$25,2,FALSE)))</f>
        <v>24</v>
      </c>
      <c r="J851">
        <f t="shared" si="78"/>
        <v>24</v>
      </c>
      <c r="K851" s="20">
        <f>IF($D851=K$1,$J851,IF($C851&lt;&gt;$C850,"",K850))</f>
        <v>24</v>
      </c>
      <c r="L851">
        <f>IF($D851=L$1,$J851,IF($C851&lt;&gt;$C850,"",L850))</f>
        <v>24</v>
      </c>
      <c r="M851">
        <f>IF($D851=M$1,$J851,IF($C851&lt;&gt;$C850,"",M850))</f>
        <v>24</v>
      </c>
      <c r="N851" s="20">
        <f t="shared" si="79"/>
        <v>3</v>
      </c>
      <c r="O851" s="21">
        <f t="shared" si="80"/>
        <v>24</v>
      </c>
      <c r="P851">
        <f t="shared" si="82"/>
        <v>0</v>
      </c>
      <c r="Q851">
        <f t="shared" si="83"/>
        <v>24</v>
      </c>
    </row>
    <row r="852" spans="1:17" x14ac:dyDescent="0.25">
      <c r="A852" t="str">
        <f t="shared" si="81"/>
        <v>Finland-Local</v>
      </c>
      <c r="B852">
        <v>851</v>
      </c>
      <c r="C852" t="s">
        <v>26</v>
      </c>
      <c r="D852" t="s">
        <v>96</v>
      </c>
      <c r="E852" t="s">
        <v>101</v>
      </c>
      <c r="F852" s="3">
        <v>36790</v>
      </c>
      <c r="G852" s="1" t="s">
        <v>117</v>
      </c>
      <c r="H852" t="s">
        <v>117</v>
      </c>
      <c r="I852" s="17">
        <f>IF(D852="Moody",VLOOKUP(H852,'Rating Translation'!$B$2:$E$25,4,FALSE),IF(D852="SP",VLOOKUP(H852,'Rating Translation'!$C$2:$E$25,3,FALSE),VLOOKUP(H852,'Rating Translation'!$D$2:$E$25,2,FALSE)))</f>
        <v>24</v>
      </c>
      <c r="J852">
        <f t="shared" si="78"/>
        <v>24</v>
      </c>
      <c r="K852" s="20">
        <f>IF($D852=K$1,$J852,IF($C852&lt;&gt;$C851,"",K851))</f>
        <v>24</v>
      </c>
      <c r="L852">
        <f>IF($D852=L$1,$J852,IF($C852&lt;&gt;$C851,"",L851))</f>
        <v>24</v>
      </c>
      <c r="M852">
        <f>IF($D852=M$1,$J852,IF($C852&lt;&gt;$C851,"",M851))</f>
        <v>24</v>
      </c>
      <c r="N852" s="20">
        <f t="shared" si="79"/>
        <v>3</v>
      </c>
      <c r="O852" s="21">
        <f t="shared" si="80"/>
        <v>24</v>
      </c>
      <c r="P852">
        <f t="shared" si="82"/>
        <v>0</v>
      </c>
      <c r="Q852">
        <f t="shared" si="83"/>
        <v>24</v>
      </c>
    </row>
    <row r="853" spans="1:17" x14ac:dyDescent="0.25">
      <c r="A853" t="str">
        <f t="shared" si="81"/>
        <v>Finland-Local</v>
      </c>
      <c r="B853">
        <v>852</v>
      </c>
      <c r="C853" t="s">
        <v>26</v>
      </c>
      <c r="D853" t="s">
        <v>79</v>
      </c>
      <c r="E853" t="s">
        <v>101</v>
      </c>
      <c r="F853" s="3">
        <v>37288</v>
      </c>
      <c r="G853" s="1" t="s">
        <v>117</v>
      </c>
      <c r="H853" t="s">
        <v>117</v>
      </c>
      <c r="I853" s="17">
        <f>IF(D853="Moody",VLOOKUP(H853,'Rating Translation'!$B$2:$E$25,4,FALSE),IF(D853="SP",VLOOKUP(H853,'Rating Translation'!$C$2:$E$25,3,FALSE),VLOOKUP(H853,'Rating Translation'!$D$2:$E$25,2,FALSE)))</f>
        <v>24</v>
      </c>
      <c r="J853">
        <f t="shared" si="78"/>
        <v>24</v>
      </c>
      <c r="K853" s="20">
        <f>IF($D853=K$1,$J853,IF($C853&lt;&gt;$C852,"",K852))</f>
        <v>24</v>
      </c>
      <c r="L853">
        <f>IF($D853=L$1,$J853,IF($C853&lt;&gt;$C852,"",L852))</f>
        <v>24</v>
      </c>
      <c r="M853">
        <f>IF($D853=M$1,$J853,IF($C853&lt;&gt;$C852,"",M852))</f>
        <v>24</v>
      </c>
      <c r="N853" s="20">
        <f t="shared" si="79"/>
        <v>3</v>
      </c>
      <c r="O853" s="21">
        <f t="shared" si="80"/>
        <v>24</v>
      </c>
      <c r="P853">
        <f t="shared" si="82"/>
        <v>0</v>
      </c>
      <c r="Q853">
        <f t="shared" si="83"/>
        <v>24</v>
      </c>
    </row>
    <row r="854" spans="1:17" x14ac:dyDescent="0.25">
      <c r="A854" t="str">
        <f t="shared" si="81"/>
        <v>Finland-Local</v>
      </c>
      <c r="B854">
        <v>853</v>
      </c>
      <c r="C854" t="s">
        <v>26</v>
      </c>
      <c r="D854" t="s">
        <v>79</v>
      </c>
      <c r="E854" t="s">
        <v>101</v>
      </c>
      <c r="F854" s="3">
        <v>38657</v>
      </c>
      <c r="G854" s="1" t="s">
        <v>117</v>
      </c>
      <c r="H854" t="s">
        <v>117</v>
      </c>
      <c r="I854" s="17">
        <f>IF(D854="Moody",VLOOKUP(H854,'Rating Translation'!$B$2:$E$25,4,FALSE),IF(D854="SP",VLOOKUP(H854,'Rating Translation'!$C$2:$E$25,3,FALSE),VLOOKUP(H854,'Rating Translation'!$D$2:$E$25,2,FALSE)))</f>
        <v>24</v>
      </c>
      <c r="J854">
        <f t="shared" si="78"/>
        <v>24</v>
      </c>
      <c r="K854" s="20">
        <f>IF($D854=K$1,$J854,IF($C854&lt;&gt;$C853,"",K853))</f>
        <v>24</v>
      </c>
      <c r="L854">
        <f>IF($D854=L$1,$J854,IF($C854&lt;&gt;$C853,"",L853))</f>
        <v>24</v>
      </c>
      <c r="M854">
        <f>IF($D854=M$1,$J854,IF($C854&lt;&gt;$C853,"",M853))</f>
        <v>24</v>
      </c>
      <c r="N854" s="20">
        <f t="shared" si="79"/>
        <v>3</v>
      </c>
      <c r="O854" s="21">
        <f t="shared" si="80"/>
        <v>24</v>
      </c>
      <c r="P854">
        <f t="shared" si="82"/>
        <v>0</v>
      </c>
      <c r="Q854">
        <f t="shared" si="83"/>
        <v>24</v>
      </c>
    </row>
    <row r="855" spans="1:17" x14ac:dyDescent="0.25">
      <c r="A855" t="str">
        <f t="shared" si="81"/>
        <v>Finland-Local</v>
      </c>
      <c r="B855">
        <v>854</v>
      </c>
      <c r="C855" t="s">
        <v>26</v>
      </c>
      <c r="D855" t="s">
        <v>96</v>
      </c>
      <c r="E855" t="s">
        <v>101</v>
      </c>
      <c r="F855" s="3">
        <v>40744</v>
      </c>
      <c r="G855" s="1" t="s">
        <v>117</v>
      </c>
      <c r="H855" t="s">
        <v>117</v>
      </c>
      <c r="I855" s="17">
        <f>IF(D855="Moody",VLOOKUP(H855,'Rating Translation'!$B$2:$E$25,4,FALSE),IF(D855="SP",VLOOKUP(H855,'Rating Translation'!$C$2:$E$25,3,FALSE),VLOOKUP(H855,'Rating Translation'!$D$2:$E$25,2,FALSE)))</f>
        <v>24</v>
      </c>
      <c r="J855">
        <f t="shared" si="78"/>
        <v>24</v>
      </c>
      <c r="K855" s="20">
        <f>IF($D855=K$1,$J855,IF($C855&lt;&gt;$C854,"",K854))</f>
        <v>24</v>
      </c>
      <c r="L855">
        <f>IF($D855=L$1,$J855,IF($C855&lt;&gt;$C854,"",L854))</f>
        <v>24</v>
      </c>
      <c r="M855">
        <f>IF($D855=M$1,$J855,IF($C855&lt;&gt;$C854,"",M854))</f>
        <v>24</v>
      </c>
      <c r="N855" s="20">
        <f t="shared" si="79"/>
        <v>3</v>
      </c>
      <c r="O855" s="21">
        <f t="shared" si="80"/>
        <v>24</v>
      </c>
      <c r="P855">
        <f t="shared" si="82"/>
        <v>0</v>
      </c>
      <c r="Q855">
        <f t="shared" si="83"/>
        <v>24</v>
      </c>
    </row>
    <row r="856" spans="1:17" x14ac:dyDescent="0.25">
      <c r="A856" t="str">
        <f t="shared" si="81"/>
        <v>Finland-Local</v>
      </c>
      <c r="B856">
        <v>855</v>
      </c>
      <c r="C856" t="s">
        <v>26</v>
      </c>
      <c r="D856" t="s">
        <v>96</v>
      </c>
      <c r="E856" t="s">
        <v>101</v>
      </c>
      <c r="F856" s="3">
        <v>40844</v>
      </c>
      <c r="G856" s="1" t="s">
        <v>117</v>
      </c>
      <c r="H856" t="s">
        <v>117</v>
      </c>
      <c r="I856" s="17">
        <f>IF(D856="Moody",VLOOKUP(H856,'Rating Translation'!$B$2:$E$25,4,FALSE),IF(D856="SP",VLOOKUP(H856,'Rating Translation'!$C$2:$E$25,3,FALSE),VLOOKUP(H856,'Rating Translation'!$D$2:$E$25,2,FALSE)))</f>
        <v>24</v>
      </c>
      <c r="J856">
        <f t="shared" si="78"/>
        <v>24</v>
      </c>
      <c r="K856" s="20">
        <f>IF($D856=K$1,$J856,IF($C856&lt;&gt;$C855,"",K855))</f>
        <v>24</v>
      </c>
      <c r="L856">
        <f>IF($D856=L$1,$J856,IF($C856&lt;&gt;$C855,"",L855))</f>
        <v>24</v>
      </c>
      <c r="M856">
        <f>IF($D856=M$1,$J856,IF($C856&lt;&gt;$C855,"",M855))</f>
        <v>24</v>
      </c>
      <c r="N856" s="20">
        <f t="shared" si="79"/>
        <v>3</v>
      </c>
      <c r="O856" s="21">
        <f t="shared" si="80"/>
        <v>24</v>
      </c>
      <c r="P856">
        <f t="shared" si="82"/>
        <v>0</v>
      </c>
      <c r="Q856">
        <f t="shared" si="83"/>
        <v>24</v>
      </c>
    </row>
    <row r="857" spans="1:17" x14ac:dyDescent="0.25">
      <c r="A857" t="str">
        <f t="shared" si="81"/>
        <v>Finland-Local</v>
      </c>
      <c r="B857">
        <v>856</v>
      </c>
      <c r="C857" t="s">
        <v>26</v>
      </c>
      <c r="D857" t="s">
        <v>96</v>
      </c>
      <c r="E857" t="s">
        <v>101</v>
      </c>
      <c r="F857" s="3">
        <v>40932</v>
      </c>
      <c r="G857" s="1" t="s">
        <v>117</v>
      </c>
      <c r="H857" t="s">
        <v>117</v>
      </c>
      <c r="I857" s="17">
        <f>IF(D857="Moody",VLOOKUP(H857,'Rating Translation'!$B$2:$E$25,4,FALSE),IF(D857="SP",VLOOKUP(H857,'Rating Translation'!$C$2:$E$25,3,FALSE),VLOOKUP(H857,'Rating Translation'!$D$2:$E$25,2,FALSE)))</f>
        <v>24</v>
      </c>
      <c r="J857">
        <f t="shared" si="78"/>
        <v>24</v>
      </c>
      <c r="K857" s="20">
        <f>IF($D857=K$1,$J857,IF($C857&lt;&gt;$C856,"",K856))</f>
        <v>24</v>
      </c>
      <c r="L857">
        <f>IF($D857=L$1,$J857,IF($C857&lt;&gt;$C856,"",L856))</f>
        <v>24</v>
      </c>
      <c r="M857">
        <f>IF($D857=M$1,$J857,IF($C857&lt;&gt;$C856,"",M856))</f>
        <v>24</v>
      </c>
      <c r="N857" s="20">
        <f t="shared" si="79"/>
        <v>3</v>
      </c>
      <c r="O857" s="21">
        <f t="shared" si="80"/>
        <v>24</v>
      </c>
      <c r="P857">
        <f t="shared" si="82"/>
        <v>0</v>
      </c>
      <c r="Q857">
        <f t="shared" si="83"/>
        <v>24</v>
      </c>
    </row>
    <row r="858" spans="1:17" x14ac:dyDescent="0.25">
      <c r="A858" t="str">
        <f t="shared" si="81"/>
        <v>Finland-Local</v>
      </c>
      <c r="B858">
        <v>857</v>
      </c>
      <c r="C858" t="s">
        <v>26</v>
      </c>
      <c r="D858" t="s">
        <v>96</v>
      </c>
      <c r="E858" t="s">
        <v>101</v>
      </c>
      <c r="F858" s="3">
        <v>40963</v>
      </c>
      <c r="G858" s="1" t="s">
        <v>117</v>
      </c>
      <c r="H858" t="s">
        <v>117</v>
      </c>
      <c r="I858" s="17">
        <f>IF(D858="Moody",VLOOKUP(H858,'Rating Translation'!$B$2:$E$25,4,FALSE),IF(D858="SP",VLOOKUP(H858,'Rating Translation'!$C$2:$E$25,3,FALSE),VLOOKUP(H858,'Rating Translation'!$D$2:$E$25,2,FALSE)))</f>
        <v>24</v>
      </c>
      <c r="J858">
        <f t="shared" si="78"/>
        <v>24</v>
      </c>
      <c r="K858" s="20">
        <f>IF($D858=K$1,$J858,IF($C858&lt;&gt;$C857,"",K857))</f>
        <v>24</v>
      </c>
      <c r="L858">
        <f>IF($D858=L$1,$J858,IF($C858&lt;&gt;$C857,"",L857))</f>
        <v>24</v>
      </c>
      <c r="M858">
        <f>IF($D858=M$1,$J858,IF($C858&lt;&gt;$C857,"",M857))</f>
        <v>24</v>
      </c>
      <c r="N858" s="20">
        <f t="shared" si="79"/>
        <v>3</v>
      </c>
      <c r="O858" s="21">
        <f t="shared" si="80"/>
        <v>24</v>
      </c>
      <c r="P858">
        <f t="shared" si="82"/>
        <v>0</v>
      </c>
      <c r="Q858">
        <f t="shared" si="83"/>
        <v>24</v>
      </c>
    </row>
    <row r="859" spans="1:17" x14ac:dyDescent="0.25">
      <c r="A859" t="str">
        <f t="shared" si="81"/>
        <v>Finland-Local</v>
      </c>
      <c r="B859">
        <v>858</v>
      </c>
      <c r="C859" t="s">
        <v>26</v>
      </c>
      <c r="D859" t="s">
        <v>96</v>
      </c>
      <c r="E859" t="s">
        <v>101</v>
      </c>
      <c r="F859" s="3">
        <v>41029</v>
      </c>
      <c r="G859" s="1" t="s">
        <v>117</v>
      </c>
      <c r="H859" t="s">
        <v>117</v>
      </c>
      <c r="I859" s="17">
        <f>IF(D859="Moody",VLOOKUP(H859,'Rating Translation'!$B$2:$E$25,4,FALSE),IF(D859="SP",VLOOKUP(H859,'Rating Translation'!$C$2:$E$25,3,FALSE),VLOOKUP(H859,'Rating Translation'!$D$2:$E$25,2,FALSE)))</f>
        <v>24</v>
      </c>
      <c r="J859">
        <f t="shared" si="78"/>
        <v>24</v>
      </c>
      <c r="K859" s="20">
        <f>IF($D859=K$1,$J859,IF($C859&lt;&gt;$C858,"",K858))</f>
        <v>24</v>
      </c>
      <c r="L859">
        <f>IF($D859=L$1,$J859,IF($C859&lt;&gt;$C858,"",L858))</f>
        <v>24</v>
      </c>
      <c r="M859">
        <f>IF($D859=M$1,$J859,IF($C859&lt;&gt;$C858,"",M858))</f>
        <v>24</v>
      </c>
      <c r="N859" s="20">
        <f t="shared" si="79"/>
        <v>3</v>
      </c>
      <c r="O859" s="21">
        <f t="shared" si="80"/>
        <v>24</v>
      </c>
      <c r="P859">
        <f t="shared" si="82"/>
        <v>0</v>
      </c>
      <c r="Q859">
        <f t="shared" si="83"/>
        <v>24</v>
      </c>
    </row>
    <row r="860" spans="1:17" x14ac:dyDescent="0.25">
      <c r="A860" t="str">
        <f t="shared" si="81"/>
        <v>Finland-Local</v>
      </c>
      <c r="B860">
        <v>859</v>
      </c>
      <c r="C860" t="s">
        <v>26</v>
      </c>
      <c r="D860" t="s">
        <v>96</v>
      </c>
      <c r="E860" t="s">
        <v>101</v>
      </c>
      <c r="F860" s="3">
        <v>41058</v>
      </c>
      <c r="G860" s="1" t="s">
        <v>117</v>
      </c>
      <c r="H860" t="s">
        <v>117</v>
      </c>
      <c r="I860" s="17">
        <f>IF(D860="Moody",VLOOKUP(H860,'Rating Translation'!$B$2:$E$25,4,FALSE),IF(D860="SP",VLOOKUP(H860,'Rating Translation'!$C$2:$E$25,3,FALSE),VLOOKUP(H860,'Rating Translation'!$D$2:$E$25,2,FALSE)))</f>
        <v>24</v>
      </c>
      <c r="J860">
        <f t="shared" si="78"/>
        <v>24</v>
      </c>
      <c r="K860" s="20">
        <f>IF($D860=K$1,$J860,IF($C860&lt;&gt;$C859,"",K859))</f>
        <v>24</v>
      </c>
      <c r="L860">
        <f>IF($D860=L$1,$J860,IF($C860&lt;&gt;$C859,"",L859))</f>
        <v>24</v>
      </c>
      <c r="M860">
        <f>IF($D860=M$1,$J860,IF($C860&lt;&gt;$C859,"",M859))</f>
        <v>24</v>
      </c>
      <c r="N860" s="20">
        <f t="shared" si="79"/>
        <v>3</v>
      </c>
      <c r="O860" s="21">
        <f t="shared" si="80"/>
        <v>24</v>
      </c>
      <c r="P860">
        <f t="shared" si="82"/>
        <v>0</v>
      </c>
      <c r="Q860">
        <f t="shared" si="83"/>
        <v>24</v>
      </c>
    </row>
    <row r="861" spans="1:17" x14ac:dyDescent="0.25">
      <c r="A861" t="str">
        <f t="shared" si="81"/>
        <v>Finland-Local</v>
      </c>
      <c r="B861">
        <v>860</v>
      </c>
      <c r="C861" t="s">
        <v>26</v>
      </c>
      <c r="D861" t="s">
        <v>96</v>
      </c>
      <c r="E861" t="s">
        <v>101</v>
      </c>
      <c r="F861" s="3">
        <v>41093</v>
      </c>
      <c r="G861" s="1" t="s">
        <v>117</v>
      </c>
      <c r="H861" t="s">
        <v>117</v>
      </c>
      <c r="I861" s="17">
        <f>IF(D861="Moody",VLOOKUP(H861,'Rating Translation'!$B$2:$E$25,4,FALSE),IF(D861="SP",VLOOKUP(H861,'Rating Translation'!$C$2:$E$25,3,FALSE),VLOOKUP(H861,'Rating Translation'!$D$2:$E$25,2,FALSE)))</f>
        <v>24</v>
      </c>
      <c r="J861">
        <f t="shared" si="78"/>
        <v>24</v>
      </c>
      <c r="K861" s="20">
        <f>IF($D861=K$1,$J861,IF($C861&lt;&gt;$C860,"",K860))</f>
        <v>24</v>
      </c>
      <c r="L861">
        <f>IF($D861=L$1,$J861,IF($C861&lt;&gt;$C860,"",L860))</f>
        <v>24</v>
      </c>
      <c r="M861">
        <f>IF($D861=M$1,$J861,IF($C861&lt;&gt;$C860,"",M860))</f>
        <v>24</v>
      </c>
      <c r="N861" s="20">
        <f t="shared" si="79"/>
        <v>3</v>
      </c>
      <c r="O861" s="21">
        <f t="shared" si="80"/>
        <v>24</v>
      </c>
      <c r="P861">
        <f t="shared" si="82"/>
        <v>0</v>
      </c>
      <c r="Q861">
        <f t="shared" si="83"/>
        <v>24</v>
      </c>
    </row>
    <row r="862" spans="1:17" x14ac:dyDescent="0.25">
      <c r="A862" t="str">
        <f t="shared" si="81"/>
        <v>Finland-Local</v>
      </c>
      <c r="B862">
        <v>861</v>
      </c>
      <c r="C862" t="s">
        <v>26</v>
      </c>
      <c r="D862" t="s">
        <v>96</v>
      </c>
      <c r="E862" t="s">
        <v>101</v>
      </c>
      <c r="F862" s="3">
        <v>41156</v>
      </c>
      <c r="G862" s="1" t="s">
        <v>117</v>
      </c>
      <c r="H862" t="s">
        <v>117</v>
      </c>
      <c r="I862" s="17">
        <f>IF(D862="Moody",VLOOKUP(H862,'Rating Translation'!$B$2:$E$25,4,FALSE),IF(D862="SP",VLOOKUP(H862,'Rating Translation'!$C$2:$E$25,3,FALSE),VLOOKUP(H862,'Rating Translation'!$D$2:$E$25,2,FALSE)))</f>
        <v>24</v>
      </c>
      <c r="J862">
        <f t="shared" si="78"/>
        <v>24</v>
      </c>
      <c r="K862" s="20">
        <f>IF($D862=K$1,$J862,IF($C862&lt;&gt;$C861,"",K861))</f>
        <v>24</v>
      </c>
      <c r="L862">
        <f>IF($D862=L$1,$J862,IF($C862&lt;&gt;$C861,"",L861))</f>
        <v>24</v>
      </c>
      <c r="M862">
        <f>IF($D862=M$1,$J862,IF($C862&lt;&gt;$C861,"",M861))</f>
        <v>24</v>
      </c>
      <c r="N862" s="20">
        <f t="shared" si="79"/>
        <v>3</v>
      </c>
      <c r="O862" s="21">
        <f t="shared" si="80"/>
        <v>24</v>
      </c>
      <c r="P862">
        <f t="shared" si="82"/>
        <v>0</v>
      </c>
      <c r="Q862">
        <f t="shared" si="83"/>
        <v>24</v>
      </c>
    </row>
    <row r="863" spans="1:17" x14ac:dyDescent="0.25">
      <c r="A863" t="str">
        <f t="shared" si="81"/>
        <v>Finland-Local</v>
      </c>
      <c r="B863">
        <v>862</v>
      </c>
      <c r="C863" t="s">
        <v>26</v>
      </c>
      <c r="D863" t="s">
        <v>96</v>
      </c>
      <c r="E863" t="s">
        <v>101</v>
      </c>
      <c r="F863" s="3">
        <v>41232</v>
      </c>
      <c r="G863" s="1" t="s">
        <v>117</v>
      </c>
      <c r="H863" t="s">
        <v>117</v>
      </c>
      <c r="I863" s="17">
        <f>IF(D863="Moody",VLOOKUP(H863,'Rating Translation'!$B$2:$E$25,4,FALSE),IF(D863="SP",VLOOKUP(H863,'Rating Translation'!$C$2:$E$25,3,FALSE),VLOOKUP(H863,'Rating Translation'!$D$2:$E$25,2,FALSE)))</f>
        <v>24</v>
      </c>
      <c r="J863">
        <f t="shared" si="78"/>
        <v>24</v>
      </c>
      <c r="K863" s="20">
        <f>IF($D863=K$1,$J863,IF($C863&lt;&gt;$C862,"",K862))</f>
        <v>24</v>
      </c>
      <c r="L863">
        <f>IF($D863=L$1,$J863,IF($C863&lt;&gt;$C862,"",L862))</f>
        <v>24</v>
      </c>
      <c r="M863">
        <f>IF($D863=M$1,$J863,IF($C863&lt;&gt;$C862,"",M862))</f>
        <v>24</v>
      </c>
      <c r="N863" s="20">
        <f t="shared" si="79"/>
        <v>3</v>
      </c>
      <c r="O863" s="21">
        <f t="shared" si="80"/>
        <v>24</v>
      </c>
      <c r="P863">
        <f t="shared" si="82"/>
        <v>0</v>
      </c>
      <c r="Q863">
        <f t="shared" si="83"/>
        <v>24</v>
      </c>
    </row>
    <row r="864" spans="1:17" x14ac:dyDescent="0.25">
      <c r="A864" t="str">
        <f t="shared" si="81"/>
        <v>Finland-Local</v>
      </c>
      <c r="B864">
        <v>863</v>
      </c>
      <c r="C864" t="s">
        <v>26</v>
      </c>
      <c r="D864" t="s">
        <v>96</v>
      </c>
      <c r="E864" t="s">
        <v>101</v>
      </c>
      <c r="F864" s="3">
        <v>41242</v>
      </c>
      <c r="G864" s="1" t="s">
        <v>117</v>
      </c>
      <c r="H864" t="s">
        <v>117</v>
      </c>
      <c r="I864" s="17">
        <f>IF(D864="Moody",VLOOKUP(H864,'Rating Translation'!$B$2:$E$25,4,FALSE),IF(D864="SP",VLOOKUP(H864,'Rating Translation'!$C$2:$E$25,3,FALSE),VLOOKUP(H864,'Rating Translation'!$D$2:$E$25,2,FALSE)))</f>
        <v>24</v>
      </c>
      <c r="J864">
        <f t="shared" si="78"/>
        <v>24</v>
      </c>
      <c r="K864" s="20">
        <f>IF($D864=K$1,$J864,IF($C864&lt;&gt;$C863,"",K863))</f>
        <v>24</v>
      </c>
      <c r="L864">
        <f>IF($D864=L$1,$J864,IF($C864&lt;&gt;$C863,"",L863))</f>
        <v>24</v>
      </c>
      <c r="M864">
        <f>IF($D864=M$1,$J864,IF($C864&lt;&gt;$C863,"",M863))</f>
        <v>24</v>
      </c>
      <c r="N864" s="20">
        <f t="shared" si="79"/>
        <v>3</v>
      </c>
      <c r="O864" s="21">
        <f t="shared" si="80"/>
        <v>24</v>
      </c>
      <c r="P864">
        <f t="shared" si="82"/>
        <v>0</v>
      </c>
      <c r="Q864">
        <f t="shared" si="83"/>
        <v>24</v>
      </c>
    </row>
    <row r="865" spans="1:17" x14ac:dyDescent="0.25">
      <c r="A865" t="str">
        <f t="shared" si="81"/>
        <v>Finland-Local</v>
      </c>
      <c r="B865">
        <v>864</v>
      </c>
      <c r="C865" t="s">
        <v>26</v>
      </c>
      <c r="D865" t="s">
        <v>96</v>
      </c>
      <c r="E865" t="s">
        <v>101</v>
      </c>
      <c r="F865" s="3">
        <v>41317</v>
      </c>
      <c r="G865" s="1" t="s">
        <v>117</v>
      </c>
      <c r="H865" t="s">
        <v>117</v>
      </c>
      <c r="I865" s="17">
        <f>IF(D865="Moody",VLOOKUP(H865,'Rating Translation'!$B$2:$E$25,4,FALSE),IF(D865="SP",VLOOKUP(H865,'Rating Translation'!$C$2:$E$25,3,FALSE),VLOOKUP(H865,'Rating Translation'!$D$2:$E$25,2,FALSE)))</f>
        <v>24</v>
      </c>
      <c r="J865">
        <f t="shared" si="78"/>
        <v>24</v>
      </c>
      <c r="K865" s="20">
        <f>IF($D865=K$1,$J865,IF($C865&lt;&gt;$C864,"",K864))</f>
        <v>24</v>
      </c>
      <c r="L865">
        <f>IF($D865=L$1,$J865,IF($C865&lt;&gt;$C864,"",L864))</f>
        <v>24</v>
      </c>
      <c r="M865">
        <f>IF($D865=M$1,$J865,IF($C865&lt;&gt;$C864,"",M864))</f>
        <v>24</v>
      </c>
      <c r="N865" s="20">
        <f t="shared" si="79"/>
        <v>3</v>
      </c>
      <c r="O865" s="21">
        <f t="shared" si="80"/>
        <v>24</v>
      </c>
      <c r="P865">
        <f t="shared" si="82"/>
        <v>0</v>
      </c>
      <c r="Q865">
        <f t="shared" si="83"/>
        <v>24</v>
      </c>
    </row>
    <row r="866" spans="1:17" x14ac:dyDescent="0.25">
      <c r="A866" t="str">
        <f t="shared" si="81"/>
        <v>Finland-Local</v>
      </c>
      <c r="B866">
        <v>865</v>
      </c>
      <c r="C866" t="s">
        <v>26</v>
      </c>
      <c r="D866" t="s">
        <v>96</v>
      </c>
      <c r="E866" t="s">
        <v>101</v>
      </c>
      <c r="F866" s="3">
        <v>41341</v>
      </c>
      <c r="G866" s="1" t="s">
        <v>117</v>
      </c>
      <c r="H866" t="s">
        <v>117</v>
      </c>
      <c r="I866" s="17">
        <f>IF(D866="Moody",VLOOKUP(H866,'Rating Translation'!$B$2:$E$25,4,FALSE),IF(D866="SP",VLOOKUP(H866,'Rating Translation'!$C$2:$E$25,3,FALSE),VLOOKUP(H866,'Rating Translation'!$D$2:$E$25,2,FALSE)))</f>
        <v>24</v>
      </c>
      <c r="J866">
        <f t="shared" si="78"/>
        <v>24</v>
      </c>
      <c r="K866" s="20">
        <f>IF($D866=K$1,$J866,IF($C866&lt;&gt;$C865,"",K865))</f>
        <v>24</v>
      </c>
      <c r="L866">
        <f>IF($D866=L$1,$J866,IF($C866&lt;&gt;$C865,"",L865))</f>
        <v>24</v>
      </c>
      <c r="M866">
        <f>IF($D866=M$1,$J866,IF($C866&lt;&gt;$C865,"",M865))</f>
        <v>24</v>
      </c>
      <c r="N866" s="20">
        <f t="shared" si="79"/>
        <v>3</v>
      </c>
      <c r="O866" s="21">
        <f t="shared" si="80"/>
        <v>24</v>
      </c>
      <c r="P866">
        <f t="shared" si="82"/>
        <v>0</v>
      </c>
      <c r="Q866">
        <f t="shared" si="83"/>
        <v>24</v>
      </c>
    </row>
    <row r="867" spans="1:17" x14ac:dyDescent="0.25">
      <c r="A867" t="str">
        <f t="shared" si="81"/>
        <v>Finland-Local</v>
      </c>
      <c r="B867">
        <v>866</v>
      </c>
      <c r="C867" t="s">
        <v>26</v>
      </c>
      <c r="D867" t="s">
        <v>96</v>
      </c>
      <c r="E867" t="s">
        <v>101</v>
      </c>
      <c r="F867" s="3">
        <v>41397</v>
      </c>
      <c r="G867" s="1" t="s">
        <v>117</v>
      </c>
      <c r="H867" t="s">
        <v>117</v>
      </c>
      <c r="I867" s="17">
        <f>IF(D867="Moody",VLOOKUP(H867,'Rating Translation'!$B$2:$E$25,4,FALSE),IF(D867="SP",VLOOKUP(H867,'Rating Translation'!$C$2:$E$25,3,FALSE),VLOOKUP(H867,'Rating Translation'!$D$2:$E$25,2,FALSE)))</f>
        <v>24</v>
      </c>
      <c r="J867">
        <f t="shared" si="78"/>
        <v>24</v>
      </c>
      <c r="K867" s="20">
        <f>IF($D867=K$1,$J867,IF($C867&lt;&gt;$C866,"",K866))</f>
        <v>24</v>
      </c>
      <c r="L867">
        <f>IF($D867=L$1,$J867,IF($C867&lt;&gt;$C866,"",L866))</f>
        <v>24</v>
      </c>
      <c r="M867">
        <f>IF($D867=M$1,$J867,IF($C867&lt;&gt;$C866,"",M866))</f>
        <v>24</v>
      </c>
      <c r="N867" s="20">
        <f t="shared" si="79"/>
        <v>3</v>
      </c>
      <c r="O867" s="21">
        <f t="shared" si="80"/>
        <v>24</v>
      </c>
      <c r="P867">
        <f t="shared" si="82"/>
        <v>0</v>
      </c>
      <c r="Q867">
        <f t="shared" si="83"/>
        <v>24</v>
      </c>
    </row>
    <row r="868" spans="1:17" x14ac:dyDescent="0.25">
      <c r="A868" t="str">
        <f t="shared" si="81"/>
        <v>Finland-Local</v>
      </c>
      <c r="B868">
        <v>867</v>
      </c>
      <c r="C868" t="s">
        <v>26</v>
      </c>
      <c r="D868" t="s">
        <v>96</v>
      </c>
      <c r="E868" t="s">
        <v>101</v>
      </c>
      <c r="F868" s="3">
        <v>41423</v>
      </c>
      <c r="G868" s="1" t="s">
        <v>117</v>
      </c>
      <c r="H868" t="s">
        <v>117</v>
      </c>
      <c r="I868" s="17">
        <f>IF(D868="Moody",VLOOKUP(H868,'Rating Translation'!$B$2:$E$25,4,FALSE),IF(D868="SP",VLOOKUP(H868,'Rating Translation'!$C$2:$E$25,3,FALSE),VLOOKUP(H868,'Rating Translation'!$D$2:$E$25,2,FALSE)))</f>
        <v>24</v>
      </c>
      <c r="J868">
        <f t="shared" si="78"/>
        <v>24</v>
      </c>
      <c r="K868" s="20">
        <f>IF($D868=K$1,$J868,IF($C868&lt;&gt;$C867,"",K867))</f>
        <v>24</v>
      </c>
      <c r="L868">
        <f>IF($D868=L$1,$J868,IF($C868&lt;&gt;$C867,"",L867))</f>
        <v>24</v>
      </c>
      <c r="M868">
        <f>IF($D868=M$1,$J868,IF($C868&lt;&gt;$C867,"",M867))</f>
        <v>24</v>
      </c>
      <c r="N868" s="20">
        <f t="shared" si="79"/>
        <v>3</v>
      </c>
      <c r="O868" s="21">
        <f t="shared" si="80"/>
        <v>24</v>
      </c>
      <c r="P868">
        <f t="shared" si="82"/>
        <v>0</v>
      </c>
      <c r="Q868">
        <f t="shared" si="83"/>
        <v>24</v>
      </c>
    </row>
    <row r="869" spans="1:17" x14ac:dyDescent="0.25">
      <c r="A869" t="str">
        <f t="shared" si="81"/>
        <v>Finland-Local</v>
      </c>
      <c r="B869">
        <v>868</v>
      </c>
      <c r="C869" t="s">
        <v>26</v>
      </c>
      <c r="D869" t="s">
        <v>96</v>
      </c>
      <c r="E869" t="s">
        <v>101</v>
      </c>
      <c r="F869" s="3">
        <v>41446</v>
      </c>
      <c r="G869" s="1" t="s">
        <v>117</v>
      </c>
      <c r="H869" t="s">
        <v>117</v>
      </c>
      <c r="I869" s="17">
        <f>IF(D869="Moody",VLOOKUP(H869,'Rating Translation'!$B$2:$E$25,4,FALSE),IF(D869="SP",VLOOKUP(H869,'Rating Translation'!$C$2:$E$25,3,FALSE),VLOOKUP(H869,'Rating Translation'!$D$2:$E$25,2,FALSE)))</f>
        <v>24</v>
      </c>
      <c r="J869">
        <f t="shared" si="78"/>
        <v>24</v>
      </c>
      <c r="K869" s="20">
        <f>IF($D869=K$1,$J869,IF($C869&lt;&gt;$C868,"",K868))</f>
        <v>24</v>
      </c>
      <c r="L869">
        <f>IF($D869=L$1,$J869,IF($C869&lt;&gt;$C868,"",L868))</f>
        <v>24</v>
      </c>
      <c r="M869">
        <f>IF($D869=M$1,$J869,IF($C869&lt;&gt;$C868,"",M868))</f>
        <v>24</v>
      </c>
      <c r="N869" s="20">
        <f t="shared" si="79"/>
        <v>3</v>
      </c>
      <c r="O869" s="21">
        <f t="shared" si="80"/>
        <v>24</v>
      </c>
      <c r="P869">
        <f t="shared" si="82"/>
        <v>0</v>
      </c>
      <c r="Q869">
        <f t="shared" si="83"/>
        <v>24</v>
      </c>
    </row>
    <row r="870" spans="1:17" x14ac:dyDescent="0.25">
      <c r="A870" t="str">
        <f t="shared" si="81"/>
        <v>Finland-Local</v>
      </c>
      <c r="B870">
        <v>869</v>
      </c>
      <c r="C870" t="s">
        <v>26</v>
      </c>
      <c r="D870" t="s">
        <v>96</v>
      </c>
      <c r="E870" t="s">
        <v>101</v>
      </c>
      <c r="F870" s="3">
        <v>41484</v>
      </c>
      <c r="G870" s="1" t="s">
        <v>117</v>
      </c>
      <c r="H870" t="s">
        <v>117</v>
      </c>
      <c r="I870" s="17">
        <f>IF(D870="Moody",VLOOKUP(H870,'Rating Translation'!$B$2:$E$25,4,FALSE),IF(D870="SP",VLOOKUP(H870,'Rating Translation'!$C$2:$E$25,3,FALSE),VLOOKUP(H870,'Rating Translation'!$D$2:$E$25,2,FALSE)))</f>
        <v>24</v>
      </c>
      <c r="J870">
        <f t="shared" si="78"/>
        <v>24</v>
      </c>
      <c r="K870" s="20">
        <f>IF($D870=K$1,$J870,IF($C870&lt;&gt;$C869,"",K869))</f>
        <v>24</v>
      </c>
      <c r="L870">
        <f>IF($D870=L$1,$J870,IF($C870&lt;&gt;$C869,"",L869))</f>
        <v>24</v>
      </c>
      <c r="M870">
        <f>IF($D870=M$1,$J870,IF($C870&lt;&gt;$C869,"",M869))</f>
        <v>24</v>
      </c>
      <c r="N870" s="20">
        <f t="shared" si="79"/>
        <v>3</v>
      </c>
      <c r="O870" s="21">
        <f t="shared" si="80"/>
        <v>24</v>
      </c>
      <c r="P870">
        <f t="shared" si="82"/>
        <v>0</v>
      </c>
      <c r="Q870">
        <f t="shared" si="83"/>
        <v>24</v>
      </c>
    </row>
    <row r="871" spans="1:17" x14ac:dyDescent="0.25">
      <c r="A871" t="str">
        <f t="shared" si="81"/>
        <v>Finland-Local</v>
      </c>
      <c r="B871">
        <v>870</v>
      </c>
      <c r="C871" t="s">
        <v>26</v>
      </c>
      <c r="D871" t="s">
        <v>96</v>
      </c>
      <c r="E871" t="s">
        <v>101</v>
      </c>
      <c r="F871" s="3">
        <v>41557</v>
      </c>
      <c r="G871" s="1" t="s">
        <v>117</v>
      </c>
      <c r="H871" t="s">
        <v>117</v>
      </c>
      <c r="I871" s="17">
        <f>IF(D871="Moody",VLOOKUP(H871,'Rating Translation'!$B$2:$E$25,4,FALSE),IF(D871="SP",VLOOKUP(H871,'Rating Translation'!$C$2:$E$25,3,FALSE),VLOOKUP(H871,'Rating Translation'!$D$2:$E$25,2,FALSE)))</f>
        <v>24</v>
      </c>
      <c r="J871">
        <f t="shared" si="78"/>
        <v>24</v>
      </c>
      <c r="K871" s="20">
        <f>IF($D871=K$1,$J871,IF($C871&lt;&gt;$C870,"",K870))</f>
        <v>24</v>
      </c>
      <c r="L871">
        <f>IF($D871=L$1,$J871,IF($C871&lt;&gt;$C870,"",L870))</f>
        <v>24</v>
      </c>
      <c r="M871">
        <f>IF($D871=M$1,$J871,IF($C871&lt;&gt;$C870,"",M870))</f>
        <v>24</v>
      </c>
      <c r="N871" s="20">
        <f t="shared" si="79"/>
        <v>3</v>
      </c>
      <c r="O871" s="21">
        <f t="shared" si="80"/>
        <v>24</v>
      </c>
      <c r="P871">
        <f t="shared" si="82"/>
        <v>0</v>
      </c>
      <c r="Q871">
        <f t="shared" si="83"/>
        <v>24</v>
      </c>
    </row>
    <row r="872" spans="1:17" x14ac:dyDescent="0.25">
      <c r="A872" t="str">
        <f t="shared" si="81"/>
        <v>Finland-Local</v>
      </c>
      <c r="B872">
        <v>871</v>
      </c>
      <c r="C872" t="s">
        <v>26</v>
      </c>
      <c r="D872" t="s">
        <v>96</v>
      </c>
      <c r="E872" t="s">
        <v>101</v>
      </c>
      <c r="F872" s="3">
        <v>41571</v>
      </c>
      <c r="G872" s="1" t="s">
        <v>117</v>
      </c>
      <c r="H872" t="s">
        <v>117</v>
      </c>
      <c r="I872" s="17">
        <f>IF(D872="Moody",VLOOKUP(H872,'Rating Translation'!$B$2:$E$25,4,FALSE),IF(D872="SP",VLOOKUP(H872,'Rating Translation'!$C$2:$E$25,3,FALSE),VLOOKUP(H872,'Rating Translation'!$D$2:$E$25,2,FALSE)))</f>
        <v>24</v>
      </c>
      <c r="J872">
        <f t="shared" ref="J872:J935" si="84">IF(ISERROR(I872),"",I872)</f>
        <v>24</v>
      </c>
      <c r="K872" s="20">
        <f>IF($D872=K$1,$J872,IF($C872&lt;&gt;$C871,"",K871))</f>
        <v>24</v>
      </c>
      <c r="L872">
        <f>IF($D872=L$1,$J872,IF($C872&lt;&gt;$C871,"",L871))</f>
        <v>24</v>
      </c>
      <c r="M872">
        <f>IF($D872=M$1,$J872,IF($C872&lt;&gt;$C871,"",M871))</f>
        <v>24</v>
      </c>
      <c r="N872" s="20">
        <f t="shared" ref="N872:N935" si="85">COUNT(K872:M872)</f>
        <v>3</v>
      </c>
      <c r="O872" s="21">
        <f t="shared" ref="O872:O935" si="86">AVERAGE(K872:M872)</f>
        <v>24</v>
      </c>
      <c r="P872">
        <f t="shared" si="82"/>
        <v>0</v>
      </c>
      <c r="Q872">
        <f t="shared" si="83"/>
        <v>24</v>
      </c>
    </row>
    <row r="873" spans="1:17" x14ac:dyDescent="0.25">
      <c r="A873" t="str">
        <f t="shared" si="81"/>
        <v>Finland-Local</v>
      </c>
      <c r="B873">
        <v>872</v>
      </c>
      <c r="C873" t="s">
        <v>26</v>
      </c>
      <c r="D873" t="s">
        <v>96</v>
      </c>
      <c r="E873" t="s">
        <v>101</v>
      </c>
      <c r="F873" s="3">
        <v>41605</v>
      </c>
      <c r="G873" s="1" t="s">
        <v>117</v>
      </c>
      <c r="H873" t="s">
        <v>117</v>
      </c>
      <c r="I873" s="17">
        <f>IF(D873="Moody",VLOOKUP(H873,'Rating Translation'!$B$2:$E$25,4,FALSE),IF(D873="SP",VLOOKUP(H873,'Rating Translation'!$C$2:$E$25,3,FALSE),VLOOKUP(H873,'Rating Translation'!$D$2:$E$25,2,FALSE)))</f>
        <v>24</v>
      </c>
      <c r="J873">
        <f t="shared" si="84"/>
        <v>24</v>
      </c>
      <c r="K873" s="20">
        <f>IF($D873=K$1,$J873,IF($C873&lt;&gt;$C872,"",K872))</f>
        <v>24</v>
      </c>
      <c r="L873">
        <f>IF($D873=L$1,$J873,IF($C873&lt;&gt;$C872,"",L872))</f>
        <v>24</v>
      </c>
      <c r="M873">
        <f>IF($D873=M$1,$J873,IF($C873&lt;&gt;$C872,"",M872))</f>
        <v>24</v>
      </c>
      <c r="N873" s="20">
        <f t="shared" si="85"/>
        <v>3</v>
      </c>
      <c r="O873" s="21">
        <f t="shared" si="86"/>
        <v>24</v>
      </c>
      <c r="P873">
        <f t="shared" si="82"/>
        <v>0</v>
      </c>
      <c r="Q873">
        <f t="shared" si="83"/>
        <v>24</v>
      </c>
    </row>
    <row r="874" spans="1:17" x14ac:dyDescent="0.25">
      <c r="A874" t="str">
        <f t="shared" si="81"/>
        <v>France-Foreign</v>
      </c>
      <c r="B874">
        <v>873</v>
      </c>
      <c r="C874" t="s">
        <v>5</v>
      </c>
      <c r="D874" t="s">
        <v>79</v>
      </c>
      <c r="E874" t="s">
        <v>100</v>
      </c>
      <c r="F874" s="3">
        <v>27570</v>
      </c>
      <c r="G874" s="1" t="s">
        <v>117</v>
      </c>
      <c r="H874" t="s">
        <v>117</v>
      </c>
      <c r="I874" s="17">
        <f>IF(D874="Moody",VLOOKUP(H874,'Rating Translation'!$B$2:$E$25,4,FALSE),IF(D874="SP",VLOOKUP(H874,'Rating Translation'!$C$2:$E$25,3,FALSE),VLOOKUP(H874,'Rating Translation'!$D$2:$E$25,2,FALSE)))</f>
        <v>24</v>
      </c>
      <c r="J874">
        <f t="shared" si="84"/>
        <v>24</v>
      </c>
      <c r="K874" s="20" t="str">
        <f>IF($D874=K$1,$J874,IF($C874&lt;&gt;$C873,"",K873))</f>
        <v/>
      </c>
      <c r="L874">
        <f>IF($D874=L$1,$J874,IF($C874&lt;&gt;$C873,"",L873))</f>
        <v>24</v>
      </c>
      <c r="M874" t="str">
        <f>IF($D874=M$1,$J874,IF($C874&lt;&gt;$C873,"",M873))</f>
        <v/>
      </c>
      <c r="N874" s="20">
        <f t="shared" si="85"/>
        <v>1</v>
      </c>
      <c r="O874" s="21">
        <f t="shared" si="86"/>
        <v>24</v>
      </c>
      <c r="P874" t="str">
        <f t="shared" si="82"/>
        <v/>
      </c>
      <c r="Q874">
        <f t="shared" si="83"/>
        <v>24</v>
      </c>
    </row>
    <row r="875" spans="1:17" x14ac:dyDescent="0.25">
      <c r="A875" t="str">
        <f t="shared" si="81"/>
        <v>France-Foreign</v>
      </c>
      <c r="B875">
        <v>874</v>
      </c>
      <c r="C875" t="s">
        <v>5</v>
      </c>
      <c r="D875" t="s">
        <v>69</v>
      </c>
      <c r="E875" t="s">
        <v>100</v>
      </c>
      <c r="F875" s="3">
        <v>28878</v>
      </c>
      <c r="G875" s="1" t="s">
        <v>104</v>
      </c>
      <c r="H875" t="s">
        <v>104</v>
      </c>
      <c r="I875" s="17">
        <f>IF(D875="Moody",VLOOKUP(H875,'Rating Translation'!$B$2:$E$25,4,FALSE),IF(D875="SP",VLOOKUP(H875,'Rating Translation'!$C$2:$E$25,3,FALSE),VLOOKUP(H875,'Rating Translation'!$D$2:$E$25,2,FALSE)))</f>
        <v>24</v>
      </c>
      <c r="J875">
        <f t="shared" si="84"/>
        <v>24</v>
      </c>
      <c r="K875" s="20">
        <f>IF($D875=K$1,$J875,IF($C875&lt;&gt;$C874,"",K874))</f>
        <v>24</v>
      </c>
      <c r="L875">
        <f>IF($D875=L$1,$J875,IF($C875&lt;&gt;$C874,"",L874))</f>
        <v>24</v>
      </c>
      <c r="M875" t="str">
        <f>IF($D875=M$1,$J875,IF($C875&lt;&gt;$C874,"",M874))</f>
        <v/>
      </c>
      <c r="N875" s="20">
        <f t="shared" si="85"/>
        <v>2</v>
      </c>
      <c r="O875" s="21">
        <f t="shared" si="86"/>
        <v>24</v>
      </c>
      <c r="P875">
        <f t="shared" si="82"/>
        <v>0</v>
      </c>
      <c r="Q875">
        <f t="shared" si="83"/>
        <v>24</v>
      </c>
    </row>
    <row r="876" spans="1:17" x14ac:dyDescent="0.25">
      <c r="A876" t="str">
        <f t="shared" si="81"/>
        <v>France-Foreign</v>
      </c>
      <c r="B876">
        <v>875</v>
      </c>
      <c r="C876" t="s">
        <v>5</v>
      </c>
      <c r="D876" t="s">
        <v>79</v>
      </c>
      <c r="E876" t="s">
        <v>100</v>
      </c>
      <c r="F876" s="3">
        <v>32685</v>
      </c>
      <c r="G876" s="1" t="s">
        <v>61</v>
      </c>
      <c r="H876" t="s">
        <v>117</v>
      </c>
      <c r="I876" s="17">
        <f>IF(D876="Moody",VLOOKUP(H876,'Rating Translation'!$B$2:$E$25,4,FALSE),IF(D876="SP",VLOOKUP(H876,'Rating Translation'!$C$2:$E$25,3,FALSE),VLOOKUP(H876,'Rating Translation'!$D$2:$E$25,2,FALSE)))</f>
        <v>24</v>
      </c>
      <c r="J876">
        <f t="shared" si="84"/>
        <v>24</v>
      </c>
      <c r="K876" s="20">
        <f>IF($D876=K$1,$J876,IF($C876&lt;&gt;$C875,"",K875))</f>
        <v>24</v>
      </c>
      <c r="L876">
        <f>IF($D876=L$1,$J876,IF($C876&lt;&gt;$C875,"",L875))</f>
        <v>24</v>
      </c>
      <c r="M876" t="str">
        <f>IF($D876=M$1,$J876,IF($C876&lt;&gt;$C875,"",M875))</f>
        <v/>
      </c>
      <c r="N876" s="20">
        <f t="shared" si="85"/>
        <v>2</v>
      </c>
      <c r="O876" s="21">
        <f t="shared" si="86"/>
        <v>24</v>
      </c>
      <c r="P876">
        <f t="shared" si="82"/>
        <v>0</v>
      </c>
      <c r="Q876">
        <f t="shared" si="83"/>
        <v>24</v>
      </c>
    </row>
    <row r="877" spans="1:17" x14ac:dyDescent="0.25">
      <c r="A877" t="str">
        <f t="shared" si="81"/>
        <v>France-Foreign</v>
      </c>
      <c r="B877">
        <v>876</v>
      </c>
      <c r="C877" t="s">
        <v>5</v>
      </c>
      <c r="D877" t="s">
        <v>96</v>
      </c>
      <c r="E877" t="s">
        <v>100</v>
      </c>
      <c r="F877" s="3">
        <v>34556</v>
      </c>
      <c r="G877" s="1" t="s">
        <v>117</v>
      </c>
      <c r="H877" t="s">
        <v>117</v>
      </c>
      <c r="I877" s="17">
        <f>IF(D877="Moody",VLOOKUP(H877,'Rating Translation'!$B$2:$E$25,4,FALSE),IF(D877="SP",VLOOKUP(H877,'Rating Translation'!$C$2:$E$25,3,FALSE),VLOOKUP(H877,'Rating Translation'!$D$2:$E$25,2,FALSE)))</f>
        <v>24</v>
      </c>
      <c r="J877">
        <f t="shared" si="84"/>
        <v>24</v>
      </c>
      <c r="K877" s="20">
        <f>IF($D877=K$1,$J877,IF($C877&lt;&gt;$C876,"",K876))</f>
        <v>24</v>
      </c>
      <c r="L877">
        <f>IF($D877=L$1,$J877,IF($C877&lt;&gt;$C876,"",L876))</f>
        <v>24</v>
      </c>
      <c r="M877">
        <f>IF($D877=M$1,$J877,IF($C877&lt;&gt;$C876,"",M876))</f>
        <v>24</v>
      </c>
      <c r="N877" s="20">
        <f t="shared" si="85"/>
        <v>3</v>
      </c>
      <c r="O877" s="21">
        <f t="shared" si="86"/>
        <v>24</v>
      </c>
      <c r="P877">
        <f t="shared" si="82"/>
        <v>0</v>
      </c>
      <c r="Q877">
        <f t="shared" si="83"/>
        <v>24</v>
      </c>
    </row>
    <row r="878" spans="1:17" x14ac:dyDescent="0.25">
      <c r="A878" t="str">
        <f t="shared" si="81"/>
        <v>France-Foreign</v>
      </c>
      <c r="B878">
        <v>877</v>
      </c>
      <c r="C878" t="s">
        <v>5</v>
      </c>
      <c r="D878" t="s">
        <v>96</v>
      </c>
      <c r="E878" t="s">
        <v>100</v>
      </c>
      <c r="F878" s="3">
        <v>34998</v>
      </c>
      <c r="G878" s="1" t="s">
        <v>117</v>
      </c>
      <c r="H878" t="s">
        <v>117</v>
      </c>
      <c r="I878" s="17">
        <f>IF(D878="Moody",VLOOKUP(H878,'Rating Translation'!$B$2:$E$25,4,FALSE),IF(D878="SP",VLOOKUP(H878,'Rating Translation'!$C$2:$E$25,3,FALSE),VLOOKUP(H878,'Rating Translation'!$D$2:$E$25,2,FALSE)))</f>
        <v>24</v>
      </c>
      <c r="J878">
        <f t="shared" si="84"/>
        <v>24</v>
      </c>
      <c r="K878" s="20">
        <f>IF($D878=K$1,$J878,IF($C878&lt;&gt;$C877,"",K877))</f>
        <v>24</v>
      </c>
      <c r="L878">
        <f>IF($D878=L$1,$J878,IF($C878&lt;&gt;$C877,"",L877))</f>
        <v>24</v>
      </c>
      <c r="M878">
        <f>IF($D878=M$1,$J878,IF($C878&lt;&gt;$C877,"",M877))</f>
        <v>24</v>
      </c>
      <c r="N878" s="20">
        <f t="shared" si="85"/>
        <v>3</v>
      </c>
      <c r="O878" s="21">
        <f t="shared" si="86"/>
        <v>24</v>
      </c>
      <c r="P878">
        <f t="shared" si="82"/>
        <v>0</v>
      </c>
      <c r="Q878">
        <f t="shared" si="83"/>
        <v>24</v>
      </c>
    </row>
    <row r="879" spans="1:17" x14ac:dyDescent="0.25">
      <c r="A879" t="str">
        <f t="shared" si="81"/>
        <v>France-Foreign</v>
      </c>
      <c r="B879">
        <v>878</v>
      </c>
      <c r="C879" t="s">
        <v>5</v>
      </c>
      <c r="D879" t="s">
        <v>69</v>
      </c>
      <c r="E879" t="s">
        <v>100</v>
      </c>
      <c r="F879" s="3">
        <v>36161</v>
      </c>
      <c r="G879" s="1" t="s">
        <v>104</v>
      </c>
      <c r="H879" t="s">
        <v>104</v>
      </c>
      <c r="I879" s="17">
        <f>IF(D879="Moody",VLOOKUP(H879,'Rating Translation'!$B$2:$E$25,4,FALSE),IF(D879="SP",VLOOKUP(H879,'Rating Translation'!$C$2:$E$25,3,FALSE),VLOOKUP(H879,'Rating Translation'!$D$2:$E$25,2,FALSE)))</f>
        <v>24</v>
      </c>
      <c r="J879">
        <f t="shared" si="84"/>
        <v>24</v>
      </c>
      <c r="K879" s="20">
        <f>IF($D879=K$1,$J879,IF($C879&lt;&gt;$C878,"",K878))</f>
        <v>24</v>
      </c>
      <c r="L879">
        <f>IF($D879=L$1,$J879,IF($C879&lt;&gt;$C878,"",L878))</f>
        <v>24</v>
      </c>
      <c r="M879">
        <f>IF($D879=M$1,$J879,IF($C879&lt;&gt;$C878,"",M878))</f>
        <v>24</v>
      </c>
      <c r="N879" s="20">
        <f t="shared" si="85"/>
        <v>3</v>
      </c>
      <c r="O879" s="21">
        <f t="shared" si="86"/>
        <v>24</v>
      </c>
      <c r="P879">
        <f t="shared" si="82"/>
        <v>0</v>
      </c>
      <c r="Q879">
        <f t="shared" si="83"/>
        <v>24</v>
      </c>
    </row>
    <row r="880" spans="1:17" x14ac:dyDescent="0.25">
      <c r="A880" t="str">
        <f t="shared" si="81"/>
        <v>France-Foreign</v>
      </c>
      <c r="B880">
        <v>879</v>
      </c>
      <c r="C880" t="s">
        <v>5</v>
      </c>
      <c r="D880" t="s">
        <v>96</v>
      </c>
      <c r="E880" t="s">
        <v>100</v>
      </c>
      <c r="F880" s="3">
        <v>36790</v>
      </c>
      <c r="G880" s="1" t="s">
        <v>133</v>
      </c>
      <c r="H880" t="s">
        <v>117</v>
      </c>
      <c r="I880" s="17">
        <f>IF(D880="Moody",VLOOKUP(H880,'Rating Translation'!$B$2:$E$25,4,FALSE),IF(D880="SP",VLOOKUP(H880,'Rating Translation'!$C$2:$E$25,3,FALSE),VLOOKUP(H880,'Rating Translation'!$D$2:$E$25,2,FALSE)))</f>
        <v>24</v>
      </c>
      <c r="J880">
        <f t="shared" si="84"/>
        <v>24</v>
      </c>
      <c r="K880" s="20">
        <f>IF($D880=K$1,$J880,IF($C880&lt;&gt;$C879,"",K879))</f>
        <v>24</v>
      </c>
      <c r="L880">
        <f>IF($D880=L$1,$J880,IF($C880&lt;&gt;$C879,"",L879))</f>
        <v>24</v>
      </c>
      <c r="M880">
        <f>IF($D880=M$1,$J880,IF($C880&lt;&gt;$C879,"",M879))</f>
        <v>24</v>
      </c>
      <c r="N880" s="20">
        <f t="shared" si="85"/>
        <v>3</v>
      </c>
      <c r="O880" s="21">
        <f t="shared" si="86"/>
        <v>24</v>
      </c>
      <c r="P880">
        <f t="shared" si="82"/>
        <v>0</v>
      </c>
      <c r="Q880">
        <f t="shared" si="83"/>
        <v>24</v>
      </c>
    </row>
    <row r="881" spans="1:17" x14ac:dyDescent="0.25">
      <c r="A881" t="str">
        <f t="shared" si="81"/>
        <v>France-Foreign</v>
      </c>
      <c r="B881">
        <v>880</v>
      </c>
      <c r="C881" t="s">
        <v>5</v>
      </c>
      <c r="D881" t="s">
        <v>69</v>
      </c>
      <c r="E881" t="s">
        <v>100</v>
      </c>
      <c r="F881" s="3">
        <v>37940</v>
      </c>
      <c r="G881" s="1" t="s">
        <v>61</v>
      </c>
      <c r="H881" t="s">
        <v>104</v>
      </c>
      <c r="I881" s="17">
        <f>IF(D881="Moody",VLOOKUP(H881,'Rating Translation'!$B$2:$E$25,4,FALSE),IF(D881="SP",VLOOKUP(H881,'Rating Translation'!$C$2:$E$25,3,FALSE),VLOOKUP(H881,'Rating Translation'!$D$2:$E$25,2,FALSE)))</f>
        <v>24</v>
      </c>
      <c r="J881">
        <f t="shared" si="84"/>
        <v>24</v>
      </c>
      <c r="K881" s="20">
        <f>IF($D881=K$1,$J881,IF($C881&lt;&gt;$C880,"",K880))</f>
        <v>24</v>
      </c>
      <c r="L881">
        <f>IF($D881=L$1,$J881,IF($C881&lt;&gt;$C880,"",L880))</f>
        <v>24</v>
      </c>
      <c r="M881">
        <f>IF($D881=M$1,$J881,IF($C881&lt;&gt;$C880,"",M880))</f>
        <v>24</v>
      </c>
      <c r="N881" s="20">
        <f t="shared" si="85"/>
        <v>3</v>
      </c>
      <c r="O881" s="21">
        <f t="shared" si="86"/>
        <v>24</v>
      </c>
      <c r="P881">
        <f t="shared" si="82"/>
        <v>0</v>
      </c>
      <c r="Q881">
        <f t="shared" si="83"/>
        <v>24</v>
      </c>
    </row>
    <row r="882" spans="1:17" x14ac:dyDescent="0.25">
      <c r="A882" t="str">
        <f t="shared" si="81"/>
        <v>France-Foreign</v>
      </c>
      <c r="B882">
        <v>881</v>
      </c>
      <c r="C882" t="s">
        <v>5</v>
      </c>
      <c r="D882" t="s">
        <v>96</v>
      </c>
      <c r="E882" t="s">
        <v>100</v>
      </c>
      <c r="F882" s="3">
        <v>40737</v>
      </c>
      <c r="G882" s="1" t="s">
        <v>133</v>
      </c>
      <c r="H882" t="s">
        <v>117</v>
      </c>
      <c r="I882" s="17">
        <f>IF(D882="Moody",VLOOKUP(H882,'Rating Translation'!$B$2:$E$25,4,FALSE),IF(D882="SP",VLOOKUP(H882,'Rating Translation'!$C$2:$E$25,3,FALSE),VLOOKUP(H882,'Rating Translation'!$D$2:$E$25,2,FALSE)))</f>
        <v>24</v>
      </c>
      <c r="J882">
        <f t="shared" si="84"/>
        <v>24</v>
      </c>
      <c r="K882" s="20">
        <f>IF($D882=K$1,$J882,IF($C882&lt;&gt;$C881,"",K881))</f>
        <v>24</v>
      </c>
      <c r="L882">
        <f>IF($D882=L$1,$J882,IF($C882&lt;&gt;$C881,"",L881))</f>
        <v>24</v>
      </c>
      <c r="M882">
        <f>IF($D882=M$1,$J882,IF($C882&lt;&gt;$C881,"",M881))</f>
        <v>24</v>
      </c>
      <c r="N882" s="20">
        <f t="shared" si="85"/>
        <v>3</v>
      </c>
      <c r="O882" s="21">
        <f t="shared" si="86"/>
        <v>24</v>
      </c>
      <c r="P882">
        <f t="shared" si="82"/>
        <v>0</v>
      </c>
      <c r="Q882">
        <f t="shared" si="83"/>
        <v>24</v>
      </c>
    </row>
    <row r="883" spans="1:17" x14ac:dyDescent="0.25">
      <c r="A883" t="str">
        <f t="shared" si="81"/>
        <v>France-Foreign</v>
      </c>
      <c r="B883">
        <v>882</v>
      </c>
      <c r="C883" t="s">
        <v>5</v>
      </c>
      <c r="D883" t="s">
        <v>96</v>
      </c>
      <c r="E883" t="s">
        <v>100</v>
      </c>
      <c r="F883" s="3">
        <v>40856</v>
      </c>
      <c r="G883" s="1" t="s">
        <v>133</v>
      </c>
      <c r="H883" t="s">
        <v>117</v>
      </c>
      <c r="I883" s="17">
        <f>IF(D883="Moody",VLOOKUP(H883,'Rating Translation'!$B$2:$E$25,4,FALSE),IF(D883="SP",VLOOKUP(H883,'Rating Translation'!$C$2:$E$25,3,FALSE),VLOOKUP(H883,'Rating Translation'!$D$2:$E$25,2,FALSE)))</f>
        <v>24</v>
      </c>
      <c r="J883">
        <f t="shared" si="84"/>
        <v>24</v>
      </c>
      <c r="K883" s="20">
        <f>IF($D883=K$1,$J883,IF($C883&lt;&gt;$C882,"",K882))</f>
        <v>24</v>
      </c>
      <c r="L883">
        <f>IF($D883=L$1,$J883,IF($C883&lt;&gt;$C882,"",L882))</f>
        <v>24</v>
      </c>
      <c r="M883">
        <f>IF($D883=M$1,$J883,IF($C883&lt;&gt;$C882,"",M882))</f>
        <v>24</v>
      </c>
      <c r="N883" s="20">
        <f t="shared" si="85"/>
        <v>3</v>
      </c>
      <c r="O883" s="21">
        <f t="shared" si="86"/>
        <v>24</v>
      </c>
      <c r="P883">
        <f t="shared" si="82"/>
        <v>0</v>
      </c>
      <c r="Q883">
        <f t="shared" si="83"/>
        <v>24</v>
      </c>
    </row>
    <row r="884" spans="1:17" x14ac:dyDescent="0.25">
      <c r="A884" t="str">
        <f t="shared" si="81"/>
        <v>France-Foreign</v>
      </c>
      <c r="B884">
        <v>883</v>
      </c>
      <c r="C884" t="s">
        <v>5</v>
      </c>
      <c r="D884" t="s">
        <v>79</v>
      </c>
      <c r="E884" t="s">
        <v>100</v>
      </c>
      <c r="F884" s="3">
        <v>40882</v>
      </c>
      <c r="G884" s="1" t="s">
        <v>60</v>
      </c>
      <c r="H884" t="s">
        <v>117</v>
      </c>
      <c r="I884" s="17">
        <f>IF(D884="Moody",VLOOKUP(H884,'Rating Translation'!$B$2:$E$25,4,FALSE),IF(D884="SP",VLOOKUP(H884,'Rating Translation'!$C$2:$E$25,3,FALSE),VLOOKUP(H884,'Rating Translation'!$D$2:$E$25,2,FALSE)))</f>
        <v>24</v>
      </c>
      <c r="J884">
        <f t="shared" si="84"/>
        <v>24</v>
      </c>
      <c r="K884" s="20">
        <f>IF($D884=K$1,$J884,IF($C884&lt;&gt;$C883,"",K883))</f>
        <v>24</v>
      </c>
      <c r="L884">
        <f>IF($D884=L$1,$J884,IF($C884&lt;&gt;$C883,"",L883))</f>
        <v>24</v>
      </c>
      <c r="M884">
        <f>IF($D884=M$1,$J884,IF($C884&lt;&gt;$C883,"",M883))</f>
        <v>24</v>
      </c>
      <c r="N884" s="20">
        <f t="shared" si="85"/>
        <v>3</v>
      </c>
      <c r="O884" s="21">
        <f t="shared" si="86"/>
        <v>24</v>
      </c>
      <c r="P884">
        <f t="shared" si="82"/>
        <v>0</v>
      </c>
      <c r="Q884">
        <f t="shared" si="83"/>
        <v>24</v>
      </c>
    </row>
    <row r="885" spans="1:17" x14ac:dyDescent="0.25">
      <c r="A885" t="str">
        <f t="shared" si="81"/>
        <v>France-Foreign</v>
      </c>
      <c r="B885">
        <v>884</v>
      </c>
      <c r="C885" t="s">
        <v>5</v>
      </c>
      <c r="D885" t="s">
        <v>96</v>
      </c>
      <c r="E885" t="s">
        <v>100</v>
      </c>
      <c r="F885" s="3">
        <v>40897</v>
      </c>
      <c r="G885" s="1" t="s">
        <v>190</v>
      </c>
      <c r="H885" t="s">
        <v>117</v>
      </c>
      <c r="I885" s="17">
        <f>IF(D885="Moody",VLOOKUP(H885,'Rating Translation'!$B$2:$E$25,4,FALSE),IF(D885="SP",VLOOKUP(H885,'Rating Translation'!$C$2:$E$25,3,FALSE),VLOOKUP(H885,'Rating Translation'!$D$2:$E$25,2,FALSE)))</f>
        <v>24</v>
      </c>
      <c r="J885">
        <f t="shared" si="84"/>
        <v>24</v>
      </c>
      <c r="K885" s="20">
        <f>IF($D885=K$1,$J885,IF($C885&lt;&gt;$C884,"",K884))</f>
        <v>24</v>
      </c>
      <c r="L885">
        <f>IF($D885=L$1,$J885,IF($C885&lt;&gt;$C884,"",L884))</f>
        <v>24</v>
      </c>
      <c r="M885">
        <f>IF($D885=M$1,$J885,IF($C885&lt;&gt;$C884,"",M884))</f>
        <v>24</v>
      </c>
      <c r="N885" s="20">
        <f t="shared" si="85"/>
        <v>3</v>
      </c>
      <c r="O885" s="21">
        <f t="shared" si="86"/>
        <v>24</v>
      </c>
      <c r="P885">
        <f t="shared" si="82"/>
        <v>0</v>
      </c>
      <c r="Q885">
        <f t="shared" si="83"/>
        <v>24</v>
      </c>
    </row>
    <row r="886" spans="1:17" x14ac:dyDescent="0.25">
      <c r="A886" t="str">
        <f t="shared" si="81"/>
        <v>France-Foreign</v>
      </c>
      <c r="B886">
        <v>885</v>
      </c>
      <c r="C886" t="s">
        <v>5</v>
      </c>
      <c r="D886" t="s">
        <v>96</v>
      </c>
      <c r="E886" t="s">
        <v>100</v>
      </c>
      <c r="F886" s="3">
        <v>40920</v>
      </c>
      <c r="G886" s="1" t="s">
        <v>190</v>
      </c>
      <c r="H886" t="s">
        <v>117</v>
      </c>
      <c r="I886" s="17">
        <f>IF(D886="Moody",VLOOKUP(H886,'Rating Translation'!$B$2:$E$25,4,FALSE),IF(D886="SP",VLOOKUP(H886,'Rating Translation'!$C$2:$E$25,3,FALSE),VLOOKUP(H886,'Rating Translation'!$D$2:$E$25,2,FALSE)))</f>
        <v>24</v>
      </c>
      <c r="J886">
        <f t="shared" si="84"/>
        <v>24</v>
      </c>
      <c r="K886" s="20">
        <f>IF($D886=K$1,$J886,IF($C886&lt;&gt;$C885,"",K885))</f>
        <v>24</v>
      </c>
      <c r="L886">
        <f>IF($D886=L$1,$J886,IF($C886&lt;&gt;$C885,"",L885))</f>
        <v>24</v>
      </c>
      <c r="M886">
        <f>IF($D886=M$1,$J886,IF($C886&lt;&gt;$C885,"",M885))</f>
        <v>24</v>
      </c>
      <c r="N886" s="20">
        <f t="shared" si="85"/>
        <v>3</v>
      </c>
      <c r="O886" s="21">
        <f t="shared" si="86"/>
        <v>24</v>
      </c>
      <c r="P886">
        <f t="shared" si="82"/>
        <v>0</v>
      </c>
      <c r="Q886">
        <f t="shared" si="83"/>
        <v>24</v>
      </c>
    </row>
    <row r="887" spans="1:17" x14ac:dyDescent="0.25">
      <c r="A887" t="str">
        <f t="shared" si="81"/>
        <v>France-Foreign</v>
      </c>
      <c r="B887">
        <v>886</v>
      </c>
      <c r="C887" t="s">
        <v>5</v>
      </c>
      <c r="D887" t="s">
        <v>79</v>
      </c>
      <c r="E887" t="s">
        <v>100</v>
      </c>
      <c r="F887" s="3">
        <v>40921</v>
      </c>
      <c r="G887" s="1" t="s">
        <v>137</v>
      </c>
      <c r="H887" t="s">
        <v>118</v>
      </c>
      <c r="I887" s="17">
        <f>IF(D887="Moody",VLOOKUP(H887,'Rating Translation'!$B$2:$E$25,4,FALSE),IF(D887="SP",VLOOKUP(H887,'Rating Translation'!$C$2:$E$25,3,FALSE),VLOOKUP(H887,'Rating Translation'!$D$2:$E$25,2,FALSE)))</f>
        <v>23</v>
      </c>
      <c r="J887">
        <f t="shared" si="84"/>
        <v>23</v>
      </c>
      <c r="K887" s="20">
        <f>IF($D887=K$1,$J887,IF($C887&lt;&gt;$C886,"",K886))</f>
        <v>24</v>
      </c>
      <c r="L887">
        <f>IF($D887=L$1,$J887,IF($C887&lt;&gt;$C886,"",L886))</f>
        <v>23</v>
      </c>
      <c r="M887">
        <f>IF($D887=M$1,$J887,IF($C887&lt;&gt;$C886,"",M886))</f>
        <v>24</v>
      </c>
      <c r="N887" s="20">
        <f t="shared" si="85"/>
        <v>3</v>
      </c>
      <c r="O887" s="21">
        <f t="shared" si="86"/>
        <v>23.666666666666668</v>
      </c>
      <c r="P887">
        <f t="shared" si="82"/>
        <v>0.57735026918962584</v>
      </c>
      <c r="Q887">
        <f t="shared" si="83"/>
        <v>24</v>
      </c>
    </row>
    <row r="888" spans="1:17" x14ac:dyDescent="0.25">
      <c r="A888" t="str">
        <f t="shared" si="81"/>
        <v>France-Foreign</v>
      </c>
      <c r="B888">
        <v>887</v>
      </c>
      <c r="C888" t="s">
        <v>5</v>
      </c>
      <c r="D888" t="s">
        <v>69</v>
      </c>
      <c r="E888" t="s">
        <v>100</v>
      </c>
      <c r="F888" s="3">
        <v>40952</v>
      </c>
      <c r="G888" s="1" t="s">
        <v>60</v>
      </c>
      <c r="H888" t="s">
        <v>104</v>
      </c>
      <c r="I888" s="17">
        <f>IF(D888="Moody",VLOOKUP(H888,'Rating Translation'!$B$2:$E$25,4,FALSE),IF(D888="SP",VLOOKUP(H888,'Rating Translation'!$C$2:$E$25,3,FALSE),VLOOKUP(H888,'Rating Translation'!$D$2:$E$25,2,FALSE)))</f>
        <v>24</v>
      </c>
      <c r="J888">
        <f t="shared" si="84"/>
        <v>24</v>
      </c>
      <c r="K888" s="20">
        <f>IF($D888=K$1,$J888,IF($C888&lt;&gt;$C887,"",K887))</f>
        <v>24</v>
      </c>
      <c r="L888">
        <f>IF($D888=L$1,$J888,IF($C888&lt;&gt;$C887,"",L887))</f>
        <v>23</v>
      </c>
      <c r="M888">
        <f>IF($D888=M$1,$J888,IF($C888&lt;&gt;$C887,"",M887))</f>
        <v>24</v>
      </c>
      <c r="N888" s="20">
        <f t="shared" si="85"/>
        <v>3</v>
      </c>
      <c r="O888" s="21">
        <f t="shared" si="86"/>
        <v>23.666666666666668</v>
      </c>
      <c r="P888">
        <f t="shared" si="82"/>
        <v>0.57735026918962584</v>
      </c>
      <c r="Q888">
        <f t="shared" si="83"/>
        <v>24</v>
      </c>
    </row>
    <row r="889" spans="1:17" x14ac:dyDescent="0.25">
      <c r="A889" t="str">
        <f t="shared" si="81"/>
        <v>France-Foreign</v>
      </c>
      <c r="B889">
        <v>888</v>
      </c>
      <c r="C889" t="s">
        <v>5</v>
      </c>
      <c r="D889" t="s">
        <v>96</v>
      </c>
      <c r="E889" t="s">
        <v>100</v>
      </c>
      <c r="F889" s="3">
        <v>40963</v>
      </c>
      <c r="G889" s="1" t="s">
        <v>190</v>
      </c>
      <c r="H889" t="s">
        <v>117</v>
      </c>
      <c r="I889" s="17">
        <f>IF(D889="Moody",VLOOKUP(H889,'Rating Translation'!$B$2:$E$25,4,FALSE),IF(D889="SP",VLOOKUP(H889,'Rating Translation'!$C$2:$E$25,3,FALSE),VLOOKUP(H889,'Rating Translation'!$D$2:$E$25,2,FALSE)))</f>
        <v>24</v>
      </c>
      <c r="J889">
        <f t="shared" si="84"/>
        <v>24</v>
      </c>
      <c r="K889" s="20">
        <f>IF($D889=K$1,$J889,IF($C889&lt;&gt;$C888,"",K888))</f>
        <v>24</v>
      </c>
      <c r="L889">
        <f>IF($D889=L$1,$J889,IF($C889&lt;&gt;$C888,"",L888))</f>
        <v>23</v>
      </c>
      <c r="M889">
        <f>IF($D889=M$1,$J889,IF($C889&lt;&gt;$C888,"",M888))</f>
        <v>24</v>
      </c>
      <c r="N889" s="20">
        <f t="shared" si="85"/>
        <v>3</v>
      </c>
      <c r="O889" s="21">
        <f t="shared" si="86"/>
        <v>23.666666666666668</v>
      </c>
      <c r="P889">
        <f t="shared" si="82"/>
        <v>0.57735026918962584</v>
      </c>
      <c r="Q889">
        <f t="shared" si="83"/>
        <v>24</v>
      </c>
    </row>
    <row r="890" spans="1:17" x14ac:dyDescent="0.25">
      <c r="A890" t="str">
        <f t="shared" si="81"/>
        <v>France-Foreign</v>
      </c>
      <c r="B890">
        <v>889</v>
      </c>
      <c r="C890" t="s">
        <v>5</v>
      </c>
      <c r="D890" t="s">
        <v>96</v>
      </c>
      <c r="E890" t="s">
        <v>100</v>
      </c>
      <c r="F890" s="3">
        <v>41026</v>
      </c>
      <c r="G890" s="1" t="s">
        <v>190</v>
      </c>
      <c r="H890" t="s">
        <v>117</v>
      </c>
      <c r="I890" s="17">
        <f>IF(D890="Moody",VLOOKUP(H890,'Rating Translation'!$B$2:$E$25,4,FALSE),IF(D890="SP",VLOOKUP(H890,'Rating Translation'!$C$2:$E$25,3,FALSE),VLOOKUP(H890,'Rating Translation'!$D$2:$E$25,2,FALSE)))</f>
        <v>24</v>
      </c>
      <c r="J890">
        <f t="shared" si="84"/>
        <v>24</v>
      </c>
      <c r="K890" s="20">
        <f>IF($D890=K$1,$J890,IF($C890&lt;&gt;$C889,"",K889))</f>
        <v>24</v>
      </c>
      <c r="L890">
        <f>IF($D890=L$1,$J890,IF($C890&lt;&gt;$C889,"",L889))</f>
        <v>23</v>
      </c>
      <c r="M890">
        <f>IF($D890=M$1,$J890,IF($C890&lt;&gt;$C889,"",M889))</f>
        <v>24</v>
      </c>
      <c r="N890" s="20">
        <f t="shared" si="85"/>
        <v>3</v>
      </c>
      <c r="O890" s="21">
        <f t="shared" si="86"/>
        <v>23.666666666666668</v>
      </c>
      <c r="P890">
        <f t="shared" si="82"/>
        <v>0.57735026918962584</v>
      </c>
      <c r="Q890">
        <f t="shared" si="83"/>
        <v>24</v>
      </c>
    </row>
    <row r="891" spans="1:17" x14ac:dyDescent="0.25">
      <c r="A891" t="str">
        <f t="shared" si="81"/>
        <v>France-Foreign</v>
      </c>
      <c r="B891">
        <v>890</v>
      </c>
      <c r="C891" t="s">
        <v>5</v>
      </c>
      <c r="D891" t="s">
        <v>96</v>
      </c>
      <c r="E891" t="s">
        <v>100</v>
      </c>
      <c r="F891" s="3">
        <v>41057</v>
      </c>
      <c r="G891" s="1" t="s">
        <v>190</v>
      </c>
      <c r="H891" t="s">
        <v>117</v>
      </c>
      <c r="I891" s="17">
        <f>IF(D891="Moody",VLOOKUP(H891,'Rating Translation'!$B$2:$E$25,4,FALSE),IF(D891="SP",VLOOKUP(H891,'Rating Translation'!$C$2:$E$25,3,FALSE),VLOOKUP(H891,'Rating Translation'!$D$2:$E$25,2,FALSE)))</f>
        <v>24</v>
      </c>
      <c r="J891">
        <f t="shared" si="84"/>
        <v>24</v>
      </c>
      <c r="K891" s="20">
        <f>IF($D891=K$1,$J891,IF($C891&lt;&gt;$C890,"",K890))</f>
        <v>24</v>
      </c>
      <c r="L891">
        <f>IF($D891=L$1,$J891,IF($C891&lt;&gt;$C890,"",L890))</f>
        <v>23</v>
      </c>
      <c r="M891">
        <f>IF($D891=M$1,$J891,IF($C891&lt;&gt;$C890,"",M890))</f>
        <v>24</v>
      </c>
      <c r="N891" s="20">
        <f t="shared" si="85"/>
        <v>3</v>
      </c>
      <c r="O891" s="21">
        <f t="shared" si="86"/>
        <v>23.666666666666668</v>
      </c>
      <c r="P891">
        <f t="shared" si="82"/>
        <v>0.57735026918962584</v>
      </c>
      <c r="Q891">
        <f t="shared" si="83"/>
        <v>24</v>
      </c>
    </row>
    <row r="892" spans="1:17" x14ac:dyDescent="0.25">
      <c r="A892" t="str">
        <f t="shared" si="81"/>
        <v>France-Foreign</v>
      </c>
      <c r="B892">
        <v>891</v>
      </c>
      <c r="C892" t="s">
        <v>5</v>
      </c>
      <c r="D892" t="s">
        <v>96</v>
      </c>
      <c r="E892" t="s">
        <v>100</v>
      </c>
      <c r="F892" s="3">
        <v>41095</v>
      </c>
      <c r="G892" s="1" t="s">
        <v>190</v>
      </c>
      <c r="H892" t="s">
        <v>117</v>
      </c>
      <c r="I892" s="17">
        <f>IF(D892="Moody",VLOOKUP(H892,'Rating Translation'!$B$2:$E$25,4,FALSE),IF(D892="SP",VLOOKUP(H892,'Rating Translation'!$C$2:$E$25,3,FALSE),VLOOKUP(H892,'Rating Translation'!$D$2:$E$25,2,FALSE)))</f>
        <v>24</v>
      </c>
      <c r="J892">
        <f t="shared" si="84"/>
        <v>24</v>
      </c>
      <c r="K892" s="20">
        <f>IF($D892=K$1,$J892,IF($C892&lt;&gt;$C891,"",K891))</f>
        <v>24</v>
      </c>
      <c r="L892">
        <f>IF($D892=L$1,$J892,IF($C892&lt;&gt;$C891,"",L891))</f>
        <v>23</v>
      </c>
      <c r="M892">
        <f>IF($D892=M$1,$J892,IF($C892&lt;&gt;$C891,"",M891))</f>
        <v>24</v>
      </c>
      <c r="N892" s="20">
        <f t="shared" si="85"/>
        <v>3</v>
      </c>
      <c r="O892" s="21">
        <f t="shared" si="86"/>
        <v>23.666666666666668</v>
      </c>
      <c r="P892">
        <f t="shared" si="82"/>
        <v>0.57735026918962584</v>
      </c>
      <c r="Q892">
        <f t="shared" si="83"/>
        <v>24</v>
      </c>
    </row>
    <row r="893" spans="1:17" x14ac:dyDescent="0.25">
      <c r="A893" t="str">
        <f t="shared" si="81"/>
        <v>France-Foreign</v>
      </c>
      <c r="B893">
        <v>892</v>
      </c>
      <c r="C893" t="s">
        <v>5</v>
      </c>
      <c r="D893" t="s">
        <v>96</v>
      </c>
      <c r="E893" t="s">
        <v>100</v>
      </c>
      <c r="F893" s="3">
        <v>41138</v>
      </c>
      <c r="G893" s="1" t="s">
        <v>190</v>
      </c>
      <c r="H893" t="s">
        <v>117</v>
      </c>
      <c r="I893" s="17">
        <f>IF(D893="Moody",VLOOKUP(H893,'Rating Translation'!$B$2:$E$25,4,FALSE),IF(D893="SP",VLOOKUP(H893,'Rating Translation'!$C$2:$E$25,3,FALSE),VLOOKUP(H893,'Rating Translation'!$D$2:$E$25,2,FALSE)))</f>
        <v>24</v>
      </c>
      <c r="J893">
        <f t="shared" si="84"/>
        <v>24</v>
      </c>
      <c r="K893" s="20">
        <f>IF($D893=K$1,$J893,IF($C893&lt;&gt;$C892,"",K892))</f>
        <v>24</v>
      </c>
      <c r="L893">
        <f>IF($D893=L$1,$J893,IF($C893&lt;&gt;$C892,"",L892))</f>
        <v>23</v>
      </c>
      <c r="M893">
        <f>IF($D893=M$1,$J893,IF($C893&lt;&gt;$C892,"",M892))</f>
        <v>24</v>
      </c>
      <c r="N893" s="20">
        <f t="shared" si="85"/>
        <v>3</v>
      </c>
      <c r="O893" s="21">
        <f t="shared" si="86"/>
        <v>23.666666666666668</v>
      </c>
      <c r="P893">
        <f t="shared" si="82"/>
        <v>0.57735026918962584</v>
      </c>
      <c r="Q893">
        <f t="shared" si="83"/>
        <v>24</v>
      </c>
    </row>
    <row r="894" spans="1:17" x14ac:dyDescent="0.25">
      <c r="A894" t="str">
        <f t="shared" si="81"/>
        <v>France-Foreign</v>
      </c>
      <c r="B894">
        <v>893</v>
      </c>
      <c r="C894" t="s">
        <v>5</v>
      </c>
      <c r="D894" t="s">
        <v>69</v>
      </c>
      <c r="E894" t="s">
        <v>100</v>
      </c>
      <c r="F894" s="3">
        <v>41232</v>
      </c>
      <c r="G894" s="1" t="s">
        <v>106</v>
      </c>
      <c r="H894" t="s">
        <v>106</v>
      </c>
      <c r="I894" s="17">
        <f>IF(D894="Moody",VLOOKUP(H894,'Rating Translation'!$B$2:$E$25,4,FALSE),IF(D894="SP",VLOOKUP(H894,'Rating Translation'!$C$2:$E$25,3,FALSE),VLOOKUP(H894,'Rating Translation'!$D$2:$E$25,2,FALSE)))</f>
        <v>23</v>
      </c>
      <c r="J894">
        <f t="shared" si="84"/>
        <v>23</v>
      </c>
      <c r="K894" s="20">
        <f>IF($D894=K$1,$J894,IF($C894&lt;&gt;$C893,"",K893))</f>
        <v>23</v>
      </c>
      <c r="L894">
        <f>IF($D894=L$1,$J894,IF($C894&lt;&gt;$C893,"",L893))</f>
        <v>23</v>
      </c>
      <c r="M894">
        <f>IF($D894=M$1,$J894,IF($C894&lt;&gt;$C893,"",M893))</f>
        <v>24</v>
      </c>
      <c r="N894" s="20">
        <f t="shared" si="85"/>
        <v>3</v>
      </c>
      <c r="O894" s="21">
        <f t="shared" si="86"/>
        <v>23.333333333333332</v>
      </c>
      <c r="P894">
        <f t="shared" si="82"/>
        <v>0.57735026918962584</v>
      </c>
      <c r="Q894">
        <f t="shared" si="83"/>
        <v>23</v>
      </c>
    </row>
    <row r="895" spans="1:17" x14ac:dyDescent="0.25">
      <c r="A895" t="str">
        <f t="shared" si="81"/>
        <v>France-Foreign</v>
      </c>
      <c r="B895">
        <v>894</v>
      </c>
      <c r="C895" t="s">
        <v>5</v>
      </c>
      <c r="D895" t="s">
        <v>96</v>
      </c>
      <c r="E895" t="s">
        <v>100</v>
      </c>
      <c r="F895" s="3">
        <v>41341</v>
      </c>
      <c r="G895" s="1" t="s">
        <v>190</v>
      </c>
      <c r="H895" t="s">
        <v>117</v>
      </c>
      <c r="I895" s="17">
        <f>IF(D895="Moody",VLOOKUP(H895,'Rating Translation'!$B$2:$E$25,4,FALSE),IF(D895="SP",VLOOKUP(H895,'Rating Translation'!$C$2:$E$25,3,FALSE),VLOOKUP(H895,'Rating Translation'!$D$2:$E$25,2,FALSE)))</f>
        <v>24</v>
      </c>
      <c r="J895">
        <f t="shared" si="84"/>
        <v>24</v>
      </c>
      <c r="K895" s="20">
        <f>IF($D895=K$1,$J895,IF($C895&lt;&gt;$C894,"",K894))</f>
        <v>23</v>
      </c>
      <c r="L895">
        <f>IF($D895=L$1,$J895,IF($C895&lt;&gt;$C894,"",L894))</f>
        <v>23</v>
      </c>
      <c r="M895">
        <f>IF($D895=M$1,$J895,IF($C895&lt;&gt;$C894,"",M894))</f>
        <v>24</v>
      </c>
      <c r="N895" s="20">
        <f t="shared" si="85"/>
        <v>3</v>
      </c>
      <c r="O895" s="21">
        <f t="shared" si="86"/>
        <v>23.333333333333332</v>
      </c>
      <c r="P895">
        <f t="shared" si="82"/>
        <v>0.57735026918962584</v>
      </c>
      <c r="Q895">
        <f t="shared" si="83"/>
        <v>23</v>
      </c>
    </row>
    <row r="896" spans="1:17" x14ac:dyDescent="0.25">
      <c r="A896" t="str">
        <f t="shared" si="81"/>
        <v>France-Foreign</v>
      </c>
      <c r="B896">
        <v>895</v>
      </c>
      <c r="C896" t="s">
        <v>5</v>
      </c>
      <c r="D896" t="s">
        <v>96</v>
      </c>
      <c r="E896" t="s">
        <v>100</v>
      </c>
      <c r="F896" s="3">
        <v>41408</v>
      </c>
      <c r="G896" s="1" t="s">
        <v>190</v>
      </c>
      <c r="H896" t="s">
        <v>117</v>
      </c>
      <c r="I896" s="17">
        <f>IF(D896="Moody",VLOOKUP(H896,'Rating Translation'!$B$2:$E$25,4,FALSE),IF(D896="SP",VLOOKUP(H896,'Rating Translation'!$C$2:$E$25,3,FALSE),VLOOKUP(H896,'Rating Translation'!$D$2:$E$25,2,FALSE)))</f>
        <v>24</v>
      </c>
      <c r="J896">
        <f t="shared" si="84"/>
        <v>24</v>
      </c>
      <c r="K896" s="20">
        <f>IF($D896=K$1,$J896,IF($C896&lt;&gt;$C895,"",K895))</f>
        <v>23</v>
      </c>
      <c r="L896">
        <f>IF($D896=L$1,$J896,IF($C896&lt;&gt;$C895,"",L895))</f>
        <v>23</v>
      </c>
      <c r="M896">
        <f>IF($D896=M$1,$J896,IF($C896&lt;&gt;$C895,"",M895))</f>
        <v>24</v>
      </c>
      <c r="N896" s="20">
        <f t="shared" si="85"/>
        <v>3</v>
      </c>
      <c r="O896" s="21">
        <f t="shared" si="86"/>
        <v>23.333333333333332</v>
      </c>
      <c r="P896">
        <f t="shared" si="82"/>
        <v>0.57735026918962584</v>
      </c>
      <c r="Q896">
        <f t="shared" si="83"/>
        <v>23</v>
      </c>
    </row>
    <row r="897" spans="1:17" x14ac:dyDescent="0.25">
      <c r="A897" t="str">
        <f t="shared" si="81"/>
        <v>France-Foreign</v>
      </c>
      <c r="B897">
        <v>896</v>
      </c>
      <c r="C897" t="s">
        <v>5</v>
      </c>
      <c r="D897" t="s">
        <v>96</v>
      </c>
      <c r="E897" t="s">
        <v>100</v>
      </c>
      <c r="F897" s="3">
        <v>41424</v>
      </c>
      <c r="G897" s="1" t="s">
        <v>190</v>
      </c>
      <c r="H897" t="s">
        <v>117</v>
      </c>
      <c r="I897" s="17">
        <f>IF(D897="Moody",VLOOKUP(H897,'Rating Translation'!$B$2:$E$25,4,FALSE),IF(D897="SP",VLOOKUP(H897,'Rating Translation'!$C$2:$E$25,3,FALSE),VLOOKUP(H897,'Rating Translation'!$D$2:$E$25,2,FALSE)))</f>
        <v>24</v>
      </c>
      <c r="J897">
        <f t="shared" si="84"/>
        <v>24</v>
      </c>
      <c r="K897" s="20">
        <f>IF($D897=K$1,$J897,IF($C897&lt;&gt;$C896,"",K896))</f>
        <v>23</v>
      </c>
      <c r="L897">
        <f>IF($D897=L$1,$J897,IF($C897&lt;&gt;$C896,"",L896))</f>
        <v>23</v>
      </c>
      <c r="M897">
        <f>IF($D897=M$1,$J897,IF($C897&lt;&gt;$C896,"",M896))</f>
        <v>24</v>
      </c>
      <c r="N897" s="20">
        <f t="shared" si="85"/>
        <v>3</v>
      </c>
      <c r="O897" s="21">
        <f t="shared" si="86"/>
        <v>23.333333333333332</v>
      </c>
      <c r="P897">
        <f t="shared" si="82"/>
        <v>0.57735026918962584</v>
      </c>
      <c r="Q897">
        <f t="shared" si="83"/>
        <v>23</v>
      </c>
    </row>
    <row r="898" spans="1:17" x14ac:dyDescent="0.25">
      <c r="A898" t="str">
        <f t="shared" ref="A898:A961" si="87">CONCATENATE(C898,"-",E898)</f>
        <v>France-Foreign</v>
      </c>
      <c r="B898">
        <v>897</v>
      </c>
      <c r="C898" t="s">
        <v>5</v>
      </c>
      <c r="D898" t="s">
        <v>96</v>
      </c>
      <c r="E898" t="s">
        <v>100</v>
      </c>
      <c r="F898" s="3">
        <v>41449</v>
      </c>
      <c r="G898" s="1" t="s">
        <v>190</v>
      </c>
      <c r="H898" t="s">
        <v>117</v>
      </c>
      <c r="I898" s="17">
        <f>IF(D898="Moody",VLOOKUP(H898,'Rating Translation'!$B$2:$E$25,4,FALSE),IF(D898="SP",VLOOKUP(H898,'Rating Translation'!$C$2:$E$25,3,FALSE),VLOOKUP(H898,'Rating Translation'!$D$2:$E$25,2,FALSE)))</f>
        <v>24</v>
      </c>
      <c r="J898">
        <f t="shared" si="84"/>
        <v>24</v>
      </c>
      <c r="K898" s="20">
        <f>IF($D898=K$1,$J898,IF($C898&lt;&gt;$C897,"",K897))</f>
        <v>23</v>
      </c>
      <c r="L898">
        <f>IF($D898=L$1,$J898,IF($C898&lt;&gt;$C897,"",L897))</f>
        <v>23</v>
      </c>
      <c r="M898">
        <f>IF($D898=M$1,$J898,IF($C898&lt;&gt;$C897,"",M897))</f>
        <v>24</v>
      </c>
      <c r="N898" s="20">
        <f t="shared" si="85"/>
        <v>3</v>
      </c>
      <c r="O898" s="21">
        <f t="shared" si="86"/>
        <v>23.333333333333332</v>
      </c>
      <c r="P898">
        <f t="shared" si="82"/>
        <v>0.57735026918962584</v>
      </c>
      <c r="Q898">
        <f t="shared" si="83"/>
        <v>23</v>
      </c>
    </row>
    <row r="899" spans="1:17" x14ac:dyDescent="0.25">
      <c r="A899" t="str">
        <f t="shared" si="87"/>
        <v>France-Foreign</v>
      </c>
      <c r="B899">
        <v>898</v>
      </c>
      <c r="C899" t="s">
        <v>5</v>
      </c>
      <c r="D899" t="s">
        <v>96</v>
      </c>
      <c r="E899" t="s">
        <v>100</v>
      </c>
      <c r="F899" s="3">
        <v>41459</v>
      </c>
      <c r="G899" s="1" t="s">
        <v>190</v>
      </c>
      <c r="H899" t="s">
        <v>117</v>
      </c>
      <c r="I899" s="17">
        <f>IF(D899="Moody",VLOOKUP(H899,'Rating Translation'!$B$2:$E$25,4,FALSE),IF(D899="SP",VLOOKUP(H899,'Rating Translation'!$C$2:$E$25,3,FALSE),VLOOKUP(H899,'Rating Translation'!$D$2:$E$25,2,FALSE)))</f>
        <v>24</v>
      </c>
      <c r="J899">
        <f t="shared" si="84"/>
        <v>24</v>
      </c>
      <c r="K899" s="20">
        <f>IF($D899=K$1,$J899,IF($C899&lt;&gt;$C898,"",K898))</f>
        <v>23</v>
      </c>
      <c r="L899">
        <f>IF($D899=L$1,$J899,IF($C899&lt;&gt;$C898,"",L898))</f>
        <v>23</v>
      </c>
      <c r="M899">
        <f>IF($D899=M$1,$J899,IF($C899&lt;&gt;$C898,"",M898))</f>
        <v>24</v>
      </c>
      <c r="N899" s="20">
        <f t="shared" si="85"/>
        <v>3</v>
      </c>
      <c r="O899" s="21">
        <f t="shared" si="86"/>
        <v>23.333333333333332</v>
      </c>
      <c r="P899">
        <f t="shared" ref="P899:P962" si="88">IF(N899&lt;=1,"",STDEV(K899:M899))</f>
        <v>0.57735026918962584</v>
      </c>
      <c r="Q899">
        <f t="shared" ref="Q899:Q962" si="89">MEDIAN(K899:M899)</f>
        <v>23</v>
      </c>
    </row>
    <row r="900" spans="1:17" x14ac:dyDescent="0.25">
      <c r="A900" t="str">
        <f t="shared" si="87"/>
        <v>France-Foreign</v>
      </c>
      <c r="B900">
        <v>899</v>
      </c>
      <c r="C900" t="s">
        <v>5</v>
      </c>
      <c r="D900" t="s">
        <v>96</v>
      </c>
      <c r="E900" t="s">
        <v>100</v>
      </c>
      <c r="F900" s="3">
        <v>41467</v>
      </c>
      <c r="G900" s="1" t="s">
        <v>134</v>
      </c>
      <c r="H900" t="s">
        <v>118</v>
      </c>
      <c r="I900" s="17">
        <f>IF(D900="Moody",VLOOKUP(H900,'Rating Translation'!$B$2:$E$25,4,FALSE),IF(D900="SP",VLOOKUP(H900,'Rating Translation'!$C$2:$E$25,3,FALSE),VLOOKUP(H900,'Rating Translation'!$D$2:$E$25,2,FALSE)))</f>
        <v>23</v>
      </c>
      <c r="J900">
        <f t="shared" si="84"/>
        <v>23</v>
      </c>
      <c r="K900" s="20">
        <f>IF($D900=K$1,$J900,IF($C900&lt;&gt;$C899,"",K899))</f>
        <v>23</v>
      </c>
      <c r="L900">
        <f>IF($D900=L$1,$J900,IF($C900&lt;&gt;$C899,"",L899))</f>
        <v>23</v>
      </c>
      <c r="M900">
        <f>IF($D900=M$1,$J900,IF($C900&lt;&gt;$C899,"",M899))</f>
        <v>23</v>
      </c>
      <c r="N900" s="20">
        <f t="shared" si="85"/>
        <v>3</v>
      </c>
      <c r="O900" s="21">
        <f t="shared" si="86"/>
        <v>23</v>
      </c>
      <c r="P900">
        <f t="shared" si="88"/>
        <v>0</v>
      </c>
      <c r="Q900">
        <f t="shared" si="89"/>
        <v>23</v>
      </c>
    </row>
    <row r="901" spans="1:17" x14ac:dyDescent="0.25">
      <c r="A901" t="str">
        <f t="shared" si="87"/>
        <v>France-Foreign</v>
      </c>
      <c r="B901">
        <v>900</v>
      </c>
      <c r="C901" t="s">
        <v>5</v>
      </c>
      <c r="D901" t="s">
        <v>96</v>
      </c>
      <c r="E901" t="s">
        <v>100</v>
      </c>
      <c r="F901" s="3">
        <v>41516</v>
      </c>
      <c r="G901" s="1" t="s">
        <v>134</v>
      </c>
      <c r="H901" t="s">
        <v>118</v>
      </c>
      <c r="I901" s="17">
        <f>IF(D901="Moody",VLOOKUP(H901,'Rating Translation'!$B$2:$E$25,4,FALSE),IF(D901="SP",VLOOKUP(H901,'Rating Translation'!$C$2:$E$25,3,FALSE),VLOOKUP(H901,'Rating Translation'!$D$2:$E$25,2,FALSE)))</f>
        <v>23</v>
      </c>
      <c r="J901">
        <f t="shared" si="84"/>
        <v>23</v>
      </c>
      <c r="K901" s="20">
        <f>IF($D901=K$1,$J901,IF($C901&lt;&gt;$C900,"",K900))</f>
        <v>23</v>
      </c>
      <c r="L901">
        <f>IF($D901=L$1,$J901,IF($C901&lt;&gt;$C900,"",L900))</f>
        <v>23</v>
      </c>
      <c r="M901">
        <f>IF($D901=M$1,$J901,IF($C901&lt;&gt;$C900,"",M900))</f>
        <v>23</v>
      </c>
      <c r="N901" s="20">
        <f t="shared" si="85"/>
        <v>3</v>
      </c>
      <c r="O901" s="21">
        <f t="shared" si="86"/>
        <v>23</v>
      </c>
      <c r="P901">
        <f t="shared" si="88"/>
        <v>0</v>
      </c>
      <c r="Q901">
        <f t="shared" si="89"/>
        <v>23</v>
      </c>
    </row>
    <row r="902" spans="1:17" x14ac:dyDescent="0.25">
      <c r="A902" t="str">
        <f t="shared" si="87"/>
        <v>France-Foreign</v>
      </c>
      <c r="B902">
        <v>901</v>
      </c>
      <c r="C902" t="s">
        <v>5</v>
      </c>
      <c r="D902" t="s">
        <v>96</v>
      </c>
      <c r="E902" t="s">
        <v>100</v>
      </c>
      <c r="F902" s="3">
        <v>41548</v>
      </c>
      <c r="G902" s="1" t="s">
        <v>134</v>
      </c>
      <c r="H902" t="s">
        <v>118</v>
      </c>
      <c r="I902" s="17">
        <f>IF(D902="Moody",VLOOKUP(H902,'Rating Translation'!$B$2:$E$25,4,FALSE),IF(D902="SP",VLOOKUP(H902,'Rating Translation'!$C$2:$E$25,3,FALSE),VLOOKUP(H902,'Rating Translation'!$D$2:$E$25,2,FALSE)))</f>
        <v>23</v>
      </c>
      <c r="J902">
        <f t="shared" si="84"/>
        <v>23</v>
      </c>
      <c r="K902" s="20">
        <f>IF($D902=K$1,$J902,IF($C902&lt;&gt;$C901,"",K901))</f>
        <v>23</v>
      </c>
      <c r="L902">
        <f>IF($D902=L$1,$J902,IF($C902&lt;&gt;$C901,"",L901))</f>
        <v>23</v>
      </c>
      <c r="M902">
        <f>IF($D902=M$1,$J902,IF($C902&lt;&gt;$C901,"",M901))</f>
        <v>23</v>
      </c>
      <c r="N902" s="20">
        <f t="shared" si="85"/>
        <v>3</v>
      </c>
      <c r="O902" s="21">
        <f t="shared" si="86"/>
        <v>23</v>
      </c>
      <c r="P902">
        <f t="shared" si="88"/>
        <v>0</v>
      </c>
      <c r="Q902">
        <f t="shared" si="89"/>
        <v>23</v>
      </c>
    </row>
    <row r="903" spans="1:17" x14ac:dyDescent="0.25">
      <c r="A903" t="str">
        <f t="shared" si="87"/>
        <v>France-Foreign</v>
      </c>
      <c r="B903">
        <v>902</v>
      </c>
      <c r="C903" t="s">
        <v>5</v>
      </c>
      <c r="D903" t="s">
        <v>96</v>
      </c>
      <c r="E903" t="s">
        <v>100</v>
      </c>
      <c r="F903" s="3">
        <v>41561</v>
      </c>
      <c r="G903" s="1" t="s">
        <v>134</v>
      </c>
      <c r="H903" t="s">
        <v>118</v>
      </c>
      <c r="I903" s="17">
        <f>IF(D903="Moody",VLOOKUP(H903,'Rating Translation'!$B$2:$E$25,4,FALSE),IF(D903="SP",VLOOKUP(H903,'Rating Translation'!$C$2:$E$25,3,FALSE),VLOOKUP(H903,'Rating Translation'!$D$2:$E$25,2,FALSE)))</f>
        <v>23</v>
      </c>
      <c r="J903">
        <f t="shared" si="84"/>
        <v>23</v>
      </c>
      <c r="K903" s="20">
        <f>IF($D903=K$1,$J903,IF($C903&lt;&gt;$C902,"",K902))</f>
        <v>23</v>
      </c>
      <c r="L903">
        <f>IF($D903=L$1,$J903,IF($C903&lt;&gt;$C902,"",L902))</f>
        <v>23</v>
      </c>
      <c r="M903">
        <f>IF($D903=M$1,$J903,IF($C903&lt;&gt;$C902,"",M902))</f>
        <v>23</v>
      </c>
      <c r="N903" s="20">
        <f t="shared" si="85"/>
        <v>3</v>
      </c>
      <c r="O903" s="21">
        <f t="shared" si="86"/>
        <v>23</v>
      </c>
      <c r="P903">
        <f t="shared" si="88"/>
        <v>0</v>
      </c>
      <c r="Q903">
        <f t="shared" si="89"/>
        <v>23</v>
      </c>
    </row>
    <row r="904" spans="1:17" x14ac:dyDescent="0.25">
      <c r="A904" t="str">
        <f t="shared" si="87"/>
        <v>France-Foreign</v>
      </c>
      <c r="B904">
        <v>903</v>
      </c>
      <c r="C904" t="s">
        <v>5</v>
      </c>
      <c r="D904" t="s">
        <v>96</v>
      </c>
      <c r="E904" t="s">
        <v>100</v>
      </c>
      <c r="F904" s="3">
        <v>41578</v>
      </c>
      <c r="G904" s="1" t="s">
        <v>134</v>
      </c>
      <c r="H904" t="s">
        <v>118</v>
      </c>
      <c r="I904" s="17">
        <f>IF(D904="Moody",VLOOKUP(H904,'Rating Translation'!$B$2:$E$25,4,FALSE),IF(D904="SP",VLOOKUP(H904,'Rating Translation'!$C$2:$E$25,3,FALSE),VLOOKUP(H904,'Rating Translation'!$D$2:$E$25,2,FALSE)))</f>
        <v>23</v>
      </c>
      <c r="J904">
        <f t="shared" si="84"/>
        <v>23</v>
      </c>
      <c r="K904" s="20">
        <f>IF($D904=K$1,$J904,IF($C904&lt;&gt;$C903,"",K903))</f>
        <v>23</v>
      </c>
      <c r="L904">
        <f>IF($D904=L$1,$J904,IF($C904&lt;&gt;$C903,"",L903))</f>
        <v>23</v>
      </c>
      <c r="M904">
        <f>IF($D904=M$1,$J904,IF($C904&lt;&gt;$C903,"",M903))</f>
        <v>23</v>
      </c>
      <c r="N904" s="20">
        <f t="shared" si="85"/>
        <v>3</v>
      </c>
      <c r="O904" s="21">
        <f t="shared" si="86"/>
        <v>23</v>
      </c>
      <c r="P904">
        <f t="shared" si="88"/>
        <v>0</v>
      </c>
      <c r="Q904">
        <f t="shared" si="89"/>
        <v>23</v>
      </c>
    </row>
    <row r="905" spans="1:17" x14ac:dyDescent="0.25">
      <c r="A905" t="str">
        <f t="shared" si="87"/>
        <v>France-Foreign</v>
      </c>
      <c r="B905">
        <v>904</v>
      </c>
      <c r="C905" t="s">
        <v>5</v>
      </c>
      <c r="D905" t="s">
        <v>79</v>
      </c>
      <c r="E905" t="s">
        <v>100</v>
      </c>
      <c r="F905" s="3">
        <v>41586</v>
      </c>
      <c r="G905" s="1" t="s">
        <v>135</v>
      </c>
      <c r="H905" t="s">
        <v>78</v>
      </c>
      <c r="I905" s="17">
        <f>IF(D905="Moody",VLOOKUP(H905,'Rating Translation'!$B$2:$E$25,4,FALSE),IF(D905="SP",VLOOKUP(H905,'Rating Translation'!$C$2:$E$25,3,FALSE),VLOOKUP(H905,'Rating Translation'!$D$2:$E$25,2,FALSE)))</f>
        <v>22</v>
      </c>
      <c r="J905">
        <f t="shared" si="84"/>
        <v>22</v>
      </c>
      <c r="K905" s="20">
        <f>IF($D905=K$1,$J905,IF($C905&lt;&gt;$C904,"",K904))</f>
        <v>23</v>
      </c>
      <c r="L905">
        <f>IF($D905=L$1,$J905,IF($C905&lt;&gt;$C904,"",L904))</f>
        <v>22</v>
      </c>
      <c r="M905">
        <f>IF($D905=M$1,$J905,IF($C905&lt;&gt;$C904,"",M904))</f>
        <v>23</v>
      </c>
      <c r="N905" s="20">
        <f t="shared" si="85"/>
        <v>3</v>
      </c>
      <c r="O905" s="21">
        <f t="shared" si="86"/>
        <v>22.666666666666668</v>
      </c>
      <c r="P905">
        <f t="shared" si="88"/>
        <v>0.57735026918962584</v>
      </c>
      <c r="Q905">
        <f t="shared" si="89"/>
        <v>23</v>
      </c>
    </row>
    <row r="906" spans="1:17" x14ac:dyDescent="0.25">
      <c r="A906" t="str">
        <f t="shared" si="87"/>
        <v>France-Foreign</v>
      </c>
      <c r="B906">
        <v>905</v>
      </c>
      <c r="C906" t="s">
        <v>5</v>
      </c>
      <c r="D906" t="s">
        <v>96</v>
      </c>
      <c r="E906" t="s">
        <v>100</v>
      </c>
      <c r="F906" s="3">
        <v>41611</v>
      </c>
      <c r="G906" s="1" t="s">
        <v>134</v>
      </c>
      <c r="H906" t="s">
        <v>118</v>
      </c>
      <c r="I906" s="17">
        <f>IF(D906="Moody",VLOOKUP(H906,'Rating Translation'!$B$2:$E$25,4,FALSE),IF(D906="SP",VLOOKUP(H906,'Rating Translation'!$C$2:$E$25,3,FALSE),VLOOKUP(H906,'Rating Translation'!$D$2:$E$25,2,FALSE)))</f>
        <v>23</v>
      </c>
      <c r="J906">
        <f t="shared" si="84"/>
        <v>23</v>
      </c>
      <c r="K906" s="20">
        <f>IF($D906=K$1,$J906,IF($C906&lt;&gt;$C905,"",K905))</f>
        <v>23</v>
      </c>
      <c r="L906">
        <f>IF($D906=L$1,$J906,IF($C906&lt;&gt;$C905,"",L905))</f>
        <v>22</v>
      </c>
      <c r="M906">
        <f>IF($D906=M$1,$J906,IF($C906&lt;&gt;$C905,"",M905))</f>
        <v>23</v>
      </c>
      <c r="N906" s="20">
        <f t="shared" si="85"/>
        <v>3</v>
      </c>
      <c r="O906" s="21">
        <f t="shared" si="86"/>
        <v>22.666666666666668</v>
      </c>
      <c r="P906">
        <f t="shared" si="88"/>
        <v>0.57735026918962584</v>
      </c>
      <c r="Q906">
        <f t="shared" si="89"/>
        <v>23</v>
      </c>
    </row>
    <row r="907" spans="1:17" x14ac:dyDescent="0.25">
      <c r="A907" t="str">
        <f t="shared" si="87"/>
        <v>France-Foreign</v>
      </c>
      <c r="B907">
        <v>906</v>
      </c>
      <c r="C907" t="s">
        <v>5</v>
      </c>
      <c r="D907" t="s">
        <v>96</v>
      </c>
      <c r="E907" t="s">
        <v>100</v>
      </c>
      <c r="F907" s="3">
        <v>41621</v>
      </c>
      <c r="G907" s="1" t="s">
        <v>134</v>
      </c>
      <c r="H907" t="s">
        <v>118</v>
      </c>
      <c r="I907" s="17">
        <f>IF(D907="Moody",VLOOKUP(H907,'Rating Translation'!$B$2:$E$25,4,FALSE),IF(D907="SP",VLOOKUP(H907,'Rating Translation'!$C$2:$E$25,3,FALSE),VLOOKUP(H907,'Rating Translation'!$D$2:$E$25,2,FALSE)))</f>
        <v>23</v>
      </c>
      <c r="J907">
        <f t="shared" si="84"/>
        <v>23</v>
      </c>
      <c r="K907" s="20">
        <f>IF($D907=K$1,$J907,IF($C907&lt;&gt;$C906,"",K906))</f>
        <v>23</v>
      </c>
      <c r="L907">
        <f>IF($D907=L$1,$J907,IF($C907&lt;&gt;$C906,"",L906))</f>
        <v>22</v>
      </c>
      <c r="M907">
        <f>IF($D907=M$1,$J907,IF($C907&lt;&gt;$C906,"",M906))</f>
        <v>23</v>
      </c>
      <c r="N907" s="20">
        <f t="shared" si="85"/>
        <v>3</v>
      </c>
      <c r="O907" s="21">
        <f t="shared" si="86"/>
        <v>22.666666666666668</v>
      </c>
      <c r="P907">
        <f t="shared" si="88"/>
        <v>0.57735026918962584</v>
      </c>
      <c r="Q907">
        <f t="shared" si="89"/>
        <v>23</v>
      </c>
    </row>
    <row r="908" spans="1:17" x14ac:dyDescent="0.25">
      <c r="A908" t="str">
        <f t="shared" si="87"/>
        <v>France-Foreign</v>
      </c>
      <c r="B908">
        <v>907</v>
      </c>
      <c r="C908" t="s">
        <v>5</v>
      </c>
      <c r="D908" t="s">
        <v>96</v>
      </c>
      <c r="E908" t="s">
        <v>100</v>
      </c>
      <c r="F908" s="3">
        <v>41628</v>
      </c>
      <c r="G908" s="1" t="s">
        <v>134</v>
      </c>
      <c r="H908" t="s">
        <v>118</v>
      </c>
      <c r="I908" s="17">
        <f>IF(D908="Moody",VLOOKUP(H908,'Rating Translation'!$B$2:$E$25,4,FALSE),IF(D908="SP",VLOOKUP(H908,'Rating Translation'!$C$2:$E$25,3,FALSE),VLOOKUP(H908,'Rating Translation'!$D$2:$E$25,2,FALSE)))</f>
        <v>23</v>
      </c>
      <c r="J908">
        <f t="shared" si="84"/>
        <v>23</v>
      </c>
      <c r="K908" s="20">
        <f>IF($D908=K$1,$J908,IF($C908&lt;&gt;$C907,"",K907))</f>
        <v>23</v>
      </c>
      <c r="L908">
        <f>IF($D908=L$1,$J908,IF($C908&lt;&gt;$C907,"",L907))</f>
        <v>22</v>
      </c>
      <c r="M908">
        <f>IF($D908=M$1,$J908,IF($C908&lt;&gt;$C907,"",M907))</f>
        <v>23</v>
      </c>
      <c r="N908" s="20">
        <f t="shared" si="85"/>
        <v>3</v>
      </c>
      <c r="O908" s="21">
        <f t="shared" si="86"/>
        <v>22.666666666666668</v>
      </c>
      <c r="P908">
        <f t="shared" si="88"/>
        <v>0.57735026918962584</v>
      </c>
      <c r="Q908">
        <f t="shared" si="89"/>
        <v>23</v>
      </c>
    </row>
    <row r="909" spans="1:17" x14ac:dyDescent="0.25">
      <c r="A909" t="str">
        <f t="shared" si="87"/>
        <v>France-Foreign</v>
      </c>
      <c r="B909">
        <v>908</v>
      </c>
      <c r="C909" t="s">
        <v>5</v>
      </c>
      <c r="D909" t="s">
        <v>96</v>
      </c>
      <c r="E909" t="s">
        <v>100</v>
      </c>
      <c r="F909" s="3">
        <v>41635</v>
      </c>
      <c r="G909" s="1" t="s">
        <v>134</v>
      </c>
      <c r="H909" t="s">
        <v>118</v>
      </c>
      <c r="I909" s="17">
        <f>IF(D909="Moody",VLOOKUP(H909,'Rating Translation'!$B$2:$E$25,4,FALSE),IF(D909="SP",VLOOKUP(H909,'Rating Translation'!$C$2:$E$25,3,FALSE),VLOOKUP(H909,'Rating Translation'!$D$2:$E$25,2,FALSE)))</f>
        <v>23</v>
      </c>
      <c r="J909">
        <f t="shared" si="84"/>
        <v>23</v>
      </c>
      <c r="K909" s="20">
        <f>IF($D909=K$1,$J909,IF($C909&lt;&gt;$C908,"",K908))</f>
        <v>23</v>
      </c>
      <c r="L909">
        <f>IF($D909=L$1,$J909,IF($C909&lt;&gt;$C908,"",L908))</f>
        <v>22</v>
      </c>
      <c r="M909">
        <f>IF($D909=M$1,$J909,IF($C909&lt;&gt;$C908,"",M908))</f>
        <v>23</v>
      </c>
      <c r="N909" s="20">
        <f t="shared" si="85"/>
        <v>3</v>
      </c>
      <c r="O909" s="21">
        <f t="shared" si="86"/>
        <v>22.666666666666668</v>
      </c>
      <c r="P909">
        <f t="shared" si="88"/>
        <v>0.57735026918962584</v>
      </c>
      <c r="Q909">
        <f t="shared" si="89"/>
        <v>23</v>
      </c>
    </row>
    <row r="910" spans="1:17" x14ac:dyDescent="0.25">
      <c r="A910" t="str">
        <f t="shared" si="87"/>
        <v>France-Foreign</v>
      </c>
      <c r="B910">
        <v>909</v>
      </c>
      <c r="C910" t="s">
        <v>5</v>
      </c>
      <c r="D910" t="s">
        <v>96</v>
      </c>
      <c r="E910" t="s">
        <v>100</v>
      </c>
      <c r="F910" s="3">
        <v>41638</v>
      </c>
      <c r="G910" s="1" t="s">
        <v>134</v>
      </c>
      <c r="H910" t="s">
        <v>118</v>
      </c>
      <c r="I910" s="17">
        <f>IF(D910="Moody",VLOOKUP(H910,'Rating Translation'!$B$2:$E$25,4,FALSE),IF(D910="SP",VLOOKUP(H910,'Rating Translation'!$C$2:$E$25,3,FALSE),VLOOKUP(H910,'Rating Translation'!$D$2:$E$25,2,FALSE)))</f>
        <v>23</v>
      </c>
      <c r="J910">
        <f t="shared" si="84"/>
        <v>23</v>
      </c>
      <c r="K910" s="20">
        <f>IF($D910=K$1,$J910,IF($C910&lt;&gt;$C909,"",K909))</f>
        <v>23</v>
      </c>
      <c r="L910">
        <f>IF($D910=L$1,$J910,IF($C910&lt;&gt;$C909,"",L909))</f>
        <v>22</v>
      </c>
      <c r="M910">
        <f>IF($D910=M$1,$J910,IF($C910&lt;&gt;$C909,"",M909))</f>
        <v>23</v>
      </c>
      <c r="N910" s="20">
        <f t="shared" si="85"/>
        <v>3</v>
      </c>
      <c r="O910" s="21">
        <f t="shared" si="86"/>
        <v>22.666666666666668</v>
      </c>
      <c r="P910">
        <f t="shared" si="88"/>
        <v>0.57735026918962584</v>
      </c>
      <c r="Q910">
        <f t="shared" si="89"/>
        <v>23</v>
      </c>
    </row>
    <row r="911" spans="1:17" x14ac:dyDescent="0.25">
      <c r="A911" t="str">
        <f t="shared" si="87"/>
        <v>France-Foreign</v>
      </c>
      <c r="B911">
        <v>910</v>
      </c>
      <c r="C911" t="s">
        <v>5</v>
      </c>
      <c r="D911" t="s">
        <v>96</v>
      </c>
      <c r="E911" t="s">
        <v>100</v>
      </c>
      <c r="F911" s="3">
        <v>41646</v>
      </c>
      <c r="G911" s="1" t="s">
        <v>134</v>
      </c>
      <c r="H911" t="s">
        <v>118</v>
      </c>
      <c r="I911" s="17">
        <f>IF(D911="Moody",VLOOKUP(H911,'Rating Translation'!$B$2:$E$25,4,FALSE),IF(D911="SP",VLOOKUP(H911,'Rating Translation'!$C$2:$E$25,3,FALSE),VLOOKUP(H911,'Rating Translation'!$D$2:$E$25,2,FALSE)))</f>
        <v>23</v>
      </c>
      <c r="J911">
        <f t="shared" si="84"/>
        <v>23</v>
      </c>
      <c r="K911" s="20">
        <f>IF($D911=K$1,$J911,IF($C911&lt;&gt;$C910,"",K910))</f>
        <v>23</v>
      </c>
      <c r="L911">
        <f>IF($D911=L$1,$J911,IF($C911&lt;&gt;$C910,"",L910))</f>
        <v>22</v>
      </c>
      <c r="M911">
        <f>IF($D911=M$1,$J911,IF($C911&lt;&gt;$C910,"",M910))</f>
        <v>23</v>
      </c>
      <c r="N911" s="20">
        <f t="shared" si="85"/>
        <v>3</v>
      </c>
      <c r="O911" s="21">
        <f t="shared" si="86"/>
        <v>22.666666666666668</v>
      </c>
      <c r="P911">
        <f t="shared" si="88"/>
        <v>0.57735026918962584</v>
      </c>
      <c r="Q911">
        <f t="shared" si="89"/>
        <v>23</v>
      </c>
    </row>
    <row r="912" spans="1:17" x14ac:dyDescent="0.25">
      <c r="A912" t="str">
        <f t="shared" si="87"/>
        <v>France-Local</v>
      </c>
      <c r="B912">
        <v>911</v>
      </c>
      <c r="C912" t="s">
        <v>5</v>
      </c>
      <c r="D912" t="s">
        <v>69</v>
      </c>
      <c r="E912" t="s">
        <v>101</v>
      </c>
      <c r="F912" s="3">
        <v>32414</v>
      </c>
      <c r="G912" s="1" t="s">
        <v>104</v>
      </c>
      <c r="H912" t="s">
        <v>104</v>
      </c>
      <c r="I912" s="17">
        <f>IF(D912="Moody",VLOOKUP(H912,'Rating Translation'!$B$2:$E$25,4,FALSE),IF(D912="SP",VLOOKUP(H912,'Rating Translation'!$C$2:$E$25,3,FALSE),VLOOKUP(H912,'Rating Translation'!$D$2:$E$25,2,FALSE)))</f>
        <v>24</v>
      </c>
      <c r="J912">
        <f t="shared" si="84"/>
        <v>24</v>
      </c>
      <c r="K912" s="20">
        <f>IF($D912=K$1,$J912,IF($C912&lt;&gt;$C911,"",K911))</f>
        <v>24</v>
      </c>
      <c r="L912">
        <f>IF($D912=L$1,$J912,IF($C912&lt;&gt;$C911,"",L911))</f>
        <v>22</v>
      </c>
      <c r="M912">
        <f>IF($D912=M$1,$J912,IF($C912&lt;&gt;$C911,"",M911))</f>
        <v>23</v>
      </c>
      <c r="N912" s="20">
        <f t="shared" si="85"/>
        <v>3</v>
      </c>
      <c r="O912" s="21">
        <f t="shared" si="86"/>
        <v>23</v>
      </c>
      <c r="P912">
        <f t="shared" si="88"/>
        <v>1</v>
      </c>
      <c r="Q912">
        <f t="shared" si="89"/>
        <v>23</v>
      </c>
    </row>
    <row r="913" spans="1:17" x14ac:dyDescent="0.25">
      <c r="A913" t="str">
        <f t="shared" si="87"/>
        <v>France-Local</v>
      </c>
      <c r="B913">
        <v>912</v>
      </c>
      <c r="C913" t="s">
        <v>5</v>
      </c>
      <c r="D913" t="s">
        <v>79</v>
      </c>
      <c r="E913" t="s">
        <v>101</v>
      </c>
      <c r="F913" s="3">
        <v>33812</v>
      </c>
      <c r="G913" s="1" t="s">
        <v>117</v>
      </c>
      <c r="H913" t="s">
        <v>117</v>
      </c>
      <c r="I913" s="17">
        <f>IF(D913="Moody",VLOOKUP(H913,'Rating Translation'!$B$2:$E$25,4,FALSE),IF(D913="SP",VLOOKUP(H913,'Rating Translation'!$C$2:$E$25,3,FALSE),VLOOKUP(H913,'Rating Translation'!$D$2:$E$25,2,FALSE)))</f>
        <v>24</v>
      </c>
      <c r="J913">
        <f t="shared" si="84"/>
        <v>24</v>
      </c>
      <c r="K913" s="20">
        <f>IF($D913=K$1,$J913,IF($C913&lt;&gt;$C912,"",K912))</f>
        <v>24</v>
      </c>
      <c r="L913">
        <f>IF($D913=L$1,$J913,IF($C913&lt;&gt;$C912,"",L912))</f>
        <v>24</v>
      </c>
      <c r="M913">
        <f>IF($D913=M$1,$J913,IF($C913&lt;&gt;$C912,"",M912))</f>
        <v>23</v>
      </c>
      <c r="N913" s="20">
        <f t="shared" si="85"/>
        <v>3</v>
      </c>
      <c r="O913" s="21">
        <f t="shared" si="86"/>
        <v>23.666666666666668</v>
      </c>
      <c r="P913">
        <f t="shared" si="88"/>
        <v>0.57735026918962584</v>
      </c>
      <c r="Q913">
        <f t="shared" si="89"/>
        <v>24</v>
      </c>
    </row>
    <row r="914" spans="1:17" x14ac:dyDescent="0.25">
      <c r="A914" t="str">
        <f t="shared" si="87"/>
        <v>France-Local</v>
      </c>
      <c r="B914">
        <v>913</v>
      </c>
      <c r="C914" t="s">
        <v>5</v>
      </c>
      <c r="D914" t="s">
        <v>96</v>
      </c>
      <c r="E914" t="s">
        <v>101</v>
      </c>
      <c r="F914" s="3">
        <v>34998</v>
      </c>
      <c r="G914" s="1" t="s">
        <v>117</v>
      </c>
      <c r="H914" t="s">
        <v>117</v>
      </c>
      <c r="I914" s="17">
        <f>IF(D914="Moody",VLOOKUP(H914,'Rating Translation'!$B$2:$E$25,4,FALSE),IF(D914="SP",VLOOKUP(H914,'Rating Translation'!$C$2:$E$25,3,FALSE),VLOOKUP(H914,'Rating Translation'!$D$2:$E$25,2,FALSE)))</f>
        <v>24</v>
      </c>
      <c r="J914">
        <f t="shared" si="84"/>
        <v>24</v>
      </c>
      <c r="K914" s="20">
        <f>IF($D914=K$1,$J914,IF($C914&lt;&gt;$C913,"",K913))</f>
        <v>24</v>
      </c>
      <c r="L914">
        <f>IF($D914=L$1,$J914,IF($C914&lt;&gt;$C913,"",L913))</f>
        <v>24</v>
      </c>
      <c r="M914">
        <f>IF($D914=M$1,$J914,IF($C914&lt;&gt;$C913,"",M913))</f>
        <v>24</v>
      </c>
      <c r="N914" s="20">
        <f t="shared" si="85"/>
        <v>3</v>
      </c>
      <c r="O914" s="21">
        <f t="shared" si="86"/>
        <v>24</v>
      </c>
      <c r="P914">
        <f t="shared" si="88"/>
        <v>0</v>
      </c>
      <c r="Q914">
        <f t="shared" si="89"/>
        <v>24</v>
      </c>
    </row>
    <row r="915" spans="1:17" x14ac:dyDescent="0.25">
      <c r="A915" t="str">
        <f t="shared" si="87"/>
        <v>France-Local</v>
      </c>
      <c r="B915">
        <v>914</v>
      </c>
      <c r="C915" t="s">
        <v>5</v>
      </c>
      <c r="D915" t="s">
        <v>96</v>
      </c>
      <c r="E915" t="s">
        <v>101</v>
      </c>
      <c r="F915" s="3">
        <v>36790</v>
      </c>
      <c r="G915" s="1" t="s">
        <v>117</v>
      </c>
      <c r="H915" t="s">
        <v>117</v>
      </c>
      <c r="I915" s="17">
        <f>IF(D915="Moody",VLOOKUP(H915,'Rating Translation'!$B$2:$E$25,4,FALSE),IF(D915="SP",VLOOKUP(H915,'Rating Translation'!$C$2:$E$25,3,FALSE),VLOOKUP(H915,'Rating Translation'!$D$2:$E$25,2,FALSE)))</f>
        <v>24</v>
      </c>
      <c r="J915">
        <f t="shared" si="84"/>
        <v>24</v>
      </c>
      <c r="K915" s="20">
        <f>IF($D915=K$1,$J915,IF($C915&lt;&gt;$C914,"",K914))</f>
        <v>24</v>
      </c>
      <c r="L915">
        <f>IF($D915=L$1,$J915,IF($C915&lt;&gt;$C914,"",L914))</f>
        <v>24</v>
      </c>
      <c r="M915">
        <f>IF($D915=M$1,$J915,IF($C915&lt;&gt;$C914,"",M914))</f>
        <v>24</v>
      </c>
      <c r="N915" s="20">
        <f t="shared" si="85"/>
        <v>3</v>
      </c>
      <c r="O915" s="21">
        <f t="shared" si="86"/>
        <v>24</v>
      </c>
      <c r="P915">
        <f t="shared" si="88"/>
        <v>0</v>
      </c>
      <c r="Q915">
        <f t="shared" si="89"/>
        <v>24</v>
      </c>
    </row>
    <row r="916" spans="1:17" x14ac:dyDescent="0.25">
      <c r="A916" t="str">
        <f t="shared" si="87"/>
        <v>France-Local</v>
      </c>
      <c r="B916">
        <v>915</v>
      </c>
      <c r="C916" t="s">
        <v>5</v>
      </c>
      <c r="D916" t="s">
        <v>79</v>
      </c>
      <c r="E916" t="s">
        <v>101</v>
      </c>
      <c r="F916" s="3">
        <v>38657</v>
      </c>
      <c r="G916" s="1" t="s">
        <v>117</v>
      </c>
      <c r="H916" t="s">
        <v>117</v>
      </c>
      <c r="I916" s="17">
        <f>IF(D916="Moody",VLOOKUP(H916,'Rating Translation'!$B$2:$E$25,4,FALSE),IF(D916="SP",VLOOKUP(H916,'Rating Translation'!$C$2:$E$25,3,FALSE),VLOOKUP(H916,'Rating Translation'!$D$2:$E$25,2,FALSE)))</f>
        <v>24</v>
      </c>
      <c r="J916">
        <f t="shared" si="84"/>
        <v>24</v>
      </c>
      <c r="K916" s="20">
        <f>IF($D916=K$1,$J916,IF($C916&lt;&gt;$C915,"",K915))</f>
        <v>24</v>
      </c>
      <c r="L916">
        <f>IF($D916=L$1,$J916,IF($C916&lt;&gt;$C915,"",L915))</f>
        <v>24</v>
      </c>
      <c r="M916">
        <f>IF($D916=M$1,$J916,IF($C916&lt;&gt;$C915,"",M915))</f>
        <v>24</v>
      </c>
      <c r="N916" s="20">
        <f t="shared" si="85"/>
        <v>3</v>
      </c>
      <c r="O916" s="21">
        <f t="shared" si="86"/>
        <v>24</v>
      </c>
      <c r="P916">
        <f t="shared" si="88"/>
        <v>0</v>
      </c>
      <c r="Q916">
        <f t="shared" si="89"/>
        <v>24</v>
      </c>
    </row>
    <row r="917" spans="1:17" x14ac:dyDescent="0.25">
      <c r="A917" t="str">
        <f t="shared" si="87"/>
        <v>France-Local</v>
      </c>
      <c r="B917">
        <v>916</v>
      </c>
      <c r="C917" t="s">
        <v>5</v>
      </c>
      <c r="D917" t="s">
        <v>96</v>
      </c>
      <c r="E917" t="s">
        <v>101</v>
      </c>
      <c r="F917" s="3">
        <v>40737</v>
      </c>
      <c r="G917" s="1" t="s">
        <v>117</v>
      </c>
      <c r="H917" t="s">
        <v>117</v>
      </c>
      <c r="I917" s="17">
        <f>IF(D917="Moody",VLOOKUP(H917,'Rating Translation'!$B$2:$E$25,4,FALSE),IF(D917="SP",VLOOKUP(H917,'Rating Translation'!$C$2:$E$25,3,FALSE),VLOOKUP(H917,'Rating Translation'!$D$2:$E$25,2,FALSE)))</f>
        <v>24</v>
      </c>
      <c r="J917">
        <f t="shared" si="84"/>
        <v>24</v>
      </c>
      <c r="K917" s="20">
        <f>IF($D917=K$1,$J917,IF($C917&lt;&gt;$C916,"",K916))</f>
        <v>24</v>
      </c>
      <c r="L917">
        <f>IF($D917=L$1,$J917,IF($C917&lt;&gt;$C916,"",L916))</f>
        <v>24</v>
      </c>
      <c r="M917">
        <f>IF($D917=M$1,$J917,IF($C917&lt;&gt;$C916,"",M916))</f>
        <v>24</v>
      </c>
      <c r="N917" s="20">
        <f t="shared" si="85"/>
        <v>3</v>
      </c>
      <c r="O917" s="21">
        <f t="shared" si="86"/>
        <v>24</v>
      </c>
      <c r="P917">
        <f t="shared" si="88"/>
        <v>0</v>
      </c>
      <c r="Q917">
        <f t="shared" si="89"/>
        <v>24</v>
      </c>
    </row>
    <row r="918" spans="1:17" x14ac:dyDescent="0.25">
      <c r="A918" t="str">
        <f t="shared" si="87"/>
        <v>France-Local</v>
      </c>
      <c r="B918">
        <v>917</v>
      </c>
      <c r="C918" t="s">
        <v>5</v>
      </c>
      <c r="D918" t="s">
        <v>96</v>
      </c>
      <c r="E918" t="s">
        <v>101</v>
      </c>
      <c r="F918" s="3">
        <v>40856</v>
      </c>
      <c r="G918" s="1" t="s">
        <v>117</v>
      </c>
      <c r="H918" t="s">
        <v>117</v>
      </c>
      <c r="I918" s="17">
        <f>IF(D918="Moody",VLOOKUP(H918,'Rating Translation'!$B$2:$E$25,4,FALSE),IF(D918="SP",VLOOKUP(H918,'Rating Translation'!$C$2:$E$25,3,FALSE),VLOOKUP(H918,'Rating Translation'!$D$2:$E$25,2,FALSE)))</f>
        <v>24</v>
      </c>
      <c r="J918">
        <f t="shared" si="84"/>
        <v>24</v>
      </c>
      <c r="K918" s="20">
        <f>IF($D918=K$1,$J918,IF($C918&lt;&gt;$C917,"",K917))</f>
        <v>24</v>
      </c>
      <c r="L918">
        <f>IF($D918=L$1,$J918,IF($C918&lt;&gt;$C917,"",L917))</f>
        <v>24</v>
      </c>
      <c r="M918">
        <f>IF($D918=M$1,$J918,IF($C918&lt;&gt;$C917,"",M917))</f>
        <v>24</v>
      </c>
      <c r="N918" s="20">
        <f t="shared" si="85"/>
        <v>3</v>
      </c>
      <c r="O918" s="21">
        <f t="shared" si="86"/>
        <v>24</v>
      </c>
      <c r="P918">
        <f t="shared" si="88"/>
        <v>0</v>
      </c>
      <c r="Q918">
        <f t="shared" si="89"/>
        <v>24</v>
      </c>
    </row>
    <row r="919" spans="1:17" x14ac:dyDescent="0.25">
      <c r="A919" t="str">
        <f t="shared" si="87"/>
        <v>France-Local</v>
      </c>
      <c r="B919">
        <v>918</v>
      </c>
      <c r="C919" t="s">
        <v>5</v>
      </c>
      <c r="D919" t="s">
        <v>96</v>
      </c>
      <c r="E919" t="s">
        <v>101</v>
      </c>
      <c r="F919" s="3">
        <v>40897</v>
      </c>
      <c r="G919" s="1" t="s">
        <v>117</v>
      </c>
      <c r="H919" t="s">
        <v>117</v>
      </c>
      <c r="I919" s="17">
        <f>IF(D919="Moody",VLOOKUP(H919,'Rating Translation'!$B$2:$E$25,4,FALSE),IF(D919="SP",VLOOKUP(H919,'Rating Translation'!$C$2:$E$25,3,FALSE),VLOOKUP(H919,'Rating Translation'!$D$2:$E$25,2,FALSE)))</f>
        <v>24</v>
      </c>
      <c r="J919">
        <f t="shared" si="84"/>
        <v>24</v>
      </c>
      <c r="K919" s="20">
        <f>IF($D919=K$1,$J919,IF($C919&lt;&gt;$C918,"",K918))</f>
        <v>24</v>
      </c>
      <c r="L919">
        <f>IF($D919=L$1,$J919,IF($C919&lt;&gt;$C918,"",L918))</f>
        <v>24</v>
      </c>
      <c r="M919">
        <f>IF($D919=M$1,$J919,IF($C919&lt;&gt;$C918,"",M918))</f>
        <v>24</v>
      </c>
      <c r="N919" s="20">
        <f t="shared" si="85"/>
        <v>3</v>
      </c>
      <c r="O919" s="21">
        <f t="shared" si="86"/>
        <v>24</v>
      </c>
      <c r="P919">
        <f t="shared" si="88"/>
        <v>0</v>
      </c>
      <c r="Q919">
        <f t="shared" si="89"/>
        <v>24</v>
      </c>
    </row>
    <row r="920" spans="1:17" x14ac:dyDescent="0.25">
      <c r="A920" t="str">
        <f t="shared" si="87"/>
        <v>France-Local</v>
      </c>
      <c r="B920">
        <v>919</v>
      </c>
      <c r="C920" t="s">
        <v>5</v>
      </c>
      <c r="D920" t="s">
        <v>96</v>
      </c>
      <c r="E920" t="s">
        <v>101</v>
      </c>
      <c r="F920" s="3">
        <v>40920</v>
      </c>
      <c r="G920" s="1" t="s">
        <v>117</v>
      </c>
      <c r="H920" t="s">
        <v>117</v>
      </c>
      <c r="I920" s="17">
        <f>IF(D920="Moody",VLOOKUP(H920,'Rating Translation'!$B$2:$E$25,4,FALSE),IF(D920="SP",VLOOKUP(H920,'Rating Translation'!$C$2:$E$25,3,FALSE),VLOOKUP(H920,'Rating Translation'!$D$2:$E$25,2,FALSE)))</f>
        <v>24</v>
      </c>
      <c r="J920">
        <f t="shared" si="84"/>
        <v>24</v>
      </c>
      <c r="K920" s="20">
        <f>IF($D920=K$1,$J920,IF($C920&lt;&gt;$C919,"",K919))</f>
        <v>24</v>
      </c>
      <c r="L920">
        <f>IF($D920=L$1,$J920,IF($C920&lt;&gt;$C919,"",L919))</f>
        <v>24</v>
      </c>
      <c r="M920">
        <f>IF($D920=M$1,$J920,IF($C920&lt;&gt;$C919,"",M919))</f>
        <v>24</v>
      </c>
      <c r="N920" s="20">
        <f t="shared" si="85"/>
        <v>3</v>
      </c>
      <c r="O920" s="21">
        <f t="shared" si="86"/>
        <v>24</v>
      </c>
      <c r="P920">
        <f t="shared" si="88"/>
        <v>0</v>
      </c>
      <c r="Q920">
        <f t="shared" si="89"/>
        <v>24</v>
      </c>
    </row>
    <row r="921" spans="1:17" x14ac:dyDescent="0.25">
      <c r="A921" t="str">
        <f t="shared" si="87"/>
        <v>France-Local</v>
      </c>
      <c r="B921">
        <v>920</v>
      </c>
      <c r="C921" t="s">
        <v>5</v>
      </c>
      <c r="D921" t="s">
        <v>79</v>
      </c>
      <c r="E921" t="s">
        <v>101</v>
      </c>
      <c r="F921" s="3">
        <v>40921</v>
      </c>
      <c r="G921" s="1" t="s">
        <v>118</v>
      </c>
      <c r="H921" t="s">
        <v>118</v>
      </c>
      <c r="I921" s="17">
        <f>IF(D921="Moody",VLOOKUP(H921,'Rating Translation'!$B$2:$E$25,4,FALSE),IF(D921="SP",VLOOKUP(H921,'Rating Translation'!$C$2:$E$25,3,FALSE),VLOOKUP(H921,'Rating Translation'!$D$2:$E$25,2,FALSE)))</f>
        <v>23</v>
      </c>
      <c r="J921">
        <f t="shared" si="84"/>
        <v>23</v>
      </c>
      <c r="K921" s="20">
        <f>IF($D921=K$1,$J921,IF($C921&lt;&gt;$C920,"",K920))</f>
        <v>24</v>
      </c>
      <c r="L921">
        <f>IF($D921=L$1,$J921,IF($C921&lt;&gt;$C920,"",L920))</f>
        <v>23</v>
      </c>
      <c r="M921">
        <f>IF($D921=M$1,$J921,IF($C921&lt;&gt;$C920,"",M920))</f>
        <v>24</v>
      </c>
      <c r="N921" s="20">
        <f t="shared" si="85"/>
        <v>3</v>
      </c>
      <c r="O921" s="21">
        <f t="shared" si="86"/>
        <v>23.666666666666668</v>
      </c>
      <c r="P921">
        <f t="shared" si="88"/>
        <v>0.57735026918962584</v>
      </c>
      <c r="Q921">
        <f t="shared" si="89"/>
        <v>24</v>
      </c>
    </row>
    <row r="922" spans="1:17" x14ac:dyDescent="0.25">
      <c r="A922" t="str">
        <f t="shared" si="87"/>
        <v>France-Local</v>
      </c>
      <c r="B922">
        <v>921</v>
      </c>
      <c r="C922" t="s">
        <v>5</v>
      </c>
      <c r="D922" t="s">
        <v>96</v>
      </c>
      <c r="E922" t="s">
        <v>101</v>
      </c>
      <c r="F922" s="3">
        <v>40963</v>
      </c>
      <c r="G922" s="1" t="s">
        <v>117</v>
      </c>
      <c r="H922" t="s">
        <v>117</v>
      </c>
      <c r="I922" s="17">
        <f>IF(D922="Moody",VLOOKUP(H922,'Rating Translation'!$B$2:$E$25,4,FALSE),IF(D922="SP",VLOOKUP(H922,'Rating Translation'!$C$2:$E$25,3,FALSE),VLOOKUP(H922,'Rating Translation'!$D$2:$E$25,2,FALSE)))</f>
        <v>24</v>
      </c>
      <c r="J922">
        <f t="shared" si="84"/>
        <v>24</v>
      </c>
      <c r="K922" s="20">
        <f>IF($D922=K$1,$J922,IF($C922&lt;&gt;$C921,"",K921))</f>
        <v>24</v>
      </c>
      <c r="L922">
        <f>IF($D922=L$1,$J922,IF($C922&lt;&gt;$C921,"",L921))</f>
        <v>23</v>
      </c>
      <c r="M922">
        <f>IF($D922=M$1,$J922,IF($C922&lt;&gt;$C921,"",M921))</f>
        <v>24</v>
      </c>
      <c r="N922" s="20">
        <f t="shared" si="85"/>
        <v>3</v>
      </c>
      <c r="O922" s="21">
        <f t="shared" si="86"/>
        <v>23.666666666666668</v>
      </c>
      <c r="P922">
        <f t="shared" si="88"/>
        <v>0.57735026918962584</v>
      </c>
      <c r="Q922">
        <f t="shared" si="89"/>
        <v>24</v>
      </c>
    </row>
    <row r="923" spans="1:17" x14ac:dyDescent="0.25">
      <c r="A923" t="str">
        <f t="shared" si="87"/>
        <v>France-Local</v>
      </c>
      <c r="B923">
        <v>922</v>
      </c>
      <c r="C923" t="s">
        <v>5</v>
      </c>
      <c r="D923" t="s">
        <v>96</v>
      </c>
      <c r="E923" t="s">
        <v>101</v>
      </c>
      <c r="F923" s="3">
        <v>41026</v>
      </c>
      <c r="G923" s="1" t="s">
        <v>117</v>
      </c>
      <c r="H923" t="s">
        <v>117</v>
      </c>
      <c r="I923" s="17">
        <f>IF(D923="Moody",VLOOKUP(H923,'Rating Translation'!$B$2:$E$25,4,FALSE),IF(D923="SP",VLOOKUP(H923,'Rating Translation'!$C$2:$E$25,3,FALSE),VLOOKUP(H923,'Rating Translation'!$D$2:$E$25,2,FALSE)))</f>
        <v>24</v>
      </c>
      <c r="J923">
        <f t="shared" si="84"/>
        <v>24</v>
      </c>
      <c r="K923" s="20">
        <f>IF($D923=K$1,$J923,IF($C923&lt;&gt;$C922,"",K922))</f>
        <v>24</v>
      </c>
      <c r="L923">
        <f>IF($D923=L$1,$J923,IF($C923&lt;&gt;$C922,"",L922))</f>
        <v>23</v>
      </c>
      <c r="M923">
        <f>IF($D923=M$1,$J923,IF($C923&lt;&gt;$C922,"",M922))</f>
        <v>24</v>
      </c>
      <c r="N923" s="20">
        <f t="shared" si="85"/>
        <v>3</v>
      </c>
      <c r="O923" s="21">
        <f t="shared" si="86"/>
        <v>23.666666666666668</v>
      </c>
      <c r="P923">
        <f t="shared" si="88"/>
        <v>0.57735026918962584</v>
      </c>
      <c r="Q923">
        <f t="shared" si="89"/>
        <v>24</v>
      </c>
    </row>
    <row r="924" spans="1:17" x14ac:dyDescent="0.25">
      <c r="A924" t="str">
        <f t="shared" si="87"/>
        <v>France-Local</v>
      </c>
      <c r="B924">
        <v>923</v>
      </c>
      <c r="C924" t="s">
        <v>5</v>
      </c>
      <c r="D924" t="s">
        <v>96</v>
      </c>
      <c r="E924" t="s">
        <v>101</v>
      </c>
      <c r="F924" s="3">
        <v>41057</v>
      </c>
      <c r="G924" s="1" t="s">
        <v>117</v>
      </c>
      <c r="H924" t="s">
        <v>117</v>
      </c>
      <c r="I924" s="17">
        <f>IF(D924="Moody",VLOOKUP(H924,'Rating Translation'!$B$2:$E$25,4,FALSE),IF(D924="SP",VLOOKUP(H924,'Rating Translation'!$C$2:$E$25,3,FALSE),VLOOKUP(H924,'Rating Translation'!$D$2:$E$25,2,FALSE)))</f>
        <v>24</v>
      </c>
      <c r="J924">
        <f t="shared" si="84"/>
        <v>24</v>
      </c>
      <c r="K924" s="20">
        <f>IF($D924=K$1,$J924,IF($C924&lt;&gt;$C923,"",K923))</f>
        <v>24</v>
      </c>
      <c r="L924">
        <f>IF($D924=L$1,$J924,IF($C924&lt;&gt;$C923,"",L923))</f>
        <v>23</v>
      </c>
      <c r="M924">
        <f>IF($D924=M$1,$J924,IF($C924&lt;&gt;$C923,"",M923))</f>
        <v>24</v>
      </c>
      <c r="N924" s="20">
        <f t="shared" si="85"/>
        <v>3</v>
      </c>
      <c r="O924" s="21">
        <f t="shared" si="86"/>
        <v>23.666666666666668</v>
      </c>
      <c r="P924">
        <f t="shared" si="88"/>
        <v>0.57735026918962584</v>
      </c>
      <c r="Q924">
        <f t="shared" si="89"/>
        <v>24</v>
      </c>
    </row>
    <row r="925" spans="1:17" x14ac:dyDescent="0.25">
      <c r="A925" t="str">
        <f t="shared" si="87"/>
        <v>France-Local</v>
      </c>
      <c r="B925">
        <v>924</v>
      </c>
      <c r="C925" t="s">
        <v>5</v>
      </c>
      <c r="D925" t="s">
        <v>96</v>
      </c>
      <c r="E925" t="s">
        <v>101</v>
      </c>
      <c r="F925" s="3">
        <v>41095</v>
      </c>
      <c r="G925" s="1" t="s">
        <v>117</v>
      </c>
      <c r="H925" t="s">
        <v>117</v>
      </c>
      <c r="I925" s="17">
        <f>IF(D925="Moody",VLOOKUP(H925,'Rating Translation'!$B$2:$E$25,4,FALSE),IF(D925="SP",VLOOKUP(H925,'Rating Translation'!$C$2:$E$25,3,FALSE),VLOOKUP(H925,'Rating Translation'!$D$2:$E$25,2,FALSE)))</f>
        <v>24</v>
      </c>
      <c r="J925">
        <f t="shared" si="84"/>
        <v>24</v>
      </c>
      <c r="K925" s="20">
        <f>IF($D925=K$1,$J925,IF($C925&lt;&gt;$C924,"",K924))</f>
        <v>24</v>
      </c>
      <c r="L925">
        <f>IF($D925=L$1,$J925,IF($C925&lt;&gt;$C924,"",L924))</f>
        <v>23</v>
      </c>
      <c r="M925">
        <f>IF($D925=M$1,$J925,IF($C925&lt;&gt;$C924,"",M924))</f>
        <v>24</v>
      </c>
      <c r="N925" s="20">
        <f t="shared" si="85"/>
        <v>3</v>
      </c>
      <c r="O925" s="21">
        <f t="shared" si="86"/>
        <v>23.666666666666668</v>
      </c>
      <c r="P925">
        <f t="shared" si="88"/>
        <v>0.57735026918962584</v>
      </c>
      <c r="Q925">
        <f t="shared" si="89"/>
        <v>24</v>
      </c>
    </row>
    <row r="926" spans="1:17" x14ac:dyDescent="0.25">
      <c r="A926" t="str">
        <f t="shared" si="87"/>
        <v>France-Local</v>
      </c>
      <c r="B926">
        <v>925</v>
      </c>
      <c r="C926" t="s">
        <v>5</v>
      </c>
      <c r="D926" t="s">
        <v>96</v>
      </c>
      <c r="E926" t="s">
        <v>101</v>
      </c>
      <c r="F926" s="3">
        <v>41138</v>
      </c>
      <c r="G926" s="1" t="s">
        <v>117</v>
      </c>
      <c r="H926" t="s">
        <v>117</v>
      </c>
      <c r="I926" s="17">
        <f>IF(D926="Moody",VLOOKUP(H926,'Rating Translation'!$B$2:$E$25,4,FALSE),IF(D926="SP",VLOOKUP(H926,'Rating Translation'!$C$2:$E$25,3,FALSE),VLOOKUP(H926,'Rating Translation'!$D$2:$E$25,2,FALSE)))</f>
        <v>24</v>
      </c>
      <c r="J926">
        <f t="shared" si="84"/>
        <v>24</v>
      </c>
      <c r="K926" s="20">
        <f>IF($D926=K$1,$J926,IF($C926&lt;&gt;$C925,"",K925))</f>
        <v>24</v>
      </c>
      <c r="L926">
        <f>IF($D926=L$1,$J926,IF($C926&lt;&gt;$C925,"",L925))</f>
        <v>23</v>
      </c>
      <c r="M926">
        <f>IF($D926=M$1,$J926,IF($C926&lt;&gt;$C925,"",M925))</f>
        <v>24</v>
      </c>
      <c r="N926" s="20">
        <f t="shared" si="85"/>
        <v>3</v>
      </c>
      <c r="O926" s="21">
        <f t="shared" si="86"/>
        <v>23.666666666666668</v>
      </c>
      <c r="P926">
        <f t="shared" si="88"/>
        <v>0.57735026918962584</v>
      </c>
      <c r="Q926">
        <f t="shared" si="89"/>
        <v>24</v>
      </c>
    </row>
    <row r="927" spans="1:17" x14ac:dyDescent="0.25">
      <c r="A927" t="str">
        <f t="shared" si="87"/>
        <v>France-Local</v>
      </c>
      <c r="B927">
        <v>926</v>
      </c>
      <c r="C927" t="s">
        <v>5</v>
      </c>
      <c r="D927" t="s">
        <v>96</v>
      </c>
      <c r="E927" t="s">
        <v>101</v>
      </c>
      <c r="F927" s="3">
        <v>41179</v>
      </c>
      <c r="G927" s="1" t="s">
        <v>117</v>
      </c>
      <c r="H927" t="s">
        <v>117</v>
      </c>
      <c r="I927" s="17">
        <f>IF(D927="Moody",VLOOKUP(H927,'Rating Translation'!$B$2:$E$25,4,FALSE),IF(D927="SP",VLOOKUP(H927,'Rating Translation'!$C$2:$E$25,3,FALSE),VLOOKUP(H927,'Rating Translation'!$D$2:$E$25,2,FALSE)))</f>
        <v>24</v>
      </c>
      <c r="J927">
        <f t="shared" si="84"/>
        <v>24</v>
      </c>
      <c r="K927" s="20">
        <f>IF($D927=K$1,$J927,IF($C927&lt;&gt;$C926,"",K926))</f>
        <v>24</v>
      </c>
      <c r="L927">
        <f>IF($D927=L$1,$J927,IF($C927&lt;&gt;$C926,"",L926))</f>
        <v>23</v>
      </c>
      <c r="M927">
        <f>IF($D927=M$1,$J927,IF($C927&lt;&gt;$C926,"",M926))</f>
        <v>24</v>
      </c>
      <c r="N927" s="20">
        <f t="shared" si="85"/>
        <v>3</v>
      </c>
      <c r="O927" s="21">
        <f t="shared" si="86"/>
        <v>23.666666666666668</v>
      </c>
      <c r="P927">
        <f t="shared" si="88"/>
        <v>0.57735026918962584</v>
      </c>
      <c r="Q927">
        <f t="shared" si="89"/>
        <v>24</v>
      </c>
    </row>
    <row r="928" spans="1:17" x14ac:dyDescent="0.25">
      <c r="A928" t="str">
        <f t="shared" si="87"/>
        <v>France-Local</v>
      </c>
      <c r="B928">
        <v>927</v>
      </c>
      <c r="C928" t="s">
        <v>5</v>
      </c>
      <c r="D928" t="s">
        <v>96</v>
      </c>
      <c r="E928" t="s">
        <v>101</v>
      </c>
      <c r="F928" s="3">
        <v>41204</v>
      </c>
      <c r="G928" s="1" t="s">
        <v>117</v>
      </c>
      <c r="H928" t="s">
        <v>117</v>
      </c>
      <c r="I928" s="17">
        <f>IF(D928="Moody",VLOOKUP(H928,'Rating Translation'!$B$2:$E$25,4,FALSE),IF(D928="SP",VLOOKUP(H928,'Rating Translation'!$C$2:$E$25,3,FALSE),VLOOKUP(H928,'Rating Translation'!$D$2:$E$25,2,FALSE)))</f>
        <v>24</v>
      </c>
      <c r="J928">
        <f t="shared" si="84"/>
        <v>24</v>
      </c>
      <c r="K928" s="20">
        <f>IF($D928=K$1,$J928,IF($C928&lt;&gt;$C927,"",K927))</f>
        <v>24</v>
      </c>
      <c r="L928">
        <f>IF($D928=L$1,$J928,IF($C928&lt;&gt;$C927,"",L927))</f>
        <v>23</v>
      </c>
      <c r="M928">
        <f>IF($D928=M$1,$J928,IF($C928&lt;&gt;$C927,"",M927))</f>
        <v>24</v>
      </c>
      <c r="N928" s="20">
        <f t="shared" si="85"/>
        <v>3</v>
      </c>
      <c r="O928" s="21">
        <f t="shared" si="86"/>
        <v>23.666666666666668</v>
      </c>
      <c r="P928">
        <f t="shared" si="88"/>
        <v>0.57735026918962584</v>
      </c>
      <c r="Q928">
        <f t="shared" si="89"/>
        <v>24</v>
      </c>
    </row>
    <row r="929" spans="1:17" x14ac:dyDescent="0.25">
      <c r="A929" t="str">
        <f t="shared" si="87"/>
        <v>France-Local</v>
      </c>
      <c r="B929">
        <v>928</v>
      </c>
      <c r="C929" t="s">
        <v>5</v>
      </c>
      <c r="D929" t="s">
        <v>96</v>
      </c>
      <c r="E929" t="s">
        <v>101</v>
      </c>
      <c r="F929" s="3">
        <v>41229</v>
      </c>
      <c r="G929" s="1" t="s">
        <v>117</v>
      </c>
      <c r="H929" t="s">
        <v>117</v>
      </c>
      <c r="I929" s="17">
        <f>IF(D929="Moody",VLOOKUP(H929,'Rating Translation'!$B$2:$E$25,4,FALSE),IF(D929="SP",VLOOKUP(H929,'Rating Translation'!$C$2:$E$25,3,FALSE),VLOOKUP(H929,'Rating Translation'!$D$2:$E$25,2,FALSE)))</f>
        <v>24</v>
      </c>
      <c r="J929">
        <f t="shared" si="84"/>
        <v>24</v>
      </c>
      <c r="K929" s="20">
        <f>IF($D929=K$1,$J929,IF($C929&lt;&gt;$C928,"",K928))</f>
        <v>24</v>
      </c>
      <c r="L929">
        <f>IF($D929=L$1,$J929,IF($C929&lt;&gt;$C928,"",L928))</f>
        <v>23</v>
      </c>
      <c r="M929">
        <f>IF($D929=M$1,$J929,IF($C929&lt;&gt;$C928,"",M928))</f>
        <v>24</v>
      </c>
      <c r="N929" s="20">
        <f t="shared" si="85"/>
        <v>3</v>
      </c>
      <c r="O929" s="21">
        <f t="shared" si="86"/>
        <v>23.666666666666668</v>
      </c>
      <c r="P929">
        <f t="shared" si="88"/>
        <v>0.57735026918962584</v>
      </c>
      <c r="Q929">
        <f t="shared" si="89"/>
        <v>24</v>
      </c>
    </row>
    <row r="930" spans="1:17" x14ac:dyDescent="0.25">
      <c r="A930" t="str">
        <f t="shared" si="87"/>
        <v>France-Local</v>
      </c>
      <c r="B930">
        <v>929</v>
      </c>
      <c r="C930" t="s">
        <v>5</v>
      </c>
      <c r="D930" t="s">
        <v>69</v>
      </c>
      <c r="E930" t="s">
        <v>101</v>
      </c>
      <c r="F930" s="3">
        <v>41232</v>
      </c>
      <c r="G930" s="1" t="s">
        <v>106</v>
      </c>
      <c r="H930" t="s">
        <v>106</v>
      </c>
      <c r="I930" s="17">
        <f>IF(D930="Moody",VLOOKUP(H930,'Rating Translation'!$B$2:$E$25,4,FALSE),IF(D930="SP",VLOOKUP(H930,'Rating Translation'!$C$2:$E$25,3,FALSE),VLOOKUP(H930,'Rating Translation'!$D$2:$E$25,2,FALSE)))</f>
        <v>23</v>
      </c>
      <c r="J930">
        <f t="shared" si="84"/>
        <v>23</v>
      </c>
      <c r="K930" s="20">
        <f>IF($D930=K$1,$J930,IF($C930&lt;&gt;$C929,"",K929))</f>
        <v>23</v>
      </c>
      <c r="L930">
        <f>IF($D930=L$1,$J930,IF($C930&lt;&gt;$C929,"",L929))</f>
        <v>23</v>
      </c>
      <c r="M930">
        <f>IF($D930=M$1,$J930,IF($C930&lt;&gt;$C929,"",M929))</f>
        <v>24</v>
      </c>
      <c r="N930" s="20">
        <f t="shared" si="85"/>
        <v>3</v>
      </c>
      <c r="O930" s="21">
        <f t="shared" si="86"/>
        <v>23.333333333333332</v>
      </c>
      <c r="P930">
        <f t="shared" si="88"/>
        <v>0.57735026918962584</v>
      </c>
      <c r="Q930">
        <f t="shared" si="89"/>
        <v>23</v>
      </c>
    </row>
    <row r="931" spans="1:17" x14ac:dyDescent="0.25">
      <c r="A931" t="str">
        <f t="shared" si="87"/>
        <v>France-Local</v>
      </c>
      <c r="B931">
        <v>930</v>
      </c>
      <c r="C931" t="s">
        <v>5</v>
      </c>
      <c r="D931" t="s">
        <v>96</v>
      </c>
      <c r="E931" t="s">
        <v>101</v>
      </c>
      <c r="F931" s="3">
        <v>41333</v>
      </c>
      <c r="G931" s="1" t="s">
        <v>117</v>
      </c>
      <c r="H931" t="s">
        <v>117</v>
      </c>
      <c r="I931" s="17">
        <f>IF(D931="Moody",VLOOKUP(H931,'Rating Translation'!$B$2:$E$25,4,FALSE),IF(D931="SP",VLOOKUP(H931,'Rating Translation'!$C$2:$E$25,3,FALSE),VLOOKUP(H931,'Rating Translation'!$D$2:$E$25,2,FALSE)))</f>
        <v>24</v>
      </c>
      <c r="J931">
        <f t="shared" si="84"/>
        <v>24</v>
      </c>
      <c r="K931" s="20">
        <f>IF($D931=K$1,$J931,IF($C931&lt;&gt;$C930,"",K930))</f>
        <v>23</v>
      </c>
      <c r="L931">
        <f>IF($D931=L$1,$J931,IF($C931&lt;&gt;$C930,"",L930))</f>
        <v>23</v>
      </c>
      <c r="M931">
        <f>IF($D931=M$1,$J931,IF($C931&lt;&gt;$C930,"",M930))</f>
        <v>24</v>
      </c>
      <c r="N931" s="20">
        <f t="shared" si="85"/>
        <v>3</v>
      </c>
      <c r="O931" s="21">
        <f t="shared" si="86"/>
        <v>23.333333333333332</v>
      </c>
      <c r="P931">
        <f t="shared" si="88"/>
        <v>0.57735026918962584</v>
      </c>
      <c r="Q931">
        <f t="shared" si="89"/>
        <v>23</v>
      </c>
    </row>
    <row r="932" spans="1:17" x14ac:dyDescent="0.25">
      <c r="A932" t="str">
        <f t="shared" si="87"/>
        <v>France-Local</v>
      </c>
      <c r="B932">
        <v>931</v>
      </c>
      <c r="C932" t="s">
        <v>5</v>
      </c>
      <c r="D932" t="s">
        <v>96</v>
      </c>
      <c r="E932" t="s">
        <v>101</v>
      </c>
      <c r="F932" s="3">
        <v>41341</v>
      </c>
      <c r="G932" s="1" t="s">
        <v>117</v>
      </c>
      <c r="H932" t="s">
        <v>117</v>
      </c>
      <c r="I932" s="17">
        <f>IF(D932="Moody",VLOOKUP(H932,'Rating Translation'!$B$2:$E$25,4,FALSE),IF(D932="SP",VLOOKUP(H932,'Rating Translation'!$C$2:$E$25,3,FALSE),VLOOKUP(H932,'Rating Translation'!$D$2:$E$25,2,FALSE)))</f>
        <v>24</v>
      </c>
      <c r="J932">
        <f t="shared" si="84"/>
        <v>24</v>
      </c>
      <c r="K932" s="20">
        <f>IF($D932=K$1,$J932,IF($C932&lt;&gt;$C931,"",K931))</f>
        <v>23</v>
      </c>
      <c r="L932">
        <f>IF($D932=L$1,$J932,IF($C932&lt;&gt;$C931,"",L931))</f>
        <v>23</v>
      </c>
      <c r="M932">
        <f>IF($D932=M$1,$J932,IF($C932&lt;&gt;$C931,"",M931))</f>
        <v>24</v>
      </c>
      <c r="N932" s="20">
        <f t="shared" si="85"/>
        <v>3</v>
      </c>
      <c r="O932" s="21">
        <f t="shared" si="86"/>
        <v>23.333333333333332</v>
      </c>
      <c r="P932">
        <f t="shared" si="88"/>
        <v>0.57735026918962584</v>
      </c>
      <c r="Q932">
        <f t="shared" si="89"/>
        <v>23</v>
      </c>
    </row>
    <row r="933" spans="1:17" x14ac:dyDescent="0.25">
      <c r="A933" t="str">
        <f t="shared" si="87"/>
        <v>France-Local</v>
      </c>
      <c r="B933">
        <v>932</v>
      </c>
      <c r="C933" t="s">
        <v>5</v>
      </c>
      <c r="D933" t="s">
        <v>96</v>
      </c>
      <c r="E933" t="s">
        <v>101</v>
      </c>
      <c r="F933" s="3">
        <v>41408</v>
      </c>
      <c r="G933" s="1" t="s">
        <v>117</v>
      </c>
      <c r="H933" t="s">
        <v>117</v>
      </c>
      <c r="I933" s="17">
        <f>IF(D933="Moody",VLOOKUP(H933,'Rating Translation'!$B$2:$E$25,4,FALSE),IF(D933="SP",VLOOKUP(H933,'Rating Translation'!$C$2:$E$25,3,FALSE),VLOOKUP(H933,'Rating Translation'!$D$2:$E$25,2,FALSE)))</f>
        <v>24</v>
      </c>
      <c r="J933">
        <f t="shared" si="84"/>
        <v>24</v>
      </c>
      <c r="K933" s="20">
        <f>IF($D933=K$1,$J933,IF($C933&lt;&gt;$C932,"",K932))</f>
        <v>23</v>
      </c>
      <c r="L933">
        <f>IF($D933=L$1,$J933,IF($C933&lt;&gt;$C932,"",L932))</f>
        <v>23</v>
      </c>
      <c r="M933">
        <f>IF($D933=M$1,$J933,IF($C933&lt;&gt;$C932,"",M932))</f>
        <v>24</v>
      </c>
      <c r="N933" s="20">
        <f t="shared" si="85"/>
        <v>3</v>
      </c>
      <c r="O933" s="21">
        <f t="shared" si="86"/>
        <v>23.333333333333332</v>
      </c>
      <c r="P933">
        <f t="shared" si="88"/>
        <v>0.57735026918962584</v>
      </c>
      <c r="Q933">
        <f t="shared" si="89"/>
        <v>23</v>
      </c>
    </row>
    <row r="934" spans="1:17" x14ac:dyDescent="0.25">
      <c r="A934" t="str">
        <f t="shared" si="87"/>
        <v>France-Local</v>
      </c>
      <c r="B934">
        <v>933</v>
      </c>
      <c r="C934" t="s">
        <v>5</v>
      </c>
      <c r="D934" t="s">
        <v>96</v>
      </c>
      <c r="E934" t="s">
        <v>101</v>
      </c>
      <c r="F934" s="3">
        <v>41424</v>
      </c>
      <c r="G934" s="1" t="s">
        <v>117</v>
      </c>
      <c r="H934" t="s">
        <v>117</v>
      </c>
      <c r="I934" s="17">
        <f>IF(D934="Moody",VLOOKUP(H934,'Rating Translation'!$B$2:$E$25,4,FALSE),IF(D934="SP",VLOOKUP(H934,'Rating Translation'!$C$2:$E$25,3,FALSE),VLOOKUP(H934,'Rating Translation'!$D$2:$E$25,2,FALSE)))</f>
        <v>24</v>
      </c>
      <c r="J934">
        <f t="shared" si="84"/>
        <v>24</v>
      </c>
      <c r="K934" s="20">
        <f>IF($D934=K$1,$J934,IF($C934&lt;&gt;$C933,"",K933))</f>
        <v>23</v>
      </c>
      <c r="L934">
        <f>IF($D934=L$1,$J934,IF($C934&lt;&gt;$C933,"",L933))</f>
        <v>23</v>
      </c>
      <c r="M934">
        <f>IF($D934=M$1,$J934,IF($C934&lt;&gt;$C933,"",M933))</f>
        <v>24</v>
      </c>
      <c r="N934" s="20">
        <f t="shared" si="85"/>
        <v>3</v>
      </c>
      <c r="O934" s="21">
        <f t="shared" si="86"/>
        <v>23.333333333333332</v>
      </c>
      <c r="P934">
        <f t="shared" si="88"/>
        <v>0.57735026918962584</v>
      </c>
      <c r="Q934">
        <f t="shared" si="89"/>
        <v>23</v>
      </c>
    </row>
    <row r="935" spans="1:17" x14ac:dyDescent="0.25">
      <c r="A935" t="str">
        <f t="shared" si="87"/>
        <v>France-Local</v>
      </c>
      <c r="B935">
        <v>934</v>
      </c>
      <c r="C935" t="s">
        <v>5</v>
      </c>
      <c r="D935" t="s">
        <v>96</v>
      </c>
      <c r="E935" t="s">
        <v>101</v>
      </c>
      <c r="F935" s="3">
        <v>41449</v>
      </c>
      <c r="G935" s="1" t="s">
        <v>117</v>
      </c>
      <c r="H935" t="s">
        <v>117</v>
      </c>
      <c r="I935" s="17">
        <f>IF(D935="Moody",VLOOKUP(H935,'Rating Translation'!$B$2:$E$25,4,FALSE),IF(D935="SP",VLOOKUP(H935,'Rating Translation'!$C$2:$E$25,3,FALSE),VLOOKUP(H935,'Rating Translation'!$D$2:$E$25,2,FALSE)))</f>
        <v>24</v>
      </c>
      <c r="J935">
        <f t="shared" si="84"/>
        <v>24</v>
      </c>
      <c r="K935" s="20">
        <f>IF($D935=K$1,$J935,IF($C935&lt;&gt;$C934,"",K934))</f>
        <v>23</v>
      </c>
      <c r="L935">
        <f>IF($D935=L$1,$J935,IF($C935&lt;&gt;$C934,"",L934))</f>
        <v>23</v>
      </c>
      <c r="M935">
        <f>IF($D935=M$1,$J935,IF($C935&lt;&gt;$C934,"",M934))</f>
        <v>24</v>
      </c>
      <c r="N935" s="20">
        <f t="shared" si="85"/>
        <v>3</v>
      </c>
      <c r="O935" s="21">
        <f t="shared" si="86"/>
        <v>23.333333333333332</v>
      </c>
      <c r="P935">
        <f t="shared" si="88"/>
        <v>0.57735026918962584</v>
      </c>
      <c r="Q935">
        <f t="shared" si="89"/>
        <v>23</v>
      </c>
    </row>
    <row r="936" spans="1:17" x14ac:dyDescent="0.25">
      <c r="A936" t="str">
        <f t="shared" si="87"/>
        <v>France-Local</v>
      </c>
      <c r="B936">
        <v>935</v>
      </c>
      <c r="C936" t="s">
        <v>5</v>
      </c>
      <c r="D936" t="s">
        <v>96</v>
      </c>
      <c r="E936" t="s">
        <v>101</v>
      </c>
      <c r="F936" s="3">
        <v>41459</v>
      </c>
      <c r="G936" s="1" t="s">
        <v>117</v>
      </c>
      <c r="H936" t="s">
        <v>117</v>
      </c>
      <c r="I936" s="17">
        <f>IF(D936="Moody",VLOOKUP(H936,'Rating Translation'!$B$2:$E$25,4,FALSE),IF(D936="SP",VLOOKUP(H936,'Rating Translation'!$C$2:$E$25,3,FALSE),VLOOKUP(H936,'Rating Translation'!$D$2:$E$25,2,FALSE)))</f>
        <v>24</v>
      </c>
      <c r="J936">
        <f t="shared" ref="J936:J999" si="90">IF(ISERROR(I936),"",I936)</f>
        <v>24</v>
      </c>
      <c r="K936" s="20">
        <f>IF($D936=K$1,$J936,IF($C936&lt;&gt;$C935,"",K935))</f>
        <v>23</v>
      </c>
      <c r="L936">
        <f>IF($D936=L$1,$J936,IF($C936&lt;&gt;$C935,"",L935))</f>
        <v>23</v>
      </c>
      <c r="M936">
        <f>IF($D936=M$1,$J936,IF($C936&lt;&gt;$C935,"",M935))</f>
        <v>24</v>
      </c>
      <c r="N936" s="20">
        <f t="shared" ref="N936:N999" si="91">COUNT(K936:M936)</f>
        <v>3</v>
      </c>
      <c r="O936" s="21">
        <f t="shared" ref="O936:O999" si="92">AVERAGE(K936:M936)</f>
        <v>23.333333333333332</v>
      </c>
      <c r="P936">
        <f t="shared" si="88"/>
        <v>0.57735026918962584</v>
      </c>
      <c r="Q936">
        <f t="shared" si="89"/>
        <v>23</v>
      </c>
    </row>
    <row r="937" spans="1:17" x14ac:dyDescent="0.25">
      <c r="A937" t="str">
        <f t="shared" si="87"/>
        <v>France-Local</v>
      </c>
      <c r="B937">
        <v>936</v>
      </c>
      <c r="C937" t="s">
        <v>5</v>
      </c>
      <c r="D937" t="s">
        <v>96</v>
      </c>
      <c r="E937" t="s">
        <v>101</v>
      </c>
      <c r="F937" s="3">
        <v>41467</v>
      </c>
      <c r="G937" s="1" t="s">
        <v>118</v>
      </c>
      <c r="H937" t="s">
        <v>118</v>
      </c>
      <c r="I937" s="17">
        <f>IF(D937="Moody",VLOOKUP(H937,'Rating Translation'!$B$2:$E$25,4,FALSE),IF(D937="SP",VLOOKUP(H937,'Rating Translation'!$C$2:$E$25,3,FALSE),VLOOKUP(H937,'Rating Translation'!$D$2:$E$25,2,FALSE)))</f>
        <v>23</v>
      </c>
      <c r="J937">
        <f t="shared" si="90"/>
        <v>23</v>
      </c>
      <c r="K937" s="20">
        <f>IF($D937=K$1,$J937,IF($C937&lt;&gt;$C936,"",K936))</f>
        <v>23</v>
      </c>
      <c r="L937">
        <f>IF($D937=L$1,$J937,IF($C937&lt;&gt;$C936,"",L936))</f>
        <v>23</v>
      </c>
      <c r="M937">
        <f>IF($D937=M$1,$J937,IF($C937&lt;&gt;$C936,"",M936))</f>
        <v>23</v>
      </c>
      <c r="N937" s="20">
        <f t="shared" si="91"/>
        <v>3</v>
      </c>
      <c r="O937" s="21">
        <f t="shared" si="92"/>
        <v>23</v>
      </c>
      <c r="P937">
        <f t="shared" si="88"/>
        <v>0</v>
      </c>
      <c r="Q937">
        <f t="shared" si="89"/>
        <v>23</v>
      </c>
    </row>
    <row r="938" spans="1:17" x14ac:dyDescent="0.25">
      <c r="A938" t="str">
        <f t="shared" si="87"/>
        <v>France-Local</v>
      </c>
      <c r="B938">
        <v>937</v>
      </c>
      <c r="C938" t="s">
        <v>5</v>
      </c>
      <c r="D938" t="s">
        <v>96</v>
      </c>
      <c r="E938" t="s">
        <v>101</v>
      </c>
      <c r="F938" s="3">
        <v>41516</v>
      </c>
      <c r="G938" s="1" t="s">
        <v>118</v>
      </c>
      <c r="H938" t="s">
        <v>118</v>
      </c>
      <c r="I938" s="17">
        <f>IF(D938="Moody",VLOOKUP(H938,'Rating Translation'!$B$2:$E$25,4,FALSE),IF(D938="SP",VLOOKUP(H938,'Rating Translation'!$C$2:$E$25,3,FALSE),VLOOKUP(H938,'Rating Translation'!$D$2:$E$25,2,FALSE)))</f>
        <v>23</v>
      </c>
      <c r="J938">
        <f t="shared" si="90"/>
        <v>23</v>
      </c>
      <c r="K938" s="20">
        <f>IF($D938=K$1,$J938,IF($C938&lt;&gt;$C937,"",K937))</f>
        <v>23</v>
      </c>
      <c r="L938">
        <f>IF($D938=L$1,$J938,IF($C938&lt;&gt;$C937,"",L937))</f>
        <v>23</v>
      </c>
      <c r="M938">
        <f>IF($D938=M$1,$J938,IF($C938&lt;&gt;$C937,"",M937))</f>
        <v>23</v>
      </c>
      <c r="N938" s="20">
        <f t="shared" si="91"/>
        <v>3</v>
      </c>
      <c r="O938" s="21">
        <f t="shared" si="92"/>
        <v>23</v>
      </c>
      <c r="P938">
        <f t="shared" si="88"/>
        <v>0</v>
      </c>
      <c r="Q938">
        <f t="shared" si="89"/>
        <v>23</v>
      </c>
    </row>
    <row r="939" spans="1:17" x14ac:dyDescent="0.25">
      <c r="A939" t="str">
        <f t="shared" si="87"/>
        <v>France-Local</v>
      </c>
      <c r="B939">
        <v>938</v>
      </c>
      <c r="C939" t="s">
        <v>5</v>
      </c>
      <c r="D939" t="s">
        <v>96</v>
      </c>
      <c r="E939" t="s">
        <v>101</v>
      </c>
      <c r="F939" s="3">
        <v>41548</v>
      </c>
      <c r="G939" s="1" t="s">
        <v>118</v>
      </c>
      <c r="H939" t="s">
        <v>118</v>
      </c>
      <c r="I939" s="17">
        <f>IF(D939="Moody",VLOOKUP(H939,'Rating Translation'!$B$2:$E$25,4,FALSE),IF(D939="SP",VLOOKUP(H939,'Rating Translation'!$C$2:$E$25,3,FALSE),VLOOKUP(H939,'Rating Translation'!$D$2:$E$25,2,FALSE)))</f>
        <v>23</v>
      </c>
      <c r="J939">
        <f t="shared" si="90"/>
        <v>23</v>
      </c>
      <c r="K939" s="20">
        <f>IF($D939=K$1,$J939,IF($C939&lt;&gt;$C938,"",K938))</f>
        <v>23</v>
      </c>
      <c r="L939">
        <f>IF($D939=L$1,$J939,IF($C939&lt;&gt;$C938,"",L938))</f>
        <v>23</v>
      </c>
      <c r="M939">
        <f>IF($D939=M$1,$J939,IF($C939&lt;&gt;$C938,"",M938))</f>
        <v>23</v>
      </c>
      <c r="N939" s="20">
        <f t="shared" si="91"/>
        <v>3</v>
      </c>
      <c r="O939" s="21">
        <f t="shared" si="92"/>
        <v>23</v>
      </c>
      <c r="P939">
        <f t="shared" si="88"/>
        <v>0</v>
      </c>
      <c r="Q939">
        <f t="shared" si="89"/>
        <v>23</v>
      </c>
    </row>
    <row r="940" spans="1:17" x14ac:dyDescent="0.25">
      <c r="A940" t="str">
        <f t="shared" si="87"/>
        <v>France-Local</v>
      </c>
      <c r="B940">
        <v>939</v>
      </c>
      <c r="C940" t="s">
        <v>5</v>
      </c>
      <c r="D940" t="s">
        <v>96</v>
      </c>
      <c r="E940" t="s">
        <v>101</v>
      </c>
      <c r="F940" s="3">
        <v>41561</v>
      </c>
      <c r="G940" s="1" t="s">
        <v>118</v>
      </c>
      <c r="H940" t="s">
        <v>118</v>
      </c>
      <c r="I940" s="17">
        <f>IF(D940="Moody",VLOOKUP(H940,'Rating Translation'!$B$2:$E$25,4,FALSE),IF(D940="SP",VLOOKUP(H940,'Rating Translation'!$C$2:$E$25,3,FALSE),VLOOKUP(H940,'Rating Translation'!$D$2:$E$25,2,FALSE)))</f>
        <v>23</v>
      </c>
      <c r="J940">
        <f t="shared" si="90"/>
        <v>23</v>
      </c>
      <c r="K940" s="20">
        <f>IF($D940=K$1,$J940,IF($C940&lt;&gt;$C939,"",K939))</f>
        <v>23</v>
      </c>
      <c r="L940">
        <f>IF($D940=L$1,$J940,IF($C940&lt;&gt;$C939,"",L939))</f>
        <v>23</v>
      </c>
      <c r="M940">
        <f>IF($D940=M$1,$J940,IF($C940&lt;&gt;$C939,"",M939))</f>
        <v>23</v>
      </c>
      <c r="N940" s="20">
        <f t="shared" si="91"/>
        <v>3</v>
      </c>
      <c r="O940" s="21">
        <f t="shared" si="92"/>
        <v>23</v>
      </c>
      <c r="P940">
        <f t="shared" si="88"/>
        <v>0</v>
      </c>
      <c r="Q940">
        <f t="shared" si="89"/>
        <v>23</v>
      </c>
    </row>
    <row r="941" spans="1:17" x14ac:dyDescent="0.25">
      <c r="A941" t="str">
        <f t="shared" si="87"/>
        <v>France-Local</v>
      </c>
      <c r="B941">
        <v>940</v>
      </c>
      <c r="C941" t="s">
        <v>5</v>
      </c>
      <c r="D941" t="s">
        <v>96</v>
      </c>
      <c r="E941" t="s">
        <v>101</v>
      </c>
      <c r="F941" s="3">
        <v>41578</v>
      </c>
      <c r="G941" s="1" t="s">
        <v>118</v>
      </c>
      <c r="H941" t="s">
        <v>118</v>
      </c>
      <c r="I941" s="17">
        <f>IF(D941="Moody",VLOOKUP(H941,'Rating Translation'!$B$2:$E$25,4,FALSE),IF(D941="SP",VLOOKUP(H941,'Rating Translation'!$C$2:$E$25,3,FALSE),VLOOKUP(H941,'Rating Translation'!$D$2:$E$25,2,FALSE)))</f>
        <v>23</v>
      </c>
      <c r="J941">
        <f t="shared" si="90"/>
        <v>23</v>
      </c>
      <c r="K941" s="20">
        <f>IF($D941=K$1,$J941,IF($C941&lt;&gt;$C940,"",K940))</f>
        <v>23</v>
      </c>
      <c r="L941">
        <f>IF($D941=L$1,$J941,IF($C941&lt;&gt;$C940,"",L940))</f>
        <v>23</v>
      </c>
      <c r="M941">
        <f>IF($D941=M$1,$J941,IF($C941&lt;&gt;$C940,"",M940))</f>
        <v>23</v>
      </c>
      <c r="N941" s="20">
        <f t="shared" si="91"/>
        <v>3</v>
      </c>
      <c r="O941" s="21">
        <f t="shared" si="92"/>
        <v>23</v>
      </c>
      <c r="P941">
        <f t="shared" si="88"/>
        <v>0</v>
      </c>
      <c r="Q941">
        <f t="shared" si="89"/>
        <v>23</v>
      </c>
    </row>
    <row r="942" spans="1:17" x14ac:dyDescent="0.25">
      <c r="A942" t="str">
        <f t="shared" si="87"/>
        <v>France-Local</v>
      </c>
      <c r="B942">
        <v>941</v>
      </c>
      <c r="C942" t="s">
        <v>5</v>
      </c>
      <c r="D942" t="s">
        <v>79</v>
      </c>
      <c r="E942" t="s">
        <v>101</v>
      </c>
      <c r="F942" s="3">
        <v>41586</v>
      </c>
      <c r="G942" s="1" t="s">
        <v>78</v>
      </c>
      <c r="H942" t="s">
        <v>78</v>
      </c>
      <c r="I942" s="17">
        <f>IF(D942="Moody",VLOOKUP(H942,'Rating Translation'!$B$2:$E$25,4,FALSE),IF(D942="SP",VLOOKUP(H942,'Rating Translation'!$C$2:$E$25,3,FALSE),VLOOKUP(H942,'Rating Translation'!$D$2:$E$25,2,FALSE)))</f>
        <v>22</v>
      </c>
      <c r="J942">
        <f t="shared" si="90"/>
        <v>22</v>
      </c>
      <c r="K942" s="20">
        <f>IF($D942=K$1,$J942,IF($C942&lt;&gt;$C941,"",K941))</f>
        <v>23</v>
      </c>
      <c r="L942">
        <f>IF($D942=L$1,$J942,IF($C942&lt;&gt;$C941,"",L941))</f>
        <v>22</v>
      </c>
      <c r="M942">
        <f>IF($D942=M$1,$J942,IF($C942&lt;&gt;$C941,"",M941))</f>
        <v>23</v>
      </c>
      <c r="N942" s="20">
        <f t="shared" si="91"/>
        <v>3</v>
      </c>
      <c r="O942" s="21">
        <f t="shared" si="92"/>
        <v>22.666666666666668</v>
      </c>
      <c r="P942">
        <f t="shared" si="88"/>
        <v>0.57735026918962584</v>
      </c>
      <c r="Q942">
        <f t="shared" si="89"/>
        <v>23</v>
      </c>
    </row>
    <row r="943" spans="1:17" x14ac:dyDescent="0.25">
      <c r="A943" t="str">
        <f t="shared" si="87"/>
        <v>France-Local</v>
      </c>
      <c r="B943">
        <v>942</v>
      </c>
      <c r="C943" t="s">
        <v>5</v>
      </c>
      <c r="D943" t="s">
        <v>96</v>
      </c>
      <c r="E943" t="s">
        <v>101</v>
      </c>
      <c r="F943" s="3">
        <v>41611</v>
      </c>
      <c r="G943" s="1" t="s">
        <v>118</v>
      </c>
      <c r="H943" t="s">
        <v>118</v>
      </c>
      <c r="I943" s="17">
        <f>IF(D943="Moody",VLOOKUP(H943,'Rating Translation'!$B$2:$E$25,4,FALSE),IF(D943="SP",VLOOKUP(H943,'Rating Translation'!$C$2:$E$25,3,FALSE),VLOOKUP(H943,'Rating Translation'!$D$2:$E$25,2,FALSE)))</f>
        <v>23</v>
      </c>
      <c r="J943">
        <f t="shared" si="90"/>
        <v>23</v>
      </c>
      <c r="K943" s="20">
        <f>IF($D943=K$1,$J943,IF($C943&lt;&gt;$C942,"",K942))</f>
        <v>23</v>
      </c>
      <c r="L943">
        <f>IF($D943=L$1,$J943,IF($C943&lt;&gt;$C942,"",L942))</f>
        <v>22</v>
      </c>
      <c r="M943">
        <f>IF($D943=M$1,$J943,IF($C943&lt;&gt;$C942,"",M942))</f>
        <v>23</v>
      </c>
      <c r="N943" s="20">
        <f t="shared" si="91"/>
        <v>3</v>
      </c>
      <c r="O943" s="21">
        <f t="shared" si="92"/>
        <v>22.666666666666668</v>
      </c>
      <c r="P943">
        <f t="shared" si="88"/>
        <v>0.57735026918962584</v>
      </c>
      <c r="Q943">
        <f t="shared" si="89"/>
        <v>23</v>
      </c>
    </row>
    <row r="944" spans="1:17" x14ac:dyDescent="0.25">
      <c r="A944" t="str">
        <f t="shared" si="87"/>
        <v>France-Local</v>
      </c>
      <c r="B944">
        <v>943</v>
      </c>
      <c r="C944" t="s">
        <v>5</v>
      </c>
      <c r="D944" t="s">
        <v>96</v>
      </c>
      <c r="E944" t="s">
        <v>101</v>
      </c>
      <c r="F944" s="3">
        <v>41621</v>
      </c>
      <c r="G944" s="1" t="s">
        <v>118</v>
      </c>
      <c r="H944" t="s">
        <v>118</v>
      </c>
      <c r="I944" s="17">
        <f>IF(D944="Moody",VLOOKUP(H944,'Rating Translation'!$B$2:$E$25,4,FALSE),IF(D944="SP",VLOOKUP(H944,'Rating Translation'!$C$2:$E$25,3,FALSE),VLOOKUP(H944,'Rating Translation'!$D$2:$E$25,2,FALSE)))</f>
        <v>23</v>
      </c>
      <c r="J944">
        <f t="shared" si="90"/>
        <v>23</v>
      </c>
      <c r="K944" s="20">
        <f>IF($D944=K$1,$J944,IF($C944&lt;&gt;$C943,"",K943))</f>
        <v>23</v>
      </c>
      <c r="L944">
        <f>IF($D944=L$1,$J944,IF($C944&lt;&gt;$C943,"",L943))</f>
        <v>22</v>
      </c>
      <c r="M944">
        <f>IF($D944=M$1,$J944,IF($C944&lt;&gt;$C943,"",M943))</f>
        <v>23</v>
      </c>
      <c r="N944" s="20">
        <f t="shared" si="91"/>
        <v>3</v>
      </c>
      <c r="O944" s="21">
        <f t="shared" si="92"/>
        <v>22.666666666666668</v>
      </c>
      <c r="P944">
        <f t="shared" si="88"/>
        <v>0.57735026918962584</v>
      </c>
      <c r="Q944">
        <f t="shared" si="89"/>
        <v>23</v>
      </c>
    </row>
    <row r="945" spans="1:17" x14ac:dyDescent="0.25">
      <c r="A945" t="str">
        <f t="shared" si="87"/>
        <v>France-Local</v>
      </c>
      <c r="B945">
        <v>944</v>
      </c>
      <c r="C945" t="s">
        <v>5</v>
      </c>
      <c r="D945" t="s">
        <v>96</v>
      </c>
      <c r="E945" t="s">
        <v>101</v>
      </c>
      <c r="F945" s="3">
        <v>41628</v>
      </c>
      <c r="G945" s="1" t="s">
        <v>118</v>
      </c>
      <c r="H945" t="s">
        <v>118</v>
      </c>
      <c r="I945" s="17">
        <f>IF(D945="Moody",VLOOKUP(H945,'Rating Translation'!$B$2:$E$25,4,FALSE),IF(D945="SP",VLOOKUP(H945,'Rating Translation'!$C$2:$E$25,3,FALSE),VLOOKUP(H945,'Rating Translation'!$D$2:$E$25,2,FALSE)))</f>
        <v>23</v>
      </c>
      <c r="J945">
        <f t="shared" si="90"/>
        <v>23</v>
      </c>
      <c r="K945" s="20">
        <f>IF($D945=K$1,$J945,IF($C945&lt;&gt;$C944,"",K944))</f>
        <v>23</v>
      </c>
      <c r="L945">
        <f>IF($D945=L$1,$J945,IF($C945&lt;&gt;$C944,"",L944))</f>
        <v>22</v>
      </c>
      <c r="M945">
        <f>IF($D945=M$1,$J945,IF($C945&lt;&gt;$C944,"",M944))</f>
        <v>23</v>
      </c>
      <c r="N945" s="20">
        <f t="shared" si="91"/>
        <v>3</v>
      </c>
      <c r="O945" s="21">
        <f t="shared" si="92"/>
        <v>22.666666666666668</v>
      </c>
      <c r="P945">
        <f t="shared" si="88"/>
        <v>0.57735026918962584</v>
      </c>
      <c r="Q945">
        <f t="shared" si="89"/>
        <v>23</v>
      </c>
    </row>
    <row r="946" spans="1:17" x14ac:dyDescent="0.25">
      <c r="A946" t="str">
        <f t="shared" si="87"/>
        <v>France-Local</v>
      </c>
      <c r="B946">
        <v>945</v>
      </c>
      <c r="C946" t="s">
        <v>5</v>
      </c>
      <c r="D946" t="s">
        <v>96</v>
      </c>
      <c r="E946" t="s">
        <v>101</v>
      </c>
      <c r="F946" s="3">
        <v>41635</v>
      </c>
      <c r="G946" s="1" t="s">
        <v>118</v>
      </c>
      <c r="H946" t="s">
        <v>118</v>
      </c>
      <c r="I946" s="17">
        <f>IF(D946="Moody",VLOOKUP(H946,'Rating Translation'!$B$2:$E$25,4,FALSE),IF(D946="SP",VLOOKUP(H946,'Rating Translation'!$C$2:$E$25,3,FALSE),VLOOKUP(H946,'Rating Translation'!$D$2:$E$25,2,FALSE)))</f>
        <v>23</v>
      </c>
      <c r="J946">
        <f t="shared" si="90"/>
        <v>23</v>
      </c>
      <c r="K946" s="20">
        <f>IF($D946=K$1,$J946,IF($C946&lt;&gt;$C945,"",K945))</f>
        <v>23</v>
      </c>
      <c r="L946">
        <f>IF($D946=L$1,$J946,IF($C946&lt;&gt;$C945,"",L945))</f>
        <v>22</v>
      </c>
      <c r="M946">
        <f>IF($D946=M$1,$J946,IF($C946&lt;&gt;$C945,"",M945))</f>
        <v>23</v>
      </c>
      <c r="N946" s="20">
        <f t="shared" si="91"/>
        <v>3</v>
      </c>
      <c r="O946" s="21">
        <f t="shared" si="92"/>
        <v>22.666666666666668</v>
      </c>
      <c r="P946">
        <f t="shared" si="88"/>
        <v>0.57735026918962584</v>
      </c>
      <c r="Q946">
        <f t="shared" si="89"/>
        <v>23</v>
      </c>
    </row>
    <row r="947" spans="1:17" x14ac:dyDescent="0.25">
      <c r="A947" t="str">
        <f t="shared" si="87"/>
        <v>France-Local</v>
      </c>
      <c r="B947">
        <v>946</v>
      </c>
      <c r="C947" t="s">
        <v>5</v>
      </c>
      <c r="D947" t="s">
        <v>96</v>
      </c>
      <c r="E947" t="s">
        <v>101</v>
      </c>
      <c r="F947" s="3">
        <v>41638</v>
      </c>
      <c r="G947" s="1" t="s">
        <v>118</v>
      </c>
      <c r="H947" t="s">
        <v>118</v>
      </c>
      <c r="I947" s="17">
        <f>IF(D947="Moody",VLOOKUP(H947,'Rating Translation'!$B$2:$E$25,4,FALSE),IF(D947="SP",VLOOKUP(H947,'Rating Translation'!$C$2:$E$25,3,FALSE),VLOOKUP(H947,'Rating Translation'!$D$2:$E$25,2,FALSE)))</f>
        <v>23</v>
      </c>
      <c r="J947">
        <f t="shared" si="90"/>
        <v>23</v>
      </c>
      <c r="K947" s="20">
        <f>IF($D947=K$1,$J947,IF($C947&lt;&gt;$C946,"",K946))</f>
        <v>23</v>
      </c>
      <c r="L947">
        <f>IF($D947=L$1,$J947,IF($C947&lt;&gt;$C946,"",L946))</f>
        <v>22</v>
      </c>
      <c r="M947">
        <f>IF($D947=M$1,$J947,IF($C947&lt;&gt;$C946,"",M946))</f>
        <v>23</v>
      </c>
      <c r="N947" s="20">
        <f t="shared" si="91"/>
        <v>3</v>
      </c>
      <c r="O947" s="21">
        <f t="shared" si="92"/>
        <v>22.666666666666668</v>
      </c>
      <c r="P947">
        <f t="shared" si="88"/>
        <v>0.57735026918962584</v>
      </c>
      <c r="Q947">
        <f t="shared" si="89"/>
        <v>23</v>
      </c>
    </row>
    <row r="948" spans="1:17" x14ac:dyDescent="0.25">
      <c r="A948" t="str">
        <f t="shared" si="87"/>
        <v>France-Local</v>
      </c>
      <c r="B948">
        <v>947</v>
      </c>
      <c r="C948" t="s">
        <v>5</v>
      </c>
      <c r="D948" t="s">
        <v>96</v>
      </c>
      <c r="E948" t="s">
        <v>101</v>
      </c>
      <c r="F948" s="3">
        <v>41646</v>
      </c>
      <c r="G948" s="1" t="s">
        <v>118</v>
      </c>
      <c r="H948" t="s">
        <v>118</v>
      </c>
      <c r="I948" s="17">
        <f>IF(D948="Moody",VLOOKUP(H948,'Rating Translation'!$B$2:$E$25,4,FALSE),IF(D948="SP",VLOOKUP(H948,'Rating Translation'!$C$2:$E$25,3,FALSE),VLOOKUP(H948,'Rating Translation'!$D$2:$E$25,2,FALSE)))</f>
        <v>23</v>
      </c>
      <c r="J948">
        <f t="shared" si="90"/>
        <v>23</v>
      </c>
      <c r="K948" s="20">
        <f>IF($D948=K$1,$J948,IF($C948&lt;&gt;$C947,"",K947))</f>
        <v>23</v>
      </c>
      <c r="L948">
        <f>IF($D948=L$1,$J948,IF($C948&lt;&gt;$C947,"",L947))</f>
        <v>22</v>
      </c>
      <c r="M948">
        <f>IF($D948=M$1,$J948,IF($C948&lt;&gt;$C947,"",M947))</f>
        <v>23</v>
      </c>
      <c r="N948" s="20">
        <f t="shared" si="91"/>
        <v>3</v>
      </c>
      <c r="O948" s="21">
        <f t="shared" si="92"/>
        <v>22.666666666666668</v>
      </c>
      <c r="P948">
        <f t="shared" si="88"/>
        <v>0.57735026918962584</v>
      </c>
      <c r="Q948">
        <f t="shared" si="89"/>
        <v>23</v>
      </c>
    </row>
    <row r="949" spans="1:17" x14ac:dyDescent="0.25">
      <c r="A949" t="str">
        <f t="shared" si="87"/>
        <v>Germany-Foreign</v>
      </c>
      <c r="B949">
        <v>948</v>
      </c>
      <c r="C949" t="s">
        <v>4</v>
      </c>
      <c r="D949" t="s">
        <v>79</v>
      </c>
      <c r="E949" t="s">
        <v>100</v>
      </c>
      <c r="F949" s="3">
        <v>30545</v>
      </c>
      <c r="G949" s="1" t="s">
        <v>117</v>
      </c>
      <c r="H949" t="s">
        <v>117</v>
      </c>
      <c r="I949" s="17">
        <f>IF(D949="Moody",VLOOKUP(H949,'Rating Translation'!$B$2:$E$25,4,FALSE),IF(D949="SP",VLOOKUP(H949,'Rating Translation'!$C$2:$E$25,3,FALSE),VLOOKUP(H949,'Rating Translation'!$D$2:$E$25,2,FALSE)))</f>
        <v>24</v>
      </c>
      <c r="J949">
        <f t="shared" si="90"/>
        <v>24</v>
      </c>
      <c r="K949" s="20" t="str">
        <f>IF($D949=K$1,$J949,IF($C949&lt;&gt;$C948,"",K948))</f>
        <v/>
      </c>
      <c r="L949">
        <f>IF($D949=L$1,$J949,IF($C949&lt;&gt;$C948,"",L948))</f>
        <v>24</v>
      </c>
      <c r="M949" t="str">
        <f>IF($D949=M$1,$J949,IF($C949&lt;&gt;$C948,"",M948))</f>
        <v/>
      </c>
      <c r="N949" s="20">
        <f t="shared" si="91"/>
        <v>1</v>
      </c>
      <c r="O949" s="21">
        <f t="shared" si="92"/>
        <v>24</v>
      </c>
      <c r="P949" t="str">
        <f t="shared" si="88"/>
        <v/>
      </c>
      <c r="Q949">
        <f t="shared" si="89"/>
        <v>24</v>
      </c>
    </row>
    <row r="950" spans="1:17" x14ac:dyDescent="0.25">
      <c r="A950" t="str">
        <f t="shared" si="87"/>
        <v>Germany-Foreign</v>
      </c>
      <c r="B950">
        <v>949</v>
      </c>
      <c r="C950" t="s">
        <v>4</v>
      </c>
      <c r="D950" t="s">
        <v>69</v>
      </c>
      <c r="E950" t="s">
        <v>100</v>
      </c>
      <c r="F950" s="3">
        <v>31452</v>
      </c>
      <c r="G950" s="1" t="s">
        <v>104</v>
      </c>
      <c r="H950" t="s">
        <v>104</v>
      </c>
      <c r="I950" s="17">
        <f>IF(D950="Moody",VLOOKUP(H950,'Rating Translation'!$B$2:$E$25,4,FALSE),IF(D950="SP",VLOOKUP(H950,'Rating Translation'!$C$2:$E$25,3,FALSE),VLOOKUP(H950,'Rating Translation'!$D$2:$E$25,2,FALSE)))</f>
        <v>24</v>
      </c>
      <c r="J950">
        <f t="shared" si="90"/>
        <v>24</v>
      </c>
      <c r="K950" s="20">
        <f>IF($D950=K$1,$J950,IF($C950&lt;&gt;$C949,"",K949))</f>
        <v>24</v>
      </c>
      <c r="L950">
        <f>IF($D950=L$1,$J950,IF($C950&lt;&gt;$C949,"",L949))</f>
        <v>24</v>
      </c>
      <c r="M950" t="str">
        <f>IF($D950=M$1,$J950,IF($C950&lt;&gt;$C949,"",M949))</f>
        <v/>
      </c>
      <c r="N950" s="20">
        <f t="shared" si="91"/>
        <v>2</v>
      </c>
      <c r="O950" s="21">
        <f t="shared" si="92"/>
        <v>24</v>
      </c>
      <c r="P950">
        <f t="shared" si="88"/>
        <v>0</v>
      </c>
      <c r="Q950">
        <f t="shared" si="89"/>
        <v>24</v>
      </c>
    </row>
    <row r="951" spans="1:17" x14ac:dyDescent="0.25">
      <c r="A951" t="str">
        <f t="shared" si="87"/>
        <v>Germany-Foreign</v>
      </c>
      <c r="B951">
        <v>950</v>
      </c>
      <c r="C951" t="s">
        <v>4</v>
      </c>
      <c r="D951" t="s">
        <v>79</v>
      </c>
      <c r="E951" t="s">
        <v>100</v>
      </c>
      <c r="F951" s="3">
        <v>32685</v>
      </c>
      <c r="G951" s="1" t="s">
        <v>61</v>
      </c>
      <c r="H951" t="s">
        <v>117</v>
      </c>
      <c r="I951" s="17">
        <f>IF(D951="Moody",VLOOKUP(H951,'Rating Translation'!$B$2:$E$25,4,FALSE),IF(D951="SP",VLOOKUP(H951,'Rating Translation'!$C$2:$E$25,3,FALSE),VLOOKUP(H951,'Rating Translation'!$D$2:$E$25,2,FALSE)))</f>
        <v>24</v>
      </c>
      <c r="J951">
        <f t="shared" si="90"/>
        <v>24</v>
      </c>
      <c r="K951" s="20">
        <f>IF($D951=K$1,$J951,IF($C951&lt;&gt;$C950,"",K950))</f>
        <v>24</v>
      </c>
      <c r="L951">
        <f>IF($D951=L$1,$J951,IF($C951&lt;&gt;$C950,"",L950))</f>
        <v>24</v>
      </c>
      <c r="M951" t="str">
        <f>IF($D951=M$1,$J951,IF($C951&lt;&gt;$C950,"",M950))</f>
        <v/>
      </c>
      <c r="N951" s="20">
        <f t="shared" si="91"/>
        <v>2</v>
      </c>
      <c r="O951" s="21">
        <f t="shared" si="92"/>
        <v>24</v>
      </c>
      <c r="P951">
        <f t="shared" si="88"/>
        <v>0</v>
      </c>
      <c r="Q951">
        <f t="shared" si="89"/>
        <v>24</v>
      </c>
    </row>
    <row r="952" spans="1:17" x14ac:dyDescent="0.25">
      <c r="A952" t="str">
        <f t="shared" si="87"/>
        <v>Germany-Foreign</v>
      </c>
      <c r="B952">
        <v>951</v>
      </c>
      <c r="C952" t="s">
        <v>4</v>
      </c>
      <c r="D952" t="s">
        <v>96</v>
      </c>
      <c r="E952" t="s">
        <v>100</v>
      </c>
      <c r="F952" s="3">
        <v>34556</v>
      </c>
      <c r="G952" s="1" t="s">
        <v>117</v>
      </c>
      <c r="H952" t="s">
        <v>117</v>
      </c>
      <c r="I952" s="17">
        <f>IF(D952="Moody",VLOOKUP(H952,'Rating Translation'!$B$2:$E$25,4,FALSE),IF(D952="SP",VLOOKUP(H952,'Rating Translation'!$C$2:$E$25,3,FALSE),VLOOKUP(H952,'Rating Translation'!$D$2:$E$25,2,FALSE)))</f>
        <v>24</v>
      </c>
      <c r="J952">
        <f t="shared" si="90"/>
        <v>24</v>
      </c>
      <c r="K952" s="20">
        <f>IF($D952=K$1,$J952,IF($C952&lt;&gt;$C951,"",K951))</f>
        <v>24</v>
      </c>
      <c r="L952">
        <f>IF($D952=L$1,$J952,IF($C952&lt;&gt;$C951,"",L951))</f>
        <v>24</v>
      </c>
      <c r="M952">
        <f>IF($D952=M$1,$J952,IF($C952&lt;&gt;$C951,"",M951))</f>
        <v>24</v>
      </c>
      <c r="N952" s="20">
        <f t="shared" si="91"/>
        <v>3</v>
      </c>
      <c r="O952" s="21">
        <f t="shared" si="92"/>
        <v>24</v>
      </c>
      <c r="P952">
        <f t="shared" si="88"/>
        <v>0</v>
      </c>
      <c r="Q952">
        <f t="shared" si="89"/>
        <v>24</v>
      </c>
    </row>
    <row r="953" spans="1:17" x14ac:dyDescent="0.25">
      <c r="A953" t="str">
        <f t="shared" si="87"/>
        <v>Germany-Foreign</v>
      </c>
      <c r="B953">
        <v>952</v>
      </c>
      <c r="C953" t="s">
        <v>4</v>
      </c>
      <c r="D953" t="s">
        <v>96</v>
      </c>
      <c r="E953" t="s">
        <v>100</v>
      </c>
      <c r="F953" s="3">
        <v>34998</v>
      </c>
      <c r="G953" s="1" t="s">
        <v>117</v>
      </c>
      <c r="H953" t="s">
        <v>117</v>
      </c>
      <c r="I953" s="17">
        <f>IF(D953="Moody",VLOOKUP(H953,'Rating Translation'!$B$2:$E$25,4,FALSE),IF(D953="SP",VLOOKUP(H953,'Rating Translation'!$C$2:$E$25,3,FALSE),VLOOKUP(H953,'Rating Translation'!$D$2:$E$25,2,FALSE)))</f>
        <v>24</v>
      </c>
      <c r="J953">
        <f t="shared" si="90"/>
        <v>24</v>
      </c>
      <c r="K953" s="20">
        <f>IF($D953=K$1,$J953,IF($C953&lt;&gt;$C952,"",K952))</f>
        <v>24</v>
      </c>
      <c r="L953">
        <f>IF($D953=L$1,$J953,IF($C953&lt;&gt;$C952,"",L952))</f>
        <v>24</v>
      </c>
      <c r="M953">
        <f>IF($D953=M$1,$J953,IF($C953&lt;&gt;$C952,"",M952))</f>
        <v>24</v>
      </c>
      <c r="N953" s="20">
        <f t="shared" si="91"/>
        <v>3</v>
      </c>
      <c r="O953" s="21">
        <f t="shared" si="92"/>
        <v>24</v>
      </c>
      <c r="P953">
        <f t="shared" si="88"/>
        <v>0</v>
      </c>
      <c r="Q953">
        <f t="shared" si="89"/>
        <v>24</v>
      </c>
    </row>
    <row r="954" spans="1:17" x14ac:dyDescent="0.25">
      <c r="A954" t="str">
        <f t="shared" si="87"/>
        <v>Germany-Foreign</v>
      </c>
      <c r="B954">
        <v>953</v>
      </c>
      <c r="C954" t="s">
        <v>4</v>
      </c>
      <c r="D954" t="s">
        <v>69</v>
      </c>
      <c r="E954" t="s">
        <v>100</v>
      </c>
      <c r="F954" s="3">
        <v>36161</v>
      </c>
      <c r="G954" s="1" t="s">
        <v>104</v>
      </c>
      <c r="H954" t="s">
        <v>104</v>
      </c>
      <c r="I954" s="17">
        <f>IF(D954="Moody",VLOOKUP(H954,'Rating Translation'!$B$2:$E$25,4,FALSE),IF(D954="SP",VLOOKUP(H954,'Rating Translation'!$C$2:$E$25,3,FALSE),VLOOKUP(H954,'Rating Translation'!$D$2:$E$25,2,FALSE)))</f>
        <v>24</v>
      </c>
      <c r="J954">
        <f t="shared" si="90"/>
        <v>24</v>
      </c>
      <c r="K954" s="20">
        <f>IF($D954=K$1,$J954,IF($C954&lt;&gt;$C953,"",K953))</f>
        <v>24</v>
      </c>
      <c r="L954">
        <f>IF($D954=L$1,$J954,IF($C954&lt;&gt;$C953,"",L953))</f>
        <v>24</v>
      </c>
      <c r="M954">
        <f>IF($D954=M$1,$J954,IF($C954&lt;&gt;$C953,"",M953))</f>
        <v>24</v>
      </c>
      <c r="N954" s="20">
        <f t="shared" si="91"/>
        <v>3</v>
      </c>
      <c r="O954" s="21">
        <f t="shared" si="92"/>
        <v>24</v>
      </c>
      <c r="P954">
        <f t="shared" si="88"/>
        <v>0</v>
      </c>
      <c r="Q954">
        <f t="shared" si="89"/>
        <v>24</v>
      </c>
    </row>
    <row r="955" spans="1:17" x14ac:dyDescent="0.25">
      <c r="A955" t="str">
        <f t="shared" si="87"/>
        <v>Germany-Foreign</v>
      </c>
      <c r="B955">
        <v>954</v>
      </c>
      <c r="C955" t="s">
        <v>4</v>
      </c>
      <c r="D955" t="s">
        <v>96</v>
      </c>
      <c r="E955" t="s">
        <v>100</v>
      </c>
      <c r="F955" s="3">
        <v>36790</v>
      </c>
      <c r="G955" s="1" t="s">
        <v>133</v>
      </c>
      <c r="H955" t="s">
        <v>117</v>
      </c>
      <c r="I955" s="17">
        <f>IF(D955="Moody",VLOOKUP(H955,'Rating Translation'!$B$2:$E$25,4,FALSE),IF(D955="SP",VLOOKUP(H955,'Rating Translation'!$C$2:$E$25,3,FALSE),VLOOKUP(H955,'Rating Translation'!$D$2:$E$25,2,FALSE)))</f>
        <v>24</v>
      </c>
      <c r="J955">
        <f t="shared" si="90"/>
        <v>24</v>
      </c>
      <c r="K955" s="20">
        <f>IF($D955=K$1,$J955,IF($C955&lt;&gt;$C954,"",K954))</f>
        <v>24</v>
      </c>
      <c r="L955">
        <f>IF($D955=L$1,$J955,IF($C955&lt;&gt;$C954,"",L954))</f>
        <v>24</v>
      </c>
      <c r="M955">
        <f>IF($D955=M$1,$J955,IF($C955&lt;&gt;$C954,"",M954))</f>
        <v>24</v>
      </c>
      <c r="N955" s="20">
        <f t="shared" si="91"/>
        <v>3</v>
      </c>
      <c r="O955" s="21">
        <f t="shared" si="92"/>
        <v>24</v>
      </c>
      <c r="P955">
        <f t="shared" si="88"/>
        <v>0</v>
      </c>
      <c r="Q955">
        <f t="shared" si="89"/>
        <v>24</v>
      </c>
    </row>
    <row r="956" spans="1:17" x14ac:dyDescent="0.25">
      <c r="A956" t="str">
        <f t="shared" si="87"/>
        <v>Germany-Foreign</v>
      </c>
      <c r="B956">
        <v>955</v>
      </c>
      <c r="C956" t="s">
        <v>4</v>
      </c>
      <c r="D956" t="s">
        <v>69</v>
      </c>
      <c r="E956" t="s">
        <v>100</v>
      </c>
      <c r="F956" s="3">
        <v>37940</v>
      </c>
      <c r="G956" s="1" t="s">
        <v>61</v>
      </c>
      <c r="H956" t="s">
        <v>104</v>
      </c>
      <c r="I956" s="17">
        <f>IF(D956="Moody",VLOOKUP(H956,'Rating Translation'!$B$2:$E$25,4,FALSE),IF(D956="SP",VLOOKUP(H956,'Rating Translation'!$C$2:$E$25,3,FALSE),VLOOKUP(H956,'Rating Translation'!$D$2:$E$25,2,FALSE)))</f>
        <v>24</v>
      </c>
      <c r="J956">
        <f t="shared" si="90"/>
        <v>24</v>
      </c>
      <c r="K956" s="20">
        <f>IF($D956=K$1,$J956,IF($C956&lt;&gt;$C955,"",K955))</f>
        <v>24</v>
      </c>
      <c r="L956">
        <f>IF($D956=L$1,$J956,IF($C956&lt;&gt;$C955,"",L955))</f>
        <v>24</v>
      </c>
      <c r="M956">
        <f>IF($D956=M$1,$J956,IF($C956&lt;&gt;$C955,"",M955))</f>
        <v>24</v>
      </c>
      <c r="N956" s="20">
        <f t="shared" si="91"/>
        <v>3</v>
      </c>
      <c r="O956" s="21">
        <f t="shared" si="92"/>
        <v>24</v>
      </c>
      <c r="P956">
        <f t="shared" si="88"/>
        <v>0</v>
      </c>
      <c r="Q956">
        <f t="shared" si="89"/>
        <v>24</v>
      </c>
    </row>
    <row r="957" spans="1:17" x14ac:dyDescent="0.25">
      <c r="A957" t="str">
        <f t="shared" si="87"/>
        <v>Germany-Foreign</v>
      </c>
      <c r="B957">
        <v>956</v>
      </c>
      <c r="C957" t="s">
        <v>4</v>
      </c>
      <c r="D957" t="s">
        <v>96</v>
      </c>
      <c r="E957" t="s">
        <v>100</v>
      </c>
      <c r="F957" s="3">
        <v>40815</v>
      </c>
      <c r="G957" s="1" t="s">
        <v>133</v>
      </c>
      <c r="H957" t="s">
        <v>117</v>
      </c>
      <c r="I957" s="17">
        <f>IF(D957="Moody",VLOOKUP(H957,'Rating Translation'!$B$2:$E$25,4,FALSE),IF(D957="SP",VLOOKUP(H957,'Rating Translation'!$C$2:$E$25,3,FALSE),VLOOKUP(H957,'Rating Translation'!$D$2:$E$25,2,FALSE)))</f>
        <v>24</v>
      </c>
      <c r="J957">
        <f t="shared" si="90"/>
        <v>24</v>
      </c>
      <c r="K957" s="20">
        <f>IF($D957=K$1,$J957,IF($C957&lt;&gt;$C956,"",K956))</f>
        <v>24</v>
      </c>
      <c r="L957">
        <f>IF($D957=L$1,$J957,IF($C957&lt;&gt;$C956,"",L956))</f>
        <v>24</v>
      </c>
      <c r="M957">
        <f>IF($D957=M$1,$J957,IF($C957&lt;&gt;$C956,"",M956))</f>
        <v>24</v>
      </c>
      <c r="N957" s="20">
        <f t="shared" si="91"/>
        <v>3</v>
      </c>
      <c r="O957" s="21">
        <f t="shared" si="92"/>
        <v>24</v>
      </c>
      <c r="P957">
        <f t="shared" si="88"/>
        <v>0</v>
      </c>
      <c r="Q957">
        <f t="shared" si="89"/>
        <v>24</v>
      </c>
    </row>
    <row r="958" spans="1:17" x14ac:dyDescent="0.25">
      <c r="A958" t="str">
        <f t="shared" si="87"/>
        <v>Germany-Foreign</v>
      </c>
      <c r="B958">
        <v>957</v>
      </c>
      <c r="C958" t="s">
        <v>4</v>
      </c>
      <c r="D958" t="s">
        <v>96</v>
      </c>
      <c r="E958" t="s">
        <v>100</v>
      </c>
      <c r="F958" s="3">
        <v>40864</v>
      </c>
      <c r="G958" s="1" t="s">
        <v>133</v>
      </c>
      <c r="H958" t="s">
        <v>117</v>
      </c>
      <c r="I958" s="17">
        <f>IF(D958="Moody",VLOOKUP(H958,'Rating Translation'!$B$2:$E$25,4,FALSE),IF(D958="SP",VLOOKUP(H958,'Rating Translation'!$C$2:$E$25,3,FALSE),VLOOKUP(H958,'Rating Translation'!$D$2:$E$25,2,FALSE)))</f>
        <v>24</v>
      </c>
      <c r="J958">
        <f t="shared" si="90"/>
        <v>24</v>
      </c>
      <c r="K958" s="20">
        <f>IF($D958=K$1,$J958,IF($C958&lt;&gt;$C957,"",K957))</f>
        <v>24</v>
      </c>
      <c r="L958">
        <f>IF($D958=L$1,$J958,IF($C958&lt;&gt;$C957,"",L957))</f>
        <v>24</v>
      </c>
      <c r="M958">
        <f>IF($D958=M$1,$J958,IF($C958&lt;&gt;$C957,"",M957))</f>
        <v>24</v>
      </c>
      <c r="N958" s="20">
        <f t="shared" si="91"/>
        <v>3</v>
      </c>
      <c r="O958" s="21">
        <f t="shared" si="92"/>
        <v>24</v>
      </c>
      <c r="P958">
        <f t="shared" si="88"/>
        <v>0</v>
      </c>
      <c r="Q958">
        <f t="shared" si="89"/>
        <v>24</v>
      </c>
    </row>
    <row r="959" spans="1:17" x14ac:dyDescent="0.25">
      <c r="A959" t="str">
        <f t="shared" si="87"/>
        <v>Germany-Foreign</v>
      </c>
      <c r="B959">
        <v>958</v>
      </c>
      <c r="C959" t="s">
        <v>4</v>
      </c>
      <c r="D959" t="s">
        <v>79</v>
      </c>
      <c r="E959" t="s">
        <v>100</v>
      </c>
      <c r="F959" s="3">
        <v>40882</v>
      </c>
      <c r="G959" s="1" t="s">
        <v>60</v>
      </c>
      <c r="H959" t="s">
        <v>117</v>
      </c>
      <c r="I959" s="17">
        <f>IF(D959="Moody",VLOOKUP(H959,'Rating Translation'!$B$2:$E$25,4,FALSE),IF(D959="SP",VLOOKUP(H959,'Rating Translation'!$C$2:$E$25,3,FALSE),VLOOKUP(H959,'Rating Translation'!$D$2:$E$25,2,FALSE)))</f>
        <v>24</v>
      </c>
      <c r="J959">
        <f t="shared" si="90"/>
        <v>24</v>
      </c>
      <c r="K959" s="20">
        <f>IF($D959=K$1,$J959,IF($C959&lt;&gt;$C958,"",K958))</f>
        <v>24</v>
      </c>
      <c r="L959">
        <f>IF($D959=L$1,$J959,IF($C959&lt;&gt;$C958,"",L958))</f>
        <v>24</v>
      </c>
      <c r="M959">
        <f>IF($D959=M$1,$J959,IF($C959&lt;&gt;$C958,"",M958))</f>
        <v>24</v>
      </c>
      <c r="N959" s="20">
        <f t="shared" si="91"/>
        <v>3</v>
      </c>
      <c r="O959" s="21">
        <f t="shared" si="92"/>
        <v>24</v>
      </c>
      <c r="P959">
        <f t="shared" si="88"/>
        <v>0</v>
      </c>
      <c r="Q959">
        <f t="shared" si="89"/>
        <v>24</v>
      </c>
    </row>
    <row r="960" spans="1:17" x14ac:dyDescent="0.25">
      <c r="A960" t="str">
        <f t="shared" si="87"/>
        <v>Germany-Foreign</v>
      </c>
      <c r="B960">
        <v>959</v>
      </c>
      <c r="C960" t="s">
        <v>4</v>
      </c>
      <c r="D960" t="s">
        <v>96</v>
      </c>
      <c r="E960" t="s">
        <v>100</v>
      </c>
      <c r="F960" s="3">
        <v>40905</v>
      </c>
      <c r="G960" s="1" t="s">
        <v>133</v>
      </c>
      <c r="H960" t="s">
        <v>117</v>
      </c>
      <c r="I960" s="17">
        <f>IF(D960="Moody",VLOOKUP(H960,'Rating Translation'!$B$2:$E$25,4,FALSE),IF(D960="SP",VLOOKUP(H960,'Rating Translation'!$C$2:$E$25,3,FALSE),VLOOKUP(H960,'Rating Translation'!$D$2:$E$25,2,FALSE)))</f>
        <v>24</v>
      </c>
      <c r="J960">
        <f t="shared" si="90"/>
        <v>24</v>
      </c>
      <c r="K960" s="20">
        <f>IF($D960=K$1,$J960,IF($C960&lt;&gt;$C959,"",K959))</f>
        <v>24</v>
      </c>
      <c r="L960">
        <f>IF($D960=L$1,$J960,IF($C960&lt;&gt;$C959,"",L959))</f>
        <v>24</v>
      </c>
      <c r="M960">
        <f>IF($D960=M$1,$J960,IF($C960&lt;&gt;$C959,"",M959))</f>
        <v>24</v>
      </c>
      <c r="N960" s="20">
        <f t="shared" si="91"/>
        <v>3</v>
      </c>
      <c r="O960" s="21">
        <f t="shared" si="92"/>
        <v>24</v>
      </c>
      <c r="P960">
        <f t="shared" si="88"/>
        <v>0</v>
      </c>
      <c r="Q960">
        <f t="shared" si="89"/>
        <v>24</v>
      </c>
    </row>
    <row r="961" spans="1:17" x14ac:dyDescent="0.25">
      <c r="A961" t="str">
        <f t="shared" si="87"/>
        <v>Germany-Foreign</v>
      </c>
      <c r="B961">
        <v>960</v>
      </c>
      <c r="C961" t="s">
        <v>4</v>
      </c>
      <c r="D961" t="s">
        <v>79</v>
      </c>
      <c r="E961" t="s">
        <v>100</v>
      </c>
      <c r="F961" s="3">
        <v>40921</v>
      </c>
      <c r="G961" s="1" t="s">
        <v>61</v>
      </c>
      <c r="H961" t="s">
        <v>117</v>
      </c>
      <c r="I961" s="17">
        <f>IF(D961="Moody",VLOOKUP(H961,'Rating Translation'!$B$2:$E$25,4,FALSE),IF(D961="SP",VLOOKUP(H961,'Rating Translation'!$C$2:$E$25,3,FALSE),VLOOKUP(H961,'Rating Translation'!$D$2:$E$25,2,FALSE)))</f>
        <v>24</v>
      </c>
      <c r="J961">
        <f t="shared" si="90"/>
        <v>24</v>
      </c>
      <c r="K961" s="20">
        <f>IF($D961=K$1,$J961,IF($C961&lt;&gt;$C960,"",K960))</f>
        <v>24</v>
      </c>
      <c r="L961">
        <f>IF($D961=L$1,$J961,IF($C961&lt;&gt;$C960,"",L960))</f>
        <v>24</v>
      </c>
      <c r="M961">
        <f>IF($D961=M$1,$J961,IF($C961&lt;&gt;$C960,"",M960))</f>
        <v>24</v>
      </c>
      <c r="N961" s="20">
        <f t="shared" si="91"/>
        <v>3</v>
      </c>
      <c r="O961" s="21">
        <f t="shared" si="92"/>
        <v>24</v>
      </c>
      <c r="P961">
        <f t="shared" si="88"/>
        <v>0</v>
      </c>
      <c r="Q961">
        <f t="shared" si="89"/>
        <v>24</v>
      </c>
    </row>
    <row r="962" spans="1:17" x14ac:dyDescent="0.25">
      <c r="A962" t="str">
        <f t="shared" ref="A962:A1025" si="93">CONCATENATE(C962,"-",E962)</f>
        <v>Germany-Foreign</v>
      </c>
      <c r="B962">
        <v>961</v>
      </c>
      <c r="C962" t="s">
        <v>4</v>
      </c>
      <c r="D962" t="s">
        <v>96</v>
      </c>
      <c r="E962" t="s">
        <v>100</v>
      </c>
      <c r="F962" s="3">
        <v>40933</v>
      </c>
      <c r="G962" s="1" t="s">
        <v>133</v>
      </c>
      <c r="H962" t="s">
        <v>117</v>
      </c>
      <c r="I962" s="17">
        <f>IF(D962="Moody",VLOOKUP(H962,'Rating Translation'!$B$2:$E$25,4,FALSE),IF(D962="SP",VLOOKUP(H962,'Rating Translation'!$C$2:$E$25,3,FALSE),VLOOKUP(H962,'Rating Translation'!$D$2:$E$25,2,FALSE)))</f>
        <v>24</v>
      </c>
      <c r="J962">
        <f t="shared" si="90"/>
        <v>24</v>
      </c>
      <c r="K962" s="20">
        <f>IF($D962=K$1,$J962,IF($C962&lt;&gt;$C961,"",K961))</f>
        <v>24</v>
      </c>
      <c r="L962">
        <f>IF($D962=L$1,$J962,IF($C962&lt;&gt;$C961,"",L961))</f>
        <v>24</v>
      </c>
      <c r="M962">
        <f>IF($D962=M$1,$J962,IF($C962&lt;&gt;$C961,"",M961))</f>
        <v>24</v>
      </c>
      <c r="N962" s="20">
        <f t="shared" si="91"/>
        <v>3</v>
      </c>
      <c r="O962" s="21">
        <f t="shared" si="92"/>
        <v>24</v>
      </c>
      <c r="P962">
        <f t="shared" si="88"/>
        <v>0</v>
      </c>
      <c r="Q962">
        <f t="shared" si="89"/>
        <v>24</v>
      </c>
    </row>
    <row r="963" spans="1:17" x14ac:dyDescent="0.25">
      <c r="A963" t="str">
        <f t="shared" si="93"/>
        <v>Germany-Foreign</v>
      </c>
      <c r="B963">
        <v>962</v>
      </c>
      <c r="C963" t="s">
        <v>4</v>
      </c>
      <c r="D963" t="s">
        <v>96</v>
      </c>
      <c r="E963" t="s">
        <v>100</v>
      </c>
      <c r="F963" s="3">
        <v>40959</v>
      </c>
      <c r="G963" s="1" t="s">
        <v>133</v>
      </c>
      <c r="H963" t="s">
        <v>117</v>
      </c>
      <c r="I963" s="17">
        <f>IF(D963="Moody",VLOOKUP(H963,'Rating Translation'!$B$2:$E$25,4,FALSE),IF(D963="SP",VLOOKUP(H963,'Rating Translation'!$C$2:$E$25,3,FALSE),VLOOKUP(H963,'Rating Translation'!$D$2:$E$25,2,FALSE)))</f>
        <v>24</v>
      </c>
      <c r="J963">
        <f t="shared" si="90"/>
        <v>24</v>
      </c>
      <c r="K963" s="20">
        <f>IF($D963=K$1,$J963,IF($C963&lt;&gt;$C962,"",K962))</f>
        <v>24</v>
      </c>
      <c r="L963">
        <f>IF($D963=L$1,$J963,IF($C963&lt;&gt;$C962,"",L962))</f>
        <v>24</v>
      </c>
      <c r="M963">
        <f>IF($D963=M$1,$J963,IF($C963&lt;&gt;$C962,"",M962))</f>
        <v>24</v>
      </c>
      <c r="N963" s="20">
        <f t="shared" si="91"/>
        <v>3</v>
      </c>
      <c r="O963" s="21">
        <f t="shared" si="92"/>
        <v>24</v>
      </c>
      <c r="P963">
        <f t="shared" ref="P963:P1026" si="94">IF(N963&lt;=1,"",STDEV(K963:M963))</f>
        <v>0</v>
      </c>
      <c r="Q963">
        <f t="shared" ref="Q963:Q1026" si="95">MEDIAN(K963:M963)</f>
        <v>24</v>
      </c>
    </row>
    <row r="964" spans="1:17" x14ac:dyDescent="0.25">
      <c r="A964" t="str">
        <f t="shared" si="93"/>
        <v>Germany-Foreign</v>
      </c>
      <c r="B964">
        <v>963</v>
      </c>
      <c r="C964" t="s">
        <v>4</v>
      </c>
      <c r="D964" t="s">
        <v>96</v>
      </c>
      <c r="E964" t="s">
        <v>100</v>
      </c>
      <c r="F964" s="3">
        <v>41038</v>
      </c>
      <c r="G964" s="1" t="s">
        <v>133</v>
      </c>
      <c r="H964" t="s">
        <v>117</v>
      </c>
      <c r="I964" s="17">
        <f>IF(D964="Moody",VLOOKUP(H964,'Rating Translation'!$B$2:$E$25,4,FALSE),IF(D964="SP",VLOOKUP(H964,'Rating Translation'!$C$2:$E$25,3,FALSE),VLOOKUP(H964,'Rating Translation'!$D$2:$E$25,2,FALSE)))</f>
        <v>24</v>
      </c>
      <c r="J964">
        <f t="shared" si="90"/>
        <v>24</v>
      </c>
      <c r="K964" s="20">
        <f>IF($D964=K$1,$J964,IF($C964&lt;&gt;$C963,"",K963))</f>
        <v>24</v>
      </c>
      <c r="L964">
        <f>IF($D964=L$1,$J964,IF($C964&lt;&gt;$C963,"",L963))</f>
        <v>24</v>
      </c>
      <c r="M964">
        <f>IF($D964=M$1,$J964,IF($C964&lt;&gt;$C963,"",M963))</f>
        <v>24</v>
      </c>
      <c r="N964" s="20">
        <f t="shared" si="91"/>
        <v>3</v>
      </c>
      <c r="O964" s="21">
        <f t="shared" si="92"/>
        <v>24</v>
      </c>
      <c r="P964">
        <f t="shared" si="94"/>
        <v>0</v>
      </c>
      <c r="Q964">
        <f t="shared" si="95"/>
        <v>24</v>
      </c>
    </row>
    <row r="965" spans="1:17" x14ac:dyDescent="0.25">
      <c r="A965" t="str">
        <f t="shared" si="93"/>
        <v>Germany-Foreign</v>
      </c>
      <c r="B965">
        <v>964</v>
      </c>
      <c r="C965" t="s">
        <v>4</v>
      </c>
      <c r="D965" t="s">
        <v>96</v>
      </c>
      <c r="E965" t="s">
        <v>100</v>
      </c>
      <c r="F965" s="3">
        <v>41054</v>
      </c>
      <c r="G965" s="1" t="s">
        <v>133</v>
      </c>
      <c r="H965" t="s">
        <v>117</v>
      </c>
      <c r="I965" s="17">
        <f>IF(D965="Moody",VLOOKUP(H965,'Rating Translation'!$B$2:$E$25,4,FALSE),IF(D965="SP",VLOOKUP(H965,'Rating Translation'!$C$2:$E$25,3,FALSE),VLOOKUP(H965,'Rating Translation'!$D$2:$E$25,2,FALSE)))</f>
        <v>24</v>
      </c>
      <c r="J965">
        <f t="shared" si="90"/>
        <v>24</v>
      </c>
      <c r="K965" s="20">
        <f>IF($D965=K$1,$J965,IF($C965&lt;&gt;$C964,"",K964))</f>
        <v>24</v>
      </c>
      <c r="L965">
        <f>IF($D965=L$1,$J965,IF($C965&lt;&gt;$C964,"",L964))</f>
        <v>24</v>
      </c>
      <c r="M965">
        <f>IF($D965=M$1,$J965,IF($C965&lt;&gt;$C964,"",M964))</f>
        <v>24</v>
      </c>
      <c r="N965" s="20">
        <f t="shared" si="91"/>
        <v>3</v>
      </c>
      <c r="O965" s="21">
        <f t="shared" si="92"/>
        <v>24</v>
      </c>
      <c r="P965">
        <f t="shared" si="94"/>
        <v>0</v>
      </c>
      <c r="Q965">
        <f t="shared" si="95"/>
        <v>24</v>
      </c>
    </row>
    <row r="966" spans="1:17" x14ac:dyDescent="0.25">
      <c r="A966" t="str">
        <f t="shared" si="93"/>
        <v>Germany-Foreign</v>
      </c>
      <c r="B966">
        <v>965</v>
      </c>
      <c r="C966" t="s">
        <v>4</v>
      </c>
      <c r="D966" t="s">
        <v>69</v>
      </c>
      <c r="E966" t="s">
        <v>100</v>
      </c>
      <c r="F966" s="3">
        <v>41113</v>
      </c>
      <c r="G966" s="1" t="s">
        <v>60</v>
      </c>
      <c r="H966" t="s">
        <v>104</v>
      </c>
      <c r="I966" s="17">
        <f>IF(D966="Moody",VLOOKUP(H966,'Rating Translation'!$B$2:$E$25,4,FALSE),IF(D966="SP",VLOOKUP(H966,'Rating Translation'!$C$2:$E$25,3,FALSE),VLOOKUP(H966,'Rating Translation'!$D$2:$E$25,2,FALSE)))</f>
        <v>24</v>
      </c>
      <c r="J966">
        <f t="shared" si="90"/>
        <v>24</v>
      </c>
      <c r="K966" s="20">
        <f>IF($D966=K$1,$J966,IF($C966&lt;&gt;$C965,"",K965))</f>
        <v>24</v>
      </c>
      <c r="L966">
        <f>IF($D966=L$1,$J966,IF($C966&lt;&gt;$C965,"",L965))</f>
        <v>24</v>
      </c>
      <c r="M966">
        <f>IF($D966=M$1,$J966,IF($C966&lt;&gt;$C965,"",M965))</f>
        <v>24</v>
      </c>
      <c r="N966" s="20">
        <f t="shared" si="91"/>
        <v>3</v>
      </c>
      <c r="O966" s="21">
        <f t="shared" si="92"/>
        <v>24</v>
      </c>
      <c r="P966">
        <f t="shared" si="94"/>
        <v>0</v>
      </c>
      <c r="Q966">
        <f t="shared" si="95"/>
        <v>24</v>
      </c>
    </row>
    <row r="967" spans="1:17" x14ac:dyDescent="0.25">
      <c r="A967" t="str">
        <f t="shared" si="93"/>
        <v>Germany-Foreign</v>
      </c>
      <c r="B967">
        <v>966</v>
      </c>
      <c r="C967" t="s">
        <v>4</v>
      </c>
      <c r="D967" t="s">
        <v>96</v>
      </c>
      <c r="E967" t="s">
        <v>100</v>
      </c>
      <c r="F967" s="3">
        <v>41116</v>
      </c>
      <c r="G967" s="1" t="s">
        <v>133</v>
      </c>
      <c r="H967" t="s">
        <v>117</v>
      </c>
      <c r="I967" s="17">
        <f>IF(D967="Moody",VLOOKUP(H967,'Rating Translation'!$B$2:$E$25,4,FALSE),IF(D967="SP",VLOOKUP(H967,'Rating Translation'!$C$2:$E$25,3,FALSE),VLOOKUP(H967,'Rating Translation'!$D$2:$E$25,2,FALSE)))</f>
        <v>24</v>
      </c>
      <c r="J967">
        <f t="shared" si="90"/>
        <v>24</v>
      </c>
      <c r="K967" s="20">
        <f>IF($D967=K$1,$J967,IF($C967&lt;&gt;$C966,"",K966))</f>
        <v>24</v>
      </c>
      <c r="L967">
        <f>IF($D967=L$1,$J967,IF($C967&lt;&gt;$C966,"",L966))</f>
        <v>24</v>
      </c>
      <c r="M967">
        <f>IF($D967=M$1,$J967,IF($C967&lt;&gt;$C966,"",M966))</f>
        <v>24</v>
      </c>
      <c r="N967" s="20">
        <f t="shared" si="91"/>
        <v>3</v>
      </c>
      <c r="O967" s="21">
        <f t="shared" si="92"/>
        <v>24</v>
      </c>
      <c r="P967">
        <f t="shared" si="94"/>
        <v>0</v>
      </c>
      <c r="Q967">
        <f t="shared" si="95"/>
        <v>24</v>
      </c>
    </row>
    <row r="968" spans="1:17" x14ac:dyDescent="0.25">
      <c r="A968" t="str">
        <f t="shared" si="93"/>
        <v>Germany-Foreign</v>
      </c>
      <c r="B968">
        <v>967</v>
      </c>
      <c r="C968" t="s">
        <v>4</v>
      </c>
      <c r="D968" t="s">
        <v>96</v>
      </c>
      <c r="E968" t="s">
        <v>100</v>
      </c>
      <c r="F968" s="3">
        <v>41134</v>
      </c>
      <c r="G968" s="1" t="s">
        <v>133</v>
      </c>
      <c r="H968" t="s">
        <v>117</v>
      </c>
      <c r="I968" s="17">
        <f>IF(D968="Moody",VLOOKUP(H968,'Rating Translation'!$B$2:$E$25,4,FALSE),IF(D968="SP",VLOOKUP(H968,'Rating Translation'!$C$2:$E$25,3,FALSE),VLOOKUP(H968,'Rating Translation'!$D$2:$E$25,2,FALSE)))</f>
        <v>24</v>
      </c>
      <c r="J968">
        <f t="shared" si="90"/>
        <v>24</v>
      </c>
      <c r="K968" s="20">
        <f>IF($D968=K$1,$J968,IF($C968&lt;&gt;$C967,"",K967))</f>
        <v>24</v>
      </c>
      <c r="L968">
        <f>IF($D968=L$1,$J968,IF($C968&lt;&gt;$C967,"",L967))</f>
        <v>24</v>
      </c>
      <c r="M968">
        <f>IF($D968=M$1,$J968,IF($C968&lt;&gt;$C967,"",M967))</f>
        <v>24</v>
      </c>
      <c r="N968" s="20">
        <f t="shared" si="91"/>
        <v>3</v>
      </c>
      <c r="O968" s="21">
        <f t="shared" si="92"/>
        <v>24</v>
      </c>
      <c r="P968">
        <f t="shared" si="94"/>
        <v>0</v>
      </c>
      <c r="Q968">
        <f t="shared" si="95"/>
        <v>24</v>
      </c>
    </row>
    <row r="969" spans="1:17" x14ac:dyDescent="0.25">
      <c r="A969" t="str">
        <f t="shared" si="93"/>
        <v>Germany-Foreign</v>
      </c>
      <c r="B969">
        <v>968</v>
      </c>
      <c r="C969" t="s">
        <v>4</v>
      </c>
      <c r="D969" t="s">
        <v>96</v>
      </c>
      <c r="E969" t="s">
        <v>100</v>
      </c>
      <c r="F969" s="3">
        <v>41330</v>
      </c>
      <c r="G969" s="1" t="s">
        <v>133</v>
      </c>
      <c r="H969" t="s">
        <v>117</v>
      </c>
      <c r="I969" s="17">
        <f>IF(D969="Moody",VLOOKUP(H969,'Rating Translation'!$B$2:$E$25,4,FALSE),IF(D969="SP",VLOOKUP(H969,'Rating Translation'!$C$2:$E$25,3,FALSE),VLOOKUP(H969,'Rating Translation'!$D$2:$E$25,2,FALSE)))</f>
        <v>24</v>
      </c>
      <c r="J969">
        <f t="shared" si="90"/>
        <v>24</v>
      </c>
      <c r="K969" s="20">
        <f>IF($D969=K$1,$J969,IF($C969&lt;&gt;$C968,"",K968))</f>
        <v>24</v>
      </c>
      <c r="L969">
        <f>IF($D969=L$1,$J969,IF($C969&lt;&gt;$C968,"",L968))</f>
        <v>24</v>
      </c>
      <c r="M969">
        <f>IF($D969=M$1,$J969,IF($C969&lt;&gt;$C968,"",M968))</f>
        <v>24</v>
      </c>
      <c r="N969" s="20">
        <f t="shared" si="91"/>
        <v>3</v>
      </c>
      <c r="O969" s="21">
        <f t="shared" si="92"/>
        <v>24</v>
      </c>
      <c r="P969">
        <f t="shared" si="94"/>
        <v>0</v>
      </c>
      <c r="Q969">
        <f t="shared" si="95"/>
        <v>24</v>
      </c>
    </row>
    <row r="970" spans="1:17" x14ac:dyDescent="0.25">
      <c r="A970" t="str">
        <f t="shared" si="93"/>
        <v>Germany-Foreign</v>
      </c>
      <c r="B970">
        <v>969</v>
      </c>
      <c r="C970" t="s">
        <v>4</v>
      </c>
      <c r="D970" t="s">
        <v>96</v>
      </c>
      <c r="E970" t="s">
        <v>100</v>
      </c>
      <c r="F970" s="3">
        <v>41409</v>
      </c>
      <c r="G970" s="1" t="s">
        <v>133</v>
      </c>
      <c r="H970" t="s">
        <v>117</v>
      </c>
      <c r="I970" s="17">
        <f>IF(D970="Moody",VLOOKUP(H970,'Rating Translation'!$B$2:$E$25,4,FALSE),IF(D970="SP",VLOOKUP(H970,'Rating Translation'!$C$2:$E$25,3,FALSE),VLOOKUP(H970,'Rating Translation'!$D$2:$E$25,2,FALSE)))</f>
        <v>24</v>
      </c>
      <c r="J970">
        <f t="shared" si="90"/>
        <v>24</v>
      </c>
      <c r="K970" s="20">
        <f>IF($D970=K$1,$J970,IF($C970&lt;&gt;$C969,"",K969))</f>
        <v>24</v>
      </c>
      <c r="L970">
        <f>IF($D970=L$1,$J970,IF($C970&lt;&gt;$C969,"",L969))</f>
        <v>24</v>
      </c>
      <c r="M970">
        <f>IF($D970=M$1,$J970,IF($C970&lt;&gt;$C969,"",M969))</f>
        <v>24</v>
      </c>
      <c r="N970" s="20">
        <f t="shared" si="91"/>
        <v>3</v>
      </c>
      <c r="O970" s="21">
        <f t="shared" si="92"/>
        <v>24</v>
      </c>
      <c r="P970">
        <f t="shared" si="94"/>
        <v>0</v>
      </c>
      <c r="Q970">
        <f t="shared" si="95"/>
        <v>24</v>
      </c>
    </row>
    <row r="971" spans="1:17" x14ac:dyDescent="0.25">
      <c r="A971" t="str">
        <f t="shared" si="93"/>
        <v>Germany-Foreign</v>
      </c>
      <c r="B971">
        <v>970</v>
      </c>
      <c r="C971" t="s">
        <v>4</v>
      </c>
      <c r="D971" t="s">
        <v>96</v>
      </c>
      <c r="E971" t="s">
        <v>100</v>
      </c>
      <c r="F971" s="3">
        <v>41422</v>
      </c>
      <c r="G971" s="1" t="s">
        <v>133</v>
      </c>
      <c r="H971" t="s">
        <v>117</v>
      </c>
      <c r="I971" s="17">
        <f>IF(D971="Moody",VLOOKUP(H971,'Rating Translation'!$B$2:$E$25,4,FALSE),IF(D971="SP",VLOOKUP(H971,'Rating Translation'!$C$2:$E$25,3,FALSE),VLOOKUP(H971,'Rating Translation'!$D$2:$E$25,2,FALSE)))</f>
        <v>24</v>
      </c>
      <c r="J971">
        <f t="shared" si="90"/>
        <v>24</v>
      </c>
      <c r="K971" s="20">
        <f>IF($D971=K$1,$J971,IF($C971&lt;&gt;$C970,"",K970))</f>
        <v>24</v>
      </c>
      <c r="L971">
        <f>IF($D971=L$1,$J971,IF($C971&lt;&gt;$C970,"",L970))</f>
        <v>24</v>
      </c>
      <c r="M971">
        <f>IF($D971=M$1,$J971,IF($C971&lt;&gt;$C970,"",M970))</f>
        <v>24</v>
      </c>
      <c r="N971" s="20">
        <f t="shared" si="91"/>
        <v>3</v>
      </c>
      <c r="O971" s="21">
        <f t="shared" si="92"/>
        <v>24</v>
      </c>
      <c r="P971">
        <f t="shared" si="94"/>
        <v>0</v>
      </c>
      <c r="Q971">
        <f t="shared" si="95"/>
        <v>24</v>
      </c>
    </row>
    <row r="972" spans="1:17" x14ac:dyDescent="0.25">
      <c r="A972" t="str">
        <f t="shared" si="93"/>
        <v>Germany-Foreign</v>
      </c>
      <c r="B972">
        <v>971</v>
      </c>
      <c r="C972" t="s">
        <v>4</v>
      </c>
      <c r="D972" t="s">
        <v>96</v>
      </c>
      <c r="E972" t="s">
        <v>100</v>
      </c>
      <c r="F972" s="3">
        <v>41449</v>
      </c>
      <c r="G972" s="1" t="s">
        <v>133</v>
      </c>
      <c r="H972" t="s">
        <v>117</v>
      </c>
      <c r="I972" s="17">
        <f>IF(D972="Moody",VLOOKUP(H972,'Rating Translation'!$B$2:$E$25,4,FALSE),IF(D972="SP",VLOOKUP(H972,'Rating Translation'!$C$2:$E$25,3,FALSE),VLOOKUP(H972,'Rating Translation'!$D$2:$E$25,2,FALSE)))</f>
        <v>24</v>
      </c>
      <c r="J972">
        <f t="shared" si="90"/>
        <v>24</v>
      </c>
      <c r="K972" s="20">
        <f>IF($D972=K$1,$J972,IF($C972&lt;&gt;$C971,"",K971))</f>
        <v>24</v>
      </c>
      <c r="L972">
        <f>IF($D972=L$1,$J972,IF($C972&lt;&gt;$C971,"",L971))</f>
        <v>24</v>
      </c>
      <c r="M972">
        <f>IF($D972=M$1,$J972,IF($C972&lt;&gt;$C971,"",M971))</f>
        <v>24</v>
      </c>
      <c r="N972" s="20">
        <f t="shared" si="91"/>
        <v>3</v>
      </c>
      <c r="O972" s="21">
        <f t="shared" si="92"/>
        <v>24</v>
      </c>
      <c r="P972">
        <f t="shared" si="94"/>
        <v>0</v>
      </c>
      <c r="Q972">
        <f t="shared" si="95"/>
        <v>24</v>
      </c>
    </row>
    <row r="973" spans="1:17" x14ac:dyDescent="0.25">
      <c r="A973" t="str">
        <f t="shared" si="93"/>
        <v>Germany-Foreign</v>
      </c>
      <c r="B973">
        <v>972</v>
      </c>
      <c r="C973" t="s">
        <v>4</v>
      </c>
      <c r="D973" t="s">
        <v>96</v>
      </c>
      <c r="E973" t="s">
        <v>100</v>
      </c>
      <c r="F973" s="3">
        <v>41464</v>
      </c>
      <c r="G973" s="1" t="s">
        <v>133</v>
      </c>
      <c r="H973" t="s">
        <v>117</v>
      </c>
      <c r="I973" s="17">
        <f>IF(D973="Moody",VLOOKUP(H973,'Rating Translation'!$B$2:$E$25,4,FALSE),IF(D973="SP",VLOOKUP(H973,'Rating Translation'!$C$2:$E$25,3,FALSE),VLOOKUP(H973,'Rating Translation'!$D$2:$E$25,2,FALSE)))</f>
        <v>24</v>
      </c>
      <c r="J973">
        <f t="shared" si="90"/>
        <v>24</v>
      </c>
      <c r="K973" s="20">
        <f>IF($D973=K$1,$J973,IF($C973&lt;&gt;$C972,"",K972))</f>
        <v>24</v>
      </c>
      <c r="L973">
        <f>IF($D973=L$1,$J973,IF($C973&lt;&gt;$C972,"",L972))</f>
        <v>24</v>
      </c>
      <c r="M973">
        <f>IF($D973=M$1,$J973,IF($C973&lt;&gt;$C972,"",M972))</f>
        <v>24</v>
      </c>
      <c r="N973" s="20">
        <f t="shared" si="91"/>
        <v>3</v>
      </c>
      <c r="O973" s="21">
        <f t="shared" si="92"/>
        <v>24</v>
      </c>
      <c r="P973">
        <f t="shared" si="94"/>
        <v>0</v>
      </c>
      <c r="Q973">
        <f t="shared" si="95"/>
        <v>24</v>
      </c>
    </row>
    <row r="974" spans="1:17" x14ac:dyDescent="0.25">
      <c r="A974" t="str">
        <f t="shared" si="93"/>
        <v>Germany-Foreign</v>
      </c>
      <c r="B974">
        <v>973</v>
      </c>
      <c r="C974" t="s">
        <v>4</v>
      </c>
      <c r="D974" t="s">
        <v>96</v>
      </c>
      <c r="E974" t="s">
        <v>100</v>
      </c>
      <c r="F974" s="3">
        <v>41477</v>
      </c>
      <c r="G974" s="1" t="s">
        <v>133</v>
      </c>
      <c r="H974" t="s">
        <v>117</v>
      </c>
      <c r="I974" s="17">
        <f>IF(D974="Moody",VLOOKUP(H974,'Rating Translation'!$B$2:$E$25,4,FALSE),IF(D974="SP",VLOOKUP(H974,'Rating Translation'!$C$2:$E$25,3,FALSE),VLOOKUP(H974,'Rating Translation'!$D$2:$E$25,2,FALSE)))</f>
        <v>24</v>
      </c>
      <c r="J974">
        <f t="shared" si="90"/>
        <v>24</v>
      </c>
      <c r="K974" s="20">
        <f>IF($D974=K$1,$J974,IF($C974&lt;&gt;$C973,"",K973))</f>
        <v>24</v>
      </c>
      <c r="L974">
        <f>IF($D974=L$1,$J974,IF($C974&lt;&gt;$C973,"",L973))</f>
        <v>24</v>
      </c>
      <c r="M974">
        <f>IF($D974=M$1,$J974,IF($C974&lt;&gt;$C973,"",M973))</f>
        <v>24</v>
      </c>
      <c r="N974" s="20">
        <f t="shared" si="91"/>
        <v>3</v>
      </c>
      <c r="O974" s="21">
        <f t="shared" si="92"/>
        <v>24</v>
      </c>
      <c r="P974">
        <f t="shared" si="94"/>
        <v>0</v>
      </c>
      <c r="Q974">
        <f t="shared" si="95"/>
        <v>24</v>
      </c>
    </row>
    <row r="975" spans="1:17" x14ac:dyDescent="0.25">
      <c r="A975" t="str">
        <f t="shared" si="93"/>
        <v>Germany-Foreign</v>
      </c>
      <c r="B975">
        <v>974</v>
      </c>
      <c r="C975" t="s">
        <v>4</v>
      </c>
      <c r="D975" t="s">
        <v>96</v>
      </c>
      <c r="E975" t="s">
        <v>100</v>
      </c>
      <c r="F975" s="3">
        <v>41541</v>
      </c>
      <c r="G975" s="1" t="s">
        <v>133</v>
      </c>
      <c r="H975" t="s">
        <v>117</v>
      </c>
      <c r="I975" s="17">
        <f>IF(D975="Moody",VLOOKUP(H975,'Rating Translation'!$B$2:$E$25,4,FALSE),IF(D975="SP",VLOOKUP(H975,'Rating Translation'!$C$2:$E$25,3,FALSE),VLOOKUP(H975,'Rating Translation'!$D$2:$E$25,2,FALSE)))</f>
        <v>24</v>
      </c>
      <c r="J975">
        <f t="shared" si="90"/>
        <v>24</v>
      </c>
      <c r="K975" s="20">
        <f>IF($D975=K$1,$J975,IF($C975&lt;&gt;$C974,"",K974))</f>
        <v>24</v>
      </c>
      <c r="L975">
        <f>IF($D975=L$1,$J975,IF($C975&lt;&gt;$C974,"",L974))</f>
        <v>24</v>
      </c>
      <c r="M975">
        <f>IF($D975=M$1,$J975,IF($C975&lt;&gt;$C974,"",M974))</f>
        <v>24</v>
      </c>
      <c r="N975" s="20">
        <f t="shared" si="91"/>
        <v>3</v>
      </c>
      <c r="O975" s="21">
        <f t="shared" si="92"/>
        <v>24</v>
      </c>
      <c r="P975">
        <f t="shared" si="94"/>
        <v>0</v>
      </c>
      <c r="Q975">
        <f t="shared" si="95"/>
        <v>24</v>
      </c>
    </row>
    <row r="976" spans="1:17" x14ac:dyDescent="0.25">
      <c r="A976" t="str">
        <f t="shared" si="93"/>
        <v>Germany-Foreign</v>
      </c>
      <c r="B976">
        <v>975</v>
      </c>
      <c r="C976" t="s">
        <v>4</v>
      </c>
      <c r="D976" t="s">
        <v>96</v>
      </c>
      <c r="E976" t="s">
        <v>100</v>
      </c>
      <c r="F976" s="3">
        <v>41551</v>
      </c>
      <c r="G976" s="1" t="s">
        <v>133</v>
      </c>
      <c r="H976" t="s">
        <v>117</v>
      </c>
      <c r="I976" s="17">
        <f>IF(D976="Moody",VLOOKUP(H976,'Rating Translation'!$B$2:$E$25,4,FALSE),IF(D976="SP",VLOOKUP(H976,'Rating Translation'!$C$2:$E$25,3,FALSE),VLOOKUP(H976,'Rating Translation'!$D$2:$E$25,2,FALSE)))</f>
        <v>24</v>
      </c>
      <c r="J976">
        <f t="shared" si="90"/>
        <v>24</v>
      </c>
      <c r="K976" s="20">
        <f>IF($D976=K$1,$J976,IF($C976&lt;&gt;$C975,"",K975))</f>
        <v>24</v>
      </c>
      <c r="L976">
        <f>IF($D976=L$1,$J976,IF($C976&lt;&gt;$C975,"",L975))</f>
        <v>24</v>
      </c>
      <c r="M976">
        <f>IF($D976=M$1,$J976,IF($C976&lt;&gt;$C975,"",M975))</f>
        <v>24</v>
      </c>
      <c r="N976" s="20">
        <f t="shared" si="91"/>
        <v>3</v>
      </c>
      <c r="O976" s="21">
        <f t="shared" si="92"/>
        <v>24</v>
      </c>
      <c r="P976">
        <f t="shared" si="94"/>
        <v>0</v>
      </c>
      <c r="Q976">
        <f t="shared" si="95"/>
        <v>24</v>
      </c>
    </row>
    <row r="977" spans="1:17" x14ac:dyDescent="0.25">
      <c r="A977" t="str">
        <f t="shared" si="93"/>
        <v>Germany-Foreign</v>
      </c>
      <c r="B977">
        <v>976</v>
      </c>
      <c r="C977" t="s">
        <v>4</v>
      </c>
      <c r="D977" t="s">
        <v>96</v>
      </c>
      <c r="E977" t="s">
        <v>100</v>
      </c>
      <c r="F977" s="3">
        <v>41575</v>
      </c>
      <c r="G977" s="1" t="s">
        <v>133</v>
      </c>
      <c r="H977" t="s">
        <v>117</v>
      </c>
      <c r="I977" s="17">
        <f>IF(D977="Moody",VLOOKUP(H977,'Rating Translation'!$B$2:$E$25,4,FALSE),IF(D977="SP",VLOOKUP(H977,'Rating Translation'!$C$2:$E$25,3,FALSE),VLOOKUP(H977,'Rating Translation'!$D$2:$E$25,2,FALSE)))</f>
        <v>24</v>
      </c>
      <c r="J977">
        <f t="shared" si="90"/>
        <v>24</v>
      </c>
      <c r="K977" s="20">
        <f>IF($D977=K$1,$J977,IF($C977&lt;&gt;$C976,"",K976))</f>
        <v>24</v>
      </c>
      <c r="L977">
        <f>IF($D977=L$1,$J977,IF($C977&lt;&gt;$C976,"",L976))</f>
        <v>24</v>
      </c>
      <c r="M977">
        <f>IF($D977=M$1,$J977,IF($C977&lt;&gt;$C976,"",M976))</f>
        <v>24</v>
      </c>
      <c r="N977" s="20">
        <f t="shared" si="91"/>
        <v>3</v>
      </c>
      <c r="O977" s="21">
        <f t="shared" si="92"/>
        <v>24</v>
      </c>
      <c r="P977">
        <f t="shared" si="94"/>
        <v>0</v>
      </c>
      <c r="Q977">
        <f t="shared" si="95"/>
        <v>24</v>
      </c>
    </row>
    <row r="978" spans="1:17" x14ac:dyDescent="0.25">
      <c r="A978" t="str">
        <f t="shared" si="93"/>
        <v>Germany-Foreign</v>
      </c>
      <c r="B978">
        <v>977</v>
      </c>
      <c r="C978" t="s">
        <v>4</v>
      </c>
      <c r="D978" t="s">
        <v>96</v>
      </c>
      <c r="E978" t="s">
        <v>100</v>
      </c>
      <c r="F978" s="3">
        <v>41586</v>
      </c>
      <c r="G978" s="1" t="s">
        <v>133</v>
      </c>
      <c r="H978" t="s">
        <v>117</v>
      </c>
      <c r="I978" s="17">
        <f>IF(D978="Moody",VLOOKUP(H978,'Rating Translation'!$B$2:$E$25,4,FALSE),IF(D978="SP",VLOOKUP(H978,'Rating Translation'!$C$2:$E$25,3,FALSE),VLOOKUP(H978,'Rating Translation'!$D$2:$E$25,2,FALSE)))</f>
        <v>24</v>
      </c>
      <c r="J978">
        <f t="shared" si="90"/>
        <v>24</v>
      </c>
      <c r="K978" s="20">
        <f>IF($D978=K$1,$J978,IF($C978&lt;&gt;$C977,"",K977))</f>
        <v>24</v>
      </c>
      <c r="L978">
        <f>IF($D978=L$1,$J978,IF($C978&lt;&gt;$C977,"",L977))</f>
        <v>24</v>
      </c>
      <c r="M978">
        <f>IF($D978=M$1,$J978,IF($C978&lt;&gt;$C977,"",M977))</f>
        <v>24</v>
      </c>
      <c r="N978" s="20">
        <f t="shared" si="91"/>
        <v>3</v>
      </c>
      <c r="O978" s="21">
        <f t="shared" si="92"/>
        <v>24</v>
      </c>
      <c r="P978">
        <f t="shared" si="94"/>
        <v>0</v>
      </c>
      <c r="Q978">
        <f t="shared" si="95"/>
        <v>24</v>
      </c>
    </row>
    <row r="979" spans="1:17" x14ac:dyDescent="0.25">
      <c r="A979" t="str">
        <f t="shared" si="93"/>
        <v>Germany-Foreign</v>
      </c>
      <c r="B979">
        <v>978</v>
      </c>
      <c r="C979" t="s">
        <v>4</v>
      </c>
      <c r="D979" t="s">
        <v>96</v>
      </c>
      <c r="E979" t="s">
        <v>100</v>
      </c>
      <c r="F979" s="3">
        <v>41591</v>
      </c>
      <c r="G979" s="1" t="s">
        <v>133</v>
      </c>
      <c r="H979" t="s">
        <v>117</v>
      </c>
      <c r="I979" s="17">
        <f>IF(D979="Moody",VLOOKUP(H979,'Rating Translation'!$B$2:$E$25,4,FALSE),IF(D979="SP",VLOOKUP(H979,'Rating Translation'!$C$2:$E$25,3,FALSE),VLOOKUP(H979,'Rating Translation'!$D$2:$E$25,2,FALSE)))</f>
        <v>24</v>
      </c>
      <c r="J979">
        <f t="shared" si="90"/>
        <v>24</v>
      </c>
      <c r="K979" s="20">
        <f>IF($D979=K$1,$J979,IF($C979&lt;&gt;$C978,"",K978))</f>
        <v>24</v>
      </c>
      <c r="L979">
        <f>IF($D979=L$1,$J979,IF($C979&lt;&gt;$C978,"",L978))</f>
        <v>24</v>
      </c>
      <c r="M979">
        <f>IF($D979=M$1,$J979,IF($C979&lt;&gt;$C978,"",M978))</f>
        <v>24</v>
      </c>
      <c r="N979" s="20">
        <f t="shared" si="91"/>
        <v>3</v>
      </c>
      <c r="O979" s="21">
        <f t="shared" si="92"/>
        <v>24</v>
      </c>
      <c r="P979">
        <f t="shared" si="94"/>
        <v>0</v>
      </c>
      <c r="Q979">
        <f t="shared" si="95"/>
        <v>24</v>
      </c>
    </row>
    <row r="980" spans="1:17" x14ac:dyDescent="0.25">
      <c r="A980" t="str">
        <f t="shared" si="93"/>
        <v>Germany-Foreign</v>
      </c>
      <c r="B980">
        <v>979</v>
      </c>
      <c r="C980" t="s">
        <v>4</v>
      </c>
      <c r="D980" t="s">
        <v>96</v>
      </c>
      <c r="E980" t="s">
        <v>100</v>
      </c>
      <c r="F980" s="3">
        <v>41603</v>
      </c>
      <c r="G980" s="1" t="s">
        <v>133</v>
      </c>
      <c r="H980" t="s">
        <v>117</v>
      </c>
      <c r="I980" s="17">
        <f>IF(D980="Moody",VLOOKUP(H980,'Rating Translation'!$B$2:$E$25,4,FALSE),IF(D980="SP",VLOOKUP(H980,'Rating Translation'!$C$2:$E$25,3,FALSE),VLOOKUP(H980,'Rating Translation'!$D$2:$E$25,2,FALSE)))</f>
        <v>24</v>
      </c>
      <c r="J980">
        <f t="shared" si="90"/>
        <v>24</v>
      </c>
      <c r="K980" s="20">
        <f>IF($D980=K$1,$J980,IF($C980&lt;&gt;$C979,"",K979))</f>
        <v>24</v>
      </c>
      <c r="L980">
        <f>IF($D980=L$1,$J980,IF($C980&lt;&gt;$C979,"",L979))</f>
        <v>24</v>
      </c>
      <c r="M980">
        <f>IF($D980=M$1,$J980,IF($C980&lt;&gt;$C979,"",M979))</f>
        <v>24</v>
      </c>
      <c r="N980" s="20">
        <f t="shared" si="91"/>
        <v>3</v>
      </c>
      <c r="O980" s="21">
        <f t="shared" si="92"/>
        <v>24</v>
      </c>
      <c r="P980">
        <f t="shared" si="94"/>
        <v>0</v>
      </c>
      <c r="Q980">
        <f t="shared" si="95"/>
        <v>24</v>
      </c>
    </row>
    <row r="981" spans="1:17" x14ac:dyDescent="0.25">
      <c r="A981" t="str">
        <f t="shared" si="93"/>
        <v>Germany-Foreign</v>
      </c>
      <c r="B981">
        <v>980</v>
      </c>
      <c r="C981" t="s">
        <v>4</v>
      </c>
      <c r="D981" t="s">
        <v>96</v>
      </c>
      <c r="E981" t="s">
        <v>100</v>
      </c>
      <c r="F981" s="3">
        <v>41654</v>
      </c>
      <c r="G981" s="1" t="s">
        <v>133</v>
      </c>
      <c r="H981" t="s">
        <v>117</v>
      </c>
      <c r="I981" s="17">
        <f>IF(D981="Moody",VLOOKUP(H981,'Rating Translation'!$B$2:$E$25,4,FALSE),IF(D981="SP",VLOOKUP(H981,'Rating Translation'!$C$2:$E$25,3,FALSE),VLOOKUP(H981,'Rating Translation'!$D$2:$E$25,2,FALSE)))</f>
        <v>24</v>
      </c>
      <c r="J981">
        <f t="shared" si="90"/>
        <v>24</v>
      </c>
      <c r="K981" s="20">
        <f>IF($D981=K$1,$J981,IF($C981&lt;&gt;$C980,"",K980))</f>
        <v>24</v>
      </c>
      <c r="L981">
        <f>IF($D981=L$1,$J981,IF($C981&lt;&gt;$C980,"",L980))</f>
        <v>24</v>
      </c>
      <c r="M981">
        <f>IF($D981=M$1,$J981,IF($C981&lt;&gt;$C980,"",M980))</f>
        <v>24</v>
      </c>
      <c r="N981" s="20">
        <f t="shared" si="91"/>
        <v>3</v>
      </c>
      <c r="O981" s="21">
        <f t="shared" si="92"/>
        <v>24</v>
      </c>
      <c r="P981">
        <f t="shared" si="94"/>
        <v>0</v>
      </c>
      <c r="Q981">
        <f t="shared" si="95"/>
        <v>24</v>
      </c>
    </row>
    <row r="982" spans="1:17" x14ac:dyDescent="0.25">
      <c r="A982" t="str">
        <f t="shared" si="93"/>
        <v>Germany-Local</v>
      </c>
      <c r="B982">
        <v>981</v>
      </c>
      <c r="C982" t="s">
        <v>4</v>
      </c>
      <c r="D982" t="s">
        <v>79</v>
      </c>
      <c r="E982" t="s">
        <v>101</v>
      </c>
      <c r="F982" s="3">
        <v>33812</v>
      </c>
      <c r="G982" s="1" t="s">
        <v>117</v>
      </c>
      <c r="H982" t="s">
        <v>117</v>
      </c>
      <c r="I982" s="17">
        <f>IF(D982="Moody",VLOOKUP(H982,'Rating Translation'!$B$2:$E$25,4,FALSE),IF(D982="SP",VLOOKUP(H982,'Rating Translation'!$C$2:$E$25,3,FALSE),VLOOKUP(H982,'Rating Translation'!$D$2:$E$25,2,FALSE)))</f>
        <v>24</v>
      </c>
      <c r="J982">
        <f t="shared" si="90"/>
        <v>24</v>
      </c>
      <c r="K982" s="20">
        <f>IF($D982=K$1,$J982,IF($C982&lt;&gt;$C981,"",K981))</f>
        <v>24</v>
      </c>
      <c r="L982">
        <f>IF($D982=L$1,$J982,IF($C982&lt;&gt;$C981,"",L981))</f>
        <v>24</v>
      </c>
      <c r="M982">
        <f>IF($D982=M$1,$J982,IF($C982&lt;&gt;$C981,"",M981))</f>
        <v>24</v>
      </c>
      <c r="N982" s="20">
        <f t="shared" si="91"/>
        <v>3</v>
      </c>
      <c r="O982" s="21">
        <f t="shared" si="92"/>
        <v>24</v>
      </c>
      <c r="P982">
        <f t="shared" si="94"/>
        <v>0</v>
      </c>
      <c r="Q982">
        <f t="shared" si="95"/>
        <v>24</v>
      </c>
    </row>
    <row r="983" spans="1:17" x14ac:dyDescent="0.25">
      <c r="A983" t="str">
        <f t="shared" si="93"/>
        <v>Germany-Local</v>
      </c>
      <c r="B983">
        <v>982</v>
      </c>
      <c r="C983" t="s">
        <v>4</v>
      </c>
      <c r="D983" t="s">
        <v>69</v>
      </c>
      <c r="E983" t="s">
        <v>101</v>
      </c>
      <c r="F983" s="3">
        <v>34088</v>
      </c>
      <c r="G983" s="1" t="s">
        <v>104</v>
      </c>
      <c r="H983" t="s">
        <v>104</v>
      </c>
      <c r="I983" s="17">
        <f>IF(D983="Moody",VLOOKUP(H983,'Rating Translation'!$B$2:$E$25,4,FALSE),IF(D983="SP",VLOOKUP(H983,'Rating Translation'!$C$2:$E$25,3,FALSE),VLOOKUP(H983,'Rating Translation'!$D$2:$E$25,2,FALSE)))</f>
        <v>24</v>
      </c>
      <c r="J983">
        <f t="shared" si="90"/>
        <v>24</v>
      </c>
      <c r="K983" s="20">
        <f>IF($D983=K$1,$J983,IF($C983&lt;&gt;$C982,"",K982))</f>
        <v>24</v>
      </c>
      <c r="L983">
        <f>IF($D983=L$1,$J983,IF($C983&lt;&gt;$C982,"",L982))</f>
        <v>24</v>
      </c>
      <c r="M983">
        <f>IF($D983=M$1,$J983,IF($C983&lt;&gt;$C982,"",M982))</f>
        <v>24</v>
      </c>
      <c r="N983" s="20">
        <f t="shared" si="91"/>
        <v>3</v>
      </c>
      <c r="O983" s="21">
        <f t="shared" si="92"/>
        <v>24</v>
      </c>
      <c r="P983">
        <f t="shared" si="94"/>
        <v>0</v>
      </c>
      <c r="Q983">
        <f t="shared" si="95"/>
        <v>24</v>
      </c>
    </row>
    <row r="984" spans="1:17" x14ac:dyDescent="0.25">
      <c r="A984" t="str">
        <f t="shared" si="93"/>
        <v>Germany-Local</v>
      </c>
      <c r="B984">
        <v>983</v>
      </c>
      <c r="C984" t="s">
        <v>4</v>
      </c>
      <c r="D984" t="s">
        <v>96</v>
      </c>
      <c r="E984" t="s">
        <v>101</v>
      </c>
      <c r="F984" s="3">
        <v>34998</v>
      </c>
      <c r="G984" s="1" t="s">
        <v>117</v>
      </c>
      <c r="H984" t="s">
        <v>117</v>
      </c>
      <c r="I984" s="17">
        <f>IF(D984="Moody",VLOOKUP(H984,'Rating Translation'!$B$2:$E$25,4,FALSE),IF(D984="SP",VLOOKUP(H984,'Rating Translation'!$C$2:$E$25,3,FALSE),VLOOKUP(H984,'Rating Translation'!$D$2:$E$25,2,FALSE)))</f>
        <v>24</v>
      </c>
      <c r="J984">
        <f t="shared" si="90"/>
        <v>24</v>
      </c>
      <c r="K984" s="20">
        <f>IF($D984=K$1,$J984,IF($C984&lt;&gt;$C983,"",K983))</f>
        <v>24</v>
      </c>
      <c r="L984">
        <f>IF($D984=L$1,$J984,IF($C984&lt;&gt;$C983,"",L983))</f>
        <v>24</v>
      </c>
      <c r="M984">
        <f>IF($D984=M$1,$J984,IF($C984&lt;&gt;$C983,"",M983))</f>
        <v>24</v>
      </c>
      <c r="N984" s="20">
        <f t="shared" si="91"/>
        <v>3</v>
      </c>
      <c r="O984" s="21">
        <f t="shared" si="92"/>
        <v>24</v>
      </c>
      <c r="P984">
        <f t="shared" si="94"/>
        <v>0</v>
      </c>
      <c r="Q984">
        <f t="shared" si="95"/>
        <v>24</v>
      </c>
    </row>
    <row r="985" spans="1:17" x14ac:dyDescent="0.25">
      <c r="A985" t="str">
        <f t="shared" si="93"/>
        <v>Germany-Local</v>
      </c>
      <c r="B985">
        <v>984</v>
      </c>
      <c r="C985" t="s">
        <v>4</v>
      </c>
      <c r="D985" t="s">
        <v>69</v>
      </c>
      <c r="E985" t="s">
        <v>101</v>
      </c>
      <c r="F985" s="3">
        <v>36161</v>
      </c>
      <c r="G985" s="1" t="s">
        <v>104</v>
      </c>
      <c r="H985" t="s">
        <v>104</v>
      </c>
      <c r="I985" s="17">
        <f>IF(D985="Moody",VLOOKUP(H985,'Rating Translation'!$B$2:$E$25,4,FALSE),IF(D985="SP",VLOOKUP(H985,'Rating Translation'!$C$2:$E$25,3,FALSE),VLOOKUP(H985,'Rating Translation'!$D$2:$E$25,2,FALSE)))</f>
        <v>24</v>
      </c>
      <c r="J985">
        <f t="shared" si="90"/>
        <v>24</v>
      </c>
      <c r="K985" s="20">
        <f>IF($D985=K$1,$J985,IF($C985&lt;&gt;$C984,"",K984))</f>
        <v>24</v>
      </c>
      <c r="L985">
        <f>IF($D985=L$1,$J985,IF($C985&lt;&gt;$C984,"",L984))</f>
        <v>24</v>
      </c>
      <c r="M985">
        <f>IF($D985=M$1,$J985,IF($C985&lt;&gt;$C984,"",M984))</f>
        <v>24</v>
      </c>
      <c r="N985" s="20">
        <f t="shared" si="91"/>
        <v>3</v>
      </c>
      <c r="O985" s="21">
        <f t="shared" si="92"/>
        <v>24</v>
      </c>
      <c r="P985">
        <f t="shared" si="94"/>
        <v>0</v>
      </c>
      <c r="Q985">
        <f t="shared" si="95"/>
        <v>24</v>
      </c>
    </row>
    <row r="986" spans="1:17" x14ac:dyDescent="0.25">
      <c r="A986" t="str">
        <f t="shared" si="93"/>
        <v>Germany-Local</v>
      </c>
      <c r="B986">
        <v>985</v>
      </c>
      <c r="C986" t="s">
        <v>4</v>
      </c>
      <c r="D986" t="s">
        <v>96</v>
      </c>
      <c r="E986" t="s">
        <v>101</v>
      </c>
      <c r="F986" s="3">
        <v>36790</v>
      </c>
      <c r="G986" s="1" t="s">
        <v>117</v>
      </c>
      <c r="H986" t="s">
        <v>117</v>
      </c>
      <c r="I986" s="17">
        <f>IF(D986="Moody",VLOOKUP(H986,'Rating Translation'!$B$2:$E$25,4,FALSE),IF(D986="SP",VLOOKUP(H986,'Rating Translation'!$C$2:$E$25,3,FALSE),VLOOKUP(H986,'Rating Translation'!$D$2:$E$25,2,FALSE)))</f>
        <v>24</v>
      </c>
      <c r="J986">
        <f t="shared" si="90"/>
        <v>24</v>
      </c>
      <c r="K986" s="20">
        <f>IF($D986=K$1,$J986,IF($C986&lt;&gt;$C985,"",K985))</f>
        <v>24</v>
      </c>
      <c r="L986">
        <f>IF($D986=L$1,$J986,IF($C986&lt;&gt;$C985,"",L985))</f>
        <v>24</v>
      </c>
      <c r="M986">
        <f>IF($D986=M$1,$J986,IF($C986&lt;&gt;$C985,"",M985))</f>
        <v>24</v>
      </c>
      <c r="N986" s="20">
        <f t="shared" si="91"/>
        <v>3</v>
      </c>
      <c r="O986" s="21">
        <f t="shared" si="92"/>
        <v>24</v>
      </c>
      <c r="P986">
        <f t="shared" si="94"/>
        <v>0</v>
      </c>
      <c r="Q986">
        <f t="shared" si="95"/>
        <v>24</v>
      </c>
    </row>
    <row r="987" spans="1:17" x14ac:dyDescent="0.25">
      <c r="A987" t="str">
        <f t="shared" si="93"/>
        <v>Germany-Local</v>
      </c>
      <c r="B987">
        <v>986</v>
      </c>
      <c r="C987" t="s">
        <v>4</v>
      </c>
      <c r="D987" t="s">
        <v>79</v>
      </c>
      <c r="E987" t="s">
        <v>101</v>
      </c>
      <c r="F987" s="3">
        <v>38657</v>
      </c>
      <c r="G987" s="1" t="s">
        <v>117</v>
      </c>
      <c r="H987" t="s">
        <v>117</v>
      </c>
      <c r="I987" s="17">
        <f>IF(D987="Moody",VLOOKUP(H987,'Rating Translation'!$B$2:$E$25,4,FALSE),IF(D987="SP",VLOOKUP(H987,'Rating Translation'!$C$2:$E$25,3,FALSE),VLOOKUP(H987,'Rating Translation'!$D$2:$E$25,2,FALSE)))</f>
        <v>24</v>
      </c>
      <c r="J987">
        <f t="shared" si="90"/>
        <v>24</v>
      </c>
      <c r="K987" s="20">
        <f>IF($D987=K$1,$J987,IF($C987&lt;&gt;$C986,"",K986))</f>
        <v>24</v>
      </c>
      <c r="L987">
        <f>IF($D987=L$1,$J987,IF($C987&lt;&gt;$C986,"",L986))</f>
        <v>24</v>
      </c>
      <c r="M987">
        <f>IF($D987=M$1,$J987,IF($C987&lt;&gt;$C986,"",M986))</f>
        <v>24</v>
      </c>
      <c r="N987" s="20">
        <f t="shared" si="91"/>
        <v>3</v>
      </c>
      <c r="O987" s="21">
        <f t="shared" si="92"/>
        <v>24</v>
      </c>
      <c r="P987">
        <f t="shared" si="94"/>
        <v>0</v>
      </c>
      <c r="Q987">
        <f t="shared" si="95"/>
        <v>24</v>
      </c>
    </row>
    <row r="988" spans="1:17" x14ac:dyDescent="0.25">
      <c r="A988" t="str">
        <f t="shared" si="93"/>
        <v>Germany-Local</v>
      </c>
      <c r="B988">
        <v>987</v>
      </c>
      <c r="C988" t="s">
        <v>4</v>
      </c>
      <c r="D988" t="s">
        <v>96</v>
      </c>
      <c r="E988" t="s">
        <v>101</v>
      </c>
      <c r="F988" s="3">
        <v>40815</v>
      </c>
      <c r="G988" s="1" t="s">
        <v>117</v>
      </c>
      <c r="H988" t="s">
        <v>117</v>
      </c>
      <c r="I988" s="17">
        <f>IF(D988="Moody",VLOOKUP(H988,'Rating Translation'!$B$2:$E$25,4,FALSE),IF(D988="SP",VLOOKUP(H988,'Rating Translation'!$C$2:$E$25,3,FALSE),VLOOKUP(H988,'Rating Translation'!$D$2:$E$25,2,FALSE)))</f>
        <v>24</v>
      </c>
      <c r="J988">
        <f t="shared" si="90"/>
        <v>24</v>
      </c>
      <c r="K988" s="20">
        <f>IF($D988=K$1,$J988,IF($C988&lt;&gt;$C987,"",K987))</f>
        <v>24</v>
      </c>
      <c r="L988">
        <f>IF($D988=L$1,$J988,IF($C988&lt;&gt;$C987,"",L987))</f>
        <v>24</v>
      </c>
      <c r="M988">
        <f>IF($D988=M$1,$J988,IF($C988&lt;&gt;$C987,"",M987))</f>
        <v>24</v>
      </c>
      <c r="N988" s="20">
        <f t="shared" si="91"/>
        <v>3</v>
      </c>
      <c r="O988" s="21">
        <f t="shared" si="92"/>
        <v>24</v>
      </c>
      <c r="P988">
        <f t="shared" si="94"/>
        <v>0</v>
      </c>
      <c r="Q988">
        <f t="shared" si="95"/>
        <v>24</v>
      </c>
    </row>
    <row r="989" spans="1:17" x14ac:dyDescent="0.25">
      <c r="A989" t="str">
        <f t="shared" si="93"/>
        <v>Germany-Local</v>
      </c>
      <c r="B989">
        <v>988</v>
      </c>
      <c r="C989" t="s">
        <v>4</v>
      </c>
      <c r="D989" t="s">
        <v>96</v>
      </c>
      <c r="E989" t="s">
        <v>101</v>
      </c>
      <c r="F989" s="3">
        <v>40864</v>
      </c>
      <c r="G989" s="1" t="s">
        <v>117</v>
      </c>
      <c r="H989" t="s">
        <v>117</v>
      </c>
      <c r="I989" s="17">
        <f>IF(D989="Moody",VLOOKUP(H989,'Rating Translation'!$B$2:$E$25,4,FALSE),IF(D989="SP",VLOOKUP(H989,'Rating Translation'!$C$2:$E$25,3,FALSE),VLOOKUP(H989,'Rating Translation'!$D$2:$E$25,2,FALSE)))</f>
        <v>24</v>
      </c>
      <c r="J989">
        <f t="shared" si="90"/>
        <v>24</v>
      </c>
      <c r="K989" s="20">
        <f>IF($D989=K$1,$J989,IF($C989&lt;&gt;$C988,"",K988))</f>
        <v>24</v>
      </c>
      <c r="L989">
        <f>IF($D989=L$1,$J989,IF($C989&lt;&gt;$C988,"",L988))</f>
        <v>24</v>
      </c>
      <c r="M989">
        <f>IF($D989=M$1,$J989,IF($C989&lt;&gt;$C988,"",M988))</f>
        <v>24</v>
      </c>
      <c r="N989" s="20">
        <f t="shared" si="91"/>
        <v>3</v>
      </c>
      <c r="O989" s="21">
        <f t="shared" si="92"/>
        <v>24</v>
      </c>
      <c r="P989">
        <f t="shared" si="94"/>
        <v>0</v>
      </c>
      <c r="Q989">
        <f t="shared" si="95"/>
        <v>24</v>
      </c>
    </row>
    <row r="990" spans="1:17" x14ac:dyDescent="0.25">
      <c r="A990" t="str">
        <f t="shared" si="93"/>
        <v>Germany-Local</v>
      </c>
      <c r="B990">
        <v>989</v>
      </c>
      <c r="C990" t="s">
        <v>4</v>
      </c>
      <c r="D990" t="s">
        <v>96</v>
      </c>
      <c r="E990" t="s">
        <v>101</v>
      </c>
      <c r="F990" s="3">
        <v>40905</v>
      </c>
      <c r="G990" s="1" t="s">
        <v>117</v>
      </c>
      <c r="H990" t="s">
        <v>117</v>
      </c>
      <c r="I990" s="17">
        <f>IF(D990="Moody",VLOOKUP(H990,'Rating Translation'!$B$2:$E$25,4,FALSE),IF(D990="SP",VLOOKUP(H990,'Rating Translation'!$C$2:$E$25,3,FALSE),VLOOKUP(H990,'Rating Translation'!$D$2:$E$25,2,FALSE)))</f>
        <v>24</v>
      </c>
      <c r="J990">
        <f t="shared" si="90"/>
        <v>24</v>
      </c>
      <c r="K990" s="20">
        <f>IF($D990=K$1,$J990,IF($C990&lt;&gt;$C989,"",K989))</f>
        <v>24</v>
      </c>
      <c r="L990">
        <f>IF($D990=L$1,$J990,IF($C990&lt;&gt;$C989,"",L989))</f>
        <v>24</v>
      </c>
      <c r="M990">
        <f>IF($D990=M$1,$J990,IF($C990&lt;&gt;$C989,"",M989))</f>
        <v>24</v>
      </c>
      <c r="N990" s="20">
        <f t="shared" si="91"/>
        <v>3</v>
      </c>
      <c r="O990" s="21">
        <f t="shared" si="92"/>
        <v>24</v>
      </c>
      <c r="P990">
        <f t="shared" si="94"/>
        <v>0</v>
      </c>
      <c r="Q990">
        <f t="shared" si="95"/>
        <v>24</v>
      </c>
    </row>
    <row r="991" spans="1:17" x14ac:dyDescent="0.25">
      <c r="A991" t="str">
        <f t="shared" si="93"/>
        <v>Germany-Local</v>
      </c>
      <c r="B991">
        <v>990</v>
      </c>
      <c r="C991" t="s">
        <v>4</v>
      </c>
      <c r="D991" t="s">
        <v>96</v>
      </c>
      <c r="E991" t="s">
        <v>101</v>
      </c>
      <c r="F991" s="3">
        <v>40933</v>
      </c>
      <c r="G991" s="1" t="s">
        <v>117</v>
      </c>
      <c r="H991" t="s">
        <v>117</v>
      </c>
      <c r="I991" s="17">
        <f>IF(D991="Moody",VLOOKUP(H991,'Rating Translation'!$B$2:$E$25,4,FALSE),IF(D991="SP",VLOOKUP(H991,'Rating Translation'!$C$2:$E$25,3,FALSE),VLOOKUP(H991,'Rating Translation'!$D$2:$E$25,2,FALSE)))</f>
        <v>24</v>
      </c>
      <c r="J991">
        <f t="shared" si="90"/>
        <v>24</v>
      </c>
      <c r="K991" s="20">
        <f>IF($D991=K$1,$J991,IF($C991&lt;&gt;$C990,"",K990))</f>
        <v>24</v>
      </c>
      <c r="L991">
        <f>IF($D991=L$1,$J991,IF($C991&lt;&gt;$C990,"",L990))</f>
        <v>24</v>
      </c>
      <c r="M991">
        <f>IF($D991=M$1,$J991,IF($C991&lt;&gt;$C990,"",M990))</f>
        <v>24</v>
      </c>
      <c r="N991" s="20">
        <f t="shared" si="91"/>
        <v>3</v>
      </c>
      <c r="O991" s="21">
        <f t="shared" si="92"/>
        <v>24</v>
      </c>
      <c r="P991">
        <f t="shared" si="94"/>
        <v>0</v>
      </c>
      <c r="Q991">
        <f t="shared" si="95"/>
        <v>24</v>
      </c>
    </row>
    <row r="992" spans="1:17" x14ac:dyDescent="0.25">
      <c r="A992" t="str">
        <f t="shared" si="93"/>
        <v>Germany-Local</v>
      </c>
      <c r="B992">
        <v>991</v>
      </c>
      <c r="C992" t="s">
        <v>4</v>
      </c>
      <c r="D992" t="s">
        <v>96</v>
      </c>
      <c r="E992" t="s">
        <v>101</v>
      </c>
      <c r="F992" s="3">
        <v>40959</v>
      </c>
      <c r="G992" s="1" t="s">
        <v>117</v>
      </c>
      <c r="H992" t="s">
        <v>117</v>
      </c>
      <c r="I992" s="17">
        <f>IF(D992="Moody",VLOOKUP(H992,'Rating Translation'!$B$2:$E$25,4,FALSE),IF(D992="SP",VLOOKUP(H992,'Rating Translation'!$C$2:$E$25,3,FALSE),VLOOKUP(H992,'Rating Translation'!$D$2:$E$25,2,FALSE)))</f>
        <v>24</v>
      </c>
      <c r="J992">
        <f t="shared" si="90"/>
        <v>24</v>
      </c>
      <c r="K992" s="20">
        <f>IF($D992=K$1,$J992,IF($C992&lt;&gt;$C991,"",K991))</f>
        <v>24</v>
      </c>
      <c r="L992">
        <f>IF($D992=L$1,$J992,IF($C992&lt;&gt;$C991,"",L991))</f>
        <v>24</v>
      </c>
      <c r="M992">
        <f>IF($D992=M$1,$J992,IF($C992&lt;&gt;$C991,"",M991))</f>
        <v>24</v>
      </c>
      <c r="N992" s="20">
        <f t="shared" si="91"/>
        <v>3</v>
      </c>
      <c r="O992" s="21">
        <f t="shared" si="92"/>
        <v>24</v>
      </c>
      <c r="P992">
        <f t="shared" si="94"/>
        <v>0</v>
      </c>
      <c r="Q992">
        <f t="shared" si="95"/>
        <v>24</v>
      </c>
    </row>
    <row r="993" spans="1:17" x14ac:dyDescent="0.25">
      <c r="A993" t="str">
        <f t="shared" si="93"/>
        <v>Germany-Local</v>
      </c>
      <c r="B993">
        <v>992</v>
      </c>
      <c r="C993" t="s">
        <v>4</v>
      </c>
      <c r="D993" t="s">
        <v>96</v>
      </c>
      <c r="E993" t="s">
        <v>101</v>
      </c>
      <c r="F993" s="3">
        <v>41038</v>
      </c>
      <c r="G993" s="1" t="s">
        <v>117</v>
      </c>
      <c r="H993" t="s">
        <v>117</v>
      </c>
      <c r="I993" s="17">
        <f>IF(D993="Moody",VLOOKUP(H993,'Rating Translation'!$B$2:$E$25,4,FALSE),IF(D993="SP",VLOOKUP(H993,'Rating Translation'!$C$2:$E$25,3,FALSE),VLOOKUP(H993,'Rating Translation'!$D$2:$E$25,2,FALSE)))</f>
        <v>24</v>
      </c>
      <c r="J993">
        <f t="shared" si="90"/>
        <v>24</v>
      </c>
      <c r="K993" s="20">
        <f>IF($D993=K$1,$J993,IF($C993&lt;&gt;$C992,"",K992))</f>
        <v>24</v>
      </c>
      <c r="L993">
        <f>IF($D993=L$1,$J993,IF($C993&lt;&gt;$C992,"",L992))</f>
        <v>24</v>
      </c>
      <c r="M993">
        <f>IF($D993=M$1,$J993,IF($C993&lt;&gt;$C992,"",M992))</f>
        <v>24</v>
      </c>
      <c r="N993" s="20">
        <f t="shared" si="91"/>
        <v>3</v>
      </c>
      <c r="O993" s="21">
        <f t="shared" si="92"/>
        <v>24</v>
      </c>
      <c r="P993">
        <f t="shared" si="94"/>
        <v>0</v>
      </c>
      <c r="Q993">
        <f t="shared" si="95"/>
        <v>24</v>
      </c>
    </row>
    <row r="994" spans="1:17" x14ac:dyDescent="0.25">
      <c r="A994" t="str">
        <f t="shared" si="93"/>
        <v>Germany-Local</v>
      </c>
      <c r="B994">
        <v>993</v>
      </c>
      <c r="C994" t="s">
        <v>4</v>
      </c>
      <c r="D994" t="s">
        <v>96</v>
      </c>
      <c r="E994" t="s">
        <v>101</v>
      </c>
      <c r="F994" s="3">
        <v>41054</v>
      </c>
      <c r="G994" s="1" t="s">
        <v>117</v>
      </c>
      <c r="H994" t="s">
        <v>117</v>
      </c>
      <c r="I994" s="17">
        <f>IF(D994="Moody",VLOOKUP(H994,'Rating Translation'!$B$2:$E$25,4,FALSE),IF(D994="SP",VLOOKUP(H994,'Rating Translation'!$C$2:$E$25,3,FALSE),VLOOKUP(H994,'Rating Translation'!$D$2:$E$25,2,FALSE)))</f>
        <v>24</v>
      </c>
      <c r="J994">
        <f t="shared" si="90"/>
        <v>24</v>
      </c>
      <c r="K994" s="20">
        <f>IF($D994=K$1,$J994,IF($C994&lt;&gt;$C993,"",K993))</f>
        <v>24</v>
      </c>
      <c r="L994">
        <f>IF($D994=L$1,$J994,IF($C994&lt;&gt;$C993,"",L993))</f>
        <v>24</v>
      </c>
      <c r="M994">
        <f>IF($D994=M$1,$J994,IF($C994&lt;&gt;$C993,"",M993))</f>
        <v>24</v>
      </c>
      <c r="N994" s="20">
        <f t="shared" si="91"/>
        <v>3</v>
      </c>
      <c r="O994" s="21">
        <f t="shared" si="92"/>
        <v>24</v>
      </c>
      <c r="P994">
        <f t="shared" si="94"/>
        <v>0</v>
      </c>
      <c r="Q994">
        <f t="shared" si="95"/>
        <v>24</v>
      </c>
    </row>
    <row r="995" spans="1:17" x14ac:dyDescent="0.25">
      <c r="A995" t="str">
        <f t="shared" si="93"/>
        <v>Germany-Local</v>
      </c>
      <c r="B995">
        <v>994</v>
      </c>
      <c r="C995" t="s">
        <v>4</v>
      </c>
      <c r="D995" t="s">
        <v>96</v>
      </c>
      <c r="E995" t="s">
        <v>101</v>
      </c>
      <c r="F995" s="3">
        <v>41116</v>
      </c>
      <c r="G995" s="1" t="s">
        <v>117</v>
      </c>
      <c r="H995" t="s">
        <v>117</v>
      </c>
      <c r="I995" s="17">
        <f>IF(D995="Moody",VLOOKUP(H995,'Rating Translation'!$B$2:$E$25,4,FALSE),IF(D995="SP",VLOOKUP(H995,'Rating Translation'!$C$2:$E$25,3,FALSE),VLOOKUP(H995,'Rating Translation'!$D$2:$E$25,2,FALSE)))</f>
        <v>24</v>
      </c>
      <c r="J995">
        <f t="shared" si="90"/>
        <v>24</v>
      </c>
      <c r="K995" s="20">
        <f>IF($D995=K$1,$J995,IF($C995&lt;&gt;$C994,"",K994))</f>
        <v>24</v>
      </c>
      <c r="L995">
        <f>IF($D995=L$1,$J995,IF($C995&lt;&gt;$C994,"",L994))</f>
        <v>24</v>
      </c>
      <c r="M995">
        <f>IF($D995=M$1,$J995,IF($C995&lt;&gt;$C994,"",M994))</f>
        <v>24</v>
      </c>
      <c r="N995" s="20">
        <f t="shared" si="91"/>
        <v>3</v>
      </c>
      <c r="O995" s="21">
        <f t="shared" si="92"/>
        <v>24</v>
      </c>
      <c r="P995">
        <f t="shared" si="94"/>
        <v>0</v>
      </c>
      <c r="Q995">
        <f t="shared" si="95"/>
        <v>24</v>
      </c>
    </row>
    <row r="996" spans="1:17" x14ac:dyDescent="0.25">
      <c r="A996" t="str">
        <f t="shared" si="93"/>
        <v>Germany-Local</v>
      </c>
      <c r="B996">
        <v>995</v>
      </c>
      <c r="C996" t="s">
        <v>4</v>
      </c>
      <c r="D996" t="s">
        <v>96</v>
      </c>
      <c r="E996" t="s">
        <v>101</v>
      </c>
      <c r="F996" s="3">
        <v>41134</v>
      </c>
      <c r="G996" s="1" t="s">
        <v>117</v>
      </c>
      <c r="H996" t="s">
        <v>117</v>
      </c>
      <c r="I996" s="17">
        <f>IF(D996="Moody",VLOOKUP(H996,'Rating Translation'!$B$2:$E$25,4,FALSE),IF(D996="SP",VLOOKUP(H996,'Rating Translation'!$C$2:$E$25,3,FALSE),VLOOKUP(H996,'Rating Translation'!$D$2:$E$25,2,FALSE)))</f>
        <v>24</v>
      </c>
      <c r="J996">
        <f t="shared" si="90"/>
        <v>24</v>
      </c>
      <c r="K996" s="20">
        <f>IF($D996=K$1,$J996,IF($C996&lt;&gt;$C995,"",K995))</f>
        <v>24</v>
      </c>
      <c r="L996">
        <f>IF($D996=L$1,$J996,IF($C996&lt;&gt;$C995,"",L995))</f>
        <v>24</v>
      </c>
      <c r="M996">
        <f>IF($D996=M$1,$J996,IF($C996&lt;&gt;$C995,"",M995))</f>
        <v>24</v>
      </c>
      <c r="N996" s="20">
        <f t="shared" si="91"/>
        <v>3</v>
      </c>
      <c r="O996" s="21">
        <f t="shared" si="92"/>
        <v>24</v>
      </c>
      <c r="P996">
        <f t="shared" si="94"/>
        <v>0</v>
      </c>
      <c r="Q996">
        <f t="shared" si="95"/>
        <v>24</v>
      </c>
    </row>
    <row r="997" spans="1:17" x14ac:dyDescent="0.25">
      <c r="A997" t="str">
        <f t="shared" si="93"/>
        <v>Germany-Local</v>
      </c>
      <c r="B997">
        <v>996</v>
      </c>
      <c r="C997" t="s">
        <v>4</v>
      </c>
      <c r="D997" t="s">
        <v>96</v>
      </c>
      <c r="E997" t="s">
        <v>101</v>
      </c>
      <c r="F997" s="3">
        <v>41178</v>
      </c>
      <c r="G997" s="1" t="s">
        <v>117</v>
      </c>
      <c r="H997" t="s">
        <v>117</v>
      </c>
      <c r="I997" s="17">
        <f>IF(D997="Moody",VLOOKUP(H997,'Rating Translation'!$B$2:$E$25,4,FALSE),IF(D997="SP",VLOOKUP(H997,'Rating Translation'!$C$2:$E$25,3,FALSE),VLOOKUP(H997,'Rating Translation'!$D$2:$E$25,2,FALSE)))</f>
        <v>24</v>
      </c>
      <c r="J997">
        <f t="shared" si="90"/>
        <v>24</v>
      </c>
      <c r="K997" s="20">
        <f>IF($D997=K$1,$J997,IF($C997&lt;&gt;$C996,"",K996))</f>
        <v>24</v>
      </c>
      <c r="L997">
        <f>IF($D997=L$1,$J997,IF($C997&lt;&gt;$C996,"",L996))</f>
        <v>24</v>
      </c>
      <c r="M997">
        <f>IF($D997=M$1,$J997,IF($C997&lt;&gt;$C996,"",M996))</f>
        <v>24</v>
      </c>
      <c r="N997" s="20">
        <f t="shared" si="91"/>
        <v>3</v>
      </c>
      <c r="O997" s="21">
        <f t="shared" si="92"/>
        <v>24</v>
      </c>
      <c r="P997">
        <f t="shared" si="94"/>
        <v>0</v>
      </c>
      <c r="Q997">
        <f t="shared" si="95"/>
        <v>24</v>
      </c>
    </row>
    <row r="998" spans="1:17" x14ac:dyDescent="0.25">
      <c r="A998" t="str">
        <f t="shared" si="93"/>
        <v>Germany-Local</v>
      </c>
      <c r="B998">
        <v>997</v>
      </c>
      <c r="C998" t="s">
        <v>4</v>
      </c>
      <c r="D998" t="s">
        <v>96</v>
      </c>
      <c r="E998" t="s">
        <v>101</v>
      </c>
      <c r="F998" s="3">
        <v>41204</v>
      </c>
      <c r="G998" s="1" t="s">
        <v>117</v>
      </c>
      <c r="H998" t="s">
        <v>117</v>
      </c>
      <c r="I998" s="17">
        <f>IF(D998="Moody",VLOOKUP(H998,'Rating Translation'!$B$2:$E$25,4,FALSE),IF(D998="SP",VLOOKUP(H998,'Rating Translation'!$C$2:$E$25,3,FALSE),VLOOKUP(H998,'Rating Translation'!$D$2:$E$25,2,FALSE)))</f>
        <v>24</v>
      </c>
      <c r="J998">
        <f t="shared" si="90"/>
        <v>24</v>
      </c>
      <c r="K998" s="20">
        <f>IF($D998=K$1,$J998,IF($C998&lt;&gt;$C997,"",K997))</f>
        <v>24</v>
      </c>
      <c r="L998">
        <f>IF($D998=L$1,$J998,IF($C998&lt;&gt;$C997,"",L997))</f>
        <v>24</v>
      </c>
      <c r="M998">
        <f>IF($D998=M$1,$J998,IF($C998&lt;&gt;$C997,"",M997))</f>
        <v>24</v>
      </c>
      <c r="N998" s="20">
        <f t="shared" si="91"/>
        <v>3</v>
      </c>
      <c r="O998" s="21">
        <f t="shared" si="92"/>
        <v>24</v>
      </c>
      <c r="P998">
        <f t="shared" si="94"/>
        <v>0</v>
      </c>
      <c r="Q998">
        <f t="shared" si="95"/>
        <v>24</v>
      </c>
    </row>
    <row r="999" spans="1:17" x14ac:dyDescent="0.25">
      <c r="A999" t="str">
        <f t="shared" si="93"/>
        <v>Germany-Local</v>
      </c>
      <c r="B999">
        <v>998</v>
      </c>
      <c r="C999" t="s">
        <v>4</v>
      </c>
      <c r="D999" t="s">
        <v>96</v>
      </c>
      <c r="E999" t="s">
        <v>101</v>
      </c>
      <c r="F999" s="3">
        <v>41227</v>
      </c>
      <c r="G999" s="1" t="s">
        <v>117</v>
      </c>
      <c r="H999" t="s">
        <v>117</v>
      </c>
      <c r="I999" s="17">
        <f>IF(D999="Moody",VLOOKUP(H999,'Rating Translation'!$B$2:$E$25,4,FALSE),IF(D999="SP",VLOOKUP(H999,'Rating Translation'!$C$2:$E$25,3,FALSE),VLOOKUP(H999,'Rating Translation'!$D$2:$E$25,2,FALSE)))</f>
        <v>24</v>
      </c>
      <c r="J999">
        <f t="shared" si="90"/>
        <v>24</v>
      </c>
      <c r="K999" s="20">
        <f>IF($D999=K$1,$J999,IF($C999&lt;&gt;$C998,"",K998))</f>
        <v>24</v>
      </c>
      <c r="L999">
        <f>IF($D999=L$1,$J999,IF($C999&lt;&gt;$C998,"",L998))</f>
        <v>24</v>
      </c>
      <c r="M999">
        <f>IF($D999=M$1,$J999,IF($C999&lt;&gt;$C998,"",M998))</f>
        <v>24</v>
      </c>
      <c r="N999" s="20">
        <f t="shared" si="91"/>
        <v>3</v>
      </c>
      <c r="O999" s="21">
        <f t="shared" si="92"/>
        <v>24</v>
      </c>
      <c r="P999">
        <f t="shared" si="94"/>
        <v>0</v>
      </c>
      <c r="Q999">
        <f t="shared" si="95"/>
        <v>24</v>
      </c>
    </row>
    <row r="1000" spans="1:17" x14ac:dyDescent="0.25">
      <c r="A1000" t="str">
        <f t="shared" si="93"/>
        <v>Germany-Local</v>
      </c>
      <c r="B1000">
        <v>999</v>
      </c>
      <c r="C1000" t="s">
        <v>4</v>
      </c>
      <c r="D1000" t="s">
        <v>96</v>
      </c>
      <c r="E1000" t="s">
        <v>101</v>
      </c>
      <c r="F1000" s="3">
        <v>41330</v>
      </c>
      <c r="G1000" s="1" t="s">
        <v>117</v>
      </c>
      <c r="H1000" t="s">
        <v>117</v>
      </c>
      <c r="I1000" s="17">
        <f>IF(D1000="Moody",VLOOKUP(H1000,'Rating Translation'!$B$2:$E$25,4,FALSE),IF(D1000="SP",VLOOKUP(H1000,'Rating Translation'!$C$2:$E$25,3,FALSE),VLOOKUP(H1000,'Rating Translation'!$D$2:$E$25,2,FALSE)))</f>
        <v>24</v>
      </c>
      <c r="J1000">
        <f t="shared" ref="J1000:J1063" si="96">IF(ISERROR(I1000),"",I1000)</f>
        <v>24</v>
      </c>
      <c r="K1000" s="20">
        <f>IF($D1000=K$1,$J1000,IF($C1000&lt;&gt;$C999,"",K999))</f>
        <v>24</v>
      </c>
      <c r="L1000">
        <f>IF($D1000=L$1,$J1000,IF($C1000&lt;&gt;$C999,"",L999))</f>
        <v>24</v>
      </c>
      <c r="M1000">
        <f>IF($D1000=M$1,$J1000,IF($C1000&lt;&gt;$C999,"",M999))</f>
        <v>24</v>
      </c>
      <c r="N1000" s="20">
        <f t="shared" ref="N1000:N1063" si="97">COUNT(K1000:M1000)</f>
        <v>3</v>
      </c>
      <c r="O1000" s="21">
        <f t="shared" ref="O1000:O1063" si="98">AVERAGE(K1000:M1000)</f>
        <v>24</v>
      </c>
      <c r="P1000">
        <f t="shared" si="94"/>
        <v>0</v>
      </c>
      <c r="Q1000">
        <f t="shared" si="95"/>
        <v>24</v>
      </c>
    </row>
    <row r="1001" spans="1:17" x14ac:dyDescent="0.25">
      <c r="A1001" t="str">
        <f t="shared" si="93"/>
        <v>Germany-Local</v>
      </c>
      <c r="B1001">
        <v>1000</v>
      </c>
      <c r="C1001" t="s">
        <v>4</v>
      </c>
      <c r="D1001" t="s">
        <v>96</v>
      </c>
      <c r="E1001" t="s">
        <v>101</v>
      </c>
      <c r="F1001" s="3">
        <v>41409</v>
      </c>
      <c r="G1001" s="1" t="s">
        <v>117</v>
      </c>
      <c r="H1001" t="s">
        <v>117</v>
      </c>
      <c r="I1001" s="17">
        <f>IF(D1001="Moody",VLOOKUP(H1001,'Rating Translation'!$B$2:$E$25,4,FALSE),IF(D1001="SP",VLOOKUP(H1001,'Rating Translation'!$C$2:$E$25,3,FALSE),VLOOKUP(H1001,'Rating Translation'!$D$2:$E$25,2,FALSE)))</f>
        <v>24</v>
      </c>
      <c r="J1001">
        <f t="shared" si="96"/>
        <v>24</v>
      </c>
      <c r="K1001" s="20">
        <f>IF($D1001=K$1,$J1001,IF($C1001&lt;&gt;$C1000,"",K1000))</f>
        <v>24</v>
      </c>
      <c r="L1001">
        <f>IF($D1001=L$1,$J1001,IF($C1001&lt;&gt;$C1000,"",L1000))</f>
        <v>24</v>
      </c>
      <c r="M1001">
        <f>IF($D1001=M$1,$J1001,IF($C1001&lt;&gt;$C1000,"",M1000))</f>
        <v>24</v>
      </c>
      <c r="N1001" s="20">
        <f t="shared" si="97"/>
        <v>3</v>
      </c>
      <c r="O1001" s="21">
        <f t="shared" si="98"/>
        <v>24</v>
      </c>
      <c r="P1001">
        <f t="shared" si="94"/>
        <v>0</v>
      </c>
      <c r="Q1001">
        <f t="shared" si="95"/>
        <v>24</v>
      </c>
    </row>
    <row r="1002" spans="1:17" x14ac:dyDescent="0.25">
      <c r="A1002" t="str">
        <f t="shared" si="93"/>
        <v>Germany-Local</v>
      </c>
      <c r="B1002">
        <v>1001</v>
      </c>
      <c r="C1002" t="s">
        <v>4</v>
      </c>
      <c r="D1002" t="s">
        <v>96</v>
      </c>
      <c r="E1002" t="s">
        <v>101</v>
      </c>
      <c r="F1002" s="3">
        <v>41422</v>
      </c>
      <c r="G1002" s="1" t="s">
        <v>117</v>
      </c>
      <c r="H1002" t="s">
        <v>117</v>
      </c>
      <c r="I1002" s="17">
        <f>IF(D1002="Moody",VLOOKUP(H1002,'Rating Translation'!$B$2:$E$25,4,FALSE),IF(D1002="SP",VLOOKUP(H1002,'Rating Translation'!$C$2:$E$25,3,FALSE),VLOOKUP(H1002,'Rating Translation'!$D$2:$E$25,2,FALSE)))</f>
        <v>24</v>
      </c>
      <c r="J1002">
        <f t="shared" si="96"/>
        <v>24</v>
      </c>
      <c r="K1002" s="20">
        <f>IF($D1002=K$1,$J1002,IF($C1002&lt;&gt;$C1001,"",K1001))</f>
        <v>24</v>
      </c>
      <c r="L1002">
        <f>IF($D1002=L$1,$J1002,IF($C1002&lt;&gt;$C1001,"",L1001))</f>
        <v>24</v>
      </c>
      <c r="M1002">
        <f>IF($D1002=M$1,$J1002,IF($C1002&lt;&gt;$C1001,"",M1001))</f>
        <v>24</v>
      </c>
      <c r="N1002" s="20">
        <f t="shared" si="97"/>
        <v>3</v>
      </c>
      <c r="O1002" s="21">
        <f t="shared" si="98"/>
        <v>24</v>
      </c>
      <c r="P1002">
        <f t="shared" si="94"/>
        <v>0</v>
      </c>
      <c r="Q1002">
        <f t="shared" si="95"/>
        <v>24</v>
      </c>
    </row>
    <row r="1003" spans="1:17" x14ac:dyDescent="0.25">
      <c r="A1003" t="str">
        <f t="shared" si="93"/>
        <v>Germany-Local</v>
      </c>
      <c r="B1003">
        <v>1002</v>
      </c>
      <c r="C1003" t="s">
        <v>4</v>
      </c>
      <c r="D1003" t="s">
        <v>96</v>
      </c>
      <c r="E1003" t="s">
        <v>101</v>
      </c>
      <c r="F1003" s="3">
        <v>41449</v>
      </c>
      <c r="G1003" s="1" t="s">
        <v>117</v>
      </c>
      <c r="H1003" t="s">
        <v>117</v>
      </c>
      <c r="I1003" s="17">
        <f>IF(D1003="Moody",VLOOKUP(H1003,'Rating Translation'!$B$2:$E$25,4,FALSE),IF(D1003="SP",VLOOKUP(H1003,'Rating Translation'!$C$2:$E$25,3,FALSE),VLOOKUP(H1003,'Rating Translation'!$D$2:$E$25,2,FALSE)))</f>
        <v>24</v>
      </c>
      <c r="J1003">
        <f t="shared" si="96"/>
        <v>24</v>
      </c>
      <c r="K1003" s="20">
        <f>IF($D1003=K$1,$J1003,IF($C1003&lt;&gt;$C1002,"",K1002))</f>
        <v>24</v>
      </c>
      <c r="L1003">
        <f>IF($D1003=L$1,$J1003,IF($C1003&lt;&gt;$C1002,"",L1002))</f>
        <v>24</v>
      </c>
      <c r="M1003">
        <f>IF($D1003=M$1,$J1003,IF($C1003&lt;&gt;$C1002,"",M1002))</f>
        <v>24</v>
      </c>
      <c r="N1003" s="20">
        <f t="shared" si="97"/>
        <v>3</v>
      </c>
      <c r="O1003" s="21">
        <f t="shared" si="98"/>
        <v>24</v>
      </c>
      <c r="P1003">
        <f t="shared" si="94"/>
        <v>0</v>
      </c>
      <c r="Q1003">
        <f t="shared" si="95"/>
        <v>24</v>
      </c>
    </row>
    <row r="1004" spans="1:17" x14ac:dyDescent="0.25">
      <c r="A1004" t="str">
        <f t="shared" si="93"/>
        <v>Germany-Local</v>
      </c>
      <c r="B1004">
        <v>1003</v>
      </c>
      <c r="C1004" t="s">
        <v>4</v>
      </c>
      <c r="D1004" t="s">
        <v>96</v>
      </c>
      <c r="E1004" t="s">
        <v>101</v>
      </c>
      <c r="F1004" s="3">
        <v>41464</v>
      </c>
      <c r="G1004" s="1" t="s">
        <v>117</v>
      </c>
      <c r="H1004" t="s">
        <v>117</v>
      </c>
      <c r="I1004" s="17">
        <f>IF(D1004="Moody",VLOOKUP(H1004,'Rating Translation'!$B$2:$E$25,4,FALSE),IF(D1004="SP",VLOOKUP(H1004,'Rating Translation'!$C$2:$E$25,3,FALSE),VLOOKUP(H1004,'Rating Translation'!$D$2:$E$25,2,FALSE)))</f>
        <v>24</v>
      </c>
      <c r="J1004">
        <f t="shared" si="96"/>
        <v>24</v>
      </c>
      <c r="K1004" s="20">
        <f>IF($D1004=K$1,$J1004,IF($C1004&lt;&gt;$C1003,"",K1003))</f>
        <v>24</v>
      </c>
      <c r="L1004">
        <f>IF($D1004=L$1,$J1004,IF($C1004&lt;&gt;$C1003,"",L1003))</f>
        <v>24</v>
      </c>
      <c r="M1004">
        <f>IF($D1004=M$1,$J1004,IF($C1004&lt;&gt;$C1003,"",M1003))</f>
        <v>24</v>
      </c>
      <c r="N1004" s="20">
        <f t="shared" si="97"/>
        <v>3</v>
      </c>
      <c r="O1004" s="21">
        <f t="shared" si="98"/>
        <v>24</v>
      </c>
      <c r="P1004">
        <f t="shared" si="94"/>
        <v>0</v>
      </c>
      <c r="Q1004">
        <f t="shared" si="95"/>
        <v>24</v>
      </c>
    </row>
    <row r="1005" spans="1:17" x14ac:dyDescent="0.25">
      <c r="A1005" t="str">
        <f t="shared" si="93"/>
        <v>Germany-Local</v>
      </c>
      <c r="B1005">
        <v>1004</v>
      </c>
      <c r="C1005" t="s">
        <v>4</v>
      </c>
      <c r="D1005" t="s">
        <v>96</v>
      </c>
      <c r="E1005" t="s">
        <v>101</v>
      </c>
      <c r="F1005" s="3">
        <v>41477</v>
      </c>
      <c r="G1005" s="1" t="s">
        <v>117</v>
      </c>
      <c r="H1005" t="s">
        <v>117</v>
      </c>
      <c r="I1005" s="17">
        <f>IF(D1005="Moody",VLOOKUP(H1005,'Rating Translation'!$B$2:$E$25,4,FALSE),IF(D1005="SP",VLOOKUP(H1005,'Rating Translation'!$C$2:$E$25,3,FALSE),VLOOKUP(H1005,'Rating Translation'!$D$2:$E$25,2,FALSE)))</f>
        <v>24</v>
      </c>
      <c r="J1005">
        <f t="shared" si="96"/>
        <v>24</v>
      </c>
      <c r="K1005" s="20">
        <f>IF($D1005=K$1,$J1005,IF($C1005&lt;&gt;$C1004,"",K1004))</f>
        <v>24</v>
      </c>
      <c r="L1005">
        <f>IF($D1005=L$1,$J1005,IF($C1005&lt;&gt;$C1004,"",L1004))</f>
        <v>24</v>
      </c>
      <c r="M1005">
        <f>IF($D1005=M$1,$J1005,IF($C1005&lt;&gt;$C1004,"",M1004))</f>
        <v>24</v>
      </c>
      <c r="N1005" s="20">
        <f t="shared" si="97"/>
        <v>3</v>
      </c>
      <c r="O1005" s="21">
        <f t="shared" si="98"/>
        <v>24</v>
      </c>
      <c r="P1005">
        <f t="shared" si="94"/>
        <v>0</v>
      </c>
      <c r="Q1005">
        <f t="shared" si="95"/>
        <v>24</v>
      </c>
    </row>
    <row r="1006" spans="1:17" x14ac:dyDescent="0.25">
      <c r="A1006" t="str">
        <f t="shared" si="93"/>
        <v>Germany-Local</v>
      </c>
      <c r="B1006">
        <v>1005</v>
      </c>
      <c r="C1006" t="s">
        <v>4</v>
      </c>
      <c r="D1006" t="s">
        <v>96</v>
      </c>
      <c r="E1006" t="s">
        <v>101</v>
      </c>
      <c r="F1006" s="3">
        <v>41541</v>
      </c>
      <c r="G1006" s="1" t="s">
        <v>117</v>
      </c>
      <c r="H1006" t="s">
        <v>117</v>
      </c>
      <c r="I1006" s="17">
        <f>IF(D1006="Moody",VLOOKUP(H1006,'Rating Translation'!$B$2:$E$25,4,FALSE),IF(D1006="SP",VLOOKUP(H1006,'Rating Translation'!$C$2:$E$25,3,FALSE),VLOOKUP(H1006,'Rating Translation'!$D$2:$E$25,2,FALSE)))</f>
        <v>24</v>
      </c>
      <c r="J1006">
        <f t="shared" si="96"/>
        <v>24</v>
      </c>
      <c r="K1006" s="20">
        <f>IF($D1006=K$1,$J1006,IF($C1006&lt;&gt;$C1005,"",K1005))</f>
        <v>24</v>
      </c>
      <c r="L1006">
        <f>IF($D1006=L$1,$J1006,IF($C1006&lt;&gt;$C1005,"",L1005))</f>
        <v>24</v>
      </c>
      <c r="M1006">
        <f>IF($D1006=M$1,$J1006,IF($C1006&lt;&gt;$C1005,"",M1005))</f>
        <v>24</v>
      </c>
      <c r="N1006" s="20">
        <f t="shared" si="97"/>
        <v>3</v>
      </c>
      <c r="O1006" s="21">
        <f t="shared" si="98"/>
        <v>24</v>
      </c>
      <c r="P1006">
        <f t="shared" si="94"/>
        <v>0</v>
      </c>
      <c r="Q1006">
        <f t="shared" si="95"/>
        <v>24</v>
      </c>
    </row>
    <row r="1007" spans="1:17" x14ac:dyDescent="0.25">
      <c r="A1007" t="str">
        <f t="shared" si="93"/>
        <v>Germany-Local</v>
      </c>
      <c r="B1007">
        <v>1006</v>
      </c>
      <c r="C1007" t="s">
        <v>4</v>
      </c>
      <c r="D1007" t="s">
        <v>96</v>
      </c>
      <c r="E1007" t="s">
        <v>101</v>
      </c>
      <c r="F1007" s="3">
        <v>41551</v>
      </c>
      <c r="G1007" s="1" t="s">
        <v>117</v>
      </c>
      <c r="H1007" t="s">
        <v>117</v>
      </c>
      <c r="I1007" s="17">
        <f>IF(D1007="Moody",VLOOKUP(H1007,'Rating Translation'!$B$2:$E$25,4,FALSE),IF(D1007="SP",VLOOKUP(H1007,'Rating Translation'!$C$2:$E$25,3,FALSE),VLOOKUP(H1007,'Rating Translation'!$D$2:$E$25,2,FALSE)))</f>
        <v>24</v>
      </c>
      <c r="J1007">
        <f t="shared" si="96"/>
        <v>24</v>
      </c>
      <c r="K1007" s="20">
        <f>IF($D1007=K$1,$J1007,IF($C1007&lt;&gt;$C1006,"",K1006))</f>
        <v>24</v>
      </c>
      <c r="L1007">
        <f>IF($D1007=L$1,$J1007,IF($C1007&lt;&gt;$C1006,"",L1006))</f>
        <v>24</v>
      </c>
      <c r="M1007">
        <f>IF($D1007=M$1,$J1007,IF($C1007&lt;&gt;$C1006,"",M1006))</f>
        <v>24</v>
      </c>
      <c r="N1007" s="20">
        <f t="shared" si="97"/>
        <v>3</v>
      </c>
      <c r="O1007" s="21">
        <f t="shared" si="98"/>
        <v>24</v>
      </c>
      <c r="P1007">
        <f t="shared" si="94"/>
        <v>0</v>
      </c>
      <c r="Q1007">
        <f t="shared" si="95"/>
        <v>24</v>
      </c>
    </row>
    <row r="1008" spans="1:17" x14ac:dyDescent="0.25">
      <c r="A1008" t="str">
        <f t="shared" si="93"/>
        <v>Germany-Local</v>
      </c>
      <c r="B1008">
        <v>1007</v>
      </c>
      <c r="C1008" t="s">
        <v>4</v>
      </c>
      <c r="D1008" t="s">
        <v>96</v>
      </c>
      <c r="E1008" t="s">
        <v>101</v>
      </c>
      <c r="F1008" s="3">
        <v>41575</v>
      </c>
      <c r="G1008" s="1" t="s">
        <v>117</v>
      </c>
      <c r="H1008" t="s">
        <v>117</v>
      </c>
      <c r="I1008" s="17">
        <f>IF(D1008="Moody",VLOOKUP(H1008,'Rating Translation'!$B$2:$E$25,4,FALSE),IF(D1008="SP",VLOOKUP(H1008,'Rating Translation'!$C$2:$E$25,3,FALSE),VLOOKUP(H1008,'Rating Translation'!$D$2:$E$25,2,FALSE)))</f>
        <v>24</v>
      </c>
      <c r="J1008">
        <f t="shared" si="96"/>
        <v>24</v>
      </c>
      <c r="K1008" s="20">
        <f>IF($D1008=K$1,$J1008,IF($C1008&lt;&gt;$C1007,"",K1007))</f>
        <v>24</v>
      </c>
      <c r="L1008">
        <f>IF($D1008=L$1,$J1008,IF($C1008&lt;&gt;$C1007,"",L1007))</f>
        <v>24</v>
      </c>
      <c r="M1008">
        <f>IF($D1008=M$1,$J1008,IF($C1008&lt;&gt;$C1007,"",M1007))</f>
        <v>24</v>
      </c>
      <c r="N1008" s="20">
        <f t="shared" si="97"/>
        <v>3</v>
      </c>
      <c r="O1008" s="21">
        <f t="shared" si="98"/>
        <v>24</v>
      </c>
      <c r="P1008">
        <f t="shared" si="94"/>
        <v>0</v>
      </c>
      <c r="Q1008">
        <f t="shared" si="95"/>
        <v>24</v>
      </c>
    </row>
    <row r="1009" spans="1:17" x14ac:dyDescent="0.25">
      <c r="A1009" t="str">
        <f t="shared" si="93"/>
        <v>Germany-Local</v>
      </c>
      <c r="B1009">
        <v>1008</v>
      </c>
      <c r="C1009" t="s">
        <v>4</v>
      </c>
      <c r="D1009" t="s">
        <v>96</v>
      </c>
      <c r="E1009" t="s">
        <v>101</v>
      </c>
      <c r="F1009" s="3">
        <v>41586</v>
      </c>
      <c r="G1009" s="1" t="s">
        <v>117</v>
      </c>
      <c r="H1009" t="s">
        <v>117</v>
      </c>
      <c r="I1009" s="17">
        <f>IF(D1009="Moody",VLOOKUP(H1009,'Rating Translation'!$B$2:$E$25,4,FALSE),IF(D1009="SP",VLOOKUP(H1009,'Rating Translation'!$C$2:$E$25,3,FALSE),VLOOKUP(H1009,'Rating Translation'!$D$2:$E$25,2,FALSE)))</f>
        <v>24</v>
      </c>
      <c r="J1009">
        <f t="shared" si="96"/>
        <v>24</v>
      </c>
      <c r="K1009" s="20">
        <f>IF($D1009=K$1,$J1009,IF($C1009&lt;&gt;$C1008,"",K1008))</f>
        <v>24</v>
      </c>
      <c r="L1009">
        <f>IF($D1009=L$1,$J1009,IF($C1009&lt;&gt;$C1008,"",L1008))</f>
        <v>24</v>
      </c>
      <c r="M1009">
        <f>IF($D1009=M$1,$J1009,IF($C1009&lt;&gt;$C1008,"",M1008))</f>
        <v>24</v>
      </c>
      <c r="N1009" s="20">
        <f t="shared" si="97"/>
        <v>3</v>
      </c>
      <c r="O1009" s="21">
        <f t="shared" si="98"/>
        <v>24</v>
      </c>
      <c r="P1009">
        <f t="shared" si="94"/>
        <v>0</v>
      </c>
      <c r="Q1009">
        <f t="shared" si="95"/>
        <v>24</v>
      </c>
    </row>
    <row r="1010" spans="1:17" x14ac:dyDescent="0.25">
      <c r="A1010" t="str">
        <f t="shared" si="93"/>
        <v>Germany-Local</v>
      </c>
      <c r="B1010">
        <v>1009</v>
      </c>
      <c r="C1010" t="s">
        <v>4</v>
      </c>
      <c r="D1010" t="s">
        <v>96</v>
      </c>
      <c r="E1010" t="s">
        <v>101</v>
      </c>
      <c r="F1010" s="3">
        <v>41591</v>
      </c>
      <c r="G1010" s="1" t="s">
        <v>117</v>
      </c>
      <c r="H1010" t="s">
        <v>117</v>
      </c>
      <c r="I1010" s="17">
        <f>IF(D1010="Moody",VLOOKUP(H1010,'Rating Translation'!$B$2:$E$25,4,FALSE),IF(D1010="SP",VLOOKUP(H1010,'Rating Translation'!$C$2:$E$25,3,FALSE),VLOOKUP(H1010,'Rating Translation'!$D$2:$E$25,2,FALSE)))</f>
        <v>24</v>
      </c>
      <c r="J1010">
        <f t="shared" si="96"/>
        <v>24</v>
      </c>
      <c r="K1010" s="20">
        <f>IF($D1010=K$1,$J1010,IF($C1010&lt;&gt;$C1009,"",K1009))</f>
        <v>24</v>
      </c>
      <c r="L1010">
        <f>IF($D1010=L$1,$J1010,IF($C1010&lt;&gt;$C1009,"",L1009))</f>
        <v>24</v>
      </c>
      <c r="M1010">
        <f>IF($D1010=M$1,$J1010,IF($C1010&lt;&gt;$C1009,"",M1009))</f>
        <v>24</v>
      </c>
      <c r="N1010" s="20">
        <f t="shared" si="97"/>
        <v>3</v>
      </c>
      <c r="O1010" s="21">
        <f t="shared" si="98"/>
        <v>24</v>
      </c>
      <c r="P1010">
        <f t="shared" si="94"/>
        <v>0</v>
      </c>
      <c r="Q1010">
        <f t="shared" si="95"/>
        <v>24</v>
      </c>
    </row>
    <row r="1011" spans="1:17" x14ac:dyDescent="0.25">
      <c r="A1011" t="str">
        <f t="shared" si="93"/>
        <v>Germany-Local</v>
      </c>
      <c r="B1011">
        <v>1010</v>
      </c>
      <c r="C1011" t="s">
        <v>4</v>
      </c>
      <c r="D1011" t="s">
        <v>96</v>
      </c>
      <c r="E1011" t="s">
        <v>101</v>
      </c>
      <c r="F1011" s="3">
        <v>41603</v>
      </c>
      <c r="G1011" s="1" t="s">
        <v>117</v>
      </c>
      <c r="H1011" t="s">
        <v>117</v>
      </c>
      <c r="I1011" s="17">
        <f>IF(D1011="Moody",VLOOKUP(H1011,'Rating Translation'!$B$2:$E$25,4,FALSE),IF(D1011="SP",VLOOKUP(H1011,'Rating Translation'!$C$2:$E$25,3,FALSE),VLOOKUP(H1011,'Rating Translation'!$D$2:$E$25,2,FALSE)))</f>
        <v>24</v>
      </c>
      <c r="J1011">
        <f t="shared" si="96"/>
        <v>24</v>
      </c>
      <c r="K1011" s="20">
        <f>IF($D1011=K$1,$J1011,IF($C1011&lt;&gt;$C1010,"",K1010))</f>
        <v>24</v>
      </c>
      <c r="L1011">
        <f>IF($D1011=L$1,$J1011,IF($C1011&lt;&gt;$C1010,"",L1010))</f>
        <v>24</v>
      </c>
      <c r="M1011">
        <f>IF($D1011=M$1,$J1011,IF($C1011&lt;&gt;$C1010,"",M1010))</f>
        <v>24</v>
      </c>
      <c r="N1011" s="20">
        <f t="shared" si="97"/>
        <v>3</v>
      </c>
      <c r="O1011" s="21">
        <f t="shared" si="98"/>
        <v>24</v>
      </c>
      <c r="P1011">
        <f t="shared" si="94"/>
        <v>0</v>
      </c>
      <c r="Q1011">
        <f t="shared" si="95"/>
        <v>24</v>
      </c>
    </row>
    <row r="1012" spans="1:17" x14ac:dyDescent="0.25">
      <c r="A1012" t="str">
        <f t="shared" si="93"/>
        <v>Germany-Local</v>
      </c>
      <c r="B1012">
        <v>1011</v>
      </c>
      <c r="C1012" t="s">
        <v>4</v>
      </c>
      <c r="D1012" t="s">
        <v>96</v>
      </c>
      <c r="E1012" t="s">
        <v>101</v>
      </c>
      <c r="F1012" s="3">
        <v>41654</v>
      </c>
      <c r="G1012" s="1" t="s">
        <v>117</v>
      </c>
      <c r="H1012" t="s">
        <v>117</v>
      </c>
      <c r="I1012" s="17">
        <f>IF(D1012="Moody",VLOOKUP(H1012,'Rating Translation'!$B$2:$E$25,4,FALSE),IF(D1012="SP",VLOOKUP(H1012,'Rating Translation'!$C$2:$E$25,3,FALSE),VLOOKUP(H1012,'Rating Translation'!$D$2:$E$25,2,FALSE)))</f>
        <v>24</v>
      </c>
      <c r="J1012">
        <f t="shared" si="96"/>
        <v>24</v>
      </c>
      <c r="K1012" s="20">
        <f>IF($D1012=K$1,$J1012,IF($C1012&lt;&gt;$C1011,"",K1011))</f>
        <v>24</v>
      </c>
      <c r="L1012">
        <f>IF($D1012=L$1,$J1012,IF($C1012&lt;&gt;$C1011,"",L1011))</f>
        <v>24</v>
      </c>
      <c r="M1012">
        <f>IF($D1012=M$1,$J1012,IF($C1012&lt;&gt;$C1011,"",M1011))</f>
        <v>24</v>
      </c>
      <c r="N1012" s="20">
        <f t="shared" si="97"/>
        <v>3</v>
      </c>
      <c r="O1012" s="21">
        <f t="shared" si="98"/>
        <v>24</v>
      </c>
      <c r="P1012">
        <f t="shared" si="94"/>
        <v>0</v>
      </c>
      <c r="Q1012">
        <f t="shared" si="95"/>
        <v>24</v>
      </c>
    </row>
    <row r="1013" spans="1:17" x14ac:dyDescent="0.25">
      <c r="A1013" t="str">
        <f t="shared" si="93"/>
        <v>Greece-Foreign</v>
      </c>
      <c r="B1013">
        <v>1012</v>
      </c>
      <c r="C1013" t="s">
        <v>10</v>
      </c>
      <c r="D1013" t="s">
        <v>69</v>
      </c>
      <c r="E1013" t="s">
        <v>100</v>
      </c>
      <c r="F1013" s="3">
        <v>33073</v>
      </c>
      <c r="G1013" s="1" t="s">
        <v>114</v>
      </c>
      <c r="H1013" t="s">
        <v>114</v>
      </c>
      <c r="I1013" s="17">
        <f>IF(D1013="Moody",VLOOKUP(H1013,'Rating Translation'!$B$2:$E$25,4,FALSE),IF(D1013="SP",VLOOKUP(H1013,'Rating Translation'!$C$2:$E$25,3,FALSE),VLOOKUP(H1013,'Rating Translation'!$D$2:$E$25,2,FALSE)))</f>
        <v>17</v>
      </c>
      <c r="J1013">
        <f t="shared" si="96"/>
        <v>17</v>
      </c>
      <c r="K1013" s="20">
        <f>IF($D1013=K$1,$J1013,IF($C1013&lt;&gt;$C1012,"",K1012))</f>
        <v>17</v>
      </c>
      <c r="L1013" t="str">
        <f>IF($D1013=L$1,$J1013,IF($C1013&lt;&gt;$C1012,"",L1012))</f>
        <v/>
      </c>
      <c r="M1013" t="str">
        <f>IF($D1013=M$1,$J1013,IF($C1013&lt;&gt;$C1012,"",M1012))</f>
        <v/>
      </c>
      <c r="N1013" s="20">
        <f t="shared" si="97"/>
        <v>1</v>
      </c>
      <c r="O1013" s="21">
        <f t="shared" si="98"/>
        <v>17</v>
      </c>
      <c r="P1013" t="str">
        <f t="shared" si="94"/>
        <v/>
      </c>
      <c r="Q1013">
        <f t="shared" si="95"/>
        <v>17</v>
      </c>
    </row>
    <row r="1014" spans="1:17" x14ac:dyDescent="0.25">
      <c r="A1014" t="str">
        <f t="shared" si="93"/>
        <v>Greece-Foreign</v>
      </c>
      <c r="B1014">
        <v>1013</v>
      </c>
      <c r="C1014" t="s">
        <v>10</v>
      </c>
      <c r="D1014" t="s">
        <v>69</v>
      </c>
      <c r="E1014" t="s">
        <v>100</v>
      </c>
      <c r="F1014" s="3">
        <v>34478</v>
      </c>
      <c r="G1014" s="1" t="s">
        <v>116</v>
      </c>
      <c r="H1014" t="s">
        <v>116</v>
      </c>
      <c r="I1014" s="17">
        <f>IF(D1014="Moody",VLOOKUP(H1014,'Rating Translation'!$B$2:$E$25,4,FALSE),IF(D1014="SP",VLOOKUP(H1014,'Rating Translation'!$C$2:$E$25,3,FALSE),VLOOKUP(H1014,'Rating Translation'!$D$2:$E$25,2,FALSE)))</f>
        <v>15</v>
      </c>
      <c r="J1014">
        <f t="shared" si="96"/>
        <v>15</v>
      </c>
      <c r="K1014" s="20">
        <f>IF($D1014=K$1,$J1014,IF($C1014&lt;&gt;$C1013,"",K1013))</f>
        <v>15</v>
      </c>
      <c r="L1014" t="str">
        <f>IF($D1014=L$1,$J1014,IF($C1014&lt;&gt;$C1013,"",L1013))</f>
        <v/>
      </c>
      <c r="M1014" t="str">
        <f>IF($D1014=M$1,$J1014,IF($C1014&lt;&gt;$C1013,"",M1013))</f>
        <v/>
      </c>
      <c r="N1014" s="20">
        <f t="shared" si="97"/>
        <v>1</v>
      </c>
      <c r="O1014" s="21">
        <f t="shared" si="98"/>
        <v>15</v>
      </c>
      <c r="P1014" t="str">
        <f t="shared" si="94"/>
        <v/>
      </c>
      <c r="Q1014">
        <f t="shared" si="95"/>
        <v>15</v>
      </c>
    </row>
    <row r="1015" spans="1:17" x14ac:dyDescent="0.25">
      <c r="A1015" t="str">
        <f t="shared" si="93"/>
        <v>Greece-Foreign</v>
      </c>
      <c r="B1015">
        <v>1014</v>
      </c>
      <c r="C1015" t="s">
        <v>10</v>
      </c>
      <c r="D1015" t="s">
        <v>96</v>
      </c>
      <c r="E1015" t="s">
        <v>100</v>
      </c>
      <c r="F1015" s="3">
        <v>35016</v>
      </c>
      <c r="G1015" s="1" t="s">
        <v>124</v>
      </c>
      <c r="H1015" t="s">
        <v>124</v>
      </c>
      <c r="I1015" s="17">
        <f>IF(D1015="Moody",VLOOKUP(H1015,'Rating Translation'!$B$2:$E$25,4,FALSE),IF(D1015="SP",VLOOKUP(H1015,'Rating Translation'!$C$2:$E$25,3,FALSE),VLOOKUP(H1015,'Rating Translation'!$D$2:$E$25,2,FALSE)))</f>
        <v>15</v>
      </c>
      <c r="J1015">
        <f t="shared" si="96"/>
        <v>15</v>
      </c>
      <c r="K1015" s="20">
        <f>IF($D1015=K$1,$J1015,IF($C1015&lt;&gt;$C1014,"",K1014))</f>
        <v>15</v>
      </c>
      <c r="L1015" t="str">
        <f>IF($D1015=L$1,$J1015,IF($C1015&lt;&gt;$C1014,"",L1014))</f>
        <v/>
      </c>
      <c r="M1015">
        <f>IF($D1015=M$1,$J1015,IF($C1015&lt;&gt;$C1014,"",M1014))</f>
        <v>15</v>
      </c>
      <c r="N1015" s="20">
        <f t="shared" si="97"/>
        <v>2</v>
      </c>
      <c r="O1015" s="21">
        <f t="shared" si="98"/>
        <v>15</v>
      </c>
      <c r="P1015">
        <f t="shared" si="94"/>
        <v>0</v>
      </c>
      <c r="Q1015">
        <f t="shared" si="95"/>
        <v>15</v>
      </c>
    </row>
    <row r="1016" spans="1:17" x14ac:dyDescent="0.25">
      <c r="A1016" t="str">
        <f t="shared" si="93"/>
        <v>Greece-Foreign</v>
      </c>
      <c r="B1016">
        <v>1015</v>
      </c>
      <c r="C1016" t="s">
        <v>10</v>
      </c>
      <c r="D1016" t="s">
        <v>69</v>
      </c>
      <c r="E1016" t="s">
        <v>100</v>
      </c>
      <c r="F1016" s="3">
        <v>35422</v>
      </c>
      <c r="G1016" s="1" t="s">
        <v>114</v>
      </c>
      <c r="H1016" t="s">
        <v>114</v>
      </c>
      <c r="I1016" s="17">
        <f>IF(D1016="Moody",VLOOKUP(H1016,'Rating Translation'!$B$2:$E$25,4,FALSE),IF(D1016="SP",VLOOKUP(H1016,'Rating Translation'!$C$2:$E$25,3,FALSE),VLOOKUP(H1016,'Rating Translation'!$D$2:$E$25,2,FALSE)))</f>
        <v>17</v>
      </c>
      <c r="J1016">
        <f t="shared" si="96"/>
        <v>17</v>
      </c>
      <c r="K1016" s="20">
        <f>IF($D1016=K$1,$J1016,IF($C1016&lt;&gt;$C1015,"",K1015))</f>
        <v>17</v>
      </c>
      <c r="L1016" t="str">
        <f>IF($D1016=L$1,$J1016,IF($C1016&lt;&gt;$C1015,"",L1015))</f>
        <v/>
      </c>
      <c r="M1016">
        <f>IF($D1016=M$1,$J1016,IF($C1016&lt;&gt;$C1015,"",M1015))</f>
        <v>15</v>
      </c>
      <c r="N1016" s="20">
        <f t="shared" si="97"/>
        <v>2</v>
      </c>
      <c r="O1016" s="21">
        <f t="shared" si="98"/>
        <v>16</v>
      </c>
      <c r="P1016">
        <f t="shared" si="94"/>
        <v>1.4142135623730951</v>
      </c>
      <c r="Q1016">
        <f t="shared" si="95"/>
        <v>16</v>
      </c>
    </row>
    <row r="1017" spans="1:17" x14ac:dyDescent="0.25">
      <c r="A1017" t="str">
        <f t="shared" si="93"/>
        <v>Greece-Foreign</v>
      </c>
      <c r="B1017">
        <v>1016</v>
      </c>
      <c r="C1017" t="s">
        <v>10</v>
      </c>
      <c r="D1017" t="s">
        <v>96</v>
      </c>
      <c r="E1017" t="s">
        <v>100</v>
      </c>
      <c r="F1017" s="3">
        <v>35585</v>
      </c>
      <c r="G1017" s="1" t="s">
        <v>123</v>
      </c>
      <c r="H1017" t="s">
        <v>123</v>
      </c>
      <c r="I1017" s="17">
        <f>IF(D1017="Moody",VLOOKUP(H1017,'Rating Translation'!$B$2:$E$25,4,FALSE),IF(D1017="SP",VLOOKUP(H1017,'Rating Translation'!$C$2:$E$25,3,FALSE),VLOOKUP(H1017,'Rating Translation'!$D$2:$E$25,2,FALSE)))</f>
        <v>16</v>
      </c>
      <c r="J1017">
        <f t="shared" si="96"/>
        <v>16</v>
      </c>
      <c r="K1017" s="20">
        <f>IF($D1017=K$1,$J1017,IF($C1017&lt;&gt;$C1016,"",K1016))</f>
        <v>17</v>
      </c>
      <c r="L1017" t="str">
        <f>IF($D1017=L$1,$J1017,IF($C1017&lt;&gt;$C1016,"",L1016))</f>
        <v/>
      </c>
      <c r="M1017">
        <f>IF($D1017=M$1,$J1017,IF($C1017&lt;&gt;$C1016,"",M1016))</f>
        <v>16</v>
      </c>
      <c r="N1017" s="20">
        <f t="shared" si="97"/>
        <v>2</v>
      </c>
      <c r="O1017" s="21">
        <f t="shared" si="98"/>
        <v>16.5</v>
      </c>
      <c r="P1017">
        <f t="shared" si="94"/>
        <v>0.70710678118654757</v>
      </c>
      <c r="Q1017">
        <f t="shared" si="95"/>
        <v>16.5</v>
      </c>
    </row>
    <row r="1018" spans="1:17" x14ac:dyDescent="0.25">
      <c r="A1018" t="str">
        <f t="shared" si="93"/>
        <v>Greece-Foreign</v>
      </c>
      <c r="B1018">
        <v>1017</v>
      </c>
      <c r="C1018" t="s">
        <v>10</v>
      </c>
      <c r="D1018" t="s">
        <v>69</v>
      </c>
      <c r="E1018" t="s">
        <v>100</v>
      </c>
      <c r="F1018" s="3">
        <v>36355</v>
      </c>
      <c r="G1018" s="1" t="s">
        <v>111</v>
      </c>
      <c r="H1018" t="s">
        <v>111</v>
      </c>
      <c r="I1018" s="17">
        <f>IF(D1018="Moody",VLOOKUP(H1018,'Rating Translation'!$B$2:$E$25,4,FALSE),IF(D1018="SP",VLOOKUP(H1018,'Rating Translation'!$C$2:$E$25,3,FALSE),VLOOKUP(H1018,'Rating Translation'!$D$2:$E$25,2,FALSE)))</f>
        <v>19</v>
      </c>
      <c r="J1018">
        <f t="shared" si="96"/>
        <v>19</v>
      </c>
      <c r="K1018" s="20">
        <f>IF($D1018=K$1,$J1018,IF($C1018&lt;&gt;$C1017,"",K1017))</f>
        <v>19</v>
      </c>
      <c r="L1018" t="str">
        <f>IF($D1018=L$1,$J1018,IF($C1018&lt;&gt;$C1017,"",L1017))</f>
        <v/>
      </c>
      <c r="M1018">
        <f>IF($D1018=M$1,$J1018,IF($C1018&lt;&gt;$C1017,"",M1017))</f>
        <v>16</v>
      </c>
      <c r="N1018" s="20">
        <f t="shared" si="97"/>
        <v>2</v>
      </c>
      <c r="O1018" s="21">
        <f t="shared" si="98"/>
        <v>17.5</v>
      </c>
      <c r="P1018">
        <f t="shared" si="94"/>
        <v>2.1213203435596424</v>
      </c>
      <c r="Q1018">
        <f t="shared" si="95"/>
        <v>17.5</v>
      </c>
    </row>
    <row r="1019" spans="1:17" x14ac:dyDescent="0.25">
      <c r="A1019" t="str">
        <f t="shared" si="93"/>
        <v>Greece-Foreign</v>
      </c>
      <c r="B1019">
        <v>1018</v>
      </c>
      <c r="C1019" t="s">
        <v>10</v>
      </c>
      <c r="D1019" t="s">
        <v>96</v>
      </c>
      <c r="E1019" t="s">
        <v>100</v>
      </c>
      <c r="F1019" s="3">
        <v>36382</v>
      </c>
      <c r="G1019" s="1" t="s">
        <v>188</v>
      </c>
      <c r="H1019" t="s">
        <v>123</v>
      </c>
      <c r="I1019" s="17">
        <f>IF(D1019="Moody",VLOOKUP(H1019,'Rating Translation'!$B$2:$E$25,4,FALSE),IF(D1019="SP",VLOOKUP(H1019,'Rating Translation'!$C$2:$E$25,3,FALSE),VLOOKUP(H1019,'Rating Translation'!$D$2:$E$25,2,FALSE)))</f>
        <v>16</v>
      </c>
      <c r="J1019">
        <f t="shared" si="96"/>
        <v>16</v>
      </c>
      <c r="K1019" s="20">
        <f>IF($D1019=K$1,$J1019,IF($C1019&lt;&gt;$C1018,"",K1018))</f>
        <v>19</v>
      </c>
      <c r="L1019" t="str">
        <f>IF($D1019=L$1,$J1019,IF($C1019&lt;&gt;$C1018,"",L1018))</f>
        <v/>
      </c>
      <c r="M1019">
        <f>IF($D1019=M$1,$J1019,IF($C1019&lt;&gt;$C1018,"",M1018))</f>
        <v>16</v>
      </c>
      <c r="N1019" s="20">
        <f t="shared" si="97"/>
        <v>2</v>
      </c>
      <c r="O1019" s="21">
        <f t="shared" si="98"/>
        <v>17.5</v>
      </c>
      <c r="P1019">
        <f t="shared" si="94"/>
        <v>2.1213203435596424</v>
      </c>
      <c r="Q1019">
        <f t="shared" si="95"/>
        <v>17.5</v>
      </c>
    </row>
    <row r="1020" spans="1:17" x14ac:dyDescent="0.25">
      <c r="A1020" t="str">
        <f t="shared" si="93"/>
        <v>Greece-Foreign</v>
      </c>
      <c r="B1020">
        <v>1019</v>
      </c>
      <c r="C1020" t="s">
        <v>10</v>
      </c>
      <c r="D1020" t="s">
        <v>96</v>
      </c>
      <c r="E1020" t="s">
        <v>100</v>
      </c>
      <c r="F1020" s="3">
        <v>36458</v>
      </c>
      <c r="G1020" s="1" t="s">
        <v>122</v>
      </c>
      <c r="H1020" t="s">
        <v>122</v>
      </c>
      <c r="I1020" s="17">
        <f>IF(D1020="Moody",VLOOKUP(H1020,'Rating Translation'!$B$2:$E$25,4,FALSE),IF(D1020="SP",VLOOKUP(H1020,'Rating Translation'!$C$2:$E$25,3,FALSE),VLOOKUP(H1020,'Rating Translation'!$D$2:$E$25,2,FALSE)))</f>
        <v>17</v>
      </c>
      <c r="J1020">
        <f t="shared" si="96"/>
        <v>17</v>
      </c>
      <c r="K1020" s="20">
        <f>IF($D1020=K$1,$J1020,IF($C1020&lt;&gt;$C1019,"",K1019))</f>
        <v>19</v>
      </c>
      <c r="L1020" t="str">
        <f>IF($D1020=L$1,$J1020,IF($C1020&lt;&gt;$C1019,"",L1019))</f>
        <v/>
      </c>
      <c r="M1020">
        <f>IF($D1020=M$1,$J1020,IF($C1020&lt;&gt;$C1019,"",M1019))</f>
        <v>17</v>
      </c>
      <c r="N1020" s="20">
        <f t="shared" si="97"/>
        <v>2</v>
      </c>
      <c r="O1020" s="21">
        <f t="shared" si="98"/>
        <v>18</v>
      </c>
      <c r="P1020">
        <f t="shared" si="94"/>
        <v>1.4142135623730951</v>
      </c>
      <c r="Q1020">
        <f t="shared" si="95"/>
        <v>18</v>
      </c>
    </row>
    <row r="1021" spans="1:17" x14ac:dyDescent="0.25">
      <c r="A1021" t="str">
        <f t="shared" si="93"/>
        <v>Greece-Foreign</v>
      </c>
      <c r="B1021">
        <v>1020</v>
      </c>
      <c r="C1021" t="s">
        <v>10</v>
      </c>
      <c r="D1021" t="s">
        <v>96</v>
      </c>
      <c r="E1021" t="s">
        <v>100</v>
      </c>
      <c r="F1021" s="3">
        <v>36598</v>
      </c>
      <c r="G1021" s="1" t="s">
        <v>183</v>
      </c>
      <c r="H1021" t="s">
        <v>122</v>
      </c>
      <c r="I1021" s="17">
        <f>IF(D1021="Moody",VLOOKUP(H1021,'Rating Translation'!$B$2:$E$25,4,FALSE),IF(D1021="SP",VLOOKUP(H1021,'Rating Translation'!$C$2:$E$25,3,FALSE),VLOOKUP(H1021,'Rating Translation'!$D$2:$E$25,2,FALSE)))</f>
        <v>17</v>
      </c>
      <c r="J1021">
        <f t="shared" si="96"/>
        <v>17</v>
      </c>
      <c r="K1021" s="20">
        <f>IF($D1021=K$1,$J1021,IF($C1021&lt;&gt;$C1020,"",K1020))</f>
        <v>19</v>
      </c>
      <c r="L1021" t="str">
        <f>IF($D1021=L$1,$J1021,IF($C1021&lt;&gt;$C1020,"",L1020))</f>
        <v/>
      </c>
      <c r="M1021">
        <f>IF($D1021=M$1,$J1021,IF($C1021&lt;&gt;$C1020,"",M1020))</f>
        <v>17</v>
      </c>
      <c r="N1021" s="20">
        <f t="shared" si="97"/>
        <v>2</v>
      </c>
      <c r="O1021" s="21">
        <f t="shared" si="98"/>
        <v>18</v>
      </c>
      <c r="P1021">
        <f t="shared" si="94"/>
        <v>1.4142135623730951</v>
      </c>
      <c r="Q1021">
        <f t="shared" si="95"/>
        <v>18</v>
      </c>
    </row>
    <row r="1022" spans="1:17" x14ac:dyDescent="0.25">
      <c r="A1022" t="str">
        <f t="shared" si="93"/>
        <v>Greece-Foreign</v>
      </c>
      <c r="B1022">
        <v>1021</v>
      </c>
      <c r="C1022" t="s">
        <v>10</v>
      </c>
      <c r="D1022" t="s">
        <v>96</v>
      </c>
      <c r="E1022" t="s">
        <v>100</v>
      </c>
      <c r="F1022" s="3">
        <v>36734</v>
      </c>
      <c r="G1022" s="1" t="s">
        <v>121</v>
      </c>
      <c r="H1022" t="s">
        <v>121</v>
      </c>
      <c r="I1022" s="17">
        <f>IF(D1022="Moody",VLOOKUP(H1022,'Rating Translation'!$B$2:$E$25,4,FALSE),IF(D1022="SP",VLOOKUP(H1022,'Rating Translation'!$C$2:$E$25,3,FALSE),VLOOKUP(H1022,'Rating Translation'!$D$2:$E$25,2,FALSE)))</f>
        <v>18</v>
      </c>
      <c r="J1022">
        <f t="shared" si="96"/>
        <v>18</v>
      </c>
      <c r="K1022" s="20">
        <f>IF($D1022=K$1,$J1022,IF($C1022&lt;&gt;$C1021,"",K1021))</f>
        <v>19</v>
      </c>
      <c r="L1022" t="str">
        <f>IF($D1022=L$1,$J1022,IF($C1022&lt;&gt;$C1021,"",L1021))</f>
        <v/>
      </c>
      <c r="M1022">
        <f>IF($D1022=M$1,$J1022,IF($C1022&lt;&gt;$C1021,"",M1021))</f>
        <v>18</v>
      </c>
      <c r="N1022" s="20">
        <f t="shared" si="97"/>
        <v>2</v>
      </c>
      <c r="O1022" s="21">
        <f t="shared" si="98"/>
        <v>18.5</v>
      </c>
      <c r="P1022">
        <f t="shared" si="94"/>
        <v>0.70710678118654757</v>
      </c>
      <c r="Q1022">
        <f t="shared" si="95"/>
        <v>18.5</v>
      </c>
    </row>
    <row r="1023" spans="1:17" x14ac:dyDescent="0.25">
      <c r="A1023" t="str">
        <f t="shared" si="93"/>
        <v>Greece-Foreign</v>
      </c>
      <c r="B1023">
        <v>1022</v>
      </c>
      <c r="C1023" t="s">
        <v>10</v>
      </c>
      <c r="D1023" t="s">
        <v>96</v>
      </c>
      <c r="E1023" t="s">
        <v>100</v>
      </c>
      <c r="F1023" s="3">
        <v>36790</v>
      </c>
      <c r="G1023" s="1" t="s">
        <v>165</v>
      </c>
      <c r="H1023" t="s">
        <v>121</v>
      </c>
      <c r="I1023" s="17">
        <f>IF(D1023="Moody",VLOOKUP(H1023,'Rating Translation'!$B$2:$E$25,4,FALSE),IF(D1023="SP",VLOOKUP(H1023,'Rating Translation'!$C$2:$E$25,3,FALSE),VLOOKUP(H1023,'Rating Translation'!$D$2:$E$25,2,FALSE)))</f>
        <v>18</v>
      </c>
      <c r="J1023">
        <f t="shared" si="96"/>
        <v>18</v>
      </c>
      <c r="K1023" s="20">
        <f>IF($D1023=K$1,$J1023,IF($C1023&lt;&gt;$C1022,"",K1022))</f>
        <v>19</v>
      </c>
      <c r="L1023" t="str">
        <f>IF($D1023=L$1,$J1023,IF($C1023&lt;&gt;$C1022,"",L1022))</f>
        <v/>
      </c>
      <c r="M1023">
        <f>IF($D1023=M$1,$J1023,IF($C1023&lt;&gt;$C1022,"",M1022))</f>
        <v>18</v>
      </c>
      <c r="N1023" s="20">
        <f t="shared" si="97"/>
        <v>2</v>
      </c>
      <c r="O1023" s="21">
        <f t="shared" si="98"/>
        <v>18.5</v>
      </c>
      <c r="P1023">
        <f t="shared" si="94"/>
        <v>0.70710678118654757</v>
      </c>
      <c r="Q1023">
        <f t="shared" si="95"/>
        <v>18.5</v>
      </c>
    </row>
    <row r="1024" spans="1:17" x14ac:dyDescent="0.25">
      <c r="A1024" t="str">
        <f t="shared" si="93"/>
        <v>Greece-Foreign</v>
      </c>
      <c r="B1024">
        <v>1023</v>
      </c>
      <c r="C1024" t="s">
        <v>10</v>
      </c>
      <c r="D1024" t="s">
        <v>96</v>
      </c>
      <c r="E1024" t="s">
        <v>100</v>
      </c>
      <c r="F1024" s="3">
        <v>37062</v>
      </c>
      <c r="G1024" s="1" t="s">
        <v>162</v>
      </c>
      <c r="H1024" t="s">
        <v>76</v>
      </c>
      <c r="I1024" s="17">
        <f>IF(D1024="Moody",VLOOKUP(H1024,'Rating Translation'!$B$2:$E$25,4,FALSE),IF(D1024="SP",VLOOKUP(H1024,'Rating Translation'!$C$2:$E$25,3,FALSE),VLOOKUP(H1024,'Rating Translation'!$D$2:$E$25,2,FALSE)))</f>
        <v>19</v>
      </c>
      <c r="J1024">
        <f t="shared" si="96"/>
        <v>19</v>
      </c>
      <c r="K1024" s="20">
        <f>IF($D1024=K$1,$J1024,IF($C1024&lt;&gt;$C1023,"",K1023))</f>
        <v>19</v>
      </c>
      <c r="L1024" t="str">
        <f>IF($D1024=L$1,$J1024,IF($C1024&lt;&gt;$C1023,"",L1023))</f>
        <v/>
      </c>
      <c r="M1024">
        <f>IF($D1024=M$1,$J1024,IF($C1024&lt;&gt;$C1023,"",M1023))</f>
        <v>19</v>
      </c>
      <c r="N1024" s="20">
        <f t="shared" si="97"/>
        <v>2</v>
      </c>
      <c r="O1024" s="21">
        <f t="shared" si="98"/>
        <v>19</v>
      </c>
      <c r="P1024">
        <f t="shared" si="94"/>
        <v>0</v>
      </c>
      <c r="Q1024">
        <f t="shared" si="95"/>
        <v>19</v>
      </c>
    </row>
    <row r="1025" spans="1:17" x14ac:dyDescent="0.25">
      <c r="A1025" t="str">
        <f t="shared" si="93"/>
        <v>Greece-Foreign</v>
      </c>
      <c r="B1025">
        <v>1024</v>
      </c>
      <c r="C1025" t="s">
        <v>10</v>
      </c>
      <c r="D1025" t="s">
        <v>96</v>
      </c>
      <c r="E1025" t="s">
        <v>100</v>
      </c>
      <c r="F1025" s="3">
        <v>37552</v>
      </c>
      <c r="G1025" s="1" t="s">
        <v>163</v>
      </c>
      <c r="H1025" t="s">
        <v>76</v>
      </c>
      <c r="I1025" s="17">
        <f>IF(D1025="Moody",VLOOKUP(H1025,'Rating Translation'!$B$2:$E$25,4,FALSE),IF(D1025="SP",VLOOKUP(H1025,'Rating Translation'!$C$2:$E$25,3,FALSE),VLOOKUP(H1025,'Rating Translation'!$D$2:$E$25,2,FALSE)))</f>
        <v>19</v>
      </c>
      <c r="J1025">
        <f t="shared" si="96"/>
        <v>19</v>
      </c>
      <c r="K1025" s="20">
        <f>IF($D1025=K$1,$J1025,IF($C1025&lt;&gt;$C1024,"",K1024))</f>
        <v>19</v>
      </c>
      <c r="L1025" t="str">
        <f>IF($D1025=L$1,$J1025,IF($C1025&lt;&gt;$C1024,"",L1024))</f>
        <v/>
      </c>
      <c r="M1025">
        <f>IF($D1025=M$1,$J1025,IF($C1025&lt;&gt;$C1024,"",M1024))</f>
        <v>19</v>
      </c>
      <c r="N1025" s="20">
        <f t="shared" si="97"/>
        <v>2</v>
      </c>
      <c r="O1025" s="21">
        <f t="shared" si="98"/>
        <v>19</v>
      </c>
      <c r="P1025">
        <f t="shared" si="94"/>
        <v>0</v>
      </c>
      <c r="Q1025">
        <f t="shared" si="95"/>
        <v>19</v>
      </c>
    </row>
    <row r="1026" spans="1:17" x14ac:dyDescent="0.25">
      <c r="A1026" t="str">
        <f t="shared" ref="A1026:A1089" si="99">CONCATENATE(C1026,"-",E1026)</f>
        <v>Greece-Foreign</v>
      </c>
      <c r="B1026">
        <v>1025</v>
      </c>
      <c r="C1026" t="s">
        <v>10</v>
      </c>
      <c r="D1026" t="s">
        <v>69</v>
      </c>
      <c r="E1026" t="s">
        <v>100</v>
      </c>
      <c r="F1026" s="3">
        <v>37564</v>
      </c>
      <c r="G1026" s="1" t="s">
        <v>110</v>
      </c>
      <c r="H1026" t="s">
        <v>110</v>
      </c>
      <c r="I1026" s="17">
        <f>IF(D1026="Moody",VLOOKUP(H1026,'Rating Translation'!$B$2:$E$25,4,FALSE),IF(D1026="SP",VLOOKUP(H1026,'Rating Translation'!$C$2:$E$25,3,FALSE),VLOOKUP(H1026,'Rating Translation'!$D$2:$E$25,2,FALSE)))</f>
        <v>20</v>
      </c>
      <c r="J1026">
        <f t="shared" si="96"/>
        <v>20</v>
      </c>
      <c r="K1026" s="20">
        <f>IF($D1026=K$1,$J1026,IF($C1026&lt;&gt;$C1025,"",K1025))</f>
        <v>20</v>
      </c>
      <c r="L1026" t="str">
        <f>IF($D1026=L$1,$J1026,IF($C1026&lt;&gt;$C1025,"",L1025))</f>
        <v/>
      </c>
      <c r="M1026">
        <f>IF($D1026=M$1,$J1026,IF($C1026&lt;&gt;$C1025,"",M1025))</f>
        <v>19</v>
      </c>
      <c r="N1026" s="20">
        <f t="shared" si="97"/>
        <v>2</v>
      </c>
      <c r="O1026" s="21">
        <f t="shared" si="98"/>
        <v>19.5</v>
      </c>
      <c r="P1026">
        <f t="shared" si="94"/>
        <v>0.70710678118654757</v>
      </c>
      <c r="Q1026">
        <f t="shared" si="95"/>
        <v>19.5</v>
      </c>
    </row>
    <row r="1027" spans="1:17" x14ac:dyDescent="0.25">
      <c r="A1027" t="str">
        <f t="shared" si="99"/>
        <v>Greece-Foreign</v>
      </c>
      <c r="B1027">
        <v>1026</v>
      </c>
      <c r="C1027" t="s">
        <v>10</v>
      </c>
      <c r="D1027" t="s">
        <v>96</v>
      </c>
      <c r="E1027" t="s">
        <v>100</v>
      </c>
      <c r="F1027" s="3">
        <v>37914</v>
      </c>
      <c r="G1027" s="1" t="s">
        <v>161</v>
      </c>
      <c r="H1027" t="s">
        <v>120</v>
      </c>
      <c r="I1027" s="17">
        <f>IF(D1027="Moody",VLOOKUP(H1027,'Rating Translation'!$B$2:$E$25,4,FALSE),IF(D1027="SP",VLOOKUP(H1027,'Rating Translation'!$C$2:$E$25,3,FALSE),VLOOKUP(H1027,'Rating Translation'!$D$2:$E$25,2,FALSE)))</f>
        <v>20</v>
      </c>
      <c r="J1027">
        <f t="shared" si="96"/>
        <v>20</v>
      </c>
      <c r="K1027" s="20">
        <f>IF($D1027=K$1,$J1027,IF($C1027&lt;&gt;$C1026,"",K1026))</f>
        <v>20</v>
      </c>
      <c r="L1027" t="str">
        <f>IF($D1027=L$1,$J1027,IF($C1027&lt;&gt;$C1026,"",L1026))</f>
        <v/>
      </c>
      <c r="M1027">
        <f>IF($D1027=M$1,$J1027,IF($C1027&lt;&gt;$C1026,"",M1026))</f>
        <v>20</v>
      </c>
      <c r="N1027" s="20">
        <f t="shared" si="97"/>
        <v>2</v>
      </c>
      <c r="O1027" s="21">
        <f t="shared" si="98"/>
        <v>20</v>
      </c>
      <c r="P1027">
        <f t="shared" ref="P1027:P1090" si="100">IF(N1027&lt;=1,"",STDEV(K1027:M1027))</f>
        <v>0</v>
      </c>
      <c r="Q1027">
        <f t="shared" ref="Q1027:Q1090" si="101">MEDIAN(K1027:M1027)</f>
        <v>20</v>
      </c>
    </row>
    <row r="1028" spans="1:17" x14ac:dyDescent="0.25">
      <c r="A1028" t="str">
        <f t="shared" si="99"/>
        <v>Greece-Foreign</v>
      </c>
      <c r="B1028">
        <v>1027</v>
      </c>
      <c r="C1028" t="s">
        <v>10</v>
      </c>
      <c r="D1028" t="s">
        <v>69</v>
      </c>
      <c r="E1028" t="s">
        <v>100</v>
      </c>
      <c r="F1028" s="3">
        <v>37940</v>
      </c>
      <c r="G1028" s="1" t="s">
        <v>61</v>
      </c>
      <c r="H1028" t="s">
        <v>110</v>
      </c>
      <c r="I1028" s="17">
        <f>IF(D1028="Moody",VLOOKUP(H1028,'Rating Translation'!$B$2:$E$25,4,FALSE),IF(D1028="SP",VLOOKUP(H1028,'Rating Translation'!$C$2:$E$25,3,FALSE),VLOOKUP(H1028,'Rating Translation'!$D$2:$E$25,2,FALSE)))</f>
        <v>20</v>
      </c>
      <c r="J1028">
        <f t="shared" si="96"/>
        <v>20</v>
      </c>
      <c r="K1028" s="20">
        <f>IF($D1028=K$1,$J1028,IF($C1028&lt;&gt;$C1027,"",K1027))</f>
        <v>20</v>
      </c>
      <c r="L1028" t="str">
        <f>IF($D1028=L$1,$J1028,IF($C1028&lt;&gt;$C1027,"",L1027))</f>
        <v/>
      </c>
      <c r="M1028">
        <f>IF($D1028=M$1,$J1028,IF($C1028&lt;&gt;$C1027,"",M1027))</f>
        <v>20</v>
      </c>
      <c r="N1028" s="20">
        <f t="shared" si="97"/>
        <v>2</v>
      </c>
      <c r="O1028" s="21">
        <f t="shared" si="98"/>
        <v>20</v>
      </c>
      <c r="P1028">
        <f t="shared" si="100"/>
        <v>0</v>
      </c>
      <c r="Q1028">
        <f t="shared" si="101"/>
        <v>20</v>
      </c>
    </row>
    <row r="1029" spans="1:17" x14ac:dyDescent="0.25">
      <c r="A1029" t="str">
        <f t="shared" si="99"/>
        <v>Greece-Foreign</v>
      </c>
      <c r="B1029">
        <v>1028</v>
      </c>
      <c r="C1029" t="s">
        <v>10</v>
      </c>
      <c r="D1029" t="s">
        <v>96</v>
      </c>
      <c r="E1029" t="s">
        <v>100</v>
      </c>
      <c r="F1029" s="3">
        <v>38258</v>
      </c>
      <c r="G1029" s="1" t="s">
        <v>197</v>
      </c>
      <c r="H1029" t="s">
        <v>120</v>
      </c>
      <c r="I1029" s="17">
        <f>IF(D1029="Moody",VLOOKUP(H1029,'Rating Translation'!$B$2:$E$25,4,FALSE),IF(D1029="SP",VLOOKUP(H1029,'Rating Translation'!$C$2:$E$25,3,FALSE),VLOOKUP(H1029,'Rating Translation'!$D$2:$E$25,2,FALSE)))</f>
        <v>20</v>
      </c>
      <c r="J1029">
        <f t="shared" si="96"/>
        <v>20</v>
      </c>
      <c r="K1029" s="20">
        <f>IF($D1029=K$1,$J1029,IF($C1029&lt;&gt;$C1028,"",K1028))</f>
        <v>20</v>
      </c>
      <c r="L1029" t="str">
        <f>IF($D1029=L$1,$J1029,IF($C1029&lt;&gt;$C1028,"",L1028))</f>
        <v/>
      </c>
      <c r="M1029">
        <f>IF($D1029=M$1,$J1029,IF($C1029&lt;&gt;$C1028,"",M1028))</f>
        <v>20</v>
      </c>
      <c r="N1029" s="20">
        <f t="shared" si="97"/>
        <v>2</v>
      </c>
      <c r="O1029" s="21">
        <f t="shared" si="98"/>
        <v>20</v>
      </c>
      <c r="P1029">
        <f t="shared" si="100"/>
        <v>0</v>
      </c>
      <c r="Q1029">
        <f t="shared" si="101"/>
        <v>20</v>
      </c>
    </row>
    <row r="1030" spans="1:17" x14ac:dyDescent="0.25">
      <c r="A1030" t="str">
        <f t="shared" si="99"/>
        <v>Greece-Foreign</v>
      </c>
      <c r="B1030">
        <v>1029</v>
      </c>
      <c r="C1030" t="s">
        <v>10</v>
      </c>
      <c r="D1030" t="s">
        <v>96</v>
      </c>
      <c r="E1030" t="s">
        <v>100</v>
      </c>
      <c r="F1030" s="3">
        <v>38337</v>
      </c>
      <c r="G1030" s="1" t="s">
        <v>162</v>
      </c>
      <c r="H1030" t="s">
        <v>76</v>
      </c>
      <c r="I1030" s="17">
        <f>IF(D1030="Moody",VLOOKUP(H1030,'Rating Translation'!$B$2:$E$25,4,FALSE),IF(D1030="SP",VLOOKUP(H1030,'Rating Translation'!$C$2:$E$25,3,FALSE),VLOOKUP(H1030,'Rating Translation'!$D$2:$E$25,2,FALSE)))</f>
        <v>19</v>
      </c>
      <c r="J1030">
        <f t="shared" si="96"/>
        <v>19</v>
      </c>
      <c r="K1030" s="20">
        <f>IF($D1030=K$1,$J1030,IF($C1030&lt;&gt;$C1029,"",K1029))</f>
        <v>20</v>
      </c>
      <c r="L1030" t="str">
        <f>IF($D1030=L$1,$J1030,IF($C1030&lt;&gt;$C1029,"",L1029))</f>
        <v/>
      </c>
      <c r="M1030">
        <f>IF($D1030=M$1,$J1030,IF($C1030&lt;&gt;$C1029,"",M1029))</f>
        <v>19</v>
      </c>
      <c r="N1030" s="20">
        <f t="shared" si="97"/>
        <v>2</v>
      </c>
      <c r="O1030" s="21">
        <f t="shared" si="98"/>
        <v>19.5</v>
      </c>
      <c r="P1030">
        <f t="shared" si="100"/>
        <v>0.70710678118654757</v>
      </c>
      <c r="Q1030">
        <f t="shared" si="101"/>
        <v>19.5</v>
      </c>
    </row>
    <row r="1031" spans="1:17" x14ac:dyDescent="0.25">
      <c r="A1031" t="str">
        <f t="shared" si="99"/>
        <v>Greece-Foreign</v>
      </c>
      <c r="B1031">
        <v>1030</v>
      </c>
      <c r="C1031" t="s">
        <v>10</v>
      </c>
      <c r="D1031" t="s">
        <v>69</v>
      </c>
      <c r="E1031" t="s">
        <v>100</v>
      </c>
      <c r="F1031" s="3">
        <v>39093</v>
      </c>
      <c r="G1031" s="1" t="s">
        <v>63</v>
      </c>
      <c r="H1031" t="s">
        <v>110</v>
      </c>
      <c r="I1031" s="17">
        <f>IF(D1031="Moody",VLOOKUP(H1031,'Rating Translation'!$B$2:$E$25,4,FALSE),IF(D1031="SP",VLOOKUP(H1031,'Rating Translation'!$C$2:$E$25,3,FALSE),VLOOKUP(H1031,'Rating Translation'!$D$2:$E$25,2,FALSE)))</f>
        <v>20</v>
      </c>
      <c r="J1031">
        <f t="shared" si="96"/>
        <v>20</v>
      </c>
      <c r="K1031" s="20">
        <f>IF($D1031=K$1,$J1031,IF($C1031&lt;&gt;$C1030,"",K1030))</f>
        <v>20</v>
      </c>
      <c r="L1031" t="str">
        <f>IF($D1031=L$1,$J1031,IF($C1031&lt;&gt;$C1030,"",L1030))</f>
        <v/>
      </c>
      <c r="M1031">
        <f>IF($D1031=M$1,$J1031,IF($C1031&lt;&gt;$C1030,"",M1030))</f>
        <v>19</v>
      </c>
      <c r="N1031" s="20">
        <f t="shared" si="97"/>
        <v>2</v>
      </c>
      <c r="O1031" s="21">
        <f t="shared" si="98"/>
        <v>19.5</v>
      </c>
      <c r="P1031">
        <f t="shared" si="100"/>
        <v>0.70710678118654757</v>
      </c>
      <c r="Q1031">
        <f t="shared" si="101"/>
        <v>19.5</v>
      </c>
    </row>
    <row r="1032" spans="1:17" x14ac:dyDescent="0.25">
      <c r="A1032" t="str">
        <f t="shared" si="99"/>
        <v>Greece-Foreign</v>
      </c>
      <c r="B1032">
        <v>1031</v>
      </c>
      <c r="C1032" t="s">
        <v>10</v>
      </c>
      <c r="D1032" t="s">
        <v>96</v>
      </c>
      <c r="E1032" t="s">
        <v>100</v>
      </c>
      <c r="F1032" s="3">
        <v>39146</v>
      </c>
      <c r="G1032" s="1" t="s">
        <v>163</v>
      </c>
      <c r="H1032" t="s">
        <v>76</v>
      </c>
      <c r="I1032" s="17">
        <f>IF(D1032="Moody",VLOOKUP(H1032,'Rating Translation'!$B$2:$E$25,4,FALSE),IF(D1032="SP",VLOOKUP(H1032,'Rating Translation'!$C$2:$E$25,3,FALSE),VLOOKUP(H1032,'Rating Translation'!$D$2:$E$25,2,FALSE)))</f>
        <v>19</v>
      </c>
      <c r="J1032">
        <f t="shared" si="96"/>
        <v>19</v>
      </c>
      <c r="K1032" s="20">
        <f>IF($D1032=K$1,$J1032,IF($C1032&lt;&gt;$C1031,"",K1031))</f>
        <v>20</v>
      </c>
      <c r="L1032" t="str">
        <f>IF($D1032=L$1,$J1032,IF($C1032&lt;&gt;$C1031,"",L1031))</f>
        <v/>
      </c>
      <c r="M1032">
        <f>IF($D1032=M$1,$J1032,IF($C1032&lt;&gt;$C1031,"",M1031))</f>
        <v>19</v>
      </c>
      <c r="N1032" s="20">
        <f t="shared" si="97"/>
        <v>2</v>
      </c>
      <c r="O1032" s="21">
        <f t="shared" si="98"/>
        <v>19.5</v>
      </c>
      <c r="P1032">
        <f t="shared" si="100"/>
        <v>0.70710678118654757</v>
      </c>
      <c r="Q1032">
        <f t="shared" si="101"/>
        <v>19.5</v>
      </c>
    </row>
    <row r="1033" spans="1:17" x14ac:dyDescent="0.25">
      <c r="A1033" t="str">
        <f t="shared" si="99"/>
        <v>Greece-Foreign</v>
      </c>
      <c r="B1033">
        <v>1032</v>
      </c>
      <c r="C1033" t="s">
        <v>10</v>
      </c>
      <c r="D1033" t="s">
        <v>96</v>
      </c>
      <c r="E1033" t="s">
        <v>100</v>
      </c>
      <c r="F1033" s="3">
        <v>39741</v>
      </c>
      <c r="G1033" s="1" t="s">
        <v>162</v>
      </c>
      <c r="H1033" t="s">
        <v>76</v>
      </c>
      <c r="I1033" s="17">
        <f>IF(D1033="Moody",VLOOKUP(H1033,'Rating Translation'!$B$2:$E$25,4,FALSE),IF(D1033="SP",VLOOKUP(H1033,'Rating Translation'!$C$2:$E$25,3,FALSE),VLOOKUP(H1033,'Rating Translation'!$D$2:$E$25,2,FALSE)))</f>
        <v>19</v>
      </c>
      <c r="J1033">
        <f t="shared" si="96"/>
        <v>19</v>
      </c>
      <c r="K1033" s="20">
        <f>IF($D1033=K$1,$J1033,IF($C1033&lt;&gt;$C1032,"",K1032))</f>
        <v>20</v>
      </c>
      <c r="L1033" t="str">
        <f>IF($D1033=L$1,$J1033,IF($C1033&lt;&gt;$C1032,"",L1032))</f>
        <v/>
      </c>
      <c r="M1033">
        <f>IF($D1033=M$1,$J1033,IF($C1033&lt;&gt;$C1032,"",M1032))</f>
        <v>19</v>
      </c>
      <c r="N1033" s="20">
        <f t="shared" si="97"/>
        <v>2</v>
      </c>
      <c r="O1033" s="21">
        <f t="shared" si="98"/>
        <v>19.5</v>
      </c>
      <c r="P1033">
        <f t="shared" si="100"/>
        <v>0.70710678118654757</v>
      </c>
      <c r="Q1033">
        <f t="shared" si="101"/>
        <v>19.5</v>
      </c>
    </row>
    <row r="1034" spans="1:17" x14ac:dyDescent="0.25">
      <c r="A1034" t="str">
        <f t="shared" si="99"/>
        <v>Greece-Foreign</v>
      </c>
      <c r="B1034">
        <v>1033</v>
      </c>
      <c r="C1034" t="s">
        <v>10</v>
      </c>
      <c r="D1034" t="s">
        <v>69</v>
      </c>
      <c r="E1034" t="s">
        <v>100</v>
      </c>
      <c r="F1034" s="3">
        <v>39869</v>
      </c>
      <c r="G1034" s="1" t="s">
        <v>61</v>
      </c>
      <c r="H1034" t="s">
        <v>110</v>
      </c>
      <c r="I1034" s="17">
        <f>IF(D1034="Moody",VLOOKUP(H1034,'Rating Translation'!$B$2:$E$25,4,FALSE),IF(D1034="SP",VLOOKUP(H1034,'Rating Translation'!$C$2:$E$25,3,FALSE),VLOOKUP(H1034,'Rating Translation'!$D$2:$E$25,2,FALSE)))</f>
        <v>20</v>
      </c>
      <c r="J1034">
        <f t="shared" si="96"/>
        <v>20</v>
      </c>
      <c r="K1034" s="20">
        <f>IF($D1034=K$1,$J1034,IF($C1034&lt;&gt;$C1033,"",K1033))</f>
        <v>20</v>
      </c>
      <c r="L1034" t="str">
        <f>IF($D1034=L$1,$J1034,IF($C1034&lt;&gt;$C1033,"",L1033))</f>
        <v/>
      </c>
      <c r="M1034">
        <f>IF($D1034=M$1,$J1034,IF($C1034&lt;&gt;$C1033,"",M1033))</f>
        <v>19</v>
      </c>
      <c r="N1034" s="20">
        <f t="shared" si="97"/>
        <v>2</v>
      </c>
      <c r="O1034" s="21">
        <f t="shared" si="98"/>
        <v>19.5</v>
      </c>
      <c r="P1034">
        <f t="shared" si="100"/>
        <v>0.70710678118654757</v>
      </c>
      <c r="Q1034">
        <f t="shared" si="101"/>
        <v>19.5</v>
      </c>
    </row>
    <row r="1035" spans="1:17" x14ac:dyDescent="0.25">
      <c r="A1035" t="str">
        <f t="shared" si="99"/>
        <v>Greece-Foreign</v>
      </c>
      <c r="B1035">
        <v>1034</v>
      </c>
      <c r="C1035" t="s">
        <v>10</v>
      </c>
      <c r="D1035" t="s">
        <v>96</v>
      </c>
      <c r="E1035" t="s">
        <v>100</v>
      </c>
      <c r="F1035" s="3">
        <v>39945</v>
      </c>
      <c r="G1035" s="1" t="s">
        <v>187</v>
      </c>
      <c r="H1035" t="s">
        <v>76</v>
      </c>
      <c r="I1035" s="17">
        <f>IF(D1035="Moody",VLOOKUP(H1035,'Rating Translation'!$B$2:$E$25,4,FALSE),IF(D1035="SP",VLOOKUP(H1035,'Rating Translation'!$C$2:$E$25,3,FALSE),VLOOKUP(H1035,'Rating Translation'!$D$2:$E$25,2,FALSE)))</f>
        <v>19</v>
      </c>
      <c r="J1035">
        <f t="shared" si="96"/>
        <v>19</v>
      </c>
      <c r="K1035" s="20">
        <f>IF($D1035=K$1,$J1035,IF($C1035&lt;&gt;$C1034,"",K1034))</f>
        <v>20</v>
      </c>
      <c r="L1035" t="str">
        <f>IF($D1035=L$1,$J1035,IF($C1035&lt;&gt;$C1034,"",L1034))</f>
        <v/>
      </c>
      <c r="M1035">
        <f>IF($D1035=M$1,$J1035,IF($C1035&lt;&gt;$C1034,"",M1034))</f>
        <v>19</v>
      </c>
      <c r="N1035" s="20">
        <f t="shared" si="97"/>
        <v>2</v>
      </c>
      <c r="O1035" s="21">
        <f t="shared" si="98"/>
        <v>19.5</v>
      </c>
      <c r="P1035">
        <f t="shared" si="100"/>
        <v>0.70710678118654757</v>
      </c>
      <c r="Q1035">
        <f t="shared" si="101"/>
        <v>19.5</v>
      </c>
    </row>
    <row r="1036" spans="1:17" x14ac:dyDescent="0.25">
      <c r="A1036" t="str">
        <f t="shared" si="99"/>
        <v>Greece-Foreign</v>
      </c>
      <c r="B1036">
        <v>1035</v>
      </c>
      <c r="C1036" t="s">
        <v>10</v>
      </c>
      <c r="D1036" t="s">
        <v>96</v>
      </c>
      <c r="E1036" t="s">
        <v>100</v>
      </c>
      <c r="F1036" s="3">
        <v>40108</v>
      </c>
      <c r="G1036" s="1" t="s">
        <v>186</v>
      </c>
      <c r="H1036" t="s">
        <v>121</v>
      </c>
      <c r="I1036" s="17">
        <f>IF(D1036="Moody",VLOOKUP(H1036,'Rating Translation'!$B$2:$E$25,4,FALSE),IF(D1036="SP",VLOOKUP(H1036,'Rating Translation'!$C$2:$E$25,3,FALSE),VLOOKUP(H1036,'Rating Translation'!$D$2:$E$25,2,FALSE)))</f>
        <v>18</v>
      </c>
      <c r="J1036">
        <f t="shared" si="96"/>
        <v>18</v>
      </c>
      <c r="K1036" s="20">
        <f>IF($D1036=K$1,$J1036,IF($C1036&lt;&gt;$C1035,"",K1035))</f>
        <v>20</v>
      </c>
      <c r="L1036" t="str">
        <f>IF($D1036=L$1,$J1036,IF($C1036&lt;&gt;$C1035,"",L1035))</f>
        <v/>
      </c>
      <c r="M1036">
        <f>IF($D1036=M$1,$J1036,IF($C1036&lt;&gt;$C1035,"",M1035))</f>
        <v>18</v>
      </c>
      <c r="N1036" s="20">
        <f t="shared" si="97"/>
        <v>2</v>
      </c>
      <c r="O1036" s="21">
        <f t="shared" si="98"/>
        <v>19</v>
      </c>
      <c r="P1036">
        <f t="shared" si="100"/>
        <v>1.4142135623730951</v>
      </c>
      <c r="Q1036">
        <f t="shared" si="101"/>
        <v>19</v>
      </c>
    </row>
    <row r="1037" spans="1:17" x14ac:dyDescent="0.25">
      <c r="A1037" t="str">
        <f t="shared" si="99"/>
        <v>Greece-Foreign</v>
      </c>
      <c r="B1037">
        <v>1036</v>
      </c>
      <c r="C1037" t="s">
        <v>10</v>
      </c>
      <c r="D1037" t="s">
        <v>69</v>
      </c>
      <c r="E1037" t="s">
        <v>100</v>
      </c>
      <c r="F1037" s="3">
        <v>40115</v>
      </c>
      <c r="G1037" s="1" t="s">
        <v>145</v>
      </c>
      <c r="H1037" t="s">
        <v>110</v>
      </c>
      <c r="I1037" s="17">
        <f>IF(D1037="Moody",VLOOKUP(H1037,'Rating Translation'!$B$2:$E$25,4,FALSE),IF(D1037="SP",VLOOKUP(H1037,'Rating Translation'!$C$2:$E$25,3,FALSE),VLOOKUP(H1037,'Rating Translation'!$D$2:$E$25,2,FALSE)))</f>
        <v>20</v>
      </c>
      <c r="J1037">
        <f t="shared" si="96"/>
        <v>20</v>
      </c>
      <c r="K1037" s="20">
        <f>IF($D1037=K$1,$J1037,IF($C1037&lt;&gt;$C1036,"",K1036))</f>
        <v>20</v>
      </c>
      <c r="L1037" t="str">
        <f>IF($D1037=L$1,$J1037,IF($C1037&lt;&gt;$C1036,"",L1036))</f>
        <v/>
      </c>
      <c r="M1037">
        <f>IF($D1037=M$1,$J1037,IF($C1037&lt;&gt;$C1036,"",M1036))</f>
        <v>18</v>
      </c>
      <c r="N1037" s="20">
        <f t="shared" si="97"/>
        <v>2</v>
      </c>
      <c r="O1037" s="21">
        <f t="shared" si="98"/>
        <v>19</v>
      </c>
      <c r="P1037">
        <f t="shared" si="100"/>
        <v>1.4142135623730951</v>
      </c>
      <c r="Q1037">
        <f t="shared" si="101"/>
        <v>19</v>
      </c>
    </row>
    <row r="1038" spans="1:17" x14ac:dyDescent="0.25">
      <c r="A1038" t="str">
        <f t="shared" si="99"/>
        <v>Greece-Foreign</v>
      </c>
      <c r="B1038">
        <v>1037</v>
      </c>
      <c r="C1038" t="s">
        <v>10</v>
      </c>
      <c r="D1038" t="s">
        <v>96</v>
      </c>
      <c r="E1038" t="s">
        <v>100</v>
      </c>
      <c r="F1038" s="3">
        <v>40155</v>
      </c>
      <c r="G1038" s="1" t="s">
        <v>185</v>
      </c>
      <c r="H1038" t="s">
        <v>122</v>
      </c>
      <c r="I1038" s="17">
        <f>IF(D1038="Moody",VLOOKUP(H1038,'Rating Translation'!$B$2:$E$25,4,FALSE),IF(D1038="SP",VLOOKUP(H1038,'Rating Translation'!$C$2:$E$25,3,FALSE),VLOOKUP(H1038,'Rating Translation'!$D$2:$E$25,2,FALSE)))</f>
        <v>17</v>
      </c>
      <c r="J1038">
        <f t="shared" si="96"/>
        <v>17</v>
      </c>
      <c r="K1038" s="20">
        <f>IF($D1038=K$1,$J1038,IF($C1038&lt;&gt;$C1037,"",K1037))</f>
        <v>20</v>
      </c>
      <c r="L1038" t="str">
        <f>IF($D1038=L$1,$J1038,IF($C1038&lt;&gt;$C1037,"",L1037))</f>
        <v/>
      </c>
      <c r="M1038">
        <f>IF($D1038=M$1,$J1038,IF($C1038&lt;&gt;$C1037,"",M1037))</f>
        <v>17</v>
      </c>
      <c r="N1038" s="20">
        <f t="shared" si="97"/>
        <v>2</v>
      </c>
      <c r="O1038" s="21">
        <f t="shared" si="98"/>
        <v>18.5</v>
      </c>
      <c r="P1038">
        <f t="shared" si="100"/>
        <v>2.1213203435596424</v>
      </c>
      <c r="Q1038">
        <f t="shared" si="101"/>
        <v>18.5</v>
      </c>
    </row>
    <row r="1039" spans="1:17" x14ac:dyDescent="0.25">
      <c r="A1039" t="str">
        <f t="shared" si="99"/>
        <v>Greece-Foreign</v>
      </c>
      <c r="B1039">
        <v>1038</v>
      </c>
      <c r="C1039" t="s">
        <v>10</v>
      </c>
      <c r="D1039" t="s">
        <v>69</v>
      </c>
      <c r="E1039" t="s">
        <v>100</v>
      </c>
      <c r="F1039" s="3">
        <v>40169</v>
      </c>
      <c r="G1039" s="1" t="s">
        <v>194</v>
      </c>
      <c r="H1039" t="s">
        <v>111</v>
      </c>
      <c r="I1039" s="17">
        <f>IF(D1039="Moody",VLOOKUP(H1039,'Rating Translation'!$B$2:$E$25,4,FALSE),IF(D1039="SP",VLOOKUP(H1039,'Rating Translation'!$C$2:$E$25,3,FALSE),VLOOKUP(H1039,'Rating Translation'!$D$2:$E$25,2,FALSE)))</f>
        <v>19</v>
      </c>
      <c r="J1039">
        <f t="shared" si="96"/>
        <v>19</v>
      </c>
      <c r="K1039" s="20">
        <f>IF($D1039=K$1,$J1039,IF($C1039&lt;&gt;$C1038,"",K1038))</f>
        <v>19</v>
      </c>
      <c r="L1039" t="str">
        <f>IF($D1039=L$1,$J1039,IF($C1039&lt;&gt;$C1038,"",L1038))</f>
        <v/>
      </c>
      <c r="M1039">
        <f>IF($D1039=M$1,$J1039,IF($C1039&lt;&gt;$C1038,"",M1038))</f>
        <v>17</v>
      </c>
      <c r="N1039" s="20">
        <f t="shared" si="97"/>
        <v>2</v>
      </c>
      <c r="O1039" s="21">
        <f t="shared" si="98"/>
        <v>18</v>
      </c>
      <c r="P1039">
        <f t="shared" si="100"/>
        <v>1.4142135623730951</v>
      </c>
      <c r="Q1039">
        <f t="shared" si="101"/>
        <v>18</v>
      </c>
    </row>
    <row r="1040" spans="1:17" x14ac:dyDescent="0.25">
      <c r="A1040" t="str">
        <f t="shared" si="99"/>
        <v>Greece-Foreign</v>
      </c>
      <c r="B1040">
        <v>1039</v>
      </c>
      <c r="C1040" t="s">
        <v>10</v>
      </c>
      <c r="D1040" t="s">
        <v>96</v>
      </c>
      <c r="E1040" t="s">
        <v>100</v>
      </c>
      <c r="F1040" s="3">
        <v>40277</v>
      </c>
      <c r="G1040" s="1" t="s">
        <v>196</v>
      </c>
      <c r="H1040" t="s">
        <v>124</v>
      </c>
      <c r="I1040" s="17">
        <f>IF(D1040="Moody",VLOOKUP(H1040,'Rating Translation'!$B$2:$E$25,4,FALSE),IF(D1040="SP",VLOOKUP(H1040,'Rating Translation'!$C$2:$E$25,3,FALSE),VLOOKUP(H1040,'Rating Translation'!$D$2:$E$25,2,FALSE)))</f>
        <v>15</v>
      </c>
      <c r="J1040">
        <f t="shared" si="96"/>
        <v>15</v>
      </c>
      <c r="K1040" s="20">
        <f>IF($D1040=K$1,$J1040,IF($C1040&lt;&gt;$C1039,"",K1039))</f>
        <v>19</v>
      </c>
      <c r="L1040" t="str">
        <f>IF($D1040=L$1,$J1040,IF($C1040&lt;&gt;$C1039,"",L1039))</f>
        <v/>
      </c>
      <c r="M1040">
        <f>IF($D1040=M$1,$J1040,IF($C1040&lt;&gt;$C1039,"",M1039))</f>
        <v>15</v>
      </c>
      <c r="N1040" s="20">
        <f t="shared" si="97"/>
        <v>2</v>
      </c>
      <c r="O1040" s="21">
        <f t="shared" si="98"/>
        <v>17</v>
      </c>
      <c r="P1040">
        <f t="shared" si="100"/>
        <v>2.8284271247461903</v>
      </c>
      <c r="Q1040">
        <f t="shared" si="101"/>
        <v>17</v>
      </c>
    </row>
    <row r="1041" spans="1:17" x14ac:dyDescent="0.25">
      <c r="A1041" t="str">
        <f t="shared" si="99"/>
        <v>Greece-Foreign</v>
      </c>
      <c r="B1041">
        <v>1040</v>
      </c>
      <c r="C1041" t="s">
        <v>10</v>
      </c>
      <c r="D1041" t="s">
        <v>69</v>
      </c>
      <c r="E1041" t="s">
        <v>100</v>
      </c>
      <c r="F1041" s="3">
        <v>40290</v>
      </c>
      <c r="G1041" s="1" t="s">
        <v>193</v>
      </c>
      <c r="H1041" t="s">
        <v>112</v>
      </c>
      <c r="I1041" s="17">
        <f>IF(D1041="Moody",VLOOKUP(H1041,'Rating Translation'!$B$2:$E$25,4,FALSE),IF(D1041="SP",VLOOKUP(H1041,'Rating Translation'!$C$2:$E$25,3,FALSE),VLOOKUP(H1041,'Rating Translation'!$D$2:$E$25,2,FALSE)))</f>
        <v>18</v>
      </c>
      <c r="J1041">
        <f t="shared" si="96"/>
        <v>18</v>
      </c>
      <c r="K1041" s="20">
        <f>IF($D1041=K$1,$J1041,IF($C1041&lt;&gt;$C1040,"",K1040))</f>
        <v>18</v>
      </c>
      <c r="L1041" t="str">
        <f>IF($D1041=L$1,$J1041,IF($C1041&lt;&gt;$C1040,"",L1040))</f>
        <v/>
      </c>
      <c r="M1041">
        <f>IF($D1041=M$1,$J1041,IF($C1041&lt;&gt;$C1040,"",M1040))</f>
        <v>15</v>
      </c>
      <c r="N1041" s="20">
        <f t="shared" si="97"/>
        <v>2</v>
      </c>
      <c r="O1041" s="21">
        <f t="shared" si="98"/>
        <v>16.5</v>
      </c>
      <c r="P1041">
        <f t="shared" si="100"/>
        <v>2.1213203435596424</v>
      </c>
      <c r="Q1041">
        <f t="shared" si="101"/>
        <v>16.5</v>
      </c>
    </row>
    <row r="1042" spans="1:17" x14ac:dyDescent="0.25">
      <c r="A1042" t="str">
        <f t="shared" si="99"/>
        <v>Greece-Foreign</v>
      </c>
      <c r="B1042">
        <v>1041</v>
      </c>
      <c r="C1042" t="s">
        <v>10</v>
      </c>
      <c r="D1042" t="s">
        <v>69</v>
      </c>
      <c r="E1042" t="s">
        <v>100</v>
      </c>
      <c r="F1042" s="3">
        <v>40343</v>
      </c>
      <c r="G1042" s="1" t="s">
        <v>150</v>
      </c>
      <c r="H1042" t="s">
        <v>125</v>
      </c>
      <c r="I1042" s="17">
        <f>IF(D1042="Moody",VLOOKUP(H1042,'Rating Translation'!$B$2:$E$25,4,FALSE),IF(D1042="SP",VLOOKUP(H1042,'Rating Translation'!$C$2:$E$25,3,FALSE),VLOOKUP(H1042,'Rating Translation'!$D$2:$E$25,2,FALSE)))</f>
        <v>14</v>
      </c>
      <c r="J1042">
        <f t="shared" si="96"/>
        <v>14</v>
      </c>
      <c r="K1042" s="20">
        <f>IF($D1042=K$1,$J1042,IF($C1042&lt;&gt;$C1041,"",K1041))</f>
        <v>14</v>
      </c>
      <c r="L1042" t="str">
        <f>IF($D1042=L$1,$J1042,IF($C1042&lt;&gt;$C1041,"",L1041))</f>
        <v/>
      </c>
      <c r="M1042">
        <f>IF($D1042=M$1,$J1042,IF($C1042&lt;&gt;$C1041,"",M1041))</f>
        <v>15</v>
      </c>
      <c r="N1042" s="20">
        <f t="shared" si="97"/>
        <v>2</v>
      </c>
      <c r="O1042" s="21">
        <f t="shared" si="98"/>
        <v>14.5</v>
      </c>
      <c r="P1042">
        <f t="shared" si="100"/>
        <v>0.70710678118654757</v>
      </c>
      <c r="Q1042">
        <f t="shared" si="101"/>
        <v>14.5</v>
      </c>
    </row>
    <row r="1043" spans="1:17" x14ac:dyDescent="0.25">
      <c r="A1043" t="str">
        <f t="shared" si="99"/>
        <v>Greece-Foreign</v>
      </c>
      <c r="B1043">
        <v>1042</v>
      </c>
      <c r="C1043" t="s">
        <v>10</v>
      </c>
      <c r="D1043" t="s">
        <v>69</v>
      </c>
      <c r="E1043" t="s">
        <v>100</v>
      </c>
      <c r="F1043" s="3">
        <v>40528</v>
      </c>
      <c r="G1043" s="1" t="s">
        <v>145</v>
      </c>
      <c r="H1043" t="s">
        <v>125</v>
      </c>
      <c r="I1043" s="17">
        <f>IF(D1043="Moody",VLOOKUP(H1043,'Rating Translation'!$B$2:$E$25,4,FALSE),IF(D1043="SP",VLOOKUP(H1043,'Rating Translation'!$C$2:$E$25,3,FALSE),VLOOKUP(H1043,'Rating Translation'!$D$2:$E$25,2,FALSE)))</f>
        <v>14</v>
      </c>
      <c r="J1043">
        <f t="shared" si="96"/>
        <v>14</v>
      </c>
      <c r="K1043" s="20">
        <f>IF($D1043=K$1,$J1043,IF($C1043&lt;&gt;$C1042,"",K1042))</f>
        <v>14</v>
      </c>
      <c r="L1043" t="str">
        <f>IF($D1043=L$1,$J1043,IF($C1043&lt;&gt;$C1042,"",L1042))</f>
        <v/>
      </c>
      <c r="M1043">
        <f>IF($D1043=M$1,$J1043,IF($C1043&lt;&gt;$C1042,"",M1042))</f>
        <v>15</v>
      </c>
      <c r="N1043" s="20">
        <f t="shared" si="97"/>
        <v>2</v>
      </c>
      <c r="O1043" s="21">
        <f t="shared" si="98"/>
        <v>14.5</v>
      </c>
      <c r="P1043">
        <f t="shared" si="100"/>
        <v>0.70710678118654757</v>
      </c>
      <c r="Q1043">
        <f t="shared" si="101"/>
        <v>14.5</v>
      </c>
    </row>
    <row r="1044" spans="1:17" x14ac:dyDescent="0.25">
      <c r="A1044" t="str">
        <f t="shared" si="99"/>
        <v>Greece-Foreign</v>
      </c>
      <c r="B1044">
        <v>1043</v>
      </c>
      <c r="C1044" t="s">
        <v>10</v>
      </c>
      <c r="D1044" t="s">
        <v>96</v>
      </c>
      <c r="E1044" t="s">
        <v>100</v>
      </c>
      <c r="F1044" s="3">
        <v>40533</v>
      </c>
      <c r="G1044" s="1" t="s">
        <v>196</v>
      </c>
      <c r="H1044" t="s">
        <v>124</v>
      </c>
      <c r="I1044" s="17">
        <f>IF(D1044="Moody",VLOOKUP(H1044,'Rating Translation'!$B$2:$E$25,4,FALSE),IF(D1044="SP",VLOOKUP(H1044,'Rating Translation'!$C$2:$E$25,3,FALSE),VLOOKUP(H1044,'Rating Translation'!$D$2:$E$25,2,FALSE)))</f>
        <v>15</v>
      </c>
      <c r="J1044">
        <f t="shared" si="96"/>
        <v>15</v>
      </c>
      <c r="K1044" s="20">
        <f>IF($D1044=K$1,$J1044,IF($C1044&lt;&gt;$C1043,"",K1043))</f>
        <v>14</v>
      </c>
      <c r="L1044" t="str">
        <f>IF($D1044=L$1,$J1044,IF($C1044&lt;&gt;$C1043,"",L1043))</f>
        <v/>
      </c>
      <c r="M1044">
        <f>IF($D1044=M$1,$J1044,IF($C1044&lt;&gt;$C1043,"",M1043))</f>
        <v>15</v>
      </c>
      <c r="N1044" s="20">
        <f t="shared" si="97"/>
        <v>2</v>
      </c>
      <c r="O1044" s="21">
        <f t="shared" si="98"/>
        <v>14.5</v>
      </c>
      <c r="P1044">
        <f t="shared" si="100"/>
        <v>0.70710678118654757</v>
      </c>
      <c r="Q1044">
        <f t="shared" si="101"/>
        <v>14.5</v>
      </c>
    </row>
    <row r="1045" spans="1:17" x14ac:dyDescent="0.25">
      <c r="A1045" t="str">
        <f t="shared" si="99"/>
        <v>Greece-Foreign</v>
      </c>
      <c r="B1045">
        <v>1044</v>
      </c>
      <c r="C1045" t="s">
        <v>10</v>
      </c>
      <c r="D1045" t="s">
        <v>96</v>
      </c>
      <c r="E1045" t="s">
        <v>100</v>
      </c>
      <c r="F1045" s="3">
        <v>40557</v>
      </c>
      <c r="G1045" s="1" t="s">
        <v>170</v>
      </c>
      <c r="H1045" t="s">
        <v>71</v>
      </c>
      <c r="I1045" s="17">
        <f>IF(D1045="Moody",VLOOKUP(H1045,'Rating Translation'!$B$2:$E$25,4,FALSE),IF(D1045="SP",VLOOKUP(H1045,'Rating Translation'!$C$2:$E$25,3,FALSE),VLOOKUP(H1045,'Rating Translation'!$D$2:$E$25,2,FALSE)))</f>
        <v>14</v>
      </c>
      <c r="J1045">
        <f t="shared" si="96"/>
        <v>14</v>
      </c>
      <c r="K1045" s="20">
        <f>IF($D1045=K$1,$J1045,IF($C1045&lt;&gt;$C1044,"",K1044))</f>
        <v>14</v>
      </c>
      <c r="L1045" t="str">
        <f>IF($D1045=L$1,$J1045,IF($C1045&lt;&gt;$C1044,"",L1044))</f>
        <v/>
      </c>
      <c r="M1045">
        <f>IF($D1045=M$1,$J1045,IF($C1045&lt;&gt;$C1044,"",M1044))</f>
        <v>14</v>
      </c>
      <c r="N1045" s="20">
        <f t="shared" si="97"/>
        <v>2</v>
      </c>
      <c r="O1045" s="21">
        <f t="shared" si="98"/>
        <v>14</v>
      </c>
      <c r="P1045">
        <f t="shared" si="100"/>
        <v>0</v>
      </c>
      <c r="Q1045">
        <f t="shared" si="101"/>
        <v>14</v>
      </c>
    </row>
    <row r="1046" spans="1:17" x14ac:dyDescent="0.25">
      <c r="A1046" t="str">
        <f t="shared" si="99"/>
        <v>Greece-Foreign</v>
      </c>
      <c r="B1046">
        <v>1045</v>
      </c>
      <c r="C1046" t="s">
        <v>10</v>
      </c>
      <c r="D1046" t="s">
        <v>69</v>
      </c>
      <c r="E1046" t="s">
        <v>100</v>
      </c>
      <c r="F1046" s="3">
        <v>40609</v>
      </c>
      <c r="G1046" s="1" t="s">
        <v>192</v>
      </c>
      <c r="H1046" t="s">
        <v>67</v>
      </c>
      <c r="I1046" s="17">
        <f>IF(D1046="Moody",VLOOKUP(H1046,'Rating Translation'!$B$2:$E$25,4,FALSE),IF(D1046="SP",VLOOKUP(H1046,'Rating Translation'!$C$2:$E$25,3,FALSE),VLOOKUP(H1046,'Rating Translation'!$D$2:$E$25,2,FALSE)))</f>
        <v>11</v>
      </c>
      <c r="J1046">
        <f t="shared" si="96"/>
        <v>11</v>
      </c>
      <c r="K1046" s="20">
        <f>IF($D1046=K$1,$J1046,IF($C1046&lt;&gt;$C1045,"",K1045))</f>
        <v>11</v>
      </c>
      <c r="L1046" t="str">
        <f>IF($D1046=L$1,$J1046,IF($C1046&lt;&gt;$C1045,"",L1045))</f>
        <v/>
      </c>
      <c r="M1046">
        <f>IF($D1046=M$1,$J1046,IF($C1046&lt;&gt;$C1045,"",M1045))</f>
        <v>14</v>
      </c>
      <c r="N1046" s="20">
        <f t="shared" si="97"/>
        <v>2</v>
      </c>
      <c r="O1046" s="21">
        <f t="shared" si="98"/>
        <v>12.5</v>
      </c>
      <c r="P1046">
        <f t="shared" si="100"/>
        <v>2.1213203435596424</v>
      </c>
      <c r="Q1046">
        <f t="shared" si="101"/>
        <v>12.5</v>
      </c>
    </row>
    <row r="1047" spans="1:17" x14ac:dyDescent="0.25">
      <c r="A1047" t="str">
        <f t="shared" si="99"/>
        <v>Greece-Foreign</v>
      </c>
      <c r="B1047">
        <v>1046</v>
      </c>
      <c r="C1047" t="s">
        <v>10</v>
      </c>
      <c r="D1047" t="s">
        <v>69</v>
      </c>
      <c r="E1047" t="s">
        <v>100</v>
      </c>
      <c r="F1047" s="3">
        <v>40672</v>
      </c>
      <c r="G1047" s="1" t="s">
        <v>145</v>
      </c>
      <c r="H1047" t="s">
        <v>67</v>
      </c>
      <c r="I1047" s="17">
        <f>IF(D1047="Moody",VLOOKUP(H1047,'Rating Translation'!$B$2:$E$25,4,FALSE),IF(D1047="SP",VLOOKUP(H1047,'Rating Translation'!$C$2:$E$25,3,FALSE),VLOOKUP(H1047,'Rating Translation'!$D$2:$E$25,2,FALSE)))</f>
        <v>11</v>
      </c>
      <c r="J1047">
        <f t="shared" si="96"/>
        <v>11</v>
      </c>
      <c r="K1047" s="20">
        <f>IF($D1047=K$1,$J1047,IF($C1047&lt;&gt;$C1046,"",K1046))</f>
        <v>11</v>
      </c>
      <c r="L1047" t="str">
        <f>IF($D1047=L$1,$J1047,IF($C1047&lt;&gt;$C1046,"",L1046))</f>
        <v/>
      </c>
      <c r="M1047">
        <f>IF($D1047=M$1,$J1047,IF($C1047&lt;&gt;$C1046,"",M1046))</f>
        <v>14</v>
      </c>
      <c r="N1047" s="20">
        <f t="shared" si="97"/>
        <v>2</v>
      </c>
      <c r="O1047" s="21">
        <f t="shared" si="98"/>
        <v>12.5</v>
      </c>
      <c r="P1047">
        <f t="shared" si="100"/>
        <v>2.1213203435596424</v>
      </c>
      <c r="Q1047">
        <f t="shared" si="101"/>
        <v>12.5</v>
      </c>
    </row>
    <row r="1048" spans="1:17" x14ac:dyDescent="0.25">
      <c r="A1048" t="str">
        <f t="shared" si="99"/>
        <v>Greece-Foreign</v>
      </c>
      <c r="B1048">
        <v>1047</v>
      </c>
      <c r="C1048" t="s">
        <v>10</v>
      </c>
      <c r="D1048" t="s">
        <v>96</v>
      </c>
      <c r="E1048" t="s">
        <v>100</v>
      </c>
      <c r="F1048" s="3">
        <v>40683</v>
      </c>
      <c r="G1048" s="1" t="s">
        <v>89</v>
      </c>
      <c r="H1048" t="s">
        <v>95</v>
      </c>
      <c r="I1048" s="17">
        <f>IF(D1048="Moody",VLOOKUP(H1048,'Rating Translation'!$B$2:$E$25,4,FALSE),IF(D1048="SP",VLOOKUP(H1048,'Rating Translation'!$C$2:$E$25,3,FALSE),VLOOKUP(H1048,'Rating Translation'!$D$2:$E$25,2,FALSE)))</f>
        <v>11</v>
      </c>
      <c r="J1048">
        <f t="shared" si="96"/>
        <v>11</v>
      </c>
      <c r="K1048" s="20">
        <f>IF($D1048=K$1,$J1048,IF($C1048&lt;&gt;$C1047,"",K1047))</f>
        <v>11</v>
      </c>
      <c r="L1048" t="str">
        <f>IF($D1048=L$1,$J1048,IF($C1048&lt;&gt;$C1047,"",L1047))</f>
        <v/>
      </c>
      <c r="M1048">
        <f>IF($D1048=M$1,$J1048,IF($C1048&lt;&gt;$C1047,"",M1047))</f>
        <v>11</v>
      </c>
      <c r="N1048" s="20">
        <f t="shared" si="97"/>
        <v>2</v>
      </c>
      <c r="O1048" s="21">
        <f t="shared" si="98"/>
        <v>11</v>
      </c>
      <c r="P1048">
        <f t="shared" si="100"/>
        <v>0</v>
      </c>
      <c r="Q1048">
        <f t="shared" si="101"/>
        <v>11</v>
      </c>
    </row>
    <row r="1049" spans="1:17" x14ac:dyDescent="0.25">
      <c r="A1049" t="str">
        <f t="shared" si="99"/>
        <v>Greece-Foreign</v>
      </c>
      <c r="B1049">
        <v>1048</v>
      </c>
      <c r="C1049" t="s">
        <v>10</v>
      </c>
      <c r="D1049" t="s">
        <v>69</v>
      </c>
      <c r="E1049" t="s">
        <v>100</v>
      </c>
      <c r="F1049" s="3">
        <v>40695</v>
      </c>
      <c r="G1049" s="1" t="s">
        <v>191</v>
      </c>
      <c r="H1049" t="s">
        <v>65</v>
      </c>
      <c r="I1049" s="17">
        <f>IF(D1049="Moody",VLOOKUP(H1049,'Rating Translation'!$B$2:$E$25,4,FALSE),IF(D1049="SP",VLOOKUP(H1049,'Rating Translation'!$C$2:$E$25,3,FALSE),VLOOKUP(H1049,'Rating Translation'!$D$2:$E$25,2,FALSE)))</f>
        <v>8</v>
      </c>
      <c r="J1049">
        <f t="shared" si="96"/>
        <v>8</v>
      </c>
      <c r="K1049" s="20">
        <f>IF($D1049=K$1,$J1049,IF($C1049&lt;&gt;$C1048,"",K1048))</f>
        <v>8</v>
      </c>
      <c r="L1049" t="str">
        <f>IF($D1049=L$1,$J1049,IF($C1049&lt;&gt;$C1048,"",L1048))</f>
        <v/>
      </c>
      <c r="M1049">
        <f>IF($D1049=M$1,$J1049,IF($C1049&lt;&gt;$C1048,"",M1048))</f>
        <v>11</v>
      </c>
      <c r="N1049" s="20">
        <f t="shared" si="97"/>
        <v>2</v>
      </c>
      <c r="O1049" s="21">
        <f t="shared" si="98"/>
        <v>9.5</v>
      </c>
      <c r="P1049">
        <f t="shared" si="100"/>
        <v>2.1213203435596424</v>
      </c>
      <c r="Q1049">
        <f t="shared" si="101"/>
        <v>9.5</v>
      </c>
    </row>
    <row r="1050" spans="1:17" x14ac:dyDescent="0.25">
      <c r="A1050" t="str">
        <f t="shared" si="99"/>
        <v>Greece-Foreign</v>
      </c>
      <c r="B1050">
        <v>1049</v>
      </c>
      <c r="C1050" t="s">
        <v>10</v>
      </c>
      <c r="D1050" t="s">
        <v>96</v>
      </c>
      <c r="E1050" t="s">
        <v>100</v>
      </c>
      <c r="F1050" s="3">
        <v>40737</v>
      </c>
      <c r="G1050" s="1" t="s">
        <v>128</v>
      </c>
      <c r="H1050" t="s">
        <v>128</v>
      </c>
      <c r="I1050" s="17">
        <f>IF(D1050="Moody",VLOOKUP(H1050,'Rating Translation'!$B$2:$E$25,4,FALSE),IF(D1050="SP",VLOOKUP(H1050,'Rating Translation'!$C$2:$E$25,3,FALSE),VLOOKUP(H1050,'Rating Translation'!$D$2:$E$25,2,FALSE)))</f>
        <v>7</v>
      </c>
      <c r="J1050">
        <f t="shared" si="96"/>
        <v>7</v>
      </c>
      <c r="K1050" s="20">
        <f>IF($D1050=K$1,$J1050,IF($C1050&lt;&gt;$C1049,"",K1049))</f>
        <v>8</v>
      </c>
      <c r="L1050" t="str">
        <f>IF($D1050=L$1,$J1050,IF($C1050&lt;&gt;$C1049,"",L1049))</f>
        <v/>
      </c>
      <c r="M1050">
        <f>IF($D1050=M$1,$J1050,IF($C1050&lt;&gt;$C1049,"",M1049))</f>
        <v>7</v>
      </c>
      <c r="N1050" s="20">
        <f t="shared" si="97"/>
        <v>2</v>
      </c>
      <c r="O1050" s="21">
        <f t="shared" si="98"/>
        <v>7.5</v>
      </c>
      <c r="P1050">
        <f t="shared" si="100"/>
        <v>0.70710678118654757</v>
      </c>
      <c r="Q1050">
        <f t="shared" si="101"/>
        <v>7.5</v>
      </c>
    </row>
    <row r="1051" spans="1:17" x14ac:dyDescent="0.25">
      <c r="A1051" t="str">
        <f t="shared" si="99"/>
        <v>Greece-Foreign</v>
      </c>
      <c r="B1051">
        <v>1050</v>
      </c>
      <c r="C1051" t="s">
        <v>10</v>
      </c>
      <c r="D1051" t="s">
        <v>69</v>
      </c>
      <c r="E1051" t="s">
        <v>100</v>
      </c>
      <c r="F1051" s="3">
        <v>40749</v>
      </c>
      <c r="G1051" s="1" t="s">
        <v>62</v>
      </c>
      <c r="H1051" t="s">
        <v>62</v>
      </c>
      <c r="I1051" s="17">
        <f>IF(D1051="Moody",VLOOKUP(H1051,'Rating Translation'!$B$2:$E$25,4,FALSE),IF(D1051="SP",VLOOKUP(H1051,'Rating Translation'!$C$2:$E$25,3,FALSE),VLOOKUP(H1051,'Rating Translation'!$D$2:$E$25,2,FALSE)))</f>
        <v>5</v>
      </c>
      <c r="J1051">
        <f t="shared" si="96"/>
        <v>5</v>
      </c>
      <c r="K1051" s="20">
        <f>IF($D1051=K$1,$J1051,IF($C1051&lt;&gt;$C1050,"",K1050))</f>
        <v>5</v>
      </c>
      <c r="L1051" t="str">
        <f>IF($D1051=L$1,$J1051,IF($C1051&lt;&gt;$C1050,"",L1050))</f>
        <v/>
      </c>
      <c r="M1051">
        <f>IF($D1051=M$1,$J1051,IF($C1051&lt;&gt;$C1050,"",M1050))</f>
        <v>7</v>
      </c>
      <c r="N1051" s="20">
        <f t="shared" si="97"/>
        <v>2</v>
      </c>
      <c r="O1051" s="21">
        <f t="shared" si="98"/>
        <v>6</v>
      </c>
      <c r="P1051">
        <f t="shared" si="100"/>
        <v>1.4142135623730951</v>
      </c>
      <c r="Q1051">
        <f t="shared" si="101"/>
        <v>6</v>
      </c>
    </row>
    <row r="1052" spans="1:17" x14ac:dyDescent="0.25">
      <c r="A1052" t="str">
        <f t="shared" si="99"/>
        <v>Greece-Foreign</v>
      </c>
      <c r="B1052">
        <v>1051</v>
      </c>
      <c r="C1052" t="s">
        <v>10</v>
      </c>
      <c r="D1052" t="s">
        <v>79</v>
      </c>
      <c r="E1052" t="s">
        <v>100</v>
      </c>
      <c r="F1052" s="3">
        <v>40751</v>
      </c>
      <c r="G1052" s="1" t="s">
        <v>87</v>
      </c>
      <c r="H1052" t="s">
        <v>0</v>
      </c>
      <c r="I1052" s="17">
        <f>IF(D1052="Moody",VLOOKUP(H1052,'Rating Translation'!$B$2:$E$25,4,FALSE),IF(D1052="SP",VLOOKUP(H1052,'Rating Translation'!$C$2:$E$25,3,FALSE),VLOOKUP(H1052,'Rating Translation'!$D$2:$E$25,2,FALSE)))</f>
        <v>5</v>
      </c>
      <c r="J1052">
        <f t="shared" si="96"/>
        <v>5</v>
      </c>
      <c r="K1052" s="20">
        <f>IF($D1052=K$1,$J1052,IF($C1052&lt;&gt;$C1051,"",K1051))</f>
        <v>5</v>
      </c>
      <c r="L1052">
        <f>IF($D1052=L$1,$J1052,IF($C1052&lt;&gt;$C1051,"",L1051))</f>
        <v>5</v>
      </c>
      <c r="M1052">
        <f>IF($D1052=M$1,$J1052,IF($C1052&lt;&gt;$C1051,"",M1051))</f>
        <v>7</v>
      </c>
      <c r="N1052" s="20">
        <f t="shared" si="97"/>
        <v>3</v>
      </c>
      <c r="O1052" s="21">
        <f t="shared" si="98"/>
        <v>5.666666666666667</v>
      </c>
      <c r="P1052">
        <f t="shared" si="100"/>
        <v>1.1547005383792526</v>
      </c>
      <c r="Q1052">
        <f t="shared" si="101"/>
        <v>5</v>
      </c>
    </row>
    <row r="1053" spans="1:17" x14ac:dyDescent="0.25">
      <c r="A1053" t="str">
        <f t="shared" si="99"/>
        <v>Greece-Foreign</v>
      </c>
      <c r="B1053">
        <v>1052</v>
      </c>
      <c r="C1053" t="s">
        <v>10</v>
      </c>
      <c r="D1053" t="s">
        <v>96</v>
      </c>
      <c r="E1053" t="s">
        <v>100</v>
      </c>
      <c r="F1053" s="3">
        <v>40842</v>
      </c>
      <c r="G1053" s="1" t="s">
        <v>128</v>
      </c>
      <c r="H1053" t="s">
        <v>128</v>
      </c>
      <c r="I1053" s="17">
        <f>IF(D1053="Moody",VLOOKUP(H1053,'Rating Translation'!$B$2:$E$25,4,FALSE),IF(D1053="SP",VLOOKUP(H1053,'Rating Translation'!$C$2:$E$25,3,FALSE),VLOOKUP(H1053,'Rating Translation'!$D$2:$E$25,2,FALSE)))</f>
        <v>7</v>
      </c>
      <c r="J1053">
        <f t="shared" si="96"/>
        <v>7</v>
      </c>
      <c r="K1053" s="20">
        <f>IF($D1053=K$1,$J1053,IF($C1053&lt;&gt;$C1052,"",K1052))</f>
        <v>5</v>
      </c>
      <c r="L1053">
        <f>IF($D1053=L$1,$J1053,IF($C1053&lt;&gt;$C1052,"",L1052))</f>
        <v>5</v>
      </c>
      <c r="M1053">
        <f>IF($D1053=M$1,$J1053,IF($C1053&lt;&gt;$C1052,"",M1052))</f>
        <v>7</v>
      </c>
      <c r="N1053" s="20">
        <f t="shared" si="97"/>
        <v>3</v>
      </c>
      <c r="O1053" s="21">
        <f t="shared" si="98"/>
        <v>5.666666666666667</v>
      </c>
      <c r="P1053">
        <f t="shared" si="100"/>
        <v>1.1547005383792526</v>
      </c>
      <c r="Q1053">
        <f t="shared" si="101"/>
        <v>5</v>
      </c>
    </row>
    <row r="1054" spans="1:17" x14ac:dyDescent="0.25">
      <c r="A1054" t="str">
        <f t="shared" si="99"/>
        <v>Greece-Foreign</v>
      </c>
      <c r="B1054">
        <v>1053</v>
      </c>
      <c r="C1054" t="s">
        <v>10</v>
      </c>
      <c r="D1054" t="s">
        <v>96</v>
      </c>
      <c r="E1054" t="s">
        <v>100</v>
      </c>
      <c r="F1054" s="3">
        <v>40905</v>
      </c>
      <c r="G1054" s="1" t="s">
        <v>128</v>
      </c>
      <c r="H1054" t="s">
        <v>128</v>
      </c>
      <c r="I1054" s="17">
        <f>IF(D1054="Moody",VLOOKUP(H1054,'Rating Translation'!$B$2:$E$25,4,FALSE),IF(D1054="SP",VLOOKUP(H1054,'Rating Translation'!$C$2:$E$25,3,FALSE),VLOOKUP(H1054,'Rating Translation'!$D$2:$E$25,2,FALSE)))</f>
        <v>7</v>
      </c>
      <c r="J1054">
        <f t="shared" si="96"/>
        <v>7</v>
      </c>
      <c r="K1054" s="20">
        <f>IF($D1054=K$1,$J1054,IF($C1054&lt;&gt;$C1053,"",K1053))</f>
        <v>5</v>
      </c>
      <c r="L1054">
        <f>IF($D1054=L$1,$J1054,IF($C1054&lt;&gt;$C1053,"",L1053))</f>
        <v>5</v>
      </c>
      <c r="M1054">
        <f>IF($D1054=M$1,$J1054,IF($C1054&lt;&gt;$C1053,"",M1053))</f>
        <v>7</v>
      </c>
      <c r="N1054" s="20">
        <f t="shared" si="97"/>
        <v>3</v>
      </c>
      <c r="O1054" s="21">
        <f t="shared" si="98"/>
        <v>5.666666666666667</v>
      </c>
      <c r="P1054">
        <f t="shared" si="100"/>
        <v>1.1547005383792526</v>
      </c>
      <c r="Q1054">
        <f t="shared" si="101"/>
        <v>5</v>
      </c>
    </row>
    <row r="1055" spans="1:17" x14ac:dyDescent="0.25">
      <c r="A1055" t="str">
        <f t="shared" si="99"/>
        <v>Greece-Foreign</v>
      </c>
      <c r="B1055">
        <v>1054</v>
      </c>
      <c r="C1055" t="s">
        <v>10</v>
      </c>
      <c r="D1055" t="s">
        <v>96</v>
      </c>
      <c r="E1055" t="s">
        <v>100</v>
      </c>
      <c r="F1055" s="3">
        <v>40961</v>
      </c>
      <c r="G1055" s="1" t="s">
        <v>72</v>
      </c>
      <c r="H1055" t="s">
        <v>72</v>
      </c>
      <c r="I1055" s="17">
        <f>IF(D1055="Moody",VLOOKUP(H1055,'Rating Translation'!$B$2:$E$25,4,FALSE),IF(D1055="SP",VLOOKUP(H1055,'Rating Translation'!$C$2:$E$25,3,FALSE),VLOOKUP(H1055,'Rating Translation'!$D$2:$E$25,2,FALSE)))</f>
        <v>4</v>
      </c>
      <c r="J1055">
        <f t="shared" si="96"/>
        <v>4</v>
      </c>
      <c r="K1055" s="20">
        <f>IF($D1055=K$1,$J1055,IF($C1055&lt;&gt;$C1054,"",K1054))</f>
        <v>5</v>
      </c>
      <c r="L1055">
        <f>IF($D1055=L$1,$J1055,IF($C1055&lt;&gt;$C1054,"",L1054))</f>
        <v>5</v>
      </c>
      <c r="M1055">
        <f>IF($D1055=M$1,$J1055,IF($C1055&lt;&gt;$C1054,"",M1054))</f>
        <v>4</v>
      </c>
      <c r="N1055" s="20">
        <f t="shared" si="97"/>
        <v>3</v>
      </c>
      <c r="O1055" s="21">
        <f t="shared" si="98"/>
        <v>4.666666666666667</v>
      </c>
      <c r="P1055">
        <f t="shared" si="100"/>
        <v>0.57735026918962784</v>
      </c>
      <c r="Q1055">
        <f t="shared" si="101"/>
        <v>5</v>
      </c>
    </row>
    <row r="1056" spans="1:17" x14ac:dyDescent="0.25">
      <c r="A1056" t="str">
        <f t="shared" si="99"/>
        <v>Greece-Foreign</v>
      </c>
      <c r="B1056">
        <v>1055</v>
      </c>
      <c r="C1056" t="s">
        <v>10</v>
      </c>
      <c r="D1056" t="s">
        <v>79</v>
      </c>
      <c r="E1056" t="s">
        <v>100</v>
      </c>
      <c r="F1056" s="3">
        <v>40966</v>
      </c>
      <c r="G1056" s="1" t="s">
        <v>195</v>
      </c>
      <c r="H1056" t="s">
        <v>195</v>
      </c>
      <c r="I1056" s="17" t="e">
        <f>IF(D1056="Moody",VLOOKUP(H1056,'Rating Translation'!$B$2:$E$25,4,FALSE),IF(D1056="SP",VLOOKUP(H1056,'Rating Translation'!$C$2:$E$25,3,FALSE),VLOOKUP(H1056,'Rating Translation'!$D$2:$E$25,2,FALSE)))</f>
        <v>#N/A</v>
      </c>
      <c r="J1056" t="str">
        <f t="shared" si="96"/>
        <v/>
      </c>
      <c r="K1056" s="20">
        <f>IF($D1056=K$1,$J1056,IF($C1056&lt;&gt;$C1055,"",K1055))</f>
        <v>5</v>
      </c>
      <c r="L1056" t="str">
        <f>IF($D1056=L$1,$J1056,IF($C1056&lt;&gt;$C1055,"",L1055))</f>
        <v/>
      </c>
      <c r="M1056">
        <f>IF($D1056=M$1,$J1056,IF($C1056&lt;&gt;$C1055,"",M1055))</f>
        <v>4</v>
      </c>
      <c r="N1056" s="20">
        <f t="shared" si="97"/>
        <v>2</v>
      </c>
      <c r="O1056" s="21">
        <f t="shared" si="98"/>
        <v>4.5</v>
      </c>
      <c r="P1056">
        <f t="shared" si="100"/>
        <v>0.70710678118654757</v>
      </c>
      <c r="Q1056">
        <f t="shared" si="101"/>
        <v>4.5</v>
      </c>
    </row>
    <row r="1057" spans="1:17" x14ac:dyDescent="0.25">
      <c r="A1057" t="str">
        <f t="shared" si="99"/>
        <v>Greece-Foreign</v>
      </c>
      <c r="B1057">
        <v>1056</v>
      </c>
      <c r="C1057" t="s">
        <v>10</v>
      </c>
      <c r="D1057" t="s">
        <v>69</v>
      </c>
      <c r="E1057" t="s">
        <v>100</v>
      </c>
      <c r="F1057" s="3">
        <v>40970</v>
      </c>
      <c r="G1057" s="1" t="s">
        <v>72</v>
      </c>
      <c r="H1057" t="s">
        <v>72</v>
      </c>
      <c r="I1057" s="17">
        <f>IF(D1057="Moody",VLOOKUP(H1057,'Rating Translation'!$B$2:$E$25,4,FALSE),IF(D1057="SP",VLOOKUP(H1057,'Rating Translation'!$C$2:$E$25,3,FALSE),VLOOKUP(H1057,'Rating Translation'!$D$2:$E$25,2,FALSE)))</f>
        <v>3</v>
      </c>
      <c r="J1057">
        <f t="shared" si="96"/>
        <v>3</v>
      </c>
      <c r="K1057" s="20">
        <f>IF($D1057=K$1,$J1057,IF($C1057&lt;&gt;$C1056,"",K1056))</f>
        <v>3</v>
      </c>
      <c r="L1057" t="str">
        <f>IF($D1057=L$1,$J1057,IF($C1057&lt;&gt;$C1056,"",L1056))</f>
        <v/>
      </c>
      <c r="M1057">
        <f>IF($D1057=M$1,$J1057,IF($C1057&lt;&gt;$C1056,"",M1056))</f>
        <v>4</v>
      </c>
      <c r="N1057" s="20">
        <f t="shared" si="97"/>
        <v>2</v>
      </c>
      <c r="O1057" s="21">
        <f t="shared" si="98"/>
        <v>3.5</v>
      </c>
      <c r="P1057">
        <f t="shared" si="100"/>
        <v>0.70710678118654757</v>
      </c>
      <c r="Q1057">
        <f t="shared" si="101"/>
        <v>3.5</v>
      </c>
    </row>
    <row r="1058" spans="1:17" x14ac:dyDescent="0.25">
      <c r="A1058" t="str">
        <f t="shared" si="99"/>
        <v>Greece-Foreign</v>
      </c>
      <c r="B1058">
        <v>1057</v>
      </c>
      <c r="C1058" t="s">
        <v>10</v>
      </c>
      <c r="D1058" t="s">
        <v>96</v>
      </c>
      <c r="E1058" t="s">
        <v>100</v>
      </c>
      <c r="F1058" s="3">
        <v>40977</v>
      </c>
      <c r="G1058" s="1" t="s">
        <v>81</v>
      </c>
      <c r="H1058" t="s">
        <v>81</v>
      </c>
      <c r="I1058" s="17" t="e">
        <f>IF(D1058="Moody",VLOOKUP(H1058,'Rating Translation'!$B$2:$E$25,4,FALSE),IF(D1058="SP",VLOOKUP(H1058,'Rating Translation'!$C$2:$E$25,3,FALSE),VLOOKUP(H1058,'Rating Translation'!$D$2:$E$25,2,FALSE)))</f>
        <v>#N/A</v>
      </c>
      <c r="J1058" t="str">
        <f t="shared" si="96"/>
        <v/>
      </c>
      <c r="K1058" s="20">
        <f>IF($D1058=K$1,$J1058,IF($C1058&lt;&gt;$C1057,"",K1057))</f>
        <v>3</v>
      </c>
      <c r="L1058" t="str">
        <f>IF($D1058=L$1,$J1058,IF($C1058&lt;&gt;$C1057,"",L1057))</f>
        <v/>
      </c>
      <c r="M1058" t="str">
        <f>IF($D1058=M$1,$J1058,IF($C1058&lt;&gt;$C1057,"",M1057))</f>
        <v/>
      </c>
      <c r="N1058" s="20">
        <f t="shared" si="97"/>
        <v>1</v>
      </c>
      <c r="O1058" s="21">
        <f t="shared" si="98"/>
        <v>3</v>
      </c>
      <c r="P1058" t="str">
        <f t="shared" si="100"/>
        <v/>
      </c>
      <c r="Q1058">
        <f t="shared" si="101"/>
        <v>3</v>
      </c>
    </row>
    <row r="1059" spans="1:17" x14ac:dyDescent="0.25">
      <c r="A1059" t="str">
        <f t="shared" si="99"/>
        <v>Greece-Foreign</v>
      </c>
      <c r="B1059">
        <v>1058</v>
      </c>
      <c r="C1059" t="s">
        <v>10</v>
      </c>
      <c r="D1059" t="s">
        <v>96</v>
      </c>
      <c r="E1059" t="s">
        <v>100</v>
      </c>
      <c r="F1059" s="3">
        <v>40982</v>
      </c>
      <c r="G1059" s="1" t="s">
        <v>147</v>
      </c>
      <c r="H1059" t="s">
        <v>93</v>
      </c>
      <c r="I1059" s="17">
        <f>IF(D1059="Moody",VLOOKUP(H1059,'Rating Translation'!$B$2:$E$25,4,FALSE),IF(D1059="SP",VLOOKUP(H1059,'Rating Translation'!$C$2:$E$25,3,FALSE),VLOOKUP(H1059,'Rating Translation'!$D$2:$E$25,2,FALSE)))</f>
        <v>9</v>
      </c>
      <c r="J1059">
        <f t="shared" si="96"/>
        <v>9</v>
      </c>
      <c r="K1059" s="20">
        <f>IF($D1059=K$1,$J1059,IF($C1059&lt;&gt;$C1058,"",K1058))</f>
        <v>3</v>
      </c>
      <c r="L1059" t="str">
        <f>IF($D1059=L$1,$J1059,IF($C1059&lt;&gt;$C1058,"",L1058))</f>
        <v/>
      </c>
      <c r="M1059">
        <f>IF($D1059=M$1,$J1059,IF($C1059&lt;&gt;$C1058,"",M1058))</f>
        <v>9</v>
      </c>
      <c r="N1059" s="20">
        <f t="shared" si="97"/>
        <v>2</v>
      </c>
      <c r="O1059" s="21">
        <f t="shared" si="98"/>
        <v>6</v>
      </c>
      <c r="P1059">
        <f t="shared" si="100"/>
        <v>4.2426406871192848</v>
      </c>
      <c r="Q1059">
        <f t="shared" si="101"/>
        <v>6</v>
      </c>
    </row>
    <row r="1060" spans="1:17" x14ac:dyDescent="0.25">
      <c r="A1060" t="str">
        <f t="shared" si="99"/>
        <v>Greece-Foreign</v>
      </c>
      <c r="B1060">
        <v>1059</v>
      </c>
      <c r="C1060" t="s">
        <v>10</v>
      </c>
      <c r="D1060" t="s">
        <v>79</v>
      </c>
      <c r="E1060" t="s">
        <v>100</v>
      </c>
      <c r="F1060" s="3">
        <v>41031</v>
      </c>
      <c r="G1060" s="1" t="s">
        <v>178</v>
      </c>
      <c r="H1060" t="s">
        <v>128</v>
      </c>
      <c r="I1060" s="17">
        <f>IF(D1060="Moody",VLOOKUP(H1060,'Rating Translation'!$B$2:$E$25,4,FALSE),IF(D1060="SP",VLOOKUP(H1060,'Rating Translation'!$C$2:$E$25,3,FALSE),VLOOKUP(H1060,'Rating Translation'!$D$2:$E$25,2,FALSE)))</f>
        <v>7</v>
      </c>
      <c r="J1060">
        <f t="shared" si="96"/>
        <v>7</v>
      </c>
      <c r="K1060" s="20">
        <f>IF($D1060=K$1,$J1060,IF($C1060&lt;&gt;$C1059,"",K1059))</f>
        <v>3</v>
      </c>
      <c r="L1060">
        <f>IF($D1060=L$1,$J1060,IF($C1060&lt;&gt;$C1059,"",L1059))</f>
        <v>7</v>
      </c>
      <c r="M1060">
        <f>IF($D1060=M$1,$J1060,IF($C1060&lt;&gt;$C1059,"",M1059))</f>
        <v>9</v>
      </c>
      <c r="N1060" s="20">
        <f t="shared" si="97"/>
        <v>3</v>
      </c>
      <c r="O1060" s="21">
        <f t="shared" si="98"/>
        <v>6.333333333333333</v>
      </c>
      <c r="P1060">
        <f t="shared" si="100"/>
        <v>3.0550504633038935</v>
      </c>
      <c r="Q1060">
        <f t="shared" si="101"/>
        <v>7</v>
      </c>
    </row>
    <row r="1061" spans="1:17" x14ac:dyDescent="0.25">
      <c r="A1061" t="str">
        <f t="shared" si="99"/>
        <v>Greece-Foreign</v>
      </c>
      <c r="B1061">
        <v>1060</v>
      </c>
      <c r="C1061" t="s">
        <v>10</v>
      </c>
      <c r="D1061" t="s">
        <v>96</v>
      </c>
      <c r="E1061" t="s">
        <v>100</v>
      </c>
      <c r="F1061" s="3">
        <v>41046</v>
      </c>
      <c r="G1061" s="1" t="s">
        <v>128</v>
      </c>
      <c r="H1061" t="s">
        <v>128</v>
      </c>
      <c r="I1061" s="17">
        <f>IF(D1061="Moody",VLOOKUP(H1061,'Rating Translation'!$B$2:$E$25,4,FALSE),IF(D1061="SP",VLOOKUP(H1061,'Rating Translation'!$C$2:$E$25,3,FALSE),VLOOKUP(H1061,'Rating Translation'!$D$2:$E$25,2,FALSE)))</f>
        <v>7</v>
      </c>
      <c r="J1061">
        <f t="shared" si="96"/>
        <v>7</v>
      </c>
      <c r="K1061" s="20">
        <f>IF($D1061=K$1,$J1061,IF($C1061&lt;&gt;$C1060,"",K1060))</f>
        <v>3</v>
      </c>
      <c r="L1061">
        <f>IF($D1061=L$1,$J1061,IF($C1061&lt;&gt;$C1060,"",L1060))</f>
        <v>7</v>
      </c>
      <c r="M1061">
        <f>IF($D1061=M$1,$J1061,IF($C1061&lt;&gt;$C1060,"",M1060))</f>
        <v>7</v>
      </c>
      <c r="N1061" s="20">
        <f t="shared" si="97"/>
        <v>3</v>
      </c>
      <c r="O1061" s="21">
        <f t="shared" si="98"/>
        <v>5.666666666666667</v>
      </c>
      <c r="P1061">
        <f t="shared" si="100"/>
        <v>2.3094010767585034</v>
      </c>
      <c r="Q1061">
        <f t="shared" si="101"/>
        <v>7</v>
      </c>
    </row>
    <row r="1062" spans="1:17" x14ac:dyDescent="0.25">
      <c r="A1062" t="str">
        <f t="shared" si="99"/>
        <v>Greece-Foreign</v>
      </c>
      <c r="B1062">
        <v>1061</v>
      </c>
      <c r="C1062" t="s">
        <v>10</v>
      </c>
      <c r="D1062" t="s">
        <v>79</v>
      </c>
      <c r="E1062" t="s">
        <v>100</v>
      </c>
      <c r="F1062" s="3">
        <v>41128</v>
      </c>
      <c r="G1062" s="1" t="s">
        <v>60</v>
      </c>
      <c r="H1062" t="s">
        <v>128</v>
      </c>
      <c r="I1062" s="17">
        <f>IF(D1062="Moody",VLOOKUP(H1062,'Rating Translation'!$B$2:$E$25,4,FALSE),IF(D1062="SP",VLOOKUP(H1062,'Rating Translation'!$C$2:$E$25,3,FALSE),VLOOKUP(H1062,'Rating Translation'!$D$2:$E$25,2,FALSE)))</f>
        <v>7</v>
      </c>
      <c r="J1062">
        <f t="shared" si="96"/>
        <v>7</v>
      </c>
      <c r="K1062" s="20">
        <f>IF($D1062=K$1,$J1062,IF($C1062&lt;&gt;$C1061,"",K1061))</f>
        <v>3</v>
      </c>
      <c r="L1062">
        <f>IF($D1062=L$1,$J1062,IF($C1062&lt;&gt;$C1061,"",L1061))</f>
        <v>7</v>
      </c>
      <c r="M1062">
        <f>IF($D1062=M$1,$J1062,IF($C1062&lt;&gt;$C1061,"",M1061))</f>
        <v>7</v>
      </c>
      <c r="N1062" s="20">
        <f t="shared" si="97"/>
        <v>3</v>
      </c>
      <c r="O1062" s="21">
        <f t="shared" si="98"/>
        <v>5.666666666666667</v>
      </c>
      <c r="P1062">
        <f t="shared" si="100"/>
        <v>2.3094010767585034</v>
      </c>
      <c r="Q1062">
        <f t="shared" si="101"/>
        <v>7</v>
      </c>
    </row>
    <row r="1063" spans="1:17" x14ac:dyDescent="0.25">
      <c r="A1063" t="str">
        <f t="shared" si="99"/>
        <v>Greece-Foreign</v>
      </c>
      <c r="B1063">
        <v>1062</v>
      </c>
      <c r="C1063" t="s">
        <v>10</v>
      </c>
      <c r="D1063" t="s">
        <v>79</v>
      </c>
      <c r="E1063" t="s">
        <v>100</v>
      </c>
      <c r="F1063" s="3">
        <v>41248</v>
      </c>
      <c r="G1063" s="1" t="s">
        <v>195</v>
      </c>
      <c r="H1063" t="s">
        <v>195</v>
      </c>
      <c r="I1063" s="17" t="e">
        <f>IF(D1063="Moody",VLOOKUP(H1063,'Rating Translation'!$B$2:$E$25,4,FALSE),IF(D1063="SP",VLOOKUP(H1063,'Rating Translation'!$C$2:$E$25,3,FALSE),VLOOKUP(H1063,'Rating Translation'!$D$2:$E$25,2,FALSE)))</f>
        <v>#N/A</v>
      </c>
      <c r="J1063" t="str">
        <f t="shared" si="96"/>
        <v/>
      </c>
      <c r="K1063" s="20">
        <f>IF($D1063=K$1,$J1063,IF($C1063&lt;&gt;$C1062,"",K1062))</f>
        <v>3</v>
      </c>
      <c r="L1063" t="str">
        <f>IF($D1063=L$1,$J1063,IF($C1063&lt;&gt;$C1062,"",L1062))</f>
        <v/>
      </c>
      <c r="M1063">
        <f>IF($D1063=M$1,$J1063,IF($C1063&lt;&gt;$C1062,"",M1062))</f>
        <v>7</v>
      </c>
      <c r="N1063" s="20">
        <f t="shared" si="97"/>
        <v>2</v>
      </c>
      <c r="O1063" s="21">
        <f t="shared" si="98"/>
        <v>5</v>
      </c>
      <c r="P1063">
        <f t="shared" si="100"/>
        <v>2.8284271247461903</v>
      </c>
      <c r="Q1063">
        <f t="shared" si="101"/>
        <v>5</v>
      </c>
    </row>
    <row r="1064" spans="1:17" x14ac:dyDescent="0.25">
      <c r="A1064" t="str">
        <f t="shared" si="99"/>
        <v>Greece-Foreign</v>
      </c>
      <c r="B1064">
        <v>1063</v>
      </c>
      <c r="C1064" t="s">
        <v>10</v>
      </c>
      <c r="D1064" t="s">
        <v>79</v>
      </c>
      <c r="E1064" t="s">
        <v>100</v>
      </c>
      <c r="F1064" s="3">
        <v>41261</v>
      </c>
      <c r="G1064" s="1" t="s">
        <v>147</v>
      </c>
      <c r="H1064" t="s">
        <v>93</v>
      </c>
      <c r="I1064" s="17">
        <f>IF(D1064="Moody",VLOOKUP(H1064,'Rating Translation'!$B$2:$E$25,4,FALSE),IF(D1064="SP",VLOOKUP(H1064,'Rating Translation'!$C$2:$E$25,3,FALSE),VLOOKUP(H1064,'Rating Translation'!$D$2:$E$25,2,FALSE)))</f>
        <v>9</v>
      </c>
      <c r="J1064">
        <f t="shared" ref="J1064:J1127" si="102">IF(ISERROR(I1064),"",I1064)</f>
        <v>9</v>
      </c>
      <c r="K1064" s="20">
        <f>IF($D1064=K$1,$J1064,IF($C1064&lt;&gt;$C1063,"",K1063))</f>
        <v>3</v>
      </c>
      <c r="L1064">
        <f>IF($D1064=L$1,$J1064,IF($C1064&lt;&gt;$C1063,"",L1063))</f>
        <v>9</v>
      </c>
      <c r="M1064">
        <f>IF($D1064=M$1,$J1064,IF($C1064&lt;&gt;$C1063,"",M1063))</f>
        <v>7</v>
      </c>
      <c r="N1064" s="20">
        <f t="shared" ref="N1064:N1127" si="103">COUNT(K1064:M1064)</f>
        <v>3</v>
      </c>
      <c r="O1064" s="21">
        <f t="shared" ref="O1064:O1127" si="104">AVERAGE(K1064:M1064)</f>
        <v>6.333333333333333</v>
      </c>
      <c r="P1064">
        <f t="shared" si="100"/>
        <v>3.0550504633038935</v>
      </c>
      <c r="Q1064">
        <f t="shared" si="101"/>
        <v>7</v>
      </c>
    </row>
    <row r="1065" spans="1:17" x14ac:dyDescent="0.25">
      <c r="A1065" t="str">
        <f t="shared" si="99"/>
        <v>Greece-Foreign</v>
      </c>
      <c r="B1065">
        <v>1064</v>
      </c>
      <c r="C1065" t="s">
        <v>10</v>
      </c>
      <c r="D1065" t="s">
        <v>96</v>
      </c>
      <c r="E1065" t="s">
        <v>100</v>
      </c>
      <c r="F1065" s="3">
        <v>41334</v>
      </c>
      <c r="G1065" s="1" t="s">
        <v>128</v>
      </c>
      <c r="H1065" t="s">
        <v>128</v>
      </c>
      <c r="I1065" s="17">
        <f>IF(D1065="Moody",VLOOKUP(H1065,'Rating Translation'!$B$2:$E$25,4,FALSE),IF(D1065="SP",VLOOKUP(H1065,'Rating Translation'!$C$2:$E$25,3,FALSE),VLOOKUP(H1065,'Rating Translation'!$D$2:$E$25,2,FALSE)))</f>
        <v>7</v>
      </c>
      <c r="J1065">
        <f t="shared" si="102"/>
        <v>7</v>
      </c>
      <c r="K1065" s="20">
        <f>IF($D1065=K$1,$J1065,IF($C1065&lt;&gt;$C1064,"",K1064))</f>
        <v>3</v>
      </c>
      <c r="L1065">
        <f>IF($D1065=L$1,$J1065,IF($C1065&lt;&gt;$C1064,"",L1064))</f>
        <v>9</v>
      </c>
      <c r="M1065">
        <f>IF($D1065=M$1,$J1065,IF($C1065&lt;&gt;$C1064,"",M1064))</f>
        <v>7</v>
      </c>
      <c r="N1065" s="20">
        <f t="shared" si="103"/>
        <v>3</v>
      </c>
      <c r="O1065" s="21">
        <f t="shared" si="104"/>
        <v>6.333333333333333</v>
      </c>
      <c r="P1065">
        <f t="shared" si="100"/>
        <v>3.0550504633038935</v>
      </c>
      <c r="Q1065">
        <f t="shared" si="101"/>
        <v>7</v>
      </c>
    </row>
    <row r="1066" spans="1:17" x14ac:dyDescent="0.25">
      <c r="A1066" t="str">
        <f t="shared" si="99"/>
        <v>Greece-Foreign</v>
      </c>
      <c r="B1066">
        <v>1065</v>
      </c>
      <c r="C1066" t="s">
        <v>10</v>
      </c>
      <c r="D1066" t="s">
        <v>96</v>
      </c>
      <c r="E1066" t="s">
        <v>100</v>
      </c>
      <c r="F1066" s="3">
        <v>41359</v>
      </c>
      <c r="G1066" s="1" t="s">
        <v>128</v>
      </c>
      <c r="H1066" t="s">
        <v>128</v>
      </c>
      <c r="I1066" s="17">
        <f>IF(D1066="Moody",VLOOKUP(H1066,'Rating Translation'!$B$2:$E$25,4,FALSE),IF(D1066="SP",VLOOKUP(H1066,'Rating Translation'!$C$2:$E$25,3,FALSE),VLOOKUP(H1066,'Rating Translation'!$D$2:$E$25,2,FALSE)))</f>
        <v>7</v>
      </c>
      <c r="J1066">
        <f t="shared" si="102"/>
        <v>7</v>
      </c>
      <c r="K1066" s="20">
        <f>IF($D1066=K$1,$J1066,IF($C1066&lt;&gt;$C1065,"",K1065))</f>
        <v>3</v>
      </c>
      <c r="L1066">
        <f>IF($D1066=L$1,$J1066,IF($C1066&lt;&gt;$C1065,"",L1065))</f>
        <v>9</v>
      </c>
      <c r="M1066">
        <f>IF($D1066=M$1,$J1066,IF($C1066&lt;&gt;$C1065,"",M1065))</f>
        <v>7</v>
      </c>
      <c r="N1066" s="20">
        <f t="shared" si="103"/>
        <v>3</v>
      </c>
      <c r="O1066" s="21">
        <f t="shared" si="104"/>
        <v>6.333333333333333</v>
      </c>
      <c r="P1066">
        <f t="shared" si="100"/>
        <v>3.0550504633038935</v>
      </c>
      <c r="Q1066">
        <f t="shared" si="101"/>
        <v>7</v>
      </c>
    </row>
    <row r="1067" spans="1:17" x14ac:dyDescent="0.25">
      <c r="A1067" t="str">
        <f t="shared" si="99"/>
        <v>Greece-Foreign</v>
      </c>
      <c r="B1067">
        <v>1066</v>
      </c>
      <c r="C1067" t="s">
        <v>10</v>
      </c>
      <c r="D1067" t="s">
        <v>96</v>
      </c>
      <c r="E1067" t="s">
        <v>100</v>
      </c>
      <c r="F1067" s="3">
        <v>41408</v>
      </c>
      <c r="G1067" s="1" t="s">
        <v>147</v>
      </c>
      <c r="H1067" t="s">
        <v>93</v>
      </c>
      <c r="I1067" s="17">
        <f>IF(D1067="Moody",VLOOKUP(H1067,'Rating Translation'!$B$2:$E$25,4,FALSE),IF(D1067="SP",VLOOKUP(H1067,'Rating Translation'!$C$2:$E$25,3,FALSE),VLOOKUP(H1067,'Rating Translation'!$D$2:$E$25,2,FALSE)))</f>
        <v>9</v>
      </c>
      <c r="J1067">
        <f t="shared" si="102"/>
        <v>9</v>
      </c>
      <c r="K1067" s="20">
        <f>IF($D1067=K$1,$J1067,IF($C1067&lt;&gt;$C1066,"",K1066))</f>
        <v>3</v>
      </c>
      <c r="L1067">
        <f>IF($D1067=L$1,$J1067,IF($C1067&lt;&gt;$C1066,"",L1066))</f>
        <v>9</v>
      </c>
      <c r="M1067">
        <f>IF($D1067=M$1,$J1067,IF($C1067&lt;&gt;$C1066,"",M1066))</f>
        <v>9</v>
      </c>
      <c r="N1067" s="20">
        <f t="shared" si="103"/>
        <v>3</v>
      </c>
      <c r="O1067" s="21">
        <f t="shared" si="104"/>
        <v>7</v>
      </c>
      <c r="P1067">
        <f t="shared" si="100"/>
        <v>3.4641016151377544</v>
      </c>
      <c r="Q1067">
        <f t="shared" si="101"/>
        <v>9</v>
      </c>
    </row>
    <row r="1068" spans="1:17" x14ac:dyDescent="0.25">
      <c r="A1068" t="str">
        <f t="shared" si="99"/>
        <v>Greece-Foreign</v>
      </c>
      <c r="B1068">
        <v>1067</v>
      </c>
      <c r="C1068" t="s">
        <v>10</v>
      </c>
      <c r="D1068" t="s">
        <v>96</v>
      </c>
      <c r="E1068" t="s">
        <v>100</v>
      </c>
      <c r="F1068" s="3">
        <v>41432</v>
      </c>
      <c r="G1068" s="1" t="s">
        <v>147</v>
      </c>
      <c r="H1068" t="s">
        <v>93</v>
      </c>
      <c r="I1068" s="17">
        <f>IF(D1068="Moody",VLOOKUP(H1068,'Rating Translation'!$B$2:$E$25,4,FALSE),IF(D1068="SP",VLOOKUP(H1068,'Rating Translation'!$C$2:$E$25,3,FALSE),VLOOKUP(H1068,'Rating Translation'!$D$2:$E$25,2,FALSE)))</f>
        <v>9</v>
      </c>
      <c r="J1068">
        <f t="shared" si="102"/>
        <v>9</v>
      </c>
      <c r="K1068" s="20">
        <f>IF($D1068=K$1,$J1068,IF($C1068&lt;&gt;$C1067,"",K1067))</f>
        <v>3</v>
      </c>
      <c r="L1068">
        <f>IF($D1068=L$1,$J1068,IF($C1068&lt;&gt;$C1067,"",L1067))</f>
        <v>9</v>
      </c>
      <c r="M1068">
        <f>IF($D1068=M$1,$J1068,IF($C1068&lt;&gt;$C1067,"",M1067))</f>
        <v>9</v>
      </c>
      <c r="N1068" s="20">
        <f t="shared" si="103"/>
        <v>3</v>
      </c>
      <c r="O1068" s="21">
        <f t="shared" si="104"/>
        <v>7</v>
      </c>
      <c r="P1068">
        <f t="shared" si="100"/>
        <v>3.4641016151377544</v>
      </c>
      <c r="Q1068">
        <f t="shared" si="101"/>
        <v>9</v>
      </c>
    </row>
    <row r="1069" spans="1:17" x14ac:dyDescent="0.25">
      <c r="A1069" t="str">
        <f t="shared" si="99"/>
        <v>Greece-Foreign</v>
      </c>
      <c r="B1069">
        <v>1068</v>
      </c>
      <c r="C1069" t="s">
        <v>10</v>
      </c>
      <c r="D1069" t="s">
        <v>96</v>
      </c>
      <c r="E1069" t="s">
        <v>100</v>
      </c>
      <c r="F1069" s="3">
        <v>41449</v>
      </c>
      <c r="G1069" s="1" t="s">
        <v>147</v>
      </c>
      <c r="H1069" t="s">
        <v>93</v>
      </c>
      <c r="I1069" s="17">
        <f>IF(D1069="Moody",VLOOKUP(H1069,'Rating Translation'!$B$2:$E$25,4,FALSE),IF(D1069="SP",VLOOKUP(H1069,'Rating Translation'!$C$2:$E$25,3,FALSE),VLOOKUP(H1069,'Rating Translation'!$D$2:$E$25,2,FALSE)))</f>
        <v>9</v>
      </c>
      <c r="J1069">
        <f t="shared" si="102"/>
        <v>9</v>
      </c>
      <c r="K1069" s="20">
        <f>IF($D1069=K$1,$J1069,IF($C1069&lt;&gt;$C1068,"",K1068))</f>
        <v>3</v>
      </c>
      <c r="L1069">
        <f>IF($D1069=L$1,$J1069,IF($C1069&lt;&gt;$C1068,"",L1068))</f>
        <v>9</v>
      </c>
      <c r="M1069">
        <f>IF($D1069=M$1,$J1069,IF($C1069&lt;&gt;$C1068,"",M1068))</f>
        <v>9</v>
      </c>
      <c r="N1069" s="20">
        <f t="shared" si="103"/>
        <v>3</v>
      </c>
      <c r="O1069" s="21">
        <f t="shared" si="104"/>
        <v>7</v>
      </c>
      <c r="P1069">
        <f t="shared" si="100"/>
        <v>3.4641016151377544</v>
      </c>
      <c r="Q1069">
        <f t="shared" si="101"/>
        <v>9</v>
      </c>
    </row>
    <row r="1070" spans="1:17" x14ac:dyDescent="0.25">
      <c r="A1070" t="str">
        <f t="shared" si="99"/>
        <v>Greece-Foreign</v>
      </c>
      <c r="B1070">
        <v>1069</v>
      </c>
      <c r="C1070" t="s">
        <v>10</v>
      </c>
      <c r="D1070" t="s">
        <v>96</v>
      </c>
      <c r="E1070" t="s">
        <v>100</v>
      </c>
      <c r="F1070" s="3">
        <v>41484</v>
      </c>
      <c r="G1070" s="1" t="s">
        <v>147</v>
      </c>
      <c r="H1070" t="s">
        <v>93</v>
      </c>
      <c r="I1070" s="17">
        <f>IF(D1070="Moody",VLOOKUP(H1070,'Rating Translation'!$B$2:$E$25,4,FALSE),IF(D1070="SP",VLOOKUP(H1070,'Rating Translation'!$C$2:$E$25,3,FALSE),VLOOKUP(H1070,'Rating Translation'!$D$2:$E$25,2,FALSE)))</f>
        <v>9</v>
      </c>
      <c r="J1070">
        <f t="shared" si="102"/>
        <v>9</v>
      </c>
      <c r="K1070" s="20">
        <f>IF($D1070=K$1,$J1070,IF($C1070&lt;&gt;$C1069,"",K1069))</f>
        <v>3</v>
      </c>
      <c r="L1070">
        <f>IF($D1070=L$1,$J1070,IF($C1070&lt;&gt;$C1069,"",L1069))</f>
        <v>9</v>
      </c>
      <c r="M1070">
        <f>IF($D1070=M$1,$J1070,IF($C1070&lt;&gt;$C1069,"",M1069))</f>
        <v>9</v>
      </c>
      <c r="N1070" s="20">
        <f t="shared" si="103"/>
        <v>3</v>
      </c>
      <c r="O1070" s="21">
        <f t="shared" si="104"/>
        <v>7</v>
      </c>
      <c r="P1070">
        <f t="shared" si="100"/>
        <v>3.4641016151377544</v>
      </c>
      <c r="Q1070">
        <f t="shared" si="101"/>
        <v>9</v>
      </c>
    </row>
    <row r="1071" spans="1:17" x14ac:dyDescent="0.25">
      <c r="A1071" t="str">
        <f t="shared" si="99"/>
        <v>Greece-Foreign</v>
      </c>
      <c r="B1071">
        <v>1070</v>
      </c>
      <c r="C1071" t="s">
        <v>10</v>
      </c>
      <c r="D1071" t="s">
        <v>96</v>
      </c>
      <c r="E1071" t="s">
        <v>100</v>
      </c>
      <c r="F1071" s="3">
        <v>41516</v>
      </c>
      <c r="G1071" s="1" t="s">
        <v>147</v>
      </c>
      <c r="H1071" t="s">
        <v>93</v>
      </c>
      <c r="I1071" s="17">
        <f>IF(D1071="Moody",VLOOKUP(H1071,'Rating Translation'!$B$2:$E$25,4,FALSE),IF(D1071="SP",VLOOKUP(H1071,'Rating Translation'!$C$2:$E$25,3,FALSE),VLOOKUP(H1071,'Rating Translation'!$D$2:$E$25,2,FALSE)))</f>
        <v>9</v>
      </c>
      <c r="J1071">
        <f t="shared" si="102"/>
        <v>9</v>
      </c>
      <c r="K1071" s="20">
        <f>IF($D1071=K$1,$J1071,IF($C1071&lt;&gt;$C1070,"",K1070))</f>
        <v>3</v>
      </c>
      <c r="L1071">
        <f>IF($D1071=L$1,$J1071,IF($C1071&lt;&gt;$C1070,"",L1070))</f>
        <v>9</v>
      </c>
      <c r="M1071">
        <f>IF($D1071=M$1,$J1071,IF($C1071&lt;&gt;$C1070,"",M1070))</f>
        <v>9</v>
      </c>
      <c r="N1071" s="20">
        <f t="shared" si="103"/>
        <v>3</v>
      </c>
      <c r="O1071" s="21">
        <f t="shared" si="104"/>
        <v>7</v>
      </c>
      <c r="P1071">
        <f t="shared" si="100"/>
        <v>3.4641016151377544</v>
      </c>
      <c r="Q1071">
        <f t="shared" si="101"/>
        <v>9</v>
      </c>
    </row>
    <row r="1072" spans="1:17" x14ac:dyDescent="0.25">
      <c r="A1072" t="str">
        <f t="shared" si="99"/>
        <v>Greece-Foreign</v>
      </c>
      <c r="B1072">
        <v>1071</v>
      </c>
      <c r="C1072" t="s">
        <v>10</v>
      </c>
      <c r="D1072" t="s">
        <v>96</v>
      </c>
      <c r="E1072" t="s">
        <v>100</v>
      </c>
      <c r="F1072" s="3">
        <v>41548</v>
      </c>
      <c r="G1072" s="1" t="s">
        <v>147</v>
      </c>
      <c r="H1072" t="s">
        <v>93</v>
      </c>
      <c r="I1072" s="17">
        <f>IF(D1072="Moody",VLOOKUP(H1072,'Rating Translation'!$B$2:$E$25,4,FALSE),IF(D1072="SP",VLOOKUP(H1072,'Rating Translation'!$C$2:$E$25,3,FALSE),VLOOKUP(H1072,'Rating Translation'!$D$2:$E$25,2,FALSE)))</f>
        <v>9</v>
      </c>
      <c r="J1072">
        <f t="shared" si="102"/>
        <v>9</v>
      </c>
      <c r="K1072" s="20">
        <f>IF($D1072=K$1,$J1072,IF($C1072&lt;&gt;$C1071,"",K1071))</f>
        <v>3</v>
      </c>
      <c r="L1072">
        <f>IF($D1072=L$1,$J1072,IF($C1072&lt;&gt;$C1071,"",L1071))</f>
        <v>9</v>
      </c>
      <c r="M1072">
        <f>IF($D1072=M$1,$J1072,IF($C1072&lt;&gt;$C1071,"",M1071))</f>
        <v>9</v>
      </c>
      <c r="N1072" s="20">
        <f t="shared" si="103"/>
        <v>3</v>
      </c>
      <c r="O1072" s="21">
        <f t="shared" si="104"/>
        <v>7</v>
      </c>
      <c r="P1072">
        <f t="shared" si="100"/>
        <v>3.4641016151377544</v>
      </c>
      <c r="Q1072">
        <f t="shared" si="101"/>
        <v>9</v>
      </c>
    </row>
    <row r="1073" spans="1:17" x14ac:dyDescent="0.25">
      <c r="A1073" t="str">
        <f t="shared" si="99"/>
        <v>Greece-Foreign</v>
      </c>
      <c r="B1073">
        <v>1072</v>
      </c>
      <c r="C1073" t="s">
        <v>10</v>
      </c>
      <c r="D1073" t="s">
        <v>96</v>
      </c>
      <c r="E1073" t="s">
        <v>100</v>
      </c>
      <c r="F1073" s="3">
        <v>41606</v>
      </c>
      <c r="G1073" s="1" t="s">
        <v>147</v>
      </c>
      <c r="H1073" t="s">
        <v>93</v>
      </c>
      <c r="I1073" s="17">
        <f>IF(D1073="Moody",VLOOKUP(H1073,'Rating Translation'!$B$2:$E$25,4,FALSE),IF(D1073="SP",VLOOKUP(H1073,'Rating Translation'!$C$2:$E$25,3,FALSE),VLOOKUP(H1073,'Rating Translation'!$D$2:$E$25,2,FALSE)))</f>
        <v>9</v>
      </c>
      <c r="J1073">
        <f t="shared" si="102"/>
        <v>9</v>
      </c>
      <c r="K1073" s="20">
        <f>IF($D1073=K$1,$J1073,IF($C1073&lt;&gt;$C1072,"",K1072))</f>
        <v>3</v>
      </c>
      <c r="L1073">
        <f>IF($D1073=L$1,$J1073,IF($C1073&lt;&gt;$C1072,"",L1072))</f>
        <v>9</v>
      </c>
      <c r="M1073">
        <f>IF($D1073=M$1,$J1073,IF($C1073&lt;&gt;$C1072,"",M1072))</f>
        <v>9</v>
      </c>
      <c r="N1073" s="20">
        <f t="shared" si="103"/>
        <v>3</v>
      </c>
      <c r="O1073" s="21">
        <f t="shared" si="104"/>
        <v>7</v>
      </c>
      <c r="P1073">
        <f t="shared" si="100"/>
        <v>3.4641016151377544</v>
      </c>
      <c r="Q1073">
        <f t="shared" si="101"/>
        <v>9</v>
      </c>
    </row>
    <row r="1074" spans="1:17" x14ac:dyDescent="0.25">
      <c r="A1074" t="str">
        <f t="shared" si="99"/>
        <v>Greece-Foreign</v>
      </c>
      <c r="B1074">
        <v>1073</v>
      </c>
      <c r="C1074" t="s">
        <v>10</v>
      </c>
      <c r="D1074" t="s">
        <v>69</v>
      </c>
      <c r="E1074" t="s">
        <v>100</v>
      </c>
      <c r="F1074" s="3">
        <v>41607</v>
      </c>
      <c r="G1074" s="1" t="s">
        <v>174</v>
      </c>
      <c r="H1074" t="s">
        <v>64</v>
      </c>
      <c r="I1074" s="17">
        <f>IF(D1074="Moody",VLOOKUP(H1074,'Rating Translation'!$B$2:$E$25,4,FALSE),IF(D1074="SP",VLOOKUP(H1074,'Rating Translation'!$C$2:$E$25,3,FALSE),VLOOKUP(H1074,'Rating Translation'!$D$2:$E$25,2,FALSE)))</f>
        <v>6</v>
      </c>
      <c r="J1074">
        <f t="shared" si="102"/>
        <v>6</v>
      </c>
      <c r="K1074" s="20">
        <f>IF($D1074=K$1,$J1074,IF($C1074&lt;&gt;$C1073,"",K1073))</f>
        <v>6</v>
      </c>
      <c r="L1074">
        <f>IF($D1074=L$1,$J1074,IF($C1074&lt;&gt;$C1073,"",L1073))</f>
        <v>9</v>
      </c>
      <c r="M1074">
        <f>IF($D1074=M$1,$J1074,IF($C1074&lt;&gt;$C1073,"",M1073))</f>
        <v>9</v>
      </c>
      <c r="N1074" s="20">
        <f t="shared" si="103"/>
        <v>3</v>
      </c>
      <c r="O1074" s="21">
        <f t="shared" si="104"/>
        <v>8</v>
      </c>
      <c r="P1074">
        <f t="shared" si="100"/>
        <v>1.7320508075688772</v>
      </c>
      <c r="Q1074">
        <f t="shared" si="101"/>
        <v>9</v>
      </c>
    </row>
    <row r="1075" spans="1:17" x14ac:dyDescent="0.25">
      <c r="A1075" t="str">
        <f t="shared" si="99"/>
        <v>Greece-Foreign</v>
      </c>
      <c r="B1075">
        <v>1074</v>
      </c>
      <c r="C1075" t="s">
        <v>10</v>
      </c>
      <c r="D1075" t="s">
        <v>96</v>
      </c>
      <c r="E1075" t="s">
        <v>100</v>
      </c>
      <c r="F1075" s="3">
        <v>41613</v>
      </c>
      <c r="G1075" s="1" t="s">
        <v>147</v>
      </c>
      <c r="H1075" t="s">
        <v>93</v>
      </c>
      <c r="I1075" s="17">
        <f>IF(D1075="Moody",VLOOKUP(H1075,'Rating Translation'!$B$2:$E$25,4,FALSE),IF(D1075="SP",VLOOKUP(H1075,'Rating Translation'!$C$2:$E$25,3,FALSE),VLOOKUP(H1075,'Rating Translation'!$D$2:$E$25,2,FALSE)))</f>
        <v>9</v>
      </c>
      <c r="J1075">
        <f t="shared" si="102"/>
        <v>9</v>
      </c>
      <c r="K1075" s="20">
        <f>IF($D1075=K$1,$J1075,IF($C1075&lt;&gt;$C1074,"",K1074))</f>
        <v>6</v>
      </c>
      <c r="L1075">
        <f>IF($D1075=L$1,$J1075,IF($C1075&lt;&gt;$C1074,"",L1074))</f>
        <v>9</v>
      </c>
      <c r="M1075">
        <f>IF($D1075=M$1,$J1075,IF($C1075&lt;&gt;$C1074,"",M1074))</f>
        <v>9</v>
      </c>
      <c r="N1075" s="20">
        <f t="shared" si="103"/>
        <v>3</v>
      </c>
      <c r="O1075" s="21">
        <f t="shared" si="104"/>
        <v>8</v>
      </c>
      <c r="P1075">
        <f t="shared" si="100"/>
        <v>1.7320508075688772</v>
      </c>
      <c r="Q1075">
        <f t="shared" si="101"/>
        <v>9</v>
      </c>
    </row>
    <row r="1076" spans="1:17" x14ac:dyDescent="0.25">
      <c r="A1076" t="str">
        <f t="shared" si="99"/>
        <v>Greece-Foreign</v>
      </c>
      <c r="B1076">
        <v>1075</v>
      </c>
      <c r="C1076" t="s">
        <v>10</v>
      </c>
      <c r="D1076" t="s">
        <v>96</v>
      </c>
      <c r="E1076" t="s">
        <v>100</v>
      </c>
      <c r="F1076" s="3">
        <v>41635</v>
      </c>
      <c r="G1076" s="1" t="s">
        <v>147</v>
      </c>
      <c r="H1076" t="s">
        <v>93</v>
      </c>
      <c r="I1076" s="17">
        <f>IF(D1076="Moody",VLOOKUP(H1076,'Rating Translation'!$B$2:$E$25,4,FALSE),IF(D1076="SP",VLOOKUP(H1076,'Rating Translation'!$C$2:$E$25,3,FALSE),VLOOKUP(H1076,'Rating Translation'!$D$2:$E$25,2,FALSE)))</f>
        <v>9</v>
      </c>
      <c r="J1076">
        <f t="shared" si="102"/>
        <v>9</v>
      </c>
      <c r="K1076" s="20">
        <f>IF($D1076=K$1,$J1076,IF($C1076&lt;&gt;$C1075,"",K1075))</f>
        <v>6</v>
      </c>
      <c r="L1076">
        <f>IF($D1076=L$1,$J1076,IF($C1076&lt;&gt;$C1075,"",L1075))</f>
        <v>9</v>
      </c>
      <c r="M1076">
        <f>IF($D1076=M$1,$J1076,IF($C1076&lt;&gt;$C1075,"",M1075))</f>
        <v>9</v>
      </c>
      <c r="N1076" s="20">
        <f t="shared" si="103"/>
        <v>3</v>
      </c>
      <c r="O1076" s="21">
        <f t="shared" si="104"/>
        <v>8</v>
      </c>
      <c r="P1076">
        <f t="shared" si="100"/>
        <v>1.7320508075688772</v>
      </c>
      <c r="Q1076">
        <f t="shared" si="101"/>
        <v>9</v>
      </c>
    </row>
    <row r="1077" spans="1:17" x14ac:dyDescent="0.25">
      <c r="A1077" t="str">
        <f t="shared" si="99"/>
        <v>Greece-Local</v>
      </c>
      <c r="B1077">
        <v>1076</v>
      </c>
      <c r="C1077" t="s">
        <v>10</v>
      </c>
      <c r="D1077" t="s">
        <v>69</v>
      </c>
      <c r="E1077" t="s">
        <v>101</v>
      </c>
      <c r="F1077" s="3">
        <v>35458</v>
      </c>
      <c r="G1077" s="1" t="s">
        <v>111</v>
      </c>
      <c r="H1077" t="s">
        <v>111</v>
      </c>
      <c r="I1077" s="17">
        <f>IF(D1077="Moody",VLOOKUP(H1077,'Rating Translation'!$B$2:$E$25,4,FALSE),IF(D1077="SP",VLOOKUP(H1077,'Rating Translation'!$C$2:$E$25,3,FALSE),VLOOKUP(H1077,'Rating Translation'!$D$2:$E$25,2,FALSE)))</f>
        <v>19</v>
      </c>
      <c r="J1077">
        <f t="shared" si="102"/>
        <v>19</v>
      </c>
      <c r="K1077" s="20">
        <f>IF($D1077=K$1,$J1077,IF($C1077&lt;&gt;$C1076,"",K1076))</f>
        <v>19</v>
      </c>
      <c r="L1077">
        <f>IF($D1077=L$1,$J1077,IF($C1077&lt;&gt;$C1076,"",L1076))</f>
        <v>9</v>
      </c>
      <c r="M1077">
        <f>IF($D1077=M$1,$J1077,IF($C1077&lt;&gt;$C1076,"",M1076))</f>
        <v>9</v>
      </c>
      <c r="N1077" s="20">
        <f t="shared" si="103"/>
        <v>3</v>
      </c>
      <c r="O1077" s="21">
        <f t="shared" si="104"/>
        <v>12.333333333333334</v>
      </c>
      <c r="P1077">
        <f t="shared" si="100"/>
        <v>5.7735026918962582</v>
      </c>
      <c r="Q1077">
        <f t="shared" si="101"/>
        <v>9</v>
      </c>
    </row>
    <row r="1078" spans="1:17" x14ac:dyDescent="0.25">
      <c r="A1078" t="str">
        <f t="shared" si="99"/>
        <v>Greece-Local</v>
      </c>
      <c r="B1078">
        <v>1077</v>
      </c>
      <c r="C1078" t="s">
        <v>10</v>
      </c>
      <c r="D1078" t="s">
        <v>96</v>
      </c>
      <c r="E1078" t="s">
        <v>101</v>
      </c>
      <c r="F1078" s="3">
        <v>36458</v>
      </c>
      <c r="G1078" s="1" t="s">
        <v>121</v>
      </c>
      <c r="H1078" t="s">
        <v>121</v>
      </c>
      <c r="I1078" s="17">
        <f>IF(D1078="Moody",VLOOKUP(H1078,'Rating Translation'!$B$2:$E$25,4,FALSE),IF(D1078="SP",VLOOKUP(H1078,'Rating Translation'!$C$2:$E$25,3,FALSE),VLOOKUP(H1078,'Rating Translation'!$D$2:$E$25,2,FALSE)))</f>
        <v>18</v>
      </c>
      <c r="J1078">
        <f t="shared" si="102"/>
        <v>18</v>
      </c>
      <c r="K1078" s="20">
        <f>IF($D1078=K$1,$J1078,IF($C1078&lt;&gt;$C1077,"",K1077))</f>
        <v>19</v>
      </c>
      <c r="L1078">
        <f>IF($D1078=L$1,$J1078,IF($C1078&lt;&gt;$C1077,"",L1077))</f>
        <v>9</v>
      </c>
      <c r="M1078">
        <f>IF($D1078=M$1,$J1078,IF($C1078&lt;&gt;$C1077,"",M1077))</f>
        <v>18</v>
      </c>
      <c r="N1078" s="20">
        <f t="shared" si="103"/>
        <v>3</v>
      </c>
      <c r="O1078" s="21">
        <f t="shared" si="104"/>
        <v>15.333333333333334</v>
      </c>
      <c r="P1078">
        <f t="shared" si="100"/>
        <v>5.5075705472861003</v>
      </c>
      <c r="Q1078">
        <f t="shared" si="101"/>
        <v>18</v>
      </c>
    </row>
    <row r="1079" spans="1:17" x14ac:dyDescent="0.25">
      <c r="A1079" t="str">
        <f t="shared" si="99"/>
        <v>Greece-Local</v>
      </c>
      <c r="B1079">
        <v>1078</v>
      </c>
      <c r="C1079" t="s">
        <v>10</v>
      </c>
      <c r="D1079" t="s">
        <v>96</v>
      </c>
      <c r="E1079" t="s">
        <v>101</v>
      </c>
      <c r="F1079" s="3">
        <v>36598</v>
      </c>
      <c r="G1079" s="1" t="s">
        <v>121</v>
      </c>
      <c r="H1079" t="s">
        <v>121</v>
      </c>
      <c r="I1079" s="17">
        <f>IF(D1079="Moody",VLOOKUP(H1079,'Rating Translation'!$B$2:$E$25,4,FALSE),IF(D1079="SP",VLOOKUP(H1079,'Rating Translation'!$C$2:$E$25,3,FALSE),VLOOKUP(H1079,'Rating Translation'!$D$2:$E$25,2,FALSE)))</f>
        <v>18</v>
      </c>
      <c r="J1079">
        <f t="shared" si="102"/>
        <v>18</v>
      </c>
      <c r="K1079" s="20">
        <f>IF($D1079=K$1,$J1079,IF($C1079&lt;&gt;$C1078,"",K1078))</f>
        <v>19</v>
      </c>
      <c r="L1079">
        <f>IF($D1079=L$1,$J1079,IF($C1079&lt;&gt;$C1078,"",L1078))</f>
        <v>9</v>
      </c>
      <c r="M1079">
        <f>IF($D1079=M$1,$J1079,IF($C1079&lt;&gt;$C1078,"",M1078))</f>
        <v>18</v>
      </c>
      <c r="N1079" s="20">
        <f t="shared" si="103"/>
        <v>3</v>
      </c>
      <c r="O1079" s="21">
        <f t="shared" si="104"/>
        <v>15.333333333333334</v>
      </c>
      <c r="P1079">
        <f t="shared" si="100"/>
        <v>5.5075705472861003</v>
      </c>
      <c r="Q1079">
        <f t="shared" si="101"/>
        <v>18</v>
      </c>
    </row>
    <row r="1080" spans="1:17" x14ac:dyDescent="0.25">
      <c r="A1080" t="str">
        <f t="shared" si="99"/>
        <v>Greece-Local</v>
      </c>
      <c r="B1080">
        <v>1079</v>
      </c>
      <c r="C1080" t="s">
        <v>10</v>
      </c>
      <c r="D1080" t="s">
        <v>96</v>
      </c>
      <c r="E1080" t="s">
        <v>101</v>
      </c>
      <c r="F1080" s="3">
        <v>36734</v>
      </c>
      <c r="G1080" s="1" t="s">
        <v>121</v>
      </c>
      <c r="H1080" t="s">
        <v>121</v>
      </c>
      <c r="I1080" s="17">
        <f>IF(D1080="Moody",VLOOKUP(H1080,'Rating Translation'!$B$2:$E$25,4,FALSE),IF(D1080="SP",VLOOKUP(H1080,'Rating Translation'!$C$2:$E$25,3,FALSE),VLOOKUP(H1080,'Rating Translation'!$D$2:$E$25,2,FALSE)))</f>
        <v>18</v>
      </c>
      <c r="J1080">
        <f t="shared" si="102"/>
        <v>18</v>
      </c>
      <c r="K1080" s="20">
        <f>IF($D1080=K$1,$J1080,IF($C1080&lt;&gt;$C1079,"",K1079))</f>
        <v>19</v>
      </c>
      <c r="L1080">
        <f>IF($D1080=L$1,$J1080,IF($C1080&lt;&gt;$C1079,"",L1079))</f>
        <v>9</v>
      </c>
      <c r="M1080">
        <f>IF($D1080=M$1,$J1080,IF($C1080&lt;&gt;$C1079,"",M1079))</f>
        <v>18</v>
      </c>
      <c r="N1080" s="20">
        <f t="shared" si="103"/>
        <v>3</v>
      </c>
      <c r="O1080" s="21">
        <f t="shared" si="104"/>
        <v>15.333333333333334</v>
      </c>
      <c r="P1080">
        <f t="shared" si="100"/>
        <v>5.5075705472861003</v>
      </c>
      <c r="Q1080">
        <f t="shared" si="101"/>
        <v>18</v>
      </c>
    </row>
    <row r="1081" spans="1:17" x14ac:dyDescent="0.25">
      <c r="A1081" t="str">
        <f t="shared" si="99"/>
        <v>Greece-Local</v>
      </c>
      <c r="B1081">
        <v>1080</v>
      </c>
      <c r="C1081" t="s">
        <v>10</v>
      </c>
      <c r="D1081" t="s">
        <v>96</v>
      </c>
      <c r="E1081" t="s">
        <v>101</v>
      </c>
      <c r="F1081" s="3">
        <v>36790</v>
      </c>
      <c r="G1081" s="1" t="s">
        <v>121</v>
      </c>
      <c r="H1081" t="s">
        <v>121</v>
      </c>
      <c r="I1081" s="17">
        <f>IF(D1081="Moody",VLOOKUP(H1081,'Rating Translation'!$B$2:$E$25,4,FALSE),IF(D1081="SP",VLOOKUP(H1081,'Rating Translation'!$C$2:$E$25,3,FALSE),VLOOKUP(H1081,'Rating Translation'!$D$2:$E$25,2,FALSE)))</f>
        <v>18</v>
      </c>
      <c r="J1081">
        <f t="shared" si="102"/>
        <v>18</v>
      </c>
      <c r="K1081" s="20">
        <f>IF($D1081=K$1,$J1081,IF($C1081&lt;&gt;$C1080,"",K1080))</f>
        <v>19</v>
      </c>
      <c r="L1081">
        <f>IF($D1081=L$1,$J1081,IF($C1081&lt;&gt;$C1080,"",L1080))</f>
        <v>9</v>
      </c>
      <c r="M1081">
        <f>IF($D1081=M$1,$J1081,IF($C1081&lt;&gt;$C1080,"",M1080))</f>
        <v>18</v>
      </c>
      <c r="N1081" s="20">
        <f t="shared" si="103"/>
        <v>3</v>
      </c>
      <c r="O1081" s="21">
        <f t="shared" si="104"/>
        <v>15.333333333333334</v>
      </c>
      <c r="P1081">
        <f t="shared" si="100"/>
        <v>5.5075705472861003</v>
      </c>
      <c r="Q1081">
        <f t="shared" si="101"/>
        <v>18</v>
      </c>
    </row>
    <row r="1082" spans="1:17" x14ac:dyDescent="0.25">
      <c r="A1082" t="str">
        <f t="shared" si="99"/>
        <v>Greece-Local</v>
      </c>
      <c r="B1082">
        <v>1081</v>
      </c>
      <c r="C1082" t="s">
        <v>10</v>
      </c>
      <c r="D1082" t="s">
        <v>96</v>
      </c>
      <c r="E1082" t="s">
        <v>101</v>
      </c>
      <c r="F1082" s="3">
        <v>37062</v>
      </c>
      <c r="G1082" s="1" t="s">
        <v>76</v>
      </c>
      <c r="H1082" t="s">
        <v>76</v>
      </c>
      <c r="I1082" s="17">
        <f>IF(D1082="Moody",VLOOKUP(H1082,'Rating Translation'!$B$2:$E$25,4,FALSE),IF(D1082="SP",VLOOKUP(H1082,'Rating Translation'!$C$2:$E$25,3,FALSE),VLOOKUP(H1082,'Rating Translation'!$D$2:$E$25,2,FALSE)))</f>
        <v>19</v>
      </c>
      <c r="J1082">
        <f t="shared" si="102"/>
        <v>19</v>
      </c>
      <c r="K1082" s="20">
        <f>IF($D1082=K$1,$J1082,IF($C1082&lt;&gt;$C1081,"",K1081))</f>
        <v>19</v>
      </c>
      <c r="L1082">
        <f>IF($D1082=L$1,$J1082,IF($C1082&lt;&gt;$C1081,"",L1081))</f>
        <v>9</v>
      </c>
      <c r="M1082">
        <f>IF($D1082=M$1,$J1082,IF($C1082&lt;&gt;$C1081,"",M1081))</f>
        <v>19</v>
      </c>
      <c r="N1082" s="20">
        <f t="shared" si="103"/>
        <v>3</v>
      </c>
      <c r="O1082" s="21">
        <f t="shared" si="104"/>
        <v>15.666666666666666</v>
      </c>
      <c r="P1082">
        <f t="shared" si="100"/>
        <v>5.7735026918962564</v>
      </c>
      <c r="Q1082">
        <f t="shared" si="101"/>
        <v>19</v>
      </c>
    </row>
    <row r="1083" spans="1:17" x14ac:dyDescent="0.25">
      <c r="A1083" t="str">
        <f t="shared" si="99"/>
        <v>Greece-Local</v>
      </c>
      <c r="B1083">
        <v>1082</v>
      </c>
      <c r="C1083" t="s">
        <v>10</v>
      </c>
      <c r="D1083" t="s">
        <v>96</v>
      </c>
      <c r="E1083" t="s">
        <v>101</v>
      </c>
      <c r="F1083" s="3">
        <v>37552</v>
      </c>
      <c r="G1083" s="1" t="s">
        <v>76</v>
      </c>
      <c r="H1083" t="s">
        <v>76</v>
      </c>
      <c r="I1083" s="17">
        <f>IF(D1083="Moody",VLOOKUP(H1083,'Rating Translation'!$B$2:$E$25,4,FALSE),IF(D1083="SP",VLOOKUP(H1083,'Rating Translation'!$C$2:$E$25,3,FALSE),VLOOKUP(H1083,'Rating Translation'!$D$2:$E$25,2,FALSE)))</f>
        <v>19</v>
      </c>
      <c r="J1083">
        <f t="shared" si="102"/>
        <v>19</v>
      </c>
      <c r="K1083" s="20">
        <f>IF($D1083=K$1,$J1083,IF($C1083&lt;&gt;$C1082,"",K1082))</f>
        <v>19</v>
      </c>
      <c r="L1083">
        <f>IF($D1083=L$1,$J1083,IF($C1083&lt;&gt;$C1082,"",L1082))</f>
        <v>9</v>
      </c>
      <c r="M1083">
        <f>IF($D1083=M$1,$J1083,IF($C1083&lt;&gt;$C1082,"",M1082))</f>
        <v>19</v>
      </c>
      <c r="N1083" s="20">
        <f t="shared" si="103"/>
        <v>3</v>
      </c>
      <c r="O1083" s="21">
        <f t="shared" si="104"/>
        <v>15.666666666666666</v>
      </c>
      <c r="P1083">
        <f t="shared" si="100"/>
        <v>5.7735026918962564</v>
      </c>
      <c r="Q1083">
        <f t="shared" si="101"/>
        <v>19</v>
      </c>
    </row>
    <row r="1084" spans="1:17" x14ac:dyDescent="0.25">
      <c r="A1084" t="str">
        <f t="shared" si="99"/>
        <v>Greece-Local</v>
      </c>
      <c r="B1084">
        <v>1083</v>
      </c>
      <c r="C1084" t="s">
        <v>10</v>
      </c>
      <c r="D1084" t="s">
        <v>69</v>
      </c>
      <c r="E1084" t="s">
        <v>101</v>
      </c>
      <c r="F1084" s="3">
        <v>37564</v>
      </c>
      <c r="G1084" s="1" t="s">
        <v>110</v>
      </c>
      <c r="H1084" t="s">
        <v>110</v>
      </c>
      <c r="I1084" s="17">
        <f>IF(D1084="Moody",VLOOKUP(H1084,'Rating Translation'!$B$2:$E$25,4,FALSE),IF(D1084="SP",VLOOKUP(H1084,'Rating Translation'!$C$2:$E$25,3,FALSE),VLOOKUP(H1084,'Rating Translation'!$D$2:$E$25,2,FALSE)))</f>
        <v>20</v>
      </c>
      <c r="J1084">
        <f t="shared" si="102"/>
        <v>20</v>
      </c>
      <c r="K1084" s="20">
        <f>IF($D1084=K$1,$J1084,IF($C1084&lt;&gt;$C1083,"",K1083))</f>
        <v>20</v>
      </c>
      <c r="L1084">
        <f>IF($D1084=L$1,$J1084,IF($C1084&lt;&gt;$C1083,"",L1083))</f>
        <v>9</v>
      </c>
      <c r="M1084">
        <f>IF($D1084=M$1,$J1084,IF($C1084&lt;&gt;$C1083,"",M1083))</f>
        <v>19</v>
      </c>
      <c r="N1084" s="20">
        <f t="shared" si="103"/>
        <v>3</v>
      </c>
      <c r="O1084" s="21">
        <f t="shared" si="104"/>
        <v>16</v>
      </c>
      <c r="P1084">
        <f t="shared" si="100"/>
        <v>6.0827625302982193</v>
      </c>
      <c r="Q1084">
        <f t="shared" si="101"/>
        <v>19</v>
      </c>
    </row>
    <row r="1085" spans="1:17" x14ac:dyDescent="0.25">
      <c r="A1085" t="str">
        <f t="shared" si="99"/>
        <v>Greece-Local</v>
      </c>
      <c r="B1085">
        <v>1084</v>
      </c>
      <c r="C1085" t="s">
        <v>10</v>
      </c>
      <c r="D1085" t="s">
        <v>96</v>
      </c>
      <c r="E1085" t="s">
        <v>101</v>
      </c>
      <c r="F1085" s="3">
        <v>37914</v>
      </c>
      <c r="G1085" s="1" t="s">
        <v>120</v>
      </c>
      <c r="H1085" t="s">
        <v>120</v>
      </c>
      <c r="I1085" s="17">
        <f>IF(D1085="Moody",VLOOKUP(H1085,'Rating Translation'!$B$2:$E$25,4,FALSE),IF(D1085="SP",VLOOKUP(H1085,'Rating Translation'!$C$2:$E$25,3,FALSE),VLOOKUP(H1085,'Rating Translation'!$D$2:$E$25,2,FALSE)))</f>
        <v>20</v>
      </c>
      <c r="J1085">
        <f t="shared" si="102"/>
        <v>20</v>
      </c>
      <c r="K1085" s="20">
        <f>IF($D1085=K$1,$J1085,IF($C1085&lt;&gt;$C1084,"",K1084))</f>
        <v>20</v>
      </c>
      <c r="L1085">
        <f>IF($D1085=L$1,$J1085,IF($C1085&lt;&gt;$C1084,"",L1084))</f>
        <v>9</v>
      </c>
      <c r="M1085">
        <f>IF($D1085=M$1,$J1085,IF($C1085&lt;&gt;$C1084,"",M1084))</f>
        <v>20</v>
      </c>
      <c r="N1085" s="20">
        <f t="shared" si="103"/>
        <v>3</v>
      </c>
      <c r="O1085" s="21">
        <f t="shared" si="104"/>
        <v>16.333333333333332</v>
      </c>
      <c r="P1085">
        <f t="shared" si="100"/>
        <v>6.3508529610858817</v>
      </c>
      <c r="Q1085">
        <f t="shared" si="101"/>
        <v>20</v>
      </c>
    </row>
    <row r="1086" spans="1:17" x14ac:dyDescent="0.25">
      <c r="A1086" t="str">
        <f t="shared" si="99"/>
        <v>Greece-Local</v>
      </c>
      <c r="B1086">
        <v>1085</v>
      </c>
      <c r="C1086" t="s">
        <v>10</v>
      </c>
      <c r="D1086" t="s">
        <v>96</v>
      </c>
      <c r="E1086" t="s">
        <v>101</v>
      </c>
      <c r="F1086" s="3">
        <v>38258</v>
      </c>
      <c r="G1086" s="1" t="s">
        <v>120</v>
      </c>
      <c r="H1086" t="s">
        <v>120</v>
      </c>
      <c r="I1086" s="17">
        <f>IF(D1086="Moody",VLOOKUP(H1086,'Rating Translation'!$B$2:$E$25,4,FALSE),IF(D1086="SP",VLOOKUP(H1086,'Rating Translation'!$C$2:$E$25,3,FALSE),VLOOKUP(H1086,'Rating Translation'!$D$2:$E$25,2,FALSE)))</f>
        <v>20</v>
      </c>
      <c r="J1086">
        <f t="shared" si="102"/>
        <v>20</v>
      </c>
      <c r="K1086" s="20">
        <f>IF($D1086=K$1,$J1086,IF($C1086&lt;&gt;$C1085,"",K1085))</f>
        <v>20</v>
      </c>
      <c r="L1086">
        <f>IF($D1086=L$1,$J1086,IF($C1086&lt;&gt;$C1085,"",L1085))</f>
        <v>9</v>
      </c>
      <c r="M1086">
        <f>IF($D1086=M$1,$J1086,IF($C1086&lt;&gt;$C1085,"",M1085))</f>
        <v>20</v>
      </c>
      <c r="N1086" s="20">
        <f t="shared" si="103"/>
        <v>3</v>
      </c>
      <c r="O1086" s="21">
        <f t="shared" si="104"/>
        <v>16.333333333333332</v>
      </c>
      <c r="P1086">
        <f t="shared" si="100"/>
        <v>6.3508529610858817</v>
      </c>
      <c r="Q1086">
        <f t="shared" si="101"/>
        <v>20</v>
      </c>
    </row>
    <row r="1087" spans="1:17" x14ac:dyDescent="0.25">
      <c r="A1087" t="str">
        <f t="shared" si="99"/>
        <v>Greece-Local</v>
      </c>
      <c r="B1087">
        <v>1086</v>
      </c>
      <c r="C1087" t="s">
        <v>10</v>
      </c>
      <c r="D1087" t="s">
        <v>96</v>
      </c>
      <c r="E1087" t="s">
        <v>101</v>
      </c>
      <c r="F1087" s="3">
        <v>38337</v>
      </c>
      <c r="G1087" s="1" t="s">
        <v>76</v>
      </c>
      <c r="H1087" t="s">
        <v>76</v>
      </c>
      <c r="I1087" s="17">
        <f>IF(D1087="Moody",VLOOKUP(H1087,'Rating Translation'!$B$2:$E$25,4,FALSE),IF(D1087="SP",VLOOKUP(H1087,'Rating Translation'!$C$2:$E$25,3,FALSE),VLOOKUP(H1087,'Rating Translation'!$D$2:$E$25,2,FALSE)))</f>
        <v>19</v>
      </c>
      <c r="J1087">
        <f t="shared" si="102"/>
        <v>19</v>
      </c>
      <c r="K1087" s="20">
        <f>IF($D1087=K$1,$J1087,IF($C1087&lt;&gt;$C1086,"",K1086))</f>
        <v>20</v>
      </c>
      <c r="L1087">
        <f>IF($D1087=L$1,$J1087,IF($C1087&lt;&gt;$C1086,"",L1086))</f>
        <v>9</v>
      </c>
      <c r="M1087">
        <f>IF($D1087=M$1,$J1087,IF($C1087&lt;&gt;$C1086,"",M1086))</f>
        <v>19</v>
      </c>
      <c r="N1087" s="20">
        <f t="shared" si="103"/>
        <v>3</v>
      </c>
      <c r="O1087" s="21">
        <f t="shared" si="104"/>
        <v>16</v>
      </c>
      <c r="P1087">
        <f t="shared" si="100"/>
        <v>6.0827625302982193</v>
      </c>
      <c r="Q1087">
        <f t="shared" si="101"/>
        <v>19</v>
      </c>
    </row>
    <row r="1088" spans="1:17" x14ac:dyDescent="0.25">
      <c r="A1088" t="str">
        <f t="shared" si="99"/>
        <v>Greece-Local</v>
      </c>
      <c r="B1088">
        <v>1087</v>
      </c>
      <c r="C1088" t="s">
        <v>10</v>
      </c>
      <c r="D1088" t="s">
        <v>96</v>
      </c>
      <c r="E1088" t="s">
        <v>101</v>
      </c>
      <c r="F1088" s="3">
        <v>39146</v>
      </c>
      <c r="G1088" s="1" t="s">
        <v>76</v>
      </c>
      <c r="H1088" t="s">
        <v>76</v>
      </c>
      <c r="I1088" s="17">
        <f>IF(D1088="Moody",VLOOKUP(H1088,'Rating Translation'!$B$2:$E$25,4,FALSE),IF(D1088="SP",VLOOKUP(H1088,'Rating Translation'!$C$2:$E$25,3,FALSE),VLOOKUP(H1088,'Rating Translation'!$D$2:$E$25,2,FALSE)))</f>
        <v>19</v>
      </c>
      <c r="J1088">
        <f t="shared" si="102"/>
        <v>19</v>
      </c>
      <c r="K1088" s="20">
        <f>IF($D1088=K$1,$J1088,IF($C1088&lt;&gt;$C1087,"",K1087))</f>
        <v>20</v>
      </c>
      <c r="L1088">
        <f>IF($D1088=L$1,$J1088,IF($C1088&lt;&gt;$C1087,"",L1087))</f>
        <v>9</v>
      </c>
      <c r="M1088">
        <f>IF($D1088=M$1,$J1088,IF($C1088&lt;&gt;$C1087,"",M1087))</f>
        <v>19</v>
      </c>
      <c r="N1088" s="20">
        <f t="shared" si="103"/>
        <v>3</v>
      </c>
      <c r="O1088" s="21">
        <f t="shared" si="104"/>
        <v>16</v>
      </c>
      <c r="P1088">
        <f t="shared" si="100"/>
        <v>6.0827625302982193</v>
      </c>
      <c r="Q1088">
        <f t="shared" si="101"/>
        <v>19</v>
      </c>
    </row>
    <row r="1089" spans="1:17" x14ac:dyDescent="0.25">
      <c r="A1089" t="str">
        <f t="shared" si="99"/>
        <v>Greece-Local</v>
      </c>
      <c r="B1089">
        <v>1088</v>
      </c>
      <c r="C1089" t="s">
        <v>10</v>
      </c>
      <c r="D1089" t="s">
        <v>96</v>
      </c>
      <c r="E1089" t="s">
        <v>101</v>
      </c>
      <c r="F1089" s="3">
        <v>39741</v>
      </c>
      <c r="G1089" s="1" t="s">
        <v>76</v>
      </c>
      <c r="H1089" t="s">
        <v>76</v>
      </c>
      <c r="I1089" s="17">
        <f>IF(D1089="Moody",VLOOKUP(H1089,'Rating Translation'!$B$2:$E$25,4,FALSE),IF(D1089="SP",VLOOKUP(H1089,'Rating Translation'!$C$2:$E$25,3,FALSE),VLOOKUP(H1089,'Rating Translation'!$D$2:$E$25,2,FALSE)))</f>
        <v>19</v>
      </c>
      <c r="J1089">
        <f t="shared" si="102"/>
        <v>19</v>
      </c>
      <c r="K1089" s="20">
        <f>IF($D1089=K$1,$J1089,IF($C1089&lt;&gt;$C1088,"",K1088))</f>
        <v>20</v>
      </c>
      <c r="L1089">
        <f>IF($D1089=L$1,$J1089,IF($C1089&lt;&gt;$C1088,"",L1088))</f>
        <v>9</v>
      </c>
      <c r="M1089">
        <f>IF($D1089=M$1,$J1089,IF($C1089&lt;&gt;$C1088,"",M1088))</f>
        <v>19</v>
      </c>
      <c r="N1089" s="20">
        <f t="shared" si="103"/>
        <v>3</v>
      </c>
      <c r="O1089" s="21">
        <f t="shared" si="104"/>
        <v>16</v>
      </c>
      <c r="P1089">
        <f t="shared" si="100"/>
        <v>6.0827625302982193</v>
      </c>
      <c r="Q1089">
        <f t="shared" si="101"/>
        <v>19</v>
      </c>
    </row>
    <row r="1090" spans="1:17" x14ac:dyDescent="0.25">
      <c r="A1090" t="str">
        <f t="shared" ref="A1090:A1153" si="105">CONCATENATE(C1090,"-",E1090)</f>
        <v>Greece-Local</v>
      </c>
      <c r="B1090">
        <v>1089</v>
      </c>
      <c r="C1090" t="s">
        <v>10</v>
      </c>
      <c r="D1090" t="s">
        <v>96</v>
      </c>
      <c r="E1090" t="s">
        <v>101</v>
      </c>
      <c r="F1090" s="3">
        <v>39945</v>
      </c>
      <c r="G1090" s="1" t="s">
        <v>76</v>
      </c>
      <c r="H1090" t="s">
        <v>76</v>
      </c>
      <c r="I1090" s="17">
        <f>IF(D1090="Moody",VLOOKUP(H1090,'Rating Translation'!$B$2:$E$25,4,FALSE),IF(D1090="SP",VLOOKUP(H1090,'Rating Translation'!$C$2:$E$25,3,FALSE),VLOOKUP(H1090,'Rating Translation'!$D$2:$E$25,2,FALSE)))</f>
        <v>19</v>
      </c>
      <c r="J1090">
        <f t="shared" si="102"/>
        <v>19</v>
      </c>
      <c r="K1090" s="20">
        <f>IF($D1090=K$1,$J1090,IF($C1090&lt;&gt;$C1089,"",K1089))</f>
        <v>20</v>
      </c>
      <c r="L1090">
        <f>IF($D1090=L$1,$J1090,IF($C1090&lt;&gt;$C1089,"",L1089))</f>
        <v>9</v>
      </c>
      <c r="M1090">
        <f>IF($D1090=M$1,$J1090,IF($C1090&lt;&gt;$C1089,"",M1089))</f>
        <v>19</v>
      </c>
      <c r="N1090" s="20">
        <f t="shared" si="103"/>
        <v>3</v>
      </c>
      <c r="O1090" s="21">
        <f t="shared" si="104"/>
        <v>16</v>
      </c>
      <c r="P1090">
        <f t="shared" si="100"/>
        <v>6.0827625302982193</v>
      </c>
      <c r="Q1090">
        <f t="shared" si="101"/>
        <v>19</v>
      </c>
    </row>
    <row r="1091" spans="1:17" x14ac:dyDescent="0.25">
      <c r="A1091" t="str">
        <f t="shared" si="105"/>
        <v>Greece-Local</v>
      </c>
      <c r="B1091">
        <v>1090</v>
      </c>
      <c r="C1091" t="s">
        <v>10</v>
      </c>
      <c r="D1091" t="s">
        <v>96</v>
      </c>
      <c r="E1091" t="s">
        <v>101</v>
      </c>
      <c r="F1091" s="3">
        <v>40108</v>
      </c>
      <c r="G1091" s="1" t="s">
        <v>121</v>
      </c>
      <c r="H1091" t="s">
        <v>121</v>
      </c>
      <c r="I1091" s="17">
        <f>IF(D1091="Moody",VLOOKUP(H1091,'Rating Translation'!$B$2:$E$25,4,FALSE),IF(D1091="SP",VLOOKUP(H1091,'Rating Translation'!$C$2:$E$25,3,FALSE),VLOOKUP(H1091,'Rating Translation'!$D$2:$E$25,2,FALSE)))</f>
        <v>18</v>
      </c>
      <c r="J1091">
        <f t="shared" si="102"/>
        <v>18</v>
      </c>
      <c r="K1091" s="20">
        <f>IF($D1091=K$1,$J1091,IF($C1091&lt;&gt;$C1090,"",K1090))</f>
        <v>20</v>
      </c>
      <c r="L1091">
        <f>IF($D1091=L$1,$J1091,IF($C1091&lt;&gt;$C1090,"",L1090))</f>
        <v>9</v>
      </c>
      <c r="M1091">
        <f>IF($D1091=M$1,$J1091,IF($C1091&lt;&gt;$C1090,"",M1090))</f>
        <v>18</v>
      </c>
      <c r="N1091" s="20">
        <f t="shared" si="103"/>
        <v>3</v>
      </c>
      <c r="O1091" s="21">
        <f t="shared" si="104"/>
        <v>15.666666666666666</v>
      </c>
      <c r="P1091">
        <f t="shared" ref="P1091:P1154" si="106">IF(N1091&lt;=1,"",STDEV(K1091:M1091))</f>
        <v>5.8594652770823137</v>
      </c>
      <c r="Q1091">
        <f t="shared" ref="Q1091:Q1154" si="107">MEDIAN(K1091:M1091)</f>
        <v>18</v>
      </c>
    </row>
    <row r="1092" spans="1:17" x14ac:dyDescent="0.25">
      <c r="A1092" t="str">
        <f t="shared" si="105"/>
        <v>Greece-Local</v>
      </c>
      <c r="B1092">
        <v>1091</v>
      </c>
      <c r="C1092" t="s">
        <v>10</v>
      </c>
      <c r="D1092" t="s">
        <v>96</v>
      </c>
      <c r="E1092" t="s">
        <v>101</v>
      </c>
      <c r="F1092" s="3">
        <v>40155</v>
      </c>
      <c r="G1092" s="1" t="s">
        <v>122</v>
      </c>
      <c r="H1092" t="s">
        <v>122</v>
      </c>
      <c r="I1092" s="17">
        <f>IF(D1092="Moody",VLOOKUP(H1092,'Rating Translation'!$B$2:$E$25,4,FALSE),IF(D1092="SP",VLOOKUP(H1092,'Rating Translation'!$C$2:$E$25,3,FALSE),VLOOKUP(H1092,'Rating Translation'!$D$2:$E$25,2,FALSE)))</f>
        <v>17</v>
      </c>
      <c r="J1092">
        <f t="shared" si="102"/>
        <v>17</v>
      </c>
      <c r="K1092" s="20">
        <f>IF($D1092=K$1,$J1092,IF($C1092&lt;&gt;$C1091,"",K1091))</f>
        <v>20</v>
      </c>
      <c r="L1092">
        <f>IF($D1092=L$1,$J1092,IF($C1092&lt;&gt;$C1091,"",L1091))</f>
        <v>9</v>
      </c>
      <c r="M1092">
        <f>IF($D1092=M$1,$J1092,IF($C1092&lt;&gt;$C1091,"",M1091))</f>
        <v>17</v>
      </c>
      <c r="N1092" s="20">
        <f t="shared" si="103"/>
        <v>3</v>
      </c>
      <c r="O1092" s="21">
        <f t="shared" si="104"/>
        <v>15.333333333333334</v>
      </c>
      <c r="P1092">
        <f t="shared" si="106"/>
        <v>5.686240703077325</v>
      </c>
      <c r="Q1092">
        <f t="shared" si="107"/>
        <v>17</v>
      </c>
    </row>
    <row r="1093" spans="1:17" x14ac:dyDescent="0.25">
      <c r="A1093" t="str">
        <f t="shared" si="105"/>
        <v>Greece-Local</v>
      </c>
      <c r="B1093">
        <v>1092</v>
      </c>
      <c r="C1093" t="s">
        <v>10</v>
      </c>
      <c r="D1093" t="s">
        <v>69</v>
      </c>
      <c r="E1093" t="s">
        <v>101</v>
      </c>
      <c r="F1093" s="3">
        <v>40169</v>
      </c>
      <c r="G1093" s="1" t="s">
        <v>111</v>
      </c>
      <c r="H1093" t="s">
        <v>111</v>
      </c>
      <c r="I1093" s="17">
        <f>IF(D1093="Moody",VLOOKUP(H1093,'Rating Translation'!$B$2:$E$25,4,FALSE),IF(D1093="SP",VLOOKUP(H1093,'Rating Translation'!$C$2:$E$25,3,FALSE),VLOOKUP(H1093,'Rating Translation'!$D$2:$E$25,2,FALSE)))</f>
        <v>19</v>
      </c>
      <c r="J1093">
        <f t="shared" si="102"/>
        <v>19</v>
      </c>
      <c r="K1093" s="20">
        <f>IF($D1093=K$1,$J1093,IF($C1093&lt;&gt;$C1092,"",K1092))</f>
        <v>19</v>
      </c>
      <c r="L1093">
        <f>IF($D1093=L$1,$J1093,IF($C1093&lt;&gt;$C1092,"",L1092))</f>
        <v>9</v>
      </c>
      <c r="M1093">
        <f>IF($D1093=M$1,$J1093,IF($C1093&lt;&gt;$C1092,"",M1092))</f>
        <v>17</v>
      </c>
      <c r="N1093" s="20">
        <f t="shared" si="103"/>
        <v>3</v>
      </c>
      <c r="O1093" s="21">
        <f t="shared" si="104"/>
        <v>15</v>
      </c>
      <c r="P1093">
        <f t="shared" si="106"/>
        <v>5.2915026221291814</v>
      </c>
      <c r="Q1093">
        <f t="shared" si="107"/>
        <v>17</v>
      </c>
    </row>
    <row r="1094" spans="1:17" x14ac:dyDescent="0.25">
      <c r="A1094" t="str">
        <f t="shared" si="105"/>
        <v>Greece-Local</v>
      </c>
      <c r="B1094">
        <v>1093</v>
      </c>
      <c r="C1094" t="s">
        <v>10</v>
      </c>
      <c r="D1094" t="s">
        <v>96</v>
      </c>
      <c r="E1094" t="s">
        <v>101</v>
      </c>
      <c r="F1094" s="3">
        <v>40277</v>
      </c>
      <c r="G1094" s="1" t="s">
        <v>124</v>
      </c>
      <c r="H1094" t="s">
        <v>124</v>
      </c>
      <c r="I1094" s="17">
        <f>IF(D1094="Moody",VLOOKUP(H1094,'Rating Translation'!$B$2:$E$25,4,FALSE),IF(D1094="SP",VLOOKUP(H1094,'Rating Translation'!$C$2:$E$25,3,FALSE),VLOOKUP(H1094,'Rating Translation'!$D$2:$E$25,2,FALSE)))</f>
        <v>15</v>
      </c>
      <c r="J1094">
        <f t="shared" si="102"/>
        <v>15</v>
      </c>
      <c r="K1094" s="20">
        <f>IF($D1094=K$1,$J1094,IF($C1094&lt;&gt;$C1093,"",K1093))</f>
        <v>19</v>
      </c>
      <c r="L1094">
        <f>IF($D1094=L$1,$J1094,IF($C1094&lt;&gt;$C1093,"",L1093))</f>
        <v>9</v>
      </c>
      <c r="M1094">
        <f>IF($D1094=M$1,$J1094,IF($C1094&lt;&gt;$C1093,"",M1093))</f>
        <v>15</v>
      </c>
      <c r="N1094" s="20">
        <f t="shared" si="103"/>
        <v>3</v>
      </c>
      <c r="O1094" s="21">
        <f t="shared" si="104"/>
        <v>14.333333333333334</v>
      </c>
      <c r="P1094">
        <f t="shared" si="106"/>
        <v>5.0332229568471645</v>
      </c>
      <c r="Q1094">
        <f t="shared" si="107"/>
        <v>15</v>
      </c>
    </row>
    <row r="1095" spans="1:17" x14ac:dyDescent="0.25">
      <c r="A1095" t="str">
        <f t="shared" si="105"/>
        <v>Greece-Local</v>
      </c>
      <c r="B1095">
        <v>1094</v>
      </c>
      <c r="C1095" t="s">
        <v>10</v>
      </c>
      <c r="D1095" t="s">
        <v>69</v>
      </c>
      <c r="E1095" t="s">
        <v>101</v>
      </c>
      <c r="F1095" s="3">
        <v>40290</v>
      </c>
      <c r="G1095" s="1" t="s">
        <v>112</v>
      </c>
      <c r="H1095" t="s">
        <v>112</v>
      </c>
      <c r="I1095" s="17">
        <f>IF(D1095="Moody",VLOOKUP(H1095,'Rating Translation'!$B$2:$E$25,4,FALSE),IF(D1095="SP",VLOOKUP(H1095,'Rating Translation'!$C$2:$E$25,3,FALSE),VLOOKUP(H1095,'Rating Translation'!$D$2:$E$25,2,FALSE)))</f>
        <v>18</v>
      </c>
      <c r="J1095">
        <f t="shared" si="102"/>
        <v>18</v>
      </c>
      <c r="K1095" s="20">
        <f>IF($D1095=K$1,$J1095,IF($C1095&lt;&gt;$C1094,"",K1094))</f>
        <v>18</v>
      </c>
      <c r="L1095">
        <f>IF($D1095=L$1,$J1095,IF($C1095&lt;&gt;$C1094,"",L1094))</f>
        <v>9</v>
      </c>
      <c r="M1095">
        <f>IF($D1095=M$1,$J1095,IF($C1095&lt;&gt;$C1094,"",M1094))</f>
        <v>15</v>
      </c>
      <c r="N1095" s="20">
        <f t="shared" si="103"/>
        <v>3</v>
      </c>
      <c r="O1095" s="21">
        <f t="shared" si="104"/>
        <v>14</v>
      </c>
      <c r="P1095">
        <f t="shared" si="106"/>
        <v>4.5825756949558398</v>
      </c>
      <c r="Q1095">
        <f t="shared" si="107"/>
        <v>15</v>
      </c>
    </row>
    <row r="1096" spans="1:17" x14ac:dyDescent="0.25">
      <c r="A1096" t="str">
        <f t="shared" si="105"/>
        <v>Greece-Local</v>
      </c>
      <c r="B1096">
        <v>1095</v>
      </c>
      <c r="C1096" t="s">
        <v>10</v>
      </c>
      <c r="D1096" t="s">
        <v>69</v>
      </c>
      <c r="E1096" t="s">
        <v>101</v>
      </c>
      <c r="F1096" s="3">
        <v>40343</v>
      </c>
      <c r="G1096" s="1" t="s">
        <v>125</v>
      </c>
      <c r="H1096" t="s">
        <v>125</v>
      </c>
      <c r="I1096" s="17">
        <f>IF(D1096="Moody",VLOOKUP(H1096,'Rating Translation'!$B$2:$E$25,4,FALSE),IF(D1096="SP",VLOOKUP(H1096,'Rating Translation'!$C$2:$E$25,3,FALSE),VLOOKUP(H1096,'Rating Translation'!$D$2:$E$25,2,FALSE)))</f>
        <v>14</v>
      </c>
      <c r="J1096">
        <f t="shared" si="102"/>
        <v>14</v>
      </c>
      <c r="K1096" s="20">
        <f>IF($D1096=K$1,$J1096,IF($C1096&lt;&gt;$C1095,"",K1095))</f>
        <v>14</v>
      </c>
      <c r="L1096">
        <f>IF($D1096=L$1,$J1096,IF($C1096&lt;&gt;$C1095,"",L1095))</f>
        <v>9</v>
      </c>
      <c r="M1096">
        <f>IF($D1096=M$1,$J1096,IF($C1096&lt;&gt;$C1095,"",M1095))</f>
        <v>15</v>
      </c>
      <c r="N1096" s="20">
        <f t="shared" si="103"/>
        <v>3</v>
      </c>
      <c r="O1096" s="21">
        <f t="shared" si="104"/>
        <v>12.666666666666666</v>
      </c>
      <c r="P1096">
        <f t="shared" si="106"/>
        <v>3.2145502536643198</v>
      </c>
      <c r="Q1096">
        <f t="shared" si="107"/>
        <v>14</v>
      </c>
    </row>
    <row r="1097" spans="1:17" x14ac:dyDescent="0.25">
      <c r="A1097" t="str">
        <f t="shared" si="105"/>
        <v>Greece-Local</v>
      </c>
      <c r="B1097">
        <v>1096</v>
      </c>
      <c r="C1097" t="s">
        <v>10</v>
      </c>
      <c r="D1097" t="s">
        <v>96</v>
      </c>
      <c r="E1097" t="s">
        <v>101</v>
      </c>
      <c r="F1097" s="3">
        <v>40533</v>
      </c>
      <c r="G1097" s="1" t="s">
        <v>124</v>
      </c>
      <c r="H1097" t="s">
        <v>124</v>
      </c>
      <c r="I1097" s="17">
        <f>IF(D1097="Moody",VLOOKUP(H1097,'Rating Translation'!$B$2:$E$25,4,FALSE),IF(D1097="SP",VLOOKUP(H1097,'Rating Translation'!$C$2:$E$25,3,FALSE),VLOOKUP(H1097,'Rating Translation'!$D$2:$E$25,2,FALSE)))</f>
        <v>15</v>
      </c>
      <c r="J1097">
        <f t="shared" si="102"/>
        <v>15</v>
      </c>
      <c r="K1097" s="20">
        <f>IF($D1097=K$1,$J1097,IF($C1097&lt;&gt;$C1096,"",K1096))</f>
        <v>14</v>
      </c>
      <c r="L1097">
        <f>IF($D1097=L$1,$J1097,IF($C1097&lt;&gt;$C1096,"",L1096))</f>
        <v>9</v>
      </c>
      <c r="M1097">
        <f>IF($D1097=M$1,$J1097,IF($C1097&lt;&gt;$C1096,"",M1096))</f>
        <v>15</v>
      </c>
      <c r="N1097" s="20">
        <f t="shared" si="103"/>
        <v>3</v>
      </c>
      <c r="O1097" s="21">
        <f t="shared" si="104"/>
        <v>12.666666666666666</v>
      </c>
      <c r="P1097">
        <f t="shared" si="106"/>
        <v>3.2145502536643198</v>
      </c>
      <c r="Q1097">
        <f t="shared" si="107"/>
        <v>14</v>
      </c>
    </row>
    <row r="1098" spans="1:17" x14ac:dyDescent="0.25">
      <c r="A1098" t="str">
        <f t="shared" si="105"/>
        <v>Greece-Local</v>
      </c>
      <c r="B1098">
        <v>1097</v>
      </c>
      <c r="C1098" t="s">
        <v>10</v>
      </c>
      <c r="D1098" t="s">
        <v>96</v>
      </c>
      <c r="E1098" t="s">
        <v>101</v>
      </c>
      <c r="F1098" s="3">
        <v>40557</v>
      </c>
      <c r="G1098" s="1" t="s">
        <v>71</v>
      </c>
      <c r="H1098" t="s">
        <v>71</v>
      </c>
      <c r="I1098" s="17">
        <f>IF(D1098="Moody",VLOOKUP(H1098,'Rating Translation'!$B$2:$E$25,4,FALSE),IF(D1098="SP",VLOOKUP(H1098,'Rating Translation'!$C$2:$E$25,3,FALSE),VLOOKUP(H1098,'Rating Translation'!$D$2:$E$25,2,FALSE)))</f>
        <v>14</v>
      </c>
      <c r="J1098">
        <f t="shared" si="102"/>
        <v>14</v>
      </c>
      <c r="K1098" s="20">
        <f>IF($D1098=K$1,$J1098,IF($C1098&lt;&gt;$C1097,"",K1097))</f>
        <v>14</v>
      </c>
      <c r="L1098">
        <f>IF($D1098=L$1,$J1098,IF($C1098&lt;&gt;$C1097,"",L1097))</f>
        <v>9</v>
      </c>
      <c r="M1098">
        <f>IF($D1098=M$1,$J1098,IF($C1098&lt;&gt;$C1097,"",M1097))</f>
        <v>14</v>
      </c>
      <c r="N1098" s="20">
        <f t="shared" si="103"/>
        <v>3</v>
      </c>
      <c r="O1098" s="21">
        <f t="shared" si="104"/>
        <v>12.333333333333334</v>
      </c>
      <c r="P1098">
        <f t="shared" si="106"/>
        <v>2.8867513459481304</v>
      </c>
      <c r="Q1098">
        <f t="shared" si="107"/>
        <v>14</v>
      </c>
    </row>
    <row r="1099" spans="1:17" x14ac:dyDescent="0.25">
      <c r="A1099" t="str">
        <f t="shared" si="105"/>
        <v>Greece-Local</v>
      </c>
      <c r="B1099">
        <v>1098</v>
      </c>
      <c r="C1099" t="s">
        <v>10</v>
      </c>
      <c r="D1099" t="s">
        <v>69</v>
      </c>
      <c r="E1099" t="s">
        <v>101</v>
      </c>
      <c r="F1099" s="3">
        <v>40609</v>
      </c>
      <c r="G1099" s="1" t="s">
        <v>67</v>
      </c>
      <c r="H1099" t="s">
        <v>67</v>
      </c>
      <c r="I1099" s="17">
        <f>IF(D1099="Moody",VLOOKUP(H1099,'Rating Translation'!$B$2:$E$25,4,FALSE),IF(D1099="SP",VLOOKUP(H1099,'Rating Translation'!$C$2:$E$25,3,FALSE),VLOOKUP(H1099,'Rating Translation'!$D$2:$E$25,2,FALSE)))</f>
        <v>11</v>
      </c>
      <c r="J1099">
        <f t="shared" si="102"/>
        <v>11</v>
      </c>
      <c r="K1099" s="20">
        <f>IF($D1099=K$1,$J1099,IF($C1099&lt;&gt;$C1098,"",K1098))</f>
        <v>11</v>
      </c>
      <c r="L1099">
        <f>IF($D1099=L$1,$J1099,IF($C1099&lt;&gt;$C1098,"",L1098))</f>
        <v>9</v>
      </c>
      <c r="M1099">
        <f>IF($D1099=M$1,$J1099,IF($C1099&lt;&gt;$C1098,"",M1098))</f>
        <v>14</v>
      </c>
      <c r="N1099" s="20">
        <f t="shared" si="103"/>
        <v>3</v>
      </c>
      <c r="O1099" s="21">
        <f t="shared" si="104"/>
        <v>11.333333333333334</v>
      </c>
      <c r="P1099">
        <f t="shared" si="106"/>
        <v>2.5166114784235849</v>
      </c>
      <c r="Q1099">
        <f t="shared" si="107"/>
        <v>11</v>
      </c>
    </row>
    <row r="1100" spans="1:17" x14ac:dyDescent="0.25">
      <c r="A1100" t="str">
        <f t="shared" si="105"/>
        <v>Greece-Local</v>
      </c>
      <c r="B1100">
        <v>1099</v>
      </c>
      <c r="C1100" t="s">
        <v>10</v>
      </c>
      <c r="D1100" t="s">
        <v>96</v>
      </c>
      <c r="E1100" t="s">
        <v>101</v>
      </c>
      <c r="F1100" s="3">
        <v>40683</v>
      </c>
      <c r="G1100" s="1" t="s">
        <v>95</v>
      </c>
      <c r="H1100" t="s">
        <v>95</v>
      </c>
      <c r="I1100" s="17">
        <f>IF(D1100="Moody",VLOOKUP(H1100,'Rating Translation'!$B$2:$E$25,4,FALSE),IF(D1100="SP",VLOOKUP(H1100,'Rating Translation'!$C$2:$E$25,3,FALSE),VLOOKUP(H1100,'Rating Translation'!$D$2:$E$25,2,FALSE)))</f>
        <v>11</v>
      </c>
      <c r="J1100">
        <f t="shared" si="102"/>
        <v>11</v>
      </c>
      <c r="K1100" s="20">
        <f>IF($D1100=K$1,$J1100,IF($C1100&lt;&gt;$C1099,"",K1099))</f>
        <v>11</v>
      </c>
      <c r="L1100">
        <f>IF($D1100=L$1,$J1100,IF($C1100&lt;&gt;$C1099,"",L1099))</f>
        <v>9</v>
      </c>
      <c r="M1100">
        <f>IF($D1100=M$1,$J1100,IF($C1100&lt;&gt;$C1099,"",M1099))</f>
        <v>11</v>
      </c>
      <c r="N1100" s="20">
        <f t="shared" si="103"/>
        <v>3</v>
      </c>
      <c r="O1100" s="21">
        <f t="shared" si="104"/>
        <v>10.333333333333334</v>
      </c>
      <c r="P1100">
        <f t="shared" si="106"/>
        <v>1.1547005383792517</v>
      </c>
      <c r="Q1100">
        <f t="shared" si="107"/>
        <v>11</v>
      </c>
    </row>
    <row r="1101" spans="1:17" x14ac:dyDescent="0.25">
      <c r="A1101" t="str">
        <f t="shared" si="105"/>
        <v>Greece-Local</v>
      </c>
      <c r="B1101">
        <v>1100</v>
      </c>
      <c r="C1101" t="s">
        <v>10</v>
      </c>
      <c r="D1101" t="s">
        <v>69</v>
      </c>
      <c r="E1101" t="s">
        <v>101</v>
      </c>
      <c r="F1101" s="3">
        <v>40695</v>
      </c>
      <c r="G1101" s="1" t="s">
        <v>65</v>
      </c>
      <c r="H1101" t="s">
        <v>65</v>
      </c>
      <c r="I1101" s="17">
        <f>IF(D1101="Moody",VLOOKUP(H1101,'Rating Translation'!$B$2:$E$25,4,FALSE),IF(D1101="SP",VLOOKUP(H1101,'Rating Translation'!$C$2:$E$25,3,FALSE),VLOOKUP(H1101,'Rating Translation'!$D$2:$E$25,2,FALSE)))</f>
        <v>8</v>
      </c>
      <c r="J1101">
        <f t="shared" si="102"/>
        <v>8</v>
      </c>
      <c r="K1101" s="20">
        <f>IF($D1101=K$1,$J1101,IF($C1101&lt;&gt;$C1100,"",K1100))</f>
        <v>8</v>
      </c>
      <c r="L1101">
        <f>IF($D1101=L$1,$J1101,IF($C1101&lt;&gt;$C1100,"",L1100))</f>
        <v>9</v>
      </c>
      <c r="M1101">
        <f>IF($D1101=M$1,$J1101,IF($C1101&lt;&gt;$C1100,"",M1100))</f>
        <v>11</v>
      </c>
      <c r="N1101" s="20">
        <f t="shared" si="103"/>
        <v>3</v>
      </c>
      <c r="O1101" s="21">
        <f t="shared" si="104"/>
        <v>9.3333333333333339</v>
      </c>
      <c r="P1101">
        <f t="shared" si="106"/>
        <v>1.5275252316519499</v>
      </c>
      <c r="Q1101">
        <f t="shared" si="107"/>
        <v>9</v>
      </c>
    </row>
    <row r="1102" spans="1:17" x14ac:dyDescent="0.25">
      <c r="A1102" t="str">
        <f t="shared" si="105"/>
        <v>Greece-Local</v>
      </c>
      <c r="B1102">
        <v>1101</v>
      </c>
      <c r="C1102" t="s">
        <v>10</v>
      </c>
      <c r="D1102" t="s">
        <v>96</v>
      </c>
      <c r="E1102" t="s">
        <v>101</v>
      </c>
      <c r="F1102" s="3">
        <v>40737</v>
      </c>
      <c r="G1102" s="1" t="s">
        <v>128</v>
      </c>
      <c r="H1102" t="s">
        <v>128</v>
      </c>
      <c r="I1102" s="17">
        <f>IF(D1102="Moody",VLOOKUP(H1102,'Rating Translation'!$B$2:$E$25,4,FALSE),IF(D1102="SP",VLOOKUP(H1102,'Rating Translation'!$C$2:$E$25,3,FALSE),VLOOKUP(H1102,'Rating Translation'!$D$2:$E$25,2,FALSE)))</f>
        <v>7</v>
      </c>
      <c r="J1102">
        <f t="shared" si="102"/>
        <v>7</v>
      </c>
      <c r="K1102" s="20">
        <f>IF($D1102=K$1,$J1102,IF($C1102&lt;&gt;$C1101,"",K1101))</f>
        <v>8</v>
      </c>
      <c r="L1102">
        <f>IF($D1102=L$1,$J1102,IF($C1102&lt;&gt;$C1101,"",L1101))</f>
        <v>9</v>
      </c>
      <c r="M1102">
        <f>IF($D1102=M$1,$J1102,IF($C1102&lt;&gt;$C1101,"",M1101))</f>
        <v>7</v>
      </c>
      <c r="N1102" s="20">
        <f t="shared" si="103"/>
        <v>3</v>
      </c>
      <c r="O1102" s="21">
        <f t="shared" si="104"/>
        <v>8</v>
      </c>
      <c r="P1102">
        <f t="shared" si="106"/>
        <v>1</v>
      </c>
      <c r="Q1102">
        <f t="shared" si="107"/>
        <v>8</v>
      </c>
    </row>
    <row r="1103" spans="1:17" x14ac:dyDescent="0.25">
      <c r="A1103" t="str">
        <f t="shared" si="105"/>
        <v>Greece-Local</v>
      </c>
      <c r="B1103">
        <v>1102</v>
      </c>
      <c r="C1103" t="s">
        <v>10</v>
      </c>
      <c r="D1103" t="s">
        <v>69</v>
      </c>
      <c r="E1103" t="s">
        <v>101</v>
      </c>
      <c r="F1103" s="3">
        <v>40749</v>
      </c>
      <c r="G1103" s="1" t="s">
        <v>62</v>
      </c>
      <c r="H1103" t="s">
        <v>62</v>
      </c>
      <c r="I1103" s="17">
        <f>IF(D1103="Moody",VLOOKUP(H1103,'Rating Translation'!$B$2:$E$25,4,FALSE),IF(D1103="SP",VLOOKUP(H1103,'Rating Translation'!$C$2:$E$25,3,FALSE),VLOOKUP(H1103,'Rating Translation'!$D$2:$E$25,2,FALSE)))</f>
        <v>5</v>
      </c>
      <c r="J1103">
        <f t="shared" si="102"/>
        <v>5</v>
      </c>
      <c r="K1103" s="20">
        <f>IF($D1103=K$1,$J1103,IF($C1103&lt;&gt;$C1102,"",K1102))</f>
        <v>5</v>
      </c>
      <c r="L1103">
        <f>IF($D1103=L$1,$J1103,IF($C1103&lt;&gt;$C1102,"",L1102))</f>
        <v>9</v>
      </c>
      <c r="M1103">
        <f>IF($D1103=M$1,$J1103,IF($C1103&lt;&gt;$C1102,"",M1102))</f>
        <v>7</v>
      </c>
      <c r="N1103" s="20">
        <f t="shared" si="103"/>
        <v>3</v>
      </c>
      <c r="O1103" s="21">
        <f t="shared" si="104"/>
        <v>7</v>
      </c>
      <c r="P1103">
        <f t="shared" si="106"/>
        <v>2</v>
      </c>
      <c r="Q1103">
        <f t="shared" si="107"/>
        <v>7</v>
      </c>
    </row>
    <row r="1104" spans="1:17" x14ac:dyDescent="0.25">
      <c r="A1104" t="str">
        <f t="shared" si="105"/>
        <v>Greece-Local</v>
      </c>
      <c r="B1104">
        <v>1103</v>
      </c>
      <c r="C1104" t="s">
        <v>10</v>
      </c>
      <c r="D1104" t="s">
        <v>79</v>
      </c>
      <c r="E1104" t="s">
        <v>101</v>
      </c>
      <c r="F1104" s="3">
        <v>40751</v>
      </c>
      <c r="G1104" s="1" t="s">
        <v>0</v>
      </c>
      <c r="H1104" t="s">
        <v>0</v>
      </c>
      <c r="I1104" s="17">
        <f>IF(D1104="Moody",VLOOKUP(H1104,'Rating Translation'!$B$2:$E$25,4,FALSE),IF(D1104="SP",VLOOKUP(H1104,'Rating Translation'!$C$2:$E$25,3,FALSE),VLOOKUP(H1104,'Rating Translation'!$D$2:$E$25,2,FALSE)))</f>
        <v>5</v>
      </c>
      <c r="J1104">
        <f t="shared" si="102"/>
        <v>5</v>
      </c>
      <c r="K1104" s="20">
        <f>IF($D1104=K$1,$J1104,IF($C1104&lt;&gt;$C1103,"",K1103))</f>
        <v>5</v>
      </c>
      <c r="L1104">
        <f>IF($D1104=L$1,$J1104,IF($C1104&lt;&gt;$C1103,"",L1103))</f>
        <v>5</v>
      </c>
      <c r="M1104">
        <f>IF($D1104=M$1,$J1104,IF($C1104&lt;&gt;$C1103,"",M1103))</f>
        <v>7</v>
      </c>
      <c r="N1104" s="20">
        <f t="shared" si="103"/>
        <v>3</v>
      </c>
      <c r="O1104" s="21">
        <f t="shared" si="104"/>
        <v>5.666666666666667</v>
      </c>
      <c r="P1104">
        <f t="shared" si="106"/>
        <v>1.1547005383792526</v>
      </c>
      <c r="Q1104">
        <f t="shared" si="107"/>
        <v>5</v>
      </c>
    </row>
    <row r="1105" spans="1:17" x14ac:dyDescent="0.25">
      <c r="A1105" t="str">
        <f t="shared" si="105"/>
        <v>Greece-Local</v>
      </c>
      <c r="B1105">
        <v>1104</v>
      </c>
      <c r="C1105" t="s">
        <v>10</v>
      </c>
      <c r="D1105" t="s">
        <v>96</v>
      </c>
      <c r="E1105" t="s">
        <v>101</v>
      </c>
      <c r="F1105" s="3">
        <v>40842</v>
      </c>
      <c r="G1105" s="1" t="s">
        <v>128</v>
      </c>
      <c r="H1105" t="s">
        <v>128</v>
      </c>
      <c r="I1105" s="17">
        <f>IF(D1105="Moody",VLOOKUP(H1105,'Rating Translation'!$B$2:$E$25,4,FALSE),IF(D1105="SP",VLOOKUP(H1105,'Rating Translation'!$C$2:$E$25,3,FALSE),VLOOKUP(H1105,'Rating Translation'!$D$2:$E$25,2,FALSE)))</f>
        <v>7</v>
      </c>
      <c r="J1105">
        <f t="shared" si="102"/>
        <v>7</v>
      </c>
      <c r="K1105" s="20">
        <f>IF($D1105=K$1,$J1105,IF($C1105&lt;&gt;$C1104,"",K1104))</f>
        <v>5</v>
      </c>
      <c r="L1105">
        <f>IF($D1105=L$1,$J1105,IF($C1105&lt;&gt;$C1104,"",L1104))</f>
        <v>5</v>
      </c>
      <c r="M1105">
        <f>IF($D1105=M$1,$J1105,IF($C1105&lt;&gt;$C1104,"",M1104))</f>
        <v>7</v>
      </c>
      <c r="N1105" s="20">
        <f t="shared" si="103"/>
        <v>3</v>
      </c>
      <c r="O1105" s="21">
        <f t="shared" si="104"/>
        <v>5.666666666666667</v>
      </c>
      <c r="P1105">
        <f t="shared" si="106"/>
        <v>1.1547005383792526</v>
      </c>
      <c r="Q1105">
        <f t="shared" si="107"/>
        <v>5</v>
      </c>
    </row>
    <row r="1106" spans="1:17" x14ac:dyDescent="0.25">
      <c r="A1106" t="str">
        <f t="shared" si="105"/>
        <v>Greece-Local</v>
      </c>
      <c r="B1106">
        <v>1105</v>
      </c>
      <c r="C1106" t="s">
        <v>10</v>
      </c>
      <c r="D1106" t="s">
        <v>96</v>
      </c>
      <c r="E1106" t="s">
        <v>101</v>
      </c>
      <c r="F1106" s="3">
        <v>40905</v>
      </c>
      <c r="G1106" s="1" t="s">
        <v>128</v>
      </c>
      <c r="H1106" t="s">
        <v>128</v>
      </c>
      <c r="I1106" s="17">
        <f>IF(D1106="Moody",VLOOKUP(H1106,'Rating Translation'!$B$2:$E$25,4,FALSE),IF(D1106="SP",VLOOKUP(H1106,'Rating Translation'!$C$2:$E$25,3,FALSE),VLOOKUP(H1106,'Rating Translation'!$D$2:$E$25,2,FALSE)))</f>
        <v>7</v>
      </c>
      <c r="J1106">
        <f t="shared" si="102"/>
        <v>7</v>
      </c>
      <c r="K1106" s="20">
        <f>IF($D1106=K$1,$J1106,IF($C1106&lt;&gt;$C1105,"",K1105))</f>
        <v>5</v>
      </c>
      <c r="L1106">
        <f>IF($D1106=L$1,$J1106,IF($C1106&lt;&gt;$C1105,"",L1105))</f>
        <v>5</v>
      </c>
      <c r="M1106">
        <f>IF($D1106=M$1,$J1106,IF($C1106&lt;&gt;$C1105,"",M1105))</f>
        <v>7</v>
      </c>
      <c r="N1106" s="20">
        <f t="shared" si="103"/>
        <v>3</v>
      </c>
      <c r="O1106" s="21">
        <f t="shared" si="104"/>
        <v>5.666666666666667</v>
      </c>
      <c r="P1106">
        <f t="shared" si="106"/>
        <v>1.1547005383792526</v>
      </c>
      <c r="Q1106">
        <f t="shared" si="107"/>
        <v>5</v>
      </c>
    </row>
    <row r="1107" spans="1:17" x14ac:dyDescent="0.25">
      <c r="A1107" t="str">
        <f t="shared" si="105"/>
        <v>Greece-Local</v>
      </c>
      <c r="B1107">
        <v>1106</v>
      </c>
      <c r="C1107" t="s">
        <v>10</v>
      </c>
      <c r="D1107" t="s">
        <v>96</v>
      </c>
      <c r="E1107" t="s">
        <v>101</v>
      </c>
      <c r="F1107" s="3">
        <v>40961</v>
      </c>
      <c r="G1107" s="1" t="s">
        <v>72</v>
      </c>
      <c r="H1107" t="s">
        <v>72</v>
      </c>
      <c r="I1107" s="17">
        <f>IF(D1107="Moody",VLOOKUP(H1107,'Rating Translation'!$B$2:$E$25,4,FALSE),IF(D1107="SP",VLOOKUP(H1107,'Rating Translation'!$C$2:$E$25,3,FALSE),VLOOKUP(H1107,'Rating Translation'!$D$2:$E$25,2,FALSE)))</f>
        <v>4</v>
      </c>
      <c r="J1107">
        <f t="shared" si="102"/>
        <v>4</v>
      </c>
      <c r="K1107" s="20">
        <f>IF($D1107=K$1,$J1107,IF($C1107&lt;&gt;$C1106,"",K1106))</f>
        <v>5</v>
      </c>
      <c r="L1107">
        <f>IF($D1107=L$1,$J1107,IF($C1107&lt;&gt;$C1106,"",L1106))</f>
        <v>5</v>
      </c>
      <c r="M1107">
        <f>IF($D1107=M$1,$J1107,IF($C1107&lt;&gt;$C1106,"",M1106))</f>
        <v>4</v>
      </c>
      <c r="N1107" s="20">
        <f t="shared" si="103"/>
        <v>3</v>
      </c>
      <c r="O1107" s="21">
        <f t="shared" si="104"/>
        <v>4.666666666666667</v>
      </c>
      <c r="P1107">
        <f t="shared" si="106"/>
        <v>0.57735026918962784</v>
      </c>
      <c r="Q1107">
        <f t="shared" si="107"/>
        <v>5</v>
      </c>
    </row>
    <row r="1108" spans="1:17" x14ac:dyDescent="0.25">
      <c r="A1108" t="str">
        <f t="shared" si="105"/>
        <v>Greece-Local</v>
      </c>
      <c r="B1108">
        <v>1107</v>
      </c>
      <c r="C1108" t="s">
        <v>10</v>
      </c>
      <c r="D1108" t="s">
        <v>79</v>
      </c>
      <c r="E1108" t="s">
        <v>101</v>
      </c>
      <c r="F1108" s="3">
        <v>40966</v>
      </c>
      <c r="G1108" s="1" t="s">
        <v>195</v>
      </c>
      <c r="H1108" t="s">
        <v>195</v>
      </c>
      <c r="I1108" s="17" t="e">
        <f>IF(D1108="Moody",VLOOKUP(H1108,'Rating Translation'!$B$2:$E$25,4,FALSE),IF(D1108="SP",VLOOKUP(H1108,'Rating Translation'!$C$2:$E$25,3,FALSE),VLOOKUP(H1108,'Rating Translation'!$D$2:$E$25,2,FALSE)))</f>
        <v>#N/A</v>
      </c>
      <c r="J1108" t="str">
        <f t="shared" si="102"/>
        <v/>
      </c>
      <c r="K1108" s="20">
        <f>IF($D1108=K$1,$J1108,IF($C1108&lt;&gt;$C1107,"",K1107))</f>
        <v>5</v>
      </c>
      <c r="L1108" t="str">
        <f>IF($D1108=L$1,$J1108,IF($C1108&lt;&gt;$C1107,"",L1107))</f>
        <v/>
      </c>
      <c r="M1108">
        <f>IF($D1108=M$1,$J1108,IF($C1108&lt;&gt;$C1107,"",M1107))</f>
        <v>4</v>
      </c>
      <c r="N1108" s="20">
        <f t="shared" si="103"/>
        <v>2</v>
      </c>
      <c r="O1108" s="21">
        <f t="shared" si="104"/>
        <v>4.5</v>
      </c>
      <c r="P1108">
        <f t="shared" si="106"/>
        <v>0.70710678118654757</v>
      </c>
      <c r="Q1108">
        <f t="shared" si="107"/>
        <v>4.5</v>
      </c>
    </row>
    <row r="1109" spans="1:17" x14ac:dyDescent="0.25">
      <c r="A1109" t="str">
        <f t="shared" si="105"/>
        <v>Greece-Local</v>
      </c>
      <c r="B1109">
        <v>1108</v>
      </c>
      <c r="C1109" t="s">
        <v>10</v>
      </c>
      <c r="D1109" t="s">
        <v>69</v>
      </c>
      <c r="E1109" t="s">
        <v>101</v>
      </c>
      <c r="F1109" s="3">
        <v>40970</v>
      </c>
      <c r="G1109" s="1" t="s">
        <v>72</v>
      </c>
      <c r="H1109" t="s">
        <v>72</v>
      </c>
      <c r="I1109" s="17">
        <f>IF(D1109="Moody",VLOOKUP(H1109,'Rating Translation'!$B$2:$E$25,4,FALSE),IF(D1109="SP",VLOOKUP(H1109,'Rating Translation'!$C$2:$E$25,3,FALSE),VLOOKUP(H1109,'Rating Translation'!$D$2:$E$25,2,FALSE)))</f>
        <v>3</v>
      </c>
      <c r="J1109">
        <f t="shared" si="102"/>
        <v>3</v>
      </c>
      <c r="K1109" s="20">
        <f>IF($D1109=K$1,$J1109,IF($C1109&lt;&gt;$C1108,"",K1108))</f>
        <v>3</v>
      </c>
      <c r="L1109" t="str">
        <f>IF($D1109=L$1,$J1109,IF($C1109&lt;&gt;$C1108,"",L1108))</f>
        <v/>
      </c>
      <c r="M1109">
        <f>IF($D1109=M$1,$J1109,IF($C1109&lt;&gt;$C1108,"",M1108))</f>
        <v>4</v>
      </c>
      <c r="N1109" s="20">
        <f t="shared" si="103"/>
        <v>2</v>
      </c>
      <c r="O1109" s="21">
        <f t="shared" si="104"/>
        <v>3.5</v>
      </c>
      <c r="P1109">
        <f t="shared" si="106"/>
        <v>0.70710678118654757</v>
      </c>
      <c r="Q1109">
        <f t="shared" si="107"/>
        <v>3.5</v>
      </c>
    </row>
    <row r="1110" spans="1:17" x14ac:dyDescent="0.25">
      <c r="A1110" t="str">
        <f t="shared" si="105"/>
        <v>Greece-Local</v>
      </c>
      <c r="B1110">
        <v>1109</v>
      </c>
      <c r="C1110" t="s">
        <v>10</v>
      </c>
      <c r="D1110" t="s">
        <v>96</v>
      </c>
      <c r="E1110" t="s">
        <v>101</v>
      </c>
      <c r="F1110" s="3">
        <v>40977</v>
      </c>
      <c r="G1110" s="1" t="s">
        <v>81</v>
      </c>
      <c r="H1110" t="s">
        <v>81</v>
      </c>
      <c r="I1110" s="17" t="e">
        <f>IF(D1110="Moody",VLOOKUP(H1110,'Rating Translation'!$B$2:$E$25,4,FALSE),IF(D1110="SP",VLOOKUP(H1110,'Rating Translation'!$C$2:$E$25,3,FALSE),VLOOKUP(H1110,'Rating Translation'!$D$2:$E$25,2,FALSE)))</f>
        <v>#N/A</v>
      </c>
      <c r="J1110" t="str">
        <f t="shared" si="102"/>
        <v/>
      </c>
      <c r="K1110" s="20">
        <f>IF($D1110=K$1,$J1110,IF($C1110&lt;&gt;$C1109,"",K1109))</f>
        <v>3</v>
      </c>
      <c r="L1110" t="str">
        <f>IF($D1110=L$1,$J1110,IF($C1110&lt;&gt;$C1109,"",L1109))</f>
        <v/>
      </c>
      <c r="M1110" t="str">
        <f>IF($D1110=M$1,$J1110,IF($C1110&lt;&gt;$C1109,"",M1109))</f>
        <v/>
      </c>
      <c r="N1110" s="20">
        <f t="shared" si="103"/>
        <v>1</v>
      </c>
      <c r="O1110" s="21">
        <f t="shared" si="104"/>
        <v>3</v>
      </c>
      <c r="P1110" t="str">
        <f t="shared" si="106"/>
        <v/>
      </c>
      <c r="Q1110">
        <f t="shared" si="107"/>
        <v>3</v>
      </c>
    </row>
    <row r="1111" spans="1:17" x14ac:dyDescent="0.25">
      <c r="A1111" t="str">
        <f t="shared" si="105"/>
        <v>Greece-Local</v>
      </c>
      <c r="B1111">
        <v>1110</v>
      </c>
      <c r="C1111" t="s">
        <v>10</v>
      </c>
      <c r="D1111" t="s">
        <v>96</v>
      </c>
      <c r="E1111" t="s">
        <v>101</v>
      </c>
      <c r="F1111" s="3">
        <v>40982</v>
      </c>
      <c r="G1111" s="1" t="s">
        <v>93</v>
      </c>
      <c r="H1111" t="s">
        <v>93</v>
      </c>
      <c r="I1111" s="17">
        <f>IF(D1111="Moody",VLOOKUP(H1111,'Rating Translation'!$B$2:$E$25,4,FALSE),IF(D1111="SP",VLOOKUP(H1111,'Rating Translation'!$C$2:$E$25,3,FALSE),VLOOKUP(H1111,'Rating Translation'!$D$2:$E$25,2,FALSE)))</f>
        <v>9</v>
      </c>
      <c r="J1111">
        <f t="shared" si="102"/>
        <v>9</v>
      </c>
      <c r="K1111" s="20">
        <f>IF($D1111=K$1,$J1111,IF($C1111&lt;&gt;$C1110,"",K1110))</f>
        <v>3</v>
      </c>
      <c r="L1111" t="str">
        <f>IF($D1111=L$1,$J1111,IF($C1111&lt;&gt;$C1110,"",L1110))</f>
        <v/>
      </c>
      <c r="M1111">
        <f>IF($D1111=M$1,$J1111,IF($C1111&lt;&gt;$C1110,"",M1110))</f>
        <v>9</v>
      </c>
      <c r="N1111" s="20">
        <f t="shared" si="103"/>
        <v>2</v>
      </c>
      <c r="O1111" s="21">
        <f t="shared" si="104"/>
        <v>6</v>
      </c>
      <c r="P1111">
        <f t="shared" si="106"/>
        <v>4.2426406871192848</v>
      </c>
      <c r="Q1111">
        <f t="shared" si="107"/>
        <v>6</v>
      </c>
    </row>
    <row r="1112" spans="1:17" x14ac:dyDescent="0.25">
      <c r="A1112" t="str">
        <f t="shared" si="105"/>
        <v>Greece-Local</v>
      </c>
      <c r="B1112">
        <v>1111</v>
      </c>
      <c r="C1112" t="s">
        <v>10</v>
      </c>
      <c r="D1112" t="s">
        <v>79</v>
      </c>
      <c r="E1112" t="s">
        <v>101</v>
      </c>
      <c r="F1112" s="3">
        <v>41031</v>
      </c>
      <c r="G1112" s="1" t="s">
        <v>128</v>
      </c>
      <c r="H1112" t="s">
        <v>128</v>
      </c>
      <c r="I1112" s="17">
        <f>IF(D1112="Moody",VLOOKUP(H1112,'Rating Translation'!$B$2:$E$25,4,FALSE),IF(D1112="SP",VLOOKUP(H1112,'Rating Translation'!$C$2:$E$25,3,FALSE),VLOOKUP(H1112,'Rating Translation'!$D$2:$E$25,2,FALSE)))</f>
        <v>7</v>
      </c>
      <c r="J1112">
        <f t="shared" si="102"/>
        <v>7</v>
      </c>
      <c r="K1112" s="20">
        <f>IF($D1112=K$1,$J1112,IF($C1112&lt;&gt;$C1111,"",K1111))</f>
        <v>3</v>
      </c>
      <c r="L1112">
        <f>IF($D1112=L$1,$J1112,IF($C1112&lt;&gt;$C1111,"",L1111))</f>
        <v>7</v>
      </c>
      <c r="M1112">
        <f>IF($D1112=M$1,$J1112,IF($C1112&lt;&gt;$C1111,"",M1111))</f>
        <v>9</v>
      </c>
      <c r="N1112" s="20">
        <f t="shared" si="103"/>
        <v>3</v>
      </c>
      <c r="O1112" s="21">
        <f t="shared" si="104"/>
        <v>6.333333333333333</v>
      </c>
      <c r="P1112">
        <f t="shared" si="106"/>
        <v>3.0550504633038935</v>
      </c>
      <c r="Q1112">
        <f t="shared" si="107"/>
        <v>7</v>
      </c>
    </row>
    <row r="1113" spans="1:17" x14ac:dyDescent="0.25">
      <c r="A1113" t="str">
        <f t="shared" si="105"/>
        <v>Greece-Local</v>
      </c>
      <c r="B1113">
        <v>1112</v>
      </c>
      <c r="C1113" t="s">
        <v>10</v>
      </c>
      <c r="D1113" t="s">
        <v>96</v>
      </c>
      <c r="E1113" t="s">
        <v>101</v>
      </c>
      <c r="F1113" s="3">
        <v>41046</v>
      </c>
      <c r="G1113" s="1" t="s">
        <v>128</v>
      </c>
      <c r="H1113" t="s">
        <v>128</v>
      </c>
      <c r="I1113" s="17">
        <f>IF(D1113="Moody",VLOOKUP(H1113,'Rating Translation'!$B$2:$E$25,4,FALSE),IF(D1113="SP",VLOOKUP(H1113,'Rating Translation'!$C$2:$E$25,3,FALSE),VLOOKUP(H1113,'Rating Translation'!$D$2:$E$25,2,FALSE)))</f>
        <v>7</v>
      </c>
      <c r="J1113">
        <f t="shared" si="102"/>
        <v>7</v>
      </c>
      <c r="K1113" s="20">
        <f>IF($D1113=K$1,$J1113,IF($C1113&lt;&gt;$C1112,"",K1112))</f>
        <v>3</v>
      </c>
      <c r="L1113">
        <f>IF($D1113=L$1,$J1113,IF($C1113&lt;&gt;$C1112,"",L1112))</f>
        <v>7</v>
      </c>
      <c r="M1113">
        <f>IF($D1113=M$1,$J1113,IF($C1113&lt;&gt;$C1112,"",M1112))</f>
        <v>7</v>
      </c>
      <c r="N1113" s="20">
        <f t="shared" si="103"/>
        <v>3</v>
      </c>
      <c r="O1113" s="21">
        <f t="shared" si="104"/>
        <v>5.666666666666667</v>
      </c>
      <c r="P1113">
        <f t="shared" si="106"/>
        <v>2.3094010767585034</v>
      </c>
      <c r="Q1113">
        <f t="shared" si="107"/>
        <v>7</v>
      </c>
    </row>
    <row r="1114" spans="1:17" x14ac:dyDescent="0.25">
      <c r="A1114" t="str">
        <f t="shared" si="105"/>
        <v>Greece-Local</v>
      </c>
      <c r="B1114">
        <v>1113</v>
      </c>
      <c r="C1114" t="s">
        <v>10</v>
      </c>
      <c r="D1114" t="s">
        <v>96</v>
      </c>
      <c r="E1114" t="s">
        <v>101</v>
      </c>
      <c r="F1114" s="3">
        <v>41159</v>
      </c>
      <c r="G1114" s="1" t="s">
        <v>128</v>
      </c>
      <c r="H1114" t="s">
        <v>128</v>
      </c>
      <c r="I1114" s="17">
        <f>IF(D1114="Moody",VLOOKUP(H1114,'Rating Translation'!$B$2:$E$25,4,FALSE),IF(D1114="SP",VLOOKUP(H1114,'Rating Translation'!$C$2:$E$25,3,FALSE),VLOOKUP(H1114,'Rating Translation'!$D$2:$E$25,2,FALSE)))</f>
        <v>7</v>
      </c>
      <c r="J1114">
        <f t="shared" si="102"/>
        <v>7</v>
      </c>
      <c r="K1114" s="20">
        <f>IF($D1114=K$1,$J1114,IF($C1114&lt;&gt;$C1113,"",K1113))</f>
        <v>3</v>
      </c>
      <c r="L1114">
        <f>IF($D1114=L$1,$J1114,IF($C1114&lt;&gt;$C1113,"",L1113))</f>
        <v>7</v>
      </c>
      <c r="M1114">
        <f>IF($D1114=M$1,$J1114,IF($C1114&lt;&gt;$C1113,"",M1113))</f>
        <v>7</v>
      </c>
      <c r="N1114" s="20">
        <f t="shared" si="103"/>
        <v>3</v>
      </c>
      <c r="O1114" s="21">
        <f t="shared" si="104"/>
        <v>5.666666666666667</v>
      </c>
      <c r="P1114">
        <f t="shared" si="106"/>
        <v>2.3094010767585034</v>
      </c>
      <c r="Q1114">
        <f t="shared" si="107"/>
        <v>7</v>
      </c>
    </row>
    <row r="1115" spans="1:17" x14ac:dyDescent="0.25">
      <c r="A1115" t="str">
        <f t="shared" si="105"/>
        <v>Greece-Local</v>
      </c>
      <c r="B1115">
        <v>1114</v>
      </c>
      <c r="C1115" t="s">
        <v>10</v>
      </c>
      <c r="D1115" t="s">
        <v>96</v>
      </c>
      <c r="E1115" t="s">
        <v>101</v>
      </c>
      <c r="F1115" s="3">
        <v>41208</v>
      </c>
      <c r="G1115" s="1" t="s">
        <v>128</v>
      </c>
      <c r="H1115" t="s">
        <v>128</v>
      </c>
      <c r="I1115" s="17">
        <f>IF(D1115="Moody",VLOOKUP(H1115,'Rating Translation'!$B$2:$E$25,4,FALSE),IF(D1115="SP",VLOOKUP(H1115,'Rating Translation'!$C$2:$E$25,3,FALSE),VLOOKUP(H1115,'Rating Translation'!$D$2:$E$25,2,FALSE)))</f>
        <v>7</v>
      </c>
      <c r="J1115">
        <f t="shared" si="102"/>
        <v>7</v>
      </c>
      <c r="K1115" s="20">
        <f>IF($D1115=K$1,$J1115,IF($C1115&lt;&gt;$C1114,"",K1114))</f>
        <v>3</v>
      </c>
      <c r="L1115">
        <f>IF($D1115=L$1,$J1115,IF($C1115&lt;&gt;$C1114,"",L1114))</f>
        <v>7</v>
      </c>
      <c r="M1115">
        <f>IF($D1115=M$1,$J1115,IF($C1115&lt;&gt;$C1114,"",M1114))</f>
        <v>7</v>
      </c>
      <c r="N1115" s="20">
        <f t="shared" si="103"/>
        <v>3</v>
      </c>
      <c r="O1115" s="21">
        <f t="shared" si="104"/>
        <v>5.666666666666667</v>
      </c>
      <c r="P1115">
        <f t="shared" si="106"/>
        <v>2.3094010767585034</v>
      </c>
      <c r="Q1115">
        <f t="shared" si="107"/>
        <v>7</v>
      </c>
    </row>
    <row r="1116" spans="1:17" x14ac:dyDescent="0.25">
      <c r="A1116" t="str">
        <f t="shared" si="105"/>
        <v>Greece-Local</v>
      </c>
      <c r="B1116">
        <v>1115</v>
      </c>
      <c r="C1116" t="s">
        <v>10</v>
      </c>
      <c r="D1116" t="s">
        <v>79</v>
      </c>
      <c r="E1116" t="s">
        <v>101</v>
      </c>
      <c r="F1116" s="3">
        <v>41248</v>
      </c>
      <c r="G1116" s="1" t="s">
        <v>195</v>
      </c>
      <c r="H1116" t="s">
        <v>195</v>
      </c>
      <c r="I1116" s="17" t="e">
        <f>IF(D1116="Moody",VLOOKUP(H1116,'Rating Translation'!$B$2:$E$25,4,FALSE),IF(D1116="SP",VLOOKUP(H1116,'Rating Translation'!$C$2:$E$25,3,FALSE),VLOOKUP(H1116,'Rating Translation'!$D$2:$E$25,2,FALSE)))</f>
        <v>#N/A</v>
      </c>
      <c r="J1116" t="str">
        <f t="shared" si="102"/>
        <v/>
      </c>
      <c r="K1116" s="20">
        <f>IF($D1116=K$1,$J1116,IF($C1116&lt;&gt;$C1115,"",K1115))</f>
        <v>3</v>
      </c>
      <c r="L1116" t="str">
        <f>IF($D1116=L$1,$J1116,IF($C1116&lt;&gt;$C1115,"",L1115))</f>
        <v/>
      </c>
      <c r="M1116">
        <f>IF($D1116=M$1,$J1116,IF($C1116&lt;&gt;$C1115,"",M1115))</f>
        <v>7</v>
      </c>
      <c r="N1116" s="20">
        <f t="shared" si="103"/>
        <v>2</v>
      </c>
      <c r="O1116" s="21">
        <f t="shared" si="104"/>
        <v>5</v>
      </c>
      <c r="P1116">
        <f t="shared" si="106"/>
        <v>2.8284271247461903</v>
      </c>
      <c r="Q1116">
        <f t="shared" si="107"/>
        <v>5</v>
      </c>
    </row>
    <row r="1117" spans="1:17" x14ac:dyDescent="0.25">
      <c r="A1117" t="str">
        <f t="shared" si="105"/>
        <v>Greece-Local</v>
      </c>
      <c r="B1117">
        <v>1116</v>
      </c>
      <c r="C1117" t="s">
        <v>10</v>
      </c>
      <c r="D1117" t="s">
        <v>79</v>
      </c>
      <c r="E1117" t="s">
        <v>101</v>
      </c>
      <c r="F1117" s="3">
        <v>41261</v>
      </c>
      <c r="G1117" s="1" t="s">
        <v>93</v>
      </c>
      <c r="H1117" t="s">
        <v>93</v>
      </c>
      <c r="I1117" s="17">
        <f>IF(D1117="Moody",VLOOKUP(H1117,'Rating Translation'!$B$2:$E$25,4,FALSE),IF(D1117="SP",VLOOKUP(H1117,'Rating Translation'!$C$2:$E$25,3,FALSE),VLOOKUP(H1117,'Rating Translation'!$D$2:$E$25,2,FALSE)))</f>
        <v>9</v>
      </c>
      <c r="J1117">
        <f t="shared" si="102"/>
        <v>9</v>
      </c>
      <c r="K1117" s="20">
        <f>IF($D1117=K$1,$J1117,IF($C1117&lt;&gt;$C1116,"",K1116))</f>
        <v>3</v>
      </c>
      <c r="L1117">
        <f>IF($D1117=L$1,$J1117,IF($C1117&lt;&gt;$C1116,"",L1116))</f>
        <v>9</v>
      </c>
      <c r="M1117">
        <f>IF($D1117=M$1,$J1117,IF($C1117&lt;&gt;$C1116,"",M1116))</f>
        <v>7</v>
      </c>
      <c r="N1117" s="20">
        <f t="shared" si="103"/>
        <v>3</v>
      </c>
      <c r="O1117" s="21">
        <f t="shared" si="104"/>
        <v>6.333333333333333</v>
      </c>
      <c r="P1117">
        <f t="shared" si="106"/>
        <v>3.0550504633038935</v>
      </c>
      <c r="Q1117">
        <f t="shared" si="107"/>
        <v>7</v>
      </c>
    </row>
    <row r="1118" spans="1:17" x14ac:dyDescent="0.25">
      <c r="A1118" t="str">
        <f t="shared" si="105"/>
        <v>Greece-Local</v>
      </c>
      <c r="B1118">
        <v>1117</v>
      </c>
      <c r="C1118" t="s">
        <v>10</v>
      </c>
      <c r="D1118" t="s">
        <v>96</v>
      </c>
      <c r="E1118" t="s">
        <v>101</v>
      </c>
      <c r="F1118" s="3">
        <v>41333</v>
      </c>
      <c r="G1118" s="1" t="s">
        <v>128</v>
      </c>
      <c r="H1118" t="s">
        <v>128</v>
      </c>
      <c r="I1118" s="17">
        <f>IF(D1118="Moody",VLOOKUP(H1118,'Rating Translation'!$B$2:$E$25,4,FALSE),IF(D1118="SP",VLOOKUP(H1118,'Rating Translation'!$C$2:$E$25,3,FALSE),VLOOKUP(H1118,'Rating Translation'!$D$2:$E$25,2,FALSE)))</f>
        <v>7</v>
      </c>
      <c r="J1118">
        <f t="shared" si="102"/>
        <v>7</v>
      </c>
      <c r="K1118" s="20">
        <f>IF($D1118=K$1,$J1118,IF($C1118&lt;&gt;$C1117,"",K1117))</f>
        <v>3</v>
      </c>
      <c r="L1118">
        <f>IF($D1118=L$1,$J1118,IF($C1118&lt;&gt;$C1117,"",L1117))</f>
        <v>9</v>
      </c>
      <c r="M1118">
        <f>IF($D1118=M$1,$J1118,IF($C1118&lt;&gt;$C1117,"",M1117))</f>
        <v>7</v>
      </c>
      <c r="N1118" s="20">
        <f t="shared" si="103"/>
        <v>3</v>
      </c>
      <c r="O1118" s="21">
        <f t="shared" si="104"/>
        <v>6.333333333333333</v>
      </c>
      <c r="P1118">
        <f t="shared" si="106"/>
        <v>3.0550504633038935</v>
      </c>
      <c r="Q1118">
        <f t="shared" si="107"/>
        <v>7</v>
      </c>
    </row>
    <row r="1119" spans="1:17" x14ac:dyDescent="0.25">
      <c r="A1119" t="str">
        <f t="shared" si="105"/>
        <v>Greece-Local</v>
      </c>
      <c r="B1119">
        <v>1118</v>
      </c>
      <c r="C1119" t="s">
        <v>10</v>
      </c>
      <c r="D1119" t="s">
        <v>96</v>
      </c>
      <c r="E1119" t="s">
        <v>101</v>
      </c>
      <c r="F1119" s="3">
        <v>41334</v>
      </c>
      <c r="G1119" s="1" t="s">
        <v>128</v>
      </c>
      <c r="H1119" t="s">
        <v>128</v>
      </c>
      <c r="I1119" s="17">
        <f>IF(D1119="Moody",VLOOKUP(H1119,'Rating Translation'!$B$2:$E$25,4,FALSE),IF(D1119="SP",VLOOKUP(H1119,'Rating Translation'!$C$2:$E$25,3,FALSE),VLOOKUP(H1119,'Rating Translation'!$D$2:$E$25,2,FALSE)))</f>
        <v>7</v>
      </c>
      <c r="J1119">
        <f t="shared" si="102"/>
        <v>7</v>
      </c>
      <c r="K1119" s="20">
        <f>IF($D1119=K$1,$J1119,IF($C1119&lt;&gt;$C1118,"",K1118))</f>
        <v>3</v>
      </c>
      <c r="L1119">
        <f>IF($D1119=L$1,$J1119,IF($C1119&lt;&gt;$C1118,"",L1118))</f>
        <v>9</v>
      </c>
      <c r="M1119">
        <f>IF($D1119=M$1,$J1119,IF($C1119&lt;&gt;$C1118,"",M1118))</f>
        <v>7</v>
      </c>
      <c r="N1119" s="20">
        <f t="shared" si="103"/>
        <v>3</v>
      </c>
      <c r="O1119" s="21">
        <f t="shared" si="104"/>
        <v>6.333333333333333</v>
      </c>
      <c r="P1119">
        <f t="shared" si="106"/>
        <v>3.0550504633038935</v>
      </c>
      <c r="Q1119">
        <f t="shared" si="107"/>
        <v>7</v>
      </c>
    </row>
    <row r="1120" spans="1:17" x14ac:dyDescent="0.25">
      <c r="A1120" t="str">
        <f t="shared" si="105"/>
        <v>Greece-Local</v>
      </c>
      <c r="B1120">
        <v>1119</v>
      </c>
      <c r="C1120" t="s">
        <v>10</v>
      </c>
      <c r="D1120" t="s">
        <v>96</v>
      </c>
      <c r="E1120" t="s">
        <v>101</v>
      </c>
      <c r="F1120" s="3">
        <v>41359</v>
      </c>
      <c r="G1120" s="1" t="s">
        <v>128</v>
      </c>
      <c r="H1120" t="s">
        <v>128</v>
      </c>
      <c r="I1120" s="17">
        <f>IF(D1120="Moody",VLOOKUP(H1120,'Rating Translation'!$B$2:$E$25,4,FALSE),IF(D1120="SP",VLOOKUP(H1120,'Rating Translation'!$C$2:$E$25,3,FALSE),VLOOKUP(H1120,'Rating Translation'!$D$2:$E$25,2,FALSE)))</f>
        <v>7</v>
      </c>
      <c r="J1120">
        <f t="shared" si="102"/>
        <v>7</v>
      </c>
      <c r="K1120" s="20">
        <f>IF($D1120=K$1,$J1120,IF($C1120&lt;&gt;$C1119,"",K1119))</f>
        <v>3</v>
      </c>
      <c r="L1120">
        <f>IF($D1120=L$1,$J1120,IF($C1120&lt;&gt;$C1119,"",L1119))</f>
        <v>9</v>
      </c>
      <c r="M1120">
        <f>IF($D1120=M$1,$J1120,IF($C1120&lt;&gt;$C1119,"",M1119))</f>
        <v>7</v>
      </c>
      <c r="N1120" s="20">
        <f t="shared" si="103"/>
        <v>3</v>
      </c>
      <c r="O1120" s="21">
        <f t="shared" si="104"/>
        <v>6.333333333333333</v>
      </c>
      <c r="P1120">
        <f t="shared" si="106"/>
        <v>3.0550504633038935</v>
      </c>
      <c r="Q1120">
        <f t="shared" si="107"/>
        <v>7</v>
      </c>
    </row>
    <row r="1121" spans="1:17" x14ac:dyDescent="0.25">
      <c r="A1121" t="str">
        <f t="shared" si="105"/>
        <v>Greece-Local</v>
      </c>
      <c r="B1121">
        <v>1120</v>
      </c>
      <c r="C1121" t="s">
        <v>10</v>
      </c>
      <c r="D1121" t="s">
        <v>96</v>
      </c>
      <c r="E1121" t="s">
        <v>101</v>
      </c>
      <c r="F1121" s="3">
        <v>41408</v>
      </c>
      <c r="G1121" s="1" t="s">
        <v>93</v>
      </c>
      <c r="H1121" t="s">
        <v>93</v>
      </c>
      <c r="I1121" s="17">
        <f>IF(D1121="Moody",VLOOKUP(H1121,'Rating Translation'!$B$2:$E$25,4,FALSE),IF(D1121="SP",VLOOKUP(H1121,'Rating Translation'!$C$2:$E$25,3,FALSE),VLOOKUP(H1121,'Rating Translation'!$D$2:$E$25,2,FALSE)))</f>
        <v>9</v>
      </c>
      <c r="J1121">
        <f t="shared" si="102"/>
        <v>9</v>
      </c>
      <c r="K1121" s="20">
        <f>IF($D1121=K$1,$J1121,IF($C1121&lt;&gt;$C1120,"",K1120))</f>
        <v>3</v>
      </c>
      <c r="L1121">
        <f>IF($D1121=L$1,$J1121,IF($C1121&lt;&gt;$C1120,"",L1120))</f>
        <v>9</v>
      </c>
      <c r="M1121">
        <f>IF($D1121=M$1,$J1121,IF($C1121&lt;&gt;$C1120,"",M1120))</f>
        <v>9</v>
      </c>
      <c r="N1121" s="20">
        <f t="shared" si="103"/>
        <v>3</v>
      </c>
      <c r="O1121" s="21">
        <f t="shared" si="104"/>
        <v>7</v>
      </c>
      <c r="P1121">
        <f t="shared" si="106"/>
        <v>3.4641016151377544</v>
      </c>
      <c r="Q1121">
        <f t="shared" si="107"/>
        <v>9</v>
      </c>
    </row>
    <row r="1122" spans="1:17" x14ac:dyDescent="0.25">
      <c r="A1122" t="str">
        <f t="shared" si="105"/>
        <v>Greece-Local</v>
      </c>
      <c r="B1122">
        <v>1121</v>
      </c>
      <c r="C1122" t="s">
        <v>10</v>
      </c>
      <c r="D1122" t="s">
        <v>96</v>
      </c>
      <c r="E1122" t="s">
        <v>101</v>
      </c>
      <c r="F1122" s="3">
        <v>41432</v>
      </c>
      <c r="G1122" s="1" t="s">
        <v>93</v>
      </c>
      <c r="H1122" t="s">
        <v>93</v>
      </c>
      <c r="I1122" s="17">
        <f>IF(D1122="Moody",VLOOKUP(H1122,'Rating Translation'!$B$2:$E$25,4,FALSE),IF(D1122="SP",VLOOKUP(H1122,'Rating Translation'!$C$2:$E$25,3,FALSE),VLOOKUP(H1122,'Rating Translation'!$D$2:$E$25,2,FALSE)))</f>
        <v>9</v>
      </c>
      <c r="J1122">
        <f t="shared" si="102"/>
        <v>9</v>
      </c>
      <c r="K1122" s="20">
        <f>IF($D1122=K$1,$J1122,IF($C1122&lt;&gt;$C1121,"",K1121))</f>
        <v>3</v>
      </c>
      <c r="L1122">
        <f>IF($D1122=L$1,$J1122,IF($C1122&lt;&gt;$C1121,"",L1121))</f>
        <v>9</v>
      </c>
      <c r="M1122">
        <f>IF($D1122=M$1,$J1122,IF($C1122&lt;&gt;$C1121,"",M1121))</f>
        <v>9</v>
      </c>
      <c r="N1122" s="20">
        <f t="shared" si="103"/>
        <v>3</v>
      </c>
      <c r="O1122" s="21">
        <f t="shared" si="104"/>
        <v>7</v>
      </c>
      <c r="P1122">
        <f t="shared" si="106"/>
        <v>3.4641016151377544</v>
      </c>
      <c r="Q1122">
        <f t="shared" si="107"/>
        <v>9</v>
      </c>
    </row>
    <row r="1123" spans="1:17" x14ac:dyDescent="0.25">
      <c r="A1123" t="str">
        <f t="shared" si="105"/>
        <v>Greece-Local</v>
      </c>
      <c r="B1123">
        <v>1122</v>
      </c>
      <c r="C1123" t="s">
        <v>10</v>
      </c>
      <c r="D1123" t="s">
        <v>96</v>
      </c>
      <c r="E1123" t="s">
        <v>101</v>
      </c>
      <c r="F1123" s="3">
        <v>41449</v>
      </c>
      <c r="G1123" s="1" t="s">
        <v>93</v>
      </c>
      <c r="H1123" t="s">
        <v>93</v>
      </c>
      <c r="I1123" s="17">
        <f>IF(D1123="Moody",VLOOKUP(H1123,'Rating Translation'!$B$2:$E$25,4,FALSE),IF(D1123="SP",VLOOKUP(H1123,'Rating Translation'!$C$2:$E$25,3,FALSE),VLOOKUP(H1123,'Rating Translation'!$D$2:$E$25,2,FALSE)))</f>
        <v>9</v>
      </c>
      <c r="J1123">
        <f t="shared" si="102"/>
        <v>9</v>
      </c>
      <c r="K1123" s="20">
        <f>IF($D1123=K$1,$J1123,IF($C1123&lt;&gt;$C1122,"",K1122))</f>
        <v>3</v>
      </c>
      <c r="L1123">
        <f>IF($D1123=L$1,$J1123,IF($C1123&lt;&gt;$C1122,"",L1122))</f>
        <v>9</v>
      </c>
      <c r="M1123">
        <f>IF($D1123=M$1,$J1123,IF($C1123&lt;&gt;$C1122,"",M1122))</f>
        <v>9</v>
      </c>
      <c r="N1123" s="20">
        <f t="shared" si="103"/>
        <v>3</v>
      </c>
      <c r="O1123" s="21">
        <f t="shared" si="104"/>
        <v>7</v>
      </c>
      <c r="P1123">
        <f t="shared" si="106"/>
        <v>3.4641016151377544</v>
      </c>
      <c r="Q1123">
        <f t="shared" si="107"/>
        <v>9</v>
      </c>
    </row>
    <row r="1124" spans="1:17" x14ac:dyDescent="0.25">
      <c r="A1124" t="str">
        <f t="shared" si="105"/>
        <v>Greece-Local</v>
      </c>
      <c r="B1124">
        <v>1123</v>
      </c>
      <c r="C1124" t="s">
        <v>10</v>
      </c>
      <c r="D1124" t="s">
        <v>96</v>
      </c>
      <c r="E1124" t="s">
        <v>101</v>
      </c>
      <c r="F1124" s="3">
        <v>41484</v>
      </c>
      <c r="G1124" s="1" t="s">
        <v>93</v>
      </c>
      <c r="H1124" t="s">
        <v>93</v>
      </c>
      <c r="I1124" s="17">
        <f>IF(D1124="Moody",VLOOKUP(H1124,'Rating Translation'!$B$2:$E$25,4,FALSE),IF(D1124="SP",VLOOKUP(H1124,'Rating Translation'!$C$2:$E$25,3,FALSE),VLOOKUP(H1124,'Rating Translation'!$D$2:$E$25,2,FALSE)))</f>
        <v>9</v>
      </c>
      <c r="J1124">
        <f t="shared" si="102"/>
        <v>9</v>
      </c>
      <c r="K1124" s="20">
        <f>IF($D1124=K$1,$J1124,IF($C1124&lt;&gt;$C1123,"",K1123))</f>
        <v>3</v>
      </c>
      <c r="L1124">
        <f>IF($D1124=L$1,$J1124,IF($C1124&lt;&gt;$C1123,"",L1123))</f>
        <v>9</v>
      </c>
      <c r="M1124">
        <f>IF($D1124=M$1,$J1124,IF($C1124&lt;&gt;$C1123,"",M1123))</f>
        <v>9</v>
      </c>
      <c r="N1124" s="20">
        <f t="shared" si="103"/>
        <v>3</v>
      </c>
      <c r="O1124" s="21">
        <f t="shared" si="104"/>
        <v>7</v>
      </c>
      <c r="P1124">
        <f t="shared" si="106"/>
        <v>3.4641016151377544</v>
      </c>
      <c r="Q1124">
        <f t="shared" si="107"/>
        <v>9</v>
      </c>
    </row>
    <row r="1125" spans="1:17" x14ac:dyDescent="0.25">
      <c r="A1125" t="str">
        <f t="shared" si="105"/>
        <v>Greece-Local</v>
      </c>
      <c r="B1125">
        <v>1124</v>
      </c>
      <c r="C1125" t="s">
        <v>10</v>
      </c>
      <c r="D1125" t="s">
        <v>96</v>
      </c>
      <c r="E1125" t="s">
        <v>101</v>
      </c>
      <c r="F1125" s="3">
        <v>41516</v>
      </c>
      <c r="G1125" s="1" t="s">
        <v>93</v>
      </c>
      <c r="H1125" t="s">
        <v>93</v>
      </c>
      <c r="I1125" s="17">
        <f>IF(D1125="Moody",VLOOKUP(H1125,'Rating Translation'!$B$2:$E$25,4,FALSE),IF(D1125="SP",VLOOKUP(H1125,'Rating Translation'!$C$2:$E$25,3,FALSE),VLOOKUP(H1125,'Rating Translation'!$D$2:$E$25,2,FALSE)))</f>
        <v>9</v>
      </c>
      <c r="J1125">
        <f t="shared" si="102"/>
        <v>9</v>
      </c>
      <c r="K1125" s="20">
        <f>IF($D1125=K$1,$J1125,IF($C1125&lt;&gt;$C1124,"",K1124))</f>
        <v>3</v>
      </c>
      <c r="L1125">
        <f>IF($D1125=L$1,$J1125,IF($C1125&lt;&gt;$C1124,"",L1124))</f>
        <v>9</v>
      </c>
      <c r="M1125">
        <f>IF($D1125=M$1,$J1125,IF($C1125&lt;&gt;$C1124,"",M1124))</f>
        <v>9</v>
      </c>
      <c r="N1125" s="20">
        <f t="shared" si="103"/>
        <v>3</v>
      </c>
      <c r="O1125" s="21">
        <f t="shared" si="104"/>
        <v>7</v>
      </c>
      <c r="P1125">
        <f t="shared" si="106"/>
        <v>3.4641016151377544</v>
      </c>
      <c r="Q1125">
        <f t="shared" si="107"/>
        <v>9</v>
      </c>
    </row>
    <row r="1126" spans="1:17" x14ac:dyDescent="0.25">
      <c r="A1126" t="str">
        <f t="shared" si="105"/>
        <v>Greece-Local</v>
      </c>
      <c r="B1126">
        <v>1125</v>
      </c>
      <c r="C1126" t="s">
        <v>10</v>
      </c>
      <c r="D1126" t="s">
        <v>96</v>
      </c>
      <c r="E1126" t="s">
        <v>101</v>
      </c>
      <c r="F1126" s="3">
        <v>41548</v>
      </c>
      <c r="G1126" s="1" t="s">
        <v>93</v>
      </c>
      <c r="H1126" t="s">
        <v>93</v>
      </c>
      <c r="I1126" s="17">
        <f>IF(D1126="Moody",VLOOKUP(H1126,'Rating Translation'!$B$2:$E$25,4,FALSE),IF(D1126="SP",VLOOKUP(H1126,'Rating Translation'!$C$2:$E$25,3,FALSE),VLOOKUP(H1126,'Rating Translation'!$D$2:$E$25,2,FALSE)))</f>
        <v>9</v>
      </c>
      <c r="J1126">
        <f t="shared" si="102"/>
        <v>9</v>
      </c>
      <c r="K1126" s="20">
        <f>IF($D1126=K$1,$J1126,IF($C1126&lt;&gt;$C1125,"",K1125))</f>
        <v>3</v>
      </c>
      <c r="L1126">
        <f>IF($D1126=L$1,$J1126,IF($C1126&lt;&gt;$C1125,"",L1125))</f>
        <v>9</v>
      </c>
      <c r="M1126">
        <f>IF($D1126=M$1,$J1126,IF($C1126&lt;&gt;$C1125,"",M1125))</f>
        <v>9</v>
      </c>
      <c r="N1126" s="20">
        <f t="shared" si="103"/>
        <v>3</v>
      </c>
      <c r="O1126" s="21">
        <f t="shared" si="104"/>
        <v>7</v>
      </c>
      <c r="P1126">
        <f t="shared" si="106"/>
        <v>3.4641016151377544</v>
      </c>
      <c r="Q1126">
        <f t="shared" si="107"/>
        <v>9</v>
      </c>
    </row>
    <row r="1127" spans="1:17" x14ac:dyDescent="0.25">
      <c r="A1127" t="str">
        <f t="shared" si="105"/>
        <v>Greece-Local</v>
      </c>
      <c r="B1127">
        <v>1126</v>
      </c>
      <c r="C1127" t="s">
        <v>10</v>
      </c>
      <c r="D1127" t="s">
        <v>96</v>
      </c>
      <c r="E1127" t="s">
        <v>101</v>
      </c>
      <c r="F1127" s="3">
        <v>41606</v>
      </c>
      <c r="G1127" s="1" t="s">
        <v>93</v>
      </c>
      <c r="H1127" t="s">
        <v>93</v>
      </c>
      <c r="I1127" s="17">
        <f>IF(D1127="Moody",VLOOKUP(H1127,'Rating Translation'!$B$2:$E$25,4,FALSE),IF(D1127="SP",VLOOKUP(H1127,'Rating Translation'!$C$2:$E$25,3,FALSE),VLOOKUP(H1127,'Rating Translation'!$D$2:$E$25,2,FALSE)))</f>
        <v>9</v>
      </c>
      <c r="J1127">
        <f t="shared" si="102"/>
        <v>9</v>
      </c>
      <c r="K1127" s="20">
        <f>IF($D1127=K$1,$J1127,IF($C1127&lt;&gt;$C1126,"",K1126))</f>
        <v>3</v>
      </c>
      <c r="L1127">
        <f>IF($D1127=L$1,$J1127,IF($C1127&lt;&gt;$C1126,"",L1126))</f>
        <v>9</v>
      </c>
      <c r="M1127">
        <f>IF($D1127=M$1,$J1127,IF($C1127&lt;&gt;$C1126,"",M1126))</f>
        <v>9</v>
      </c>
      <c r="N1127" s="20">
        <f t="shared" si="103"/>
        <v>3</v>
      </c>
      <c r="O1127" s="21">
        <f t="shared" si="104"/>
        <v>7</v>
      </c>
      <c r="P1127">
        <f t="shared" si="106"/>
        <v>3.4641016151377544</v>
      </c>
      <c r="Q1127">
        <f t="shared" si="107"/>
        <v>9</v>
      </c>
    </row>
    <row r="1128" spans="1:17" x14ac:dyDescent="0.25">
      <c r="A1128" t="str">
        <f t="shared" si="105"/>
        <v>Greece-Local</v>
      </c>
      <c r="B1128">
        <v>1127</v>
      </c>
      <c r="C1128" t="s">
        <v>10</v>
      </c>
      <c r="D1128" t="s">
        <v>69</v>
      </c>
      <c r="E1128" t="s">
        <v>101</v>
      </c>
      <c r="F1128" s="3">
        <v>41607</v>
      </c>
      <c r="G1128" s="1" t="s">
        <v>64</v>
      </c>
      <c r="H1128" t="s">
        <v>64</v>
      </c>
      <c r="I1128" s="17">
        <f>IF(D1128="Moody",VLOOKUP(H1128,'Rating Translation'!$B$2:$E$25,4,FALSE),IF(D1128="SP",VLOOKUP(H1128,'Rating Translation'!$C$2:$E$25,3,FALSE),VLOOKUP(H1128,'Rating Translation'!$D$2:$E$25,2,FALSE)))</f>
        <v>6</v>
      </c>
      <c r="J1128">
        <f t="shared" ref="J1128:J1191" si="108">IF(ISERROR(I1128),"",I1128)</f>
        <v>6</v>
      </c>
      <c r="K1128" s="20">
        <f>IF($D1128=K$1,$J1128,IF($C1128&lt;&gt;$C1127,"",K1127))</f>
        <v>6</v>
      </c>
      <c r="L1128">
        <f>IF($D1128=L$1,$J1128,IF($C1128&lt;&gt;$C1127,"",L1127))</f>
        <v>9</v>
      </c>
      <c r="M1128">
        <f>IF($D1128=M$1,$J1128,IF($C1128&lt;&gt;$C1127,"",M1127))</f>
        <v>9</v>
      </c>
      <c r="N1128" s="20">
        <f t="shared" ref="N1128:N1191" si="109">COUNT(K1128:M1128)</f>
        <v>3</v>
      </c>
      <c r="O1128" s="21">
        <f t="shared" ref="O1128:O1191" si="110">AVERAGE(K1128:M1128)</f>
        <v>8</v>
      </c>
      <c r="P1128">
        <f t="shared" si="106"/>
        <v>1.7320508075688772</v>
      </c>
      <c r="Q1128">
        <f t="shared" si="107"/>
        <v>9</v>
      </c>
    </row>
    <row r="1129" spans="1:17" x14ac:dyDescent="0.25">
      <c r="A1129" t="str">
        <f t="shared" si="105"/>
        <v>Greece-Local</v>
      </c>
      <c r="B1129">
        <v>1128</v>
      </c>
      <c r="C1129" t="s">
        <v>10</v>
      </c>
      <c r="D1129" t="s">
        <v>96</v>
      </c>
      <c r="E1129" t="s">
        <v>101</v>
      </c>
      <c r="F1129" s="3">
        <v>41613</v>
      </c>
      <c r="G1129" s="1" t="s">
        <v>93</v>
      </c>
      <c r="H1129" t="s">
        <v>93</v>
      </c>
      <c r="I1129" s="17">
        <f>IF(D1129="Moody",VLOOKUP(H1129,'Rating Translation'!$B$2:$E$25,4,FALSE),IF(D1129="SP",VLOOKUP(H1129,'Rating Translation'!$C$2:$E$25,3,FALSE),VLOOKUP(H1129,'Rating Translation'!$D$2:$E$25,2,FALSE)))</f>
        <v>9</v>
      </c>
      <c r="J1129">
        <f t="shared" si="108"/>
        <v>9</v>
      </c>
      <c r="K1129" s="20">
        <f>IF($D1129=K$1,$J1129,IF($C1129&lt;&gt;$C1128,"",K1128))</f>
        <v>6</v>
      </c>
      <c r="L1129">
        <f>IF($D1129=L$1,$J1129,IF($C1129&lt;&gt;$C1128,"",L1128))</f>
        <v>9</v>
      </c>
      <c r="M1129">
        <f>IF($D1129=M$1,$J1129,IF($C1129&lt;&gt;$C1128,"",M1128))</f>
        <v>9</v>
      </c>
      <c r="N1129" s="20">
        <f t="shared" si="109"/>
        <v>3</v>
      </c>
      <c r="O1129" s="21">
        <f t="shared" si="110"/>
        <v>8</v>
      </c>
      <c r="P1129">
        <f t="shared" si="106"/>
        <v>1.7320508075688772</v>
      </c>
      <c r="Q1129">
        <f t="shared" si="107"/>
        <v>9</v>
      </c>
    </row>
    <row r="1130" spans="1:17" x14ac:dyDescent="0.25">
      <c r="A1130" t="str">
        <f t="shared" si="105"/>
        <v>Greece-Local</v>
      </c>
      <c r="B1130">
        <v>1129</v>
      </c>
      <c r="C1130" t="s">
        <v>10</v>
      </c>
      <c r="D1130" t="s">
        <v>96</v>
      </c>
      <c r="E1130" t="s">
        <v>101</v>
      </c>
      <c r="F1130" s="3">
        <v>41635</v>
      </c>
      <c r="G1130" s="1" t="s">
        <v>93</v>
      </c>
      <c r="H1130" t="s">
        <v>93</v>
      </c>
      <c r="I1130" s="17">
        <f>IF(D1130="Moody",VLOOKUP(H1130,'Rating Translation'!$B$2:$E$25,4,FALSE),IF(D1130="SP",VLOOKUP(H1130,'Rating Translation'!$C$2:$E$25,3,FALSE),VLOOKUP(H1130,'Rating Translation'!$D$2:$E$25,2,FALSE)))</f>
        <v>9</v>
      </c>
      <c r="J1130">
        <f t="shared" si="108"/>
        <v>9</v>
      </c>
      <c r="K1130" s="20">
        <f>IF($D1130=K$1,$J1130,IF($C1130&lt;&gt;$C1129,"",K1129))</f>
        <v>6</v>
      </c>
      <c r="L1130">
        <f>IF($D1130=L$1,$J1130,IF($C1130&lt;&gt;$C1129,"",L1129))</f>
        <v>9</v>
      </c>
      <c r="M1130">
        <f>IF($D1130=M$1,$J1130,IF($C1130&lt;&gt;$C1129,"",M1129))</f>
        <v>9</v>
      </c>
      <c r="N1130" s="20">
        <f t="shared" si="109"/>
        <v>3</v>
      </c>
      <c r="O1130" s="21">
        <f t="shared" si="110"/>
        <v>8</v>
      </c>
      <c r="P1130">
        <f t="shared" si="106"/>
        <v>1.7320508075688772</v>
      </c>
      <c r="Q1130">
        <f t="shared" si="107"/>
        <v>9</v>
      </c>
    </row>
    <row r="1131" spans="1:17" x14ac:dyDescent="0.25">
      <c r="A1131" t="str">
        <f t="shared" si="105"/>
        <v>Hong Kong-Foreign</v>
      </c>
      <c r="B1131">
        <v>1130</v>
      </c>
      <c r="C1131" t="s">
        <v>27</v>
      </c>
      <c r="D1131" t="s">
        <v>69</v>
      </c>
      <c r="E1131" t="s">
        <v>100</v>
      </c>
      <c r="F1131" s="3">
        <v>32456</v>
      </c>
      <c r="G1131" s="1" t="s">
        <v>111</v>
      </c>
      <c r="H1131" t="s">
        <v>111</v>
      </c>
      <c r="I1131" s="17">
        <f>IF(D1131="Moody",VLOOKUP(H1131,'Rating Translation'!$B$2:$E$25,4,FALSE),IF(D1131="SP",VLOOKUP(H1131,'Rating Translation'!$C$2:$E$25,3,FALSE),VLOOKUP(H1131,'Rating Translation'!$D$2:$E$25,2,FALSE)))</f>
        <v>19</v>
      </c>
      <c r="J1131">
        <f t="shared" si="108"/>
        <v>19</v>
      </c>
      <c r="K1131" s="20">
        <f>IF($D1131=K$1,$J1131,IF($C1131&lt;&gt;$C1130,"",K1130))</f>
        <v>19</v>
      </c>
      <c r="L1131" t="str">
        <f>IF($D1131=L$1,$J1131,IF($C1131&lt;&gt;$C1130,"",L1130))</f>
        <v/>
      </c>
      <c r="M1131" t="str">
        <f>IF($D1131=M$1,$J1131,IF($C1131&lt;&gt;$C1130,"",M1130))</f>
        <v/>
      </c>
      <c r="N1131" s="20">
        <f t="shared" si="109"/>
        <v>1</v>
      </c>
      <c r="O1131" s="21">
        <f t="shared" si="110"/>
        <v>19</v>
      </c>
      <c r="P1131" t="str">
        <f t="shared" si="106"/>
        <v/>
      </c>
      <c r="Q1131">
        <f t="shared" si="107"/>
        <v>19</v>
      </c>
    </row>
    <row r="1132" spans="1:17" x14ac:dyDescent="0.25">
      <c r="A1132" t="str">
        <f t="shared" si="105"/>
        <v>Hong Kong-Foreign</v>
      </c>
      <c r="B1132">
        <v>1131</v>
      </c>
      <c r="C1132" t="s">
        <v>27</v>
      </c>
      <c r="D1132" t="s">
        <v>69</v>
      </c>
      <c r="E1132" t="s">
        <v>100</v>
      </c>
      <c r="F1132" s="3">
        <v>32820</v>
      </c>
      <c r="G1132" s="1" t="s">
        <v>112</v>
      </c>
      <c r="H1132" t="s">
        <v>112</v>
      </c>
      <c r="I1132" s="17">
        <f>IF(D1132="Moody",VLOOKUP(H1132,'Rating Translation'!$B$2:$E$25,4,FALSE),IF(D1132="SP",VLOOKUP(H1132,'Rating Translation'!$C$2:$E$25,3,FALSE),VLOOKUP(H1132,'Rating Translation'!$D$2:$E$25,2,FALSE)))</f>
        <v>18</v>
      </c>
      <c r="J1132">
        <f t="shared" si="108"/>
        <v>18</v>
      </c>
      <c r="K1132" s="20">
        <f>IF($D1132=K$1,$J1132,IF($C1132&lt;&gt;$C1131,"",K1131))</f>
        <v>18</v>
      </c>
      <c r="L1132" t="str">
        <f>IF($D1132=L$1,$J1132,IF($C1132&lt;&gt;$C1131,"",L1131))</f>
        <v/>
      </c>
      <c r="M1132" t="str">
        <f>IF($D1132=M$1,$J1132,IF($C1132&lt;&gt;$C1131,"",M1131))</f>
        <v/>
      </c>
      <c r="N1132" s="20">
        <f t="shared" si="109"/>
        <v>1</v>
      </c>
      <c r="O1132" s="21">
        <f t="shared" si="110"/>
        <v>18</v>
      </c>
      <c r="P1132" t="str">
        <f t="shared" si="106"/>
        <v/>
      </c>
      <c r="Q1132">
        <f t="shared" si="107"/>
        <v>18</v>
      </c>
    </row>
    <row r="1133" spans="1:17" x14ac:dyDescent="0.25">
      <c r="A1133" t="str">
        <f t="shared" si="105"/>
        <v>Hong Kong-Foreign</v>
      </c>
      <c r="B1133">
        <v>1132</v>
      </c>
      <c r="C1133" t="s">
        <v>27</v>
      </c>
      <c r="D1133" t="s">
        <v>96</v>
      </c>
      <c r="E1133" t="s">
        <v>100</v>
      </c>
      <c r="F1133" s="3">
        <v>34556</v>
      </c>
      <c r="G1133" s="1" t="s">
        <v>119</v>
      </c>
      <c r="H1133" t="s">
        <v>119</v>
      </c>
      <c r="I1133" s="17">
        <f>IF(D1133="Moody",VLOOKUP(H1133,'Rating Translation'!$B$2:$E$25,4,FALSE),IF(D1133="SP",VLOOKUP(H1133,'Rating Translation'!$C$2:$E$25,3,FALSE),VLOOKUP(H1133,'Rating Translation'!$D$2:$E$25,2,FALSE)))</f>
        <v>21</v>
      </c>
      <c r="J1133">
        <f t="shared" si="108"/>
        <v>21</v>
      </c>
      <c r="K1133" s="20">
        <f>IF($D1133=K$1,$J1133,IF($C1133&lt;&gt;$C1132,"",K1132))</f>
        <v>18</v>
      </c>
      <c r="L1133" t="str">
        <f>IF($D1133=L$1,$J1133,IF($C1133&lt;&gt;$C1132,"",L1132))</f>
        <v/>
      </c>
      <c r="M1133">
        <f>IF($D1133=M$1,$J1133,IF($C1133&lt;&gt;$C1132,"",M1132))</f>
        <v>21</v>
      </c>
      <c r="N1133" s="20">
        <f t="shared" si="109"/>
        <v>2</v>
      </c>
      <c r="O1133" s="21">
        <f t="shared" si="110"/>
        <v>19.5</v>
      </c>
      <c r="P1133">
        <f t="shared" si="106"/>
        <v>2.1213203435596424</v>
      </c>
      <c r="Q1133">
        <f t="shared" si="107"/>
        <v>19.5</v>
      </c>
    </row>
    <row r="1134" spans="1:17" x14ac:dyDescent="0.25">
      <c r="A1134" t="str">
        <f t="shared" si="105"/>
        <v>Hong Kong-Foreign</v>
      </c>
      <c r="B1134">
        <v>1133</v>
      </c>
      <c r="C1134" t="s">
        <v>27</v>
      </c>
      <c r="D1134" t="s">
        <v>96</v>
      </c>
      <c r="E1134" t="s">
        <v>100</v>
      </c>
      <c r="F1134" s="3">
        <v>34920</v>
      </c>
      <c r="G1134" s="1" t="s">
        <v>120</v>
      </c>
      <c r="H1134" t="s">
        <v>120</v>
      </c>
      <c r="I1134" s="17">
        <f>IF(D1134="Moody",VLOOKUP(H1134,'Rating Translation'!$B$2:$E$25,4,FALSE),IF(D1134="SP",VLOOKUP(H1134,'Rating Translation'!$C$2:$E$25,3,FALSE),VLOOKUP(H1134,'Rating Translation'!$D$2:$E$25,2,FALSE)))</f>
        <v>20</v>
      </c>
      <c r="J1134">
        <f t="shared" si="108"/>
        <v>20</v>
      </c>
      <c r="K1134" s="20">
        <f>IF($D1134=K$1,$J1134,IF($C1134&lt;&gt;$C1133,"",K1133))</f>
        <v>18</v>
      </c>
      <c r="L1134" t="str">
        <f>IF($D1134=L$1,$J1134,IF($C1134&lt;&gt;$C1133,"",L1133))</f>
        <v/>
      </c>
      <c r="M1134">
        <f>IF($D1134=M$1,$J1134,IF($C1134&lt;&gt;$C1133,"",M1133))</f>
        <v>20</v>
      </c>
      <c r="N1134" s="20">
        <f t="shared" si="109"/>
        <v>2</v>
      </c>
      <c r="O1134" s="21">
        <f t="shared" si="110"/>
        <v>19</v>
      </c>
      <c r="P1134">
        <f t="shared" si="106"/>
        <v>1.4142135623730951</v>
      </c>
      <c r="Q1134">
        <f t="shared" si="107"/>
        <v>19</v>
      </c>
    </row>
    <row r="1135" spans="1:17" x14ac:dyDescent="0.25">
      <c r="A1135" t="str">
        <f t="shared" si="105"/>
        <v>Hong Kong-Foreign</v>
      </c>
      <c r="B1135">
        <v>1134</v>
      </c>
      <c r="C1135" t="s">
        <v>27</v>
      </c>
      <c r="D1135" t="s">
        <v>96</v>
      </c>
      <c r="E1135" t="s">
        <v>100</v>
      </c>
      <c r="F1135" s="3">
        <v>34998</v>
      </c>
      <c r="G1135" s="1" t="s">
        <v>120</v>
      </c>
      <c r="H1135" t="s">
        <v>120</v>
      </c>
      <c r="I1135" s="17">
        <f>IF(D1135="Moody",VLOOKUP(H1135,'Rating Translation'!$B$2:$E$25,4,FALSE),IF(D1135="SP",VLOOKUP(H1135,'Rating Translation'!$C$2:$E$25,3,FALSE),VLOOKUP(H1135,'Rating Translation'!$D$2:$E$25,2,FALSE)))</f>
        <v>20</v>
      </c>
      <c r="J1135">
        <f t="shared" si="108"/>
        <v>20</v>
      </c>
      <c r="K1135" s="20">
        <f>IF($D1135=K$1,$J1135,IF($C1135&lt;&gt;$C1134,"",K1134))</f>
        <v>18</v>
      </c>
      <c r="L1135" t="str">
        <f>IF($D1135=L$1,$J1135,IF($C1135&lt;&gt;$C1134,"",L1134))</f>
        <v/>
      </c>
      <c r="M1135">
        <f>IF($D1135=M$1,$J1135,IF($C1135&lt;&gt;$C1134,"",M1134))</f>
        <v>20</v>
      </c>
      <c r="N1135" s="20">
        <f t="shared" si="109"/>
        <v>2</v>
      </c>
      <c r="O1135" s="21">
        <f t="shared" si="110"/>
        <v>19</v>
      </c>
      <c r="P1135">
        <f t="shared" si="106"/>
        <v>1.4142135623730951</v>
      </c>
      <c r="Q1135">
        <f t="shared" si="107"/>
        <v>19</v>
      </c>
    </row>
    <row r="1136" spans="1:17" x14ac:dyDescent="0.25">
      <c r="A1136" t="str">
        <f t="shared" si="105"/>
        <v>Hong Kong-Foreign</v>
      </c>
      <c r="B1136">
        <v>1135</v>
      </c>
      <c r="C1136" t="s">
        <v>27</v>
      </c>
      <c r="D1136" t="s">
        <v>96</v>
      </c>
      <c r="E1136" t="s">
        <v>100</v>
      </c>
      <c r="F1136" s="3">
        <v>35027</v>
      </c>
      <c r="G1136" s="1" t="s">
        <v>120</v>
      </c>
      <c r="H1136" t="s">
        <v>120</v>
      </c>
      <c r="I1136" s="17">
        <f>IF(D1136="Moody",VLOOKUP(H1136,'Rating Translation'!$B$2:$E$25,4,FALSE),IF(D1136="SP",VLOOKUP(H1136,'Rating Translation'!$C$2:$E$25,3,FALSE),VLOOKUP(H1136,'Rating Translation'!$D$2:$E$25,2,FALSE)))</f>
        <v>20</v>
      </c>
      <c r="J1136">
        <f t="shared" si="108"/>
        <v>20</v>
      </c>
      <c r="K1136" s="20">
        <f>IF($D1136=K$1,$J1136,IF($C1136&lt;&gt;$C1135,"",K1135))</f>
        <v>18</v>
      </c>
      <c r="L1136" t="str">
        <f>IF($D1136=L$1,$J1136,IF($C1136&lt;&gt;$C1135,"",L1135))</f>
        <v/>
      </c>
      <c r="M1136">
        <f>IF($D1136=M$1,$J1136,IF($C1136&lt;&gt;$C1135,"",M1135))</f>
        <v>20</v>
      </c>
      <c r="N1136" s="20">
        <f t="shared" si="109"/>
        <v>2</v>
      </c>
      <c r="O1136" s="21">
        <f t="shared" si="110"/>
        <v>19</v>
      </c>
      <c r="P1136">
        <f t="shared" si="106"/>
        <v>1.4142135623730951</v>
      </c>
      <c r="Q1136">
        <f t="shared" si="107"/>
        <v>19</v>
      </c>
    </row>
    <row r="1137" spans="1:17" x14ac:dyDescent="0.25">
      <c r="A1137" t="str">
        <f t="shared" si="105"/>
        <v>Hong Kong-Foreign</v>
      </c>
      <c r="B1137">
        <v>1136</v>
      </c>
      <c r="C1137" t="s">
        <v>27</v>
      </c>
      <c r="D1137" t="s">
        <v>96</v>
      </c>
      <c r="E1137" t="s">
        <v>100</v>
      </c>
      <c r="F1137" s="3">
        <v>35383</v>
      </c>
      <c r="G1137" s="1" t="s">
        <v>120</v>
      </c>
      <c r="H1137" t="s">
        <v>120</v>
      </c>
      <c r="I1137" s="17">
        <f>IF(D1137="Moody",VLOOKUP(H1137,'Rating Translation'!$B$2:$E$25,4,FALSE),IF(D1137="SP",VLOOKUP(H1137,'Rating Translation'!$C$2:$E$25,3,FALSE),VLOOKUP(H1137,'Rating Translation'!$D$2:$E$25,2,FALSE)))</f>
        <v>20</v>
      </c>
      <c r="J1137">
        <f t="shared" si="108"/>
        <v>20</v>
      </c>
      <c r="K1137" s="20">
        <f>IF($D1137=K$1,$J1137,IF($C1137&lt;&gt;$C1136,"",K1136))</f>
        <v>18</v>
      </c>
      <c r="L1137" t="str">
        <f>IF($D1137=L$1,$J1137,IF($C1137&lt;&gt;$C1136,"",L1136))</f>
        <v/>
      </c>
      <c r="M1137">
        <f>IF($D1137=M$1,$J1137,IF($C1137&lt;&gt;$C1136,"",M1136))</f>
        <v>20</v>
      </c>
      <c r="N1137" s="20">
        <f t="shared" si="109"/>
        <v>2</v>
      </c>
      <c r="O1137" s="21">
        <f t="shared" si="110"/>
        <v>19</v>
      </c>
      <c r="P1137">
        <f t="shared" si="106"/>
        <v>1.4142135623730951</v>
      </c>
      <c r="Q1137">
        <f t="shared" si="107"/>
        <v>19</v>
      </c>
    </row>
    <row r="1138" spans="1:17" x14ac:dyDescent="0.25">
      <c r="A1138" t="str">
        <f t="shared" si="105"/>
        <v>Hong Kong-Foreign</v>
      </c>
      <c r="B1138">
        <v>1137</v>
      </c>
      <c r="C1138" t="s">
        <v>27</v>
      </c>
      <c r="D1138" t="s">
        <v>96</v>
      </c>
      <c r="E1138" t="s">
        <v>100</v>
      </c>
      <c r="F1138" s="3">
        <v>36790</v>
      </c>
      <c r="G1138" s="1" t="s">
        <v>161</v>
      </c>
      <c r="H1138" t="s">
        <v>120</v>
      </c>
      <c r="I1138" s="17">
        <f>IF(D1138="Moody",VLOOKUP(H1138,'Rating Translation'!$B$2:$E$25,4,FALSE),IF(D1138="SP",VLOOKUP(H1138,'Rating Translation'!$C$2:$E$25,3,FALSE),VLOOKUP(H1138,'Rating Translation'!$D$2:$E$25,2,FALSE)))</f>
        <v>20</v>
      </c>
      <c r="J1138">
        <f t="shared" si="108"/>
        <v>20</v>
      </c>
      <c r="K1138" s="20">
        <f>IF($D1138=K$1,$J1138,IF($C1138&lt;&gt;$C1137,"",K1137))</f>
        <v>18</v>
      </c>
      <c r="L1138" t="str">
        <f>IF($D1138=L$1,$J1138,IF($C1138&lt;&gt;$C1137,"",L1137))</f>
        <v/>
      </c>
      <c r="M1138">
        <f>IF($D1138=M$1,$J1138,IF($C1138&lt;&gt;$C1137,"",M1137))</f>
        <v>20</v>
      </c>
      <c r="N1138" s="20">
        <f t="shared" si="109"/>
        <v>2</v>
      </c>
      <c r="O1138" s="21">
        <f t="shared" si="110"/>
        <v>19</v>
      </c>
      <c r="P1138">
        <f t="shared" si="106"/>
        <v>1.4142135623730951</v>
      </c>
      <c r="Q1138">
        <f t="shared" si="107"/>
        <v>19</v>
      </c>
    </row>
    <row r="1139" spans="1:17" x14ac:dyDescent="0.25">
      <c r="A1139" t="str">
        <f t="shared" si="105"/>
        <v>Hong Kong-Foreign</v>
      </c>
      <c r="B1139">
        <v>1138</v>
      </c>
      <c r="C1139" t="s">
        <v>27</v>
      </c>
      <c r="D1139" t="s">
        <v>96</v>
      </c>
      <c r="E1139" t="s">
        <v>100</v>
      </c>
      <c r="F1139" s="3">
        <v>37067</v>
      </c>
      <c r="G1139" s="1" t="s">
        <v>142</v>
      </c>
      <c r="H1139" t="s">
        <v>119</v>
      </c>
      <c r="I1139" s="17">
        <f>IF(D1139="Moody",VLOOKUP(H1139,'Rating Translation'!$B$2:$E$25,4,FALSE),IF(D1139="SP",VLOOKUP(H1139,'Rating Translation'!$C$2:$E$25,3,FALSE),VLOOKUP(H1139,'Rating Translation'!$D$2:$E$25,2,FALSE)))</f>
        <v>21</v>
      </c>
      <c r="J1139">
        <f t="shared" si="108"/>
        <v>21</v>
      </c>
      <c r="K1139" s="20">
        <f>IF($D1139=K$1,$J1139,IF($C1139&lt;&gt;$C1138,"",K1138))</f>
        <v>18</v>
      </c>
      <c r="L1139" t="str">
        <f>IF($D1139=L$1,$J1139,IF($C1139&lt;&gt;$C1138,"",L1138))</f>
        <v/>
      </c>
      <c r="M1139">
        <f>IF($D1139=M$1,$J1139,IF($C1139&lt;&gt;$C1138,"",M1138))</f>
        <v>21</v>
      </c>
      <c r="N1139" s="20">
        <f t="shared" si="109"/>
        <v>2</v>
      </c>
      <c r="O1139" s="21">
        <f t="shared" si="110"/>
        <v>19.5</v>
      </c>
      <c r="P1139">
        <f t="shared" si="106"/>
        <v>2.1213203435596424</v>
      </c>
      <c r="Q1139">
        <f t="shared" si="107"/>
        <v>19.5</v>
      </c>
    </row>
    <row r="1140" spans="1:17" x14ac:dyDescent="0.25">
      <c r="A1140" t="str">
        <f t="shared" si="105"/>
        <v>Hong Kong-Foreign</v>
      </c>
      <c r="B1140">
        <v>1139</v>
      </c>
      <c r="C1140" t="s">
        <v>27</v>
      </c>
      <c r="D1140" t="s">
        <v>96</v>
      </c>
      <c r="E1140" t="s">
        <v>100</v>
      </c>
      <c r="F1140" s="3">
        <v>37735</v>
      </c>
      <c r="G1140" s="1" t="s">
        <v>202</v>
      </c>
      <c r="H1140" t="s">
        <v>119</v>
      </c>
      <c r="I1140" s="17">
        <f>IF(D1140="Moody",VLOOKUP(H1140,'Rating Translation'!$B$2:$E$25,4,FALSE),IF(D1140="SP",VLOOKUP(H1140,'Rating Translation'!$C$2:$E$25,3,FALSE),VLOOKUP(H1140,'Rating Translation'!$D$2:$E$25,2,FALSE)))</f>
        <v>21</v>
      </c>
      <c r="J1140">
        <f t="shared" si="108"/>
        <v>21</v>
      </c>
      <c r="K1140" s="20">
        <f>IF($D1140=K$1,$J1140,IF($C1140&lt;&gt;$C1139,"",K1139))</f>
        <v>18</v>
      </c>
      <c r="L1140" t="str">
        <f>IF($D1140=L$1,$J1140,IF($C1140&lt;&gt;$C1139,"",L1139))</f>
        <v/>
      </c>
      <c r="M1140">
        <f>IF($D1140=M$1,$J1140,IF($C1140&lt;&gt;$C1139,"",M1139))</f>
        <v>21</v>
      </c>
      <c r="N1140" s="20">
        <f t="shared" si="109"/>
        <v>2</v>
      </c>
      <c r="O1140" s="21">
        <f t="shared" si="110"/>
        <v>19.5</v>
      </c>
      <c r="P1140">
        <f t="shared" si="106"/>
        <v>2.1213203435596424</v>
      </c>
      <c r="Q1140">
        <f t="shared" si="107"/>
        <v>19.5</v>
      </c>
    </row>
    <row r="1141" spans="1:17" x14ac:dyDescent="0.25">
      <c r="A1141" t="str">
        <f t="shared" si="105"/>
        <v>Hong Kong-Foreign</v>
      </c>
      <c r="B1141">
        <v>1140</v>
      </c>
      <c r="C1141" t="s">
        <v>27</v>
      </c>
      <c r="D1141" t="s">
        <v>69</v>
      </c>
      <c r="E1141" t="s">
        <v>100</v>
      </c>
      <c r="F1141" s="3">
        <v>37909</v>
      </c>
      <c r="G1141" s="1" t="s">
        <v>110</v>
      </c>
      <c r="H1141" t="s">
        <v>110</v>
      </c>
      <c r="I1141" s="17">
        <f>IF(D1141="Moody",VLOOKUP(H1141,'Rating Translation'!$B$2:$E$25,4,FALSE),IF(D1141="SP",VLOOKUP(H1141,'Rating Translation'!$C$2:$E$25,3,FALSE),VLOOKUP(H1141,'Rating Translation'!$D$2:$E$25,2,FALSE)))</f>
        <v>20</v>
      </c>
      <c r="J1141">
        <f t="shared" si="108"/>
        <v>20</v>
      </c>
      <c r="K1141" s="20">
        <f>IF($D1141=K$1,$J1141,IF($C1141&lt;&gt;$C1140,"",K1140))</f>
        <v>20</v>
      </c>
      <c r="L1141" t="str">
        <f>IF($D1141=L$1,$J1141,IF($C1141&lt;&gt;$C1140,"",L1140))</f>
        <v/>
      </c>
      <c r="M1141">
        <f>IF($D1141=M$1,$J1141,IF($C1141&lt;&gt;$C1140,"",M1140))</f>
        <v>21</v>
      </c>
      <c r="N1141" s="20">
        <f t="shared" si="109"/>
        <v>2</v>
      </c>
      <c r="O1141" s="21">
        <f t="shared" si="110"/>
        <v>20.5</v>
      </c>
      <c r="P1141">
        <f t="shared" si="106"/>
        <v>0.70710678118654757</v>
      </c>
      <c r="Q1141">
        <f t="shared" si="107"/>
        <v>20.5</v>
      </c>
    </row>
    <row r="1142" spans="1:17" x14ac:dyDescent="0.25">
      <c r="A1142" t="str">
        <f t="shared" si="105"/>
        <v>Hong Kong-Foreign</v>
      </c>
      <c r="B1142">
        <v>1141</v>
      </c>
      <c r="C1142" t="s">
        <v>27</v>
      </c>
      <c r="D1142" t="s">
        <v>69</v>
      </c>
      <c r="E1142" t="s">
        <v>100</v>
      </c>
      <c r="F1142" s="3">
        <v>37940</v>
      </c>
      <c r="G1142" s="1" t="s">
        <v>61</v>
      </c>
      <c r="H1142" t="s">
        <v>110</v>
      </c>
      <c r="I1142" s="17">
        <f>IF(D1142="Moody",VLOOKUP(H1142,'Rating Translation'!$B$2:$E$25,4,FALSE),IF(D1142="SP",VLOOKUP(H1142,'Rating Translation'!$C$2:$E$25,3,FALSE),VLOOKUP(H1142,'Rating Translation'!$D$2:$E$25,2,FALSE)))</f>
        <v>20</v>
      </c>
      <c r="J1142">
        <f t="shared" si="108"/>
        <v>20</v>
      </c>
      <c r="K1142" s="20">
        <f>IF($D1142=K$1,$J1142,IF($C1142&lt;&gt;$C1141,"",K1141))</f>
        <v>20</v>
      </c>
      <c r="L1142" t="str">
        <f>IF($D1142=L$1,$J1142,IF($C1142&lt;&gt;$C1141,"",L1141))</f>
        <v/>
      </c>
      <c r="M1142">
        <f>IF($D1142=M$1,$J1142,IF($C1142&lt;&gt;$C1141,"",M1141))</f>
        <v>21</v>
      </c>
      <c r="N1142" s="20">
        <f t="shared" si="109"/>
        <v>2</v>
      </c>
      <c r="O1142" s="21">
        <f t="shared" si="110"/>
        <v>20.5</v>
      </c>
      <c r="P1142">
        <f t="shared" si="106"/>
        <v>0.70710678118654757</v>
      </c>
      <c r="Q1142">
        <f t="shared" si="107"/>
        <v>20.5</v>
      </c>
    </row>
    <row r="1143" spans="1:17" x14ac:dyDescent="0.25">
      <c r="A1143" t="str">
        <f t="shared" si="105"/>
        <v>Hong Kong-Foreign</v>
      </c>
      <c r="B1143">
        <v>1142</v>
      </c>
      <c r="C1143" t="s">
        <v>27</v>
      </c>
      <c r="D1143" t="s">
        <v>96</v>
      </c>
      <c r="E1143" t="s">
        <v>100</v>
      </c>
      <c r="F1143" s="3">
        <v>38123</v>
      </c>
      <c r="G1143" s="1" t="s">
        <v>142</v>
      </c>
      <c r="H1143" t="s">
        <v>119</v>
      </c>
      <c r="I1143" s="17">
        <f>IF(D1143="Moody",VLOOKUP(H1143,'Rating Translation'!$B$2:$E$25,4,FALSE),IF(D1143="SP",VLOOKUP(H1143,'Rating Translation'!$C$2:$E$25,3,FALSE),VLOOKUP(H1143,'Rating Translation'!$D$2:$E$25,2,FALSE)))</f>
        <v>21</v>
      </c>
      <c r="J1143">
        <f t="shared" si="108"/>
        <v>21</v>
      </c>
      <c r="K1143" s="20">
        <f>IF($D1143=K$1,$J1143,IF($C1143&lt;&gt;$C1142,"",K1142))</f>
        <v>20</v>
      </c>
      <c r="L1143" t="str">
        <f>IF($D1143=L$1,$J1143,IF($C1143&lt;&gt;$C1142,"",L1142))</f>
        <v/>
      </c>
      <c r="M1143">
        <f>IF($D1143=M$1,$J1143,IF($C1143&lt;&gt;$C1142,"",M1142))</f>
        <v>21</v>
      </c>
      <c r="N1143" s="20">
        <f t="shared" si="109"/>
        <v>2</v>
      </c>
      <c r="O1143" s="21">
        <f t="shared" si="110"/>
        <v>20.5</v>
      </c>
      <c r="P1143">
        <f t="shared" si="106"/>
        <v>0.70710678118654757</v>
      </c>
      <c r="Q1143">
        <f t="shared" si="107"/>
        <v>20.5</v>
      </c>
    </row>
    <row r="1144" spans="1:17" x14ac:dyDescent="0.25">
      <c r="A1144" t="str">
        <f t="shared" si="105"/>
        <v>Hong Kong-Foreign</v>
      </c>
      <c r="B1144">
        <v>1143</v>
      </c>
      <c r="C1144" t="s">
        <v>27</v>
      </c>
      <c r="D1144" t="s">
        <v>69</v>
      </c>
      <c r="E1144" t="s">
        <v>100</v>
      </c>
      <c r="F1144" s="3">
        <v>38904</v>
      </c>
      <c r="G1144" s="1" t="s">
        <v>63</v>
      </c>
      <c r="H1144" t="s">
        <v>110</v>
      </c>
      <c r="I1144" s="17">
        <f>IF(D1144="Moody",VLOOKUP(H1144,'Rating Translation'!$B$2:$E$25,4,FALSE),IF(D1144="SP",VLOOKUP(H1144,'Rating Translation'!$C$2:$E$25,3,FALSE),VLOOKUP(H1144,'Rating Translation'!$D$2:$E$25,2,FALSE)))</f>
        <v>20</v>
      </c>
      <c r="J1144">
        <f t="shared" si="108"/>
        <v>20</v>
      </c>
      <c r="K1144" s="20">
        <f>IF($D1144=K$1,$J1144,IF($C1144&lt;&gt;$C1143,"",K1143))</f>
        <v>20</v>
      </c>
      <c r="L1144" t="str">
        <f>IF($D1144=L$1,$J1144,IF($C1144&lt;&gt;$C1143,"",L1143))</f>
        <v/>
      </c>
      <c r="M1144">
        <f>IF($D1144=M$1,$J1144,IF($C1144&lt;&gt;$C1143,"",M1143))</f>
        <v>21</v>
      </c>
      <c r="N1144" s="20">
        <f t="shared" si="109"/>
        <v>2</v>
      </c>
      <c r="O1144" s="21">
        <f t="shared" si="110"/>
        <v>20.5</v>
      </c>
      <c r="P1144">
        <f t="shared" si="106"/>
        <v>0.70710678118654757</v>
      </c>
      <c r="Q1144">
        <f t="shared" si="107"/>
        <v>20.5</v>
      </c>
    </row>
    <row r="1145" spans="1:17" x14ac:dyDescent="0.25">
      <c r="A1145" t="str">
        <f t="shared" si="105"/>
        <v>Hong Kong-Foreign</v>
      </c>
      <c r="B1145">
        <v>1144</v>
      </c>
      <c r="C1145" t="s">
        <v>27</v>
      </c>
      <c r="D1145" t="s">
        <v>96</v>
      </c>
      <c r="E1145" t="s">
        <v>100</v>
      </c>
      <c r="F1145" s="3">
        <v>38922</v>
      </c>
      <c r="G1145" s="1" t="s">
        <v>201</v>
      </c>
      <c r="H1145" t="s">
        <v>119</v>
      </c>
      <c r="I1145" s="17">
        <f>IF(D1145="Moody",VLOOKUP(H1145,'Rating Translation'!$B$2:$E$25,4,FALSE),IF(D1145="SP",VLOOKUP(H1145,'Rating Translation'!$C$2:$E$25,3,FALSE),VLOOKUP(H1145,'Rating Translation'!$D$2:$E$25,2,FALSE)))</f>
        <v>21</v>
      </c>
      <c r="J1145">
        <f t="shared" si="108"/>
        <v>21</v>
      </c>
      <c r="K1145" s="20">
        <f>IF($D1145=K$1,$J1145,IF($C1145&lt;&gt;$C1144,"",K1144))</f>
        <v>20</v>
      </c>
      <c r="L1145" t="str">
        <f>IF($D1145=L$1,$J1145,IF($C1145&lt;&gt;$C1144,"",L1144))</f>
        <v/>
      </c>
      <c r="M1145">
        <f>IF($D1145=M$1,$J1145,IF($C1145&lt;&gt;$C1144,"",M1144))</f>
        <v>21</v>
      </c>
      <c r="N1145" s="20">
        <f t="shared" si="109"/>
        <v>2</v>
      </c>
      <c r="O1145" s="21">
        <f t="shared" si="110"/>
        <v>20.5</v>
      </c>
      <c r="P1145">
        <f t="shared" si="106"/>
        <v>0.70710678118654757</v>
      </c>
      <c r="Q1145">
        <f t="shared" si="107"/>
        <v>20.5</v>
      </c>
    </row>
    <row r="1146" spans="1:17" x14ac:dyDescent="0.25">
      <c r="A1146" t="str">
        <f t="shared" si="105"/>
        <v>Hong Kong-Foreign</v>
      </c>
      <c r="B1146">
        <v>1145</v>
      </c>
      <c r="C1146" t="s">
        <v>27</v>
      </c>
      <c r="D1146" t="s">
        <v>69</v>
      </c>
      <c r="E1146" t="s">
        <v>100</v>
      </c>
      <c r="F1146" s="3">
        <v>38986</v>
      </c>
      <c r="G1146" s="1" t="s">
        <v>166</v>
      </c>
      <c r="H1146" t="s">
        <v>108</v>
      </c>
      <c r="I1146" s="17">
        <f>IF(D1146="Moody",VLOOKUP(H1146,'Rating Translation'!$B$2:$E$25,4,FALSE),IF(D1146="SP",VLOOKUP(H1146,'Rating Translation'!$C$2:$E$25,3,FALSE),VLOOKUP(H1146,'Rating Translation'!$D$2:$E$25,2,FALSE)))</f>
        <v>21</v>
      </c>
      <c r="J1146">
        <f t="shared" si="108"/>
        <v>21</v>
      </c>
      <c r="K1146" s="20">
        <f>IF($D1146=K$1,$J1146,IF($C1146&lt;&gt;$C1145,"",K1145))</f>
        <v>21</v>
      </c>
      <c r="L1146" t="str">
        <f>IF($D1146=L$1,$J1146,IF($C1146&lt;&gt;$C1145,"",L1145))</f>
        <v/>
      </c>
      <c r="M1146">
        <f>IF($D1146=M$1,$J1146,IF($C1146&lt;&gt;$C1145,"",M1145))</f>
        <v>21</v>
      </c>
      <c r="N1146" s="20">
        <f t="shared" si="109"/>
        <v>2</v>
      </c>
      <c r="O1146" s="21">
        <f t="shared" si="110"/>
        <v>21</v>
      </c>
      <c r="P1146">
        <f t="shared" si="106"/>
        <v>0</v>
      </c>
      <c r="Q1146">
        <f t="shared" si="107"/>
        <v>21</v>
      </c>
    </row>
    <row r="1147" spans="1:17" x14ac:dyDescent="0.25">
      <c r="A1147" t="str">
        <f t="shared" si="105"/>
        <v>Hong Kong-Foreign</v>
      </c>
      <c r="B1147">
        <v>1146</v>
      </c>
      <c r="C1147" t="s">
        <v>27</v>
      </c>
      <c r="D1147" t="s">
        <v>69</v>
      </c>
      <c r="E1147" t="s">
        <v>100</v>
      </c>
      <c r="F1147" s="3">
        <v>39232</v>
      </c>
      <c r="G1147" s="1" t="s">
        <v>145</v>
      </c>
      <c r="H1147" t="s">
        <v>108</v>
      </c>
      <c r="I1147" s="17">
        <f>IF(D1147="Moody",VLOOKUP(H1147,'Rating Translation'!$B$2:$E$25,4,FALSE),IF(D1147="SP",VLOOKUP(H1147,'Rating Translation'!$C$2:$E$25,3,FALSE),VLOOKUP(H1147,'Rating Translation'!$D$2:$E$25,2,FALSE)))</f>
        <v>21</v>
      </c>
      <c r="J1147">
        <f t="shared" si="108"/>
        <v>21</v>
      </c>
      <c r="K1147" s="20">
        <f>IF($D1147=K$1,$J1147,IF($C1147&lt;&gt;$C1146,"",K1146))</f>
        <v>21</v>
      </c>
      <c r="L1147" t="str">
        <f>IF($D1147=L$1,$J1147,IF($C1147&lt;&gt;$C1146,"",L1146))</f>
        <v/>
      </c>
      <c r="M1147">
        <f>IF($D1147=M$1,$J1147,IF($C1147&lt;&gt;$C1146,"",M1146))</f>
        <v>21</v>
      </c>
      <c r="N1147" s="20">
        <f t="shared" si="109"/>
        <v>2</v>
      </c>
      <c r="O1147" s="21">
        <f t="shared" si="110"/>
        <v>21</v>
      </c>
      <c r="P1147">
        <f t="shared" si="106"/>
        <v>0</v>
      </c>
      <c r="Q1147">
        <f t="shared" si="107"/>
        <v>21</v>
      </c>
    </row>
    <row r="1148" spans="1:17" x14ac:dyDescent="0.25">
      <c r="A1148" t="str">
        <f t="shared" si="105"/>
        <v>Hong Kong-Foreign</v>
      </c>
      <c r="B1148">
        <v>1147</v>
      </c>
      <c r="C1148" t="s">
        <v>27</v>
      </c>
      <c r="D1148" t="s">
        <v>96</v>
      </c>
      <c r="E1148" t="s">
        <v>100</v>
      </c>
      <c r="F1148" s="3">
        <v>39275</v>
      </c>
      <c r="G1148" s="1" t="s">
        <v>135</v>
      </c>
      <c r="H1148" t="s">
        <v>78</v>
      </c>
      <c r="I1148" s="17">
        <f>IF(D1148="Moody",VLOOKUP(H1148,'Rating Translation'!$B$2:$E$25,4,FALSE),IF(D1148="SP",VLOOKUP(H1148,'Rating Translation'!$C$2:$E$25,3,FALSE),VLOOKUP(H1148,'Rating Translation'!$D$2:$E$25,2,FALSE)))</f>
        <v>22</v>
      </c>
      <c r="J1148">
        <f t="shared" si="108"/>
        <v>22</v>
      </c>
      <c r="K1148" s="20">
        <f>IF($D1148=K$1,$J1148,IF($C1148&lt;&gt;$C1147,"",K1147))</f>
        <v>21</v>
      </c>
      <c r="L1148" t="str">
        <f>IF($D1148=L$1,$J1148,IF($C1148&lt;&gt;$C1147,"",L1147))</f>
        <v/>
      </c>
      <c r="M1148">
        <f>IF($D1148=M$1,$J1148,IF($C1148&lt;&gt;$C1147,"",M1147))</f>
        <v>22</v>
      </c>
      <c r="N1148" s="20">
        <f t="shared" si="109"/>
        <v>2</v>
      </c>
      <c r="O1148" s="21">
        <f t="shared" si="110"/>
        <v>21.5</v>
      </c>
      <c r="P1148">
        <f t="shared" si="106"/>
        <v>0.70710678118654757</v>
      </c>
      <c r="Q1148">
        <f t="shared" si="107"/>
        <v>21.5</v>
      </c>
    </row>
    <row r="1149" spans="1:17" x14ac:dyDescent="0.25">
      <c r="A1149" t="str">
        <f t="shared" si="105"/>
        <v>Hong Kong-Foreign</v>
      </c>
      <c r="B1149">
        <v>1148</v>
      </c>
      <c r="C1149" t="s">
        <v>27</v>
      </c>
      <c r="D1149" t="s">
        <v>69</v>
      </c>
      <c r="E1149" t="s">
        <v>100</v>
      </c>
      <c r="F1149" s="3">
        <v>39289</v>
      </c>
      <c r="G1149" s="1" t="s">
        <v>200</v>
      </c>
      <c r="H1149" t="s">
        <v>107</v>
      </c>
      <c r="I1149" s="17">
        <f>IF(D1149="Moody",VLOOKUP(H1149,'Rating Translation'!$B$2:$E$25,4,FALSE),IF(D1149="SP",VLOOKUP(H1149,'Rating Translation'!$C$2:$E$25,3,FALSE),VLOOKUP(H1149,'Rating Translation'!$D$2:$E$25,2,FALSE)))</f>
        <v>22</v>
      </c>
      <c r="J1149">
        <f t="shared" si="108"/>
        <v>22</v>
      </c>
      <c r="K1149" s="20">
        <f>IF($D1149=K$1,$J1149,IF($C1149&lt;&gt;$C1148,"",K1148))</f>
        <v>22</v>
      </c>
      <c r="L1149" t="str">
        <f>IF($D1149=L$1,$J1149,IF($C1149&lt;&gt;$C1148,"",L1148))</f>
        <v/>
      </c>
      <c r="M1149">
        <f>IF($D1149=M$1,$J1149,IF($C1149&lt;&gt;$C1148,"",M1148))</f>
        <v>22</v>
      </c>
      <c r="N1149" s="20">
        <f t="shared" si="109"/>
        <v>2</v>
      </c>
      <c r="O1149" s="21">
        <f t="shared" si="110"/>
        <v>22</v>
      </c>
      <c r="P1149">
        <f t="shared" si="106"/>
        <v>0</v>
      </c>
      <c r="Q1149">
        <f t="shared" si="107"/>
        <v>22</v>
      </c>
    </row>
    <row r="1150" spans="1:17" x14ac:dyDescent="0.25">
      <c r="A1150" t="str">
        <f t="shared" si="105"/>
        <v>Hong Kong-Foreign</v>
      </c>
      <c r="B1150">
        <v>1149</v>
      </c>
      <c r="C1150" t="s">
        <v>27</v>
      </c>
      <c r="D1150" t="s">
        <v>69</v>
      </c>
      <c r="E1150" t="s">
        <v>100</v>
      </c>
      <c r="F1150" s="3">
        <v>40125</v>
      </c>
      <c r="G1150" s="1" t="s">
        <v>63</v>
      </c>
      <c r="H1150" t="s">
        <v>107</v>
      </c>
      <c r="I1150" s="17">
        <f>IF(D1150="Moody",VLOOKUP(H1150,'Rating Translation'!$B$2:$E$25,4,FALSE),IF(D1150="SP",VLOOKUP(H1150,'Rating Translation'!$C$2:$E$25,3,FALSE),VLOOKUP(H1150,'Rating Translation'!$D$2:$E$25,2,FALSE)))</f>
        <v>22</v>
      </c>
      <c r="J1150">
        <f t="shared" si="108"/>
        <v>22</v>
      </c>
      <c r="K1150" s="20">
        <f>IF($D1150=K$1,$J1150,IF($C1150&lt;&gt;$C1149,"",K1149))</f>
        <v>22</v>
      </c>
      <c r="L1150" t="str">
        <f>IF($D1150=L$1,$J1150,IF($C1150&lt;&gt;$C1149,"",L1149))</f>
        <v/>
      </c>
      <c r="M1150">
        <f>IF($D1150=M$1,$J1150,IF($C1150&lt;&gt;$C1149,"",M1149))</f>
        <v>22</v>
      </c>
      <c r="N1150" s="20">
        <f t="shared" si="109"/>
        <v>2</v>
      </c>
      <c r="O1150" s="21">
        <f t="shared" si="110"/>
        <v>22</v>
      </c>
      <c r="P1150">
        <f t="shared" si="106"/>
        <v>0</v>
      </c>
      <c r="Q1150">
        <f t="shared" si="107"/>
        <v>22</v>
      </c>
    </row>
    <row r="1151" spans="1:17" x14ac:dyDescent="0.25">
      <c r="A1151" t="str">
        <f t="shared" si="105"/>
        <v>Hong Kong-Foreign</v>
      </c>
      <c r="B1151">
        <v>1150</v>
      </c>
      <c r="C1151" t="s">
        <v>27</v>
      </c>
      <c r="D1151" t="s">
        <v>69</v>
      </c>
      <c r="E1151" t="s">
        <v>100</v>
      </c>
      <c r="F1151" s="3">
        <v>40459</v>
      </c>
      <c r="G1151" s="1" t="s">
        <v>145</v>
      </c>
      <c r="H1151" t="s">
        <v>107</v>
      </c>
      <c r="I1151" s="17">
        <f>IF(D1151="Moody",VLOOKUP(H1151,'Rating Translation'!$B$2:$E$25,4,FALSE),IF(D1151="SP",VLOOKUP(H1151,'Rating Translation'!$C$2:$E$25,3,FALSE),VLOOKUP(H1151,'Rating Translation'!$D$2:$E$25,2,FALSE)))</f>
        <v>22</v>
      </c>
      <c r="J1151">
        <f t="shared" si="108"/>
        <v>22</v>
      </c>
      <c r="K1151" s="20">
        <f>IF($D1151=K$1,$J1151,IF($C1151&lt;&gt;$C1150,"",K1150))</f>
        <v>22</v>
      </c>
      <c r="L1151" t="str">
        <f>IF($D1151=L$1,$J1151,IF($C1151&lt;&gt;$C1150,"",L1150))</f>
        <v/>
      </c>
      <c r="M1151">
        <f>IF($D1151=M$1,$J1151,IF($C1151&lt;&gt;$C1150,"",M1150))</f>
        <v>22</v>
      </c>
      <c r="N1151" s="20">
        <f t="shared" si="109"/>
        <v>2</v>
      </c>
      <c r="O1151" s="21">
        <f t="shared" si="110"/>
        <v>22</v>
      </c>
      <c r="P1151">
        <f t="shared" si="106"/>
        <v>0</v>
      </c>
      <c r="Q1151">
        <f t="shared" si="107"/>
        <v>22</v>
      </c>
    </row>
    <row r="1152" spans="1:17" x14ac:dyDescent="0.25">
      <c r="A1152" t="str">
        <f t="shared" si="105"/>
        <v>Hong Kong-Foreign</v>
      </c>
      <c r="B1152">
        <v>1151</v>
      </c>
      <c r="C1152" t="s">
        <v>27</v>
      </c>
      <c r="D1152" t="s">
        <v>69</v>
      </c>
      <c r="E1152" t="s">
        <v>100</v>
      </c>
      <c r="F1152" s="3">
        <v>40492</v>
      </c>
      <c r="G1152" s="1" t="s">
        <v>199</v>
      </c>
      <c r="H1152" t="s">
        <v>106</v>
      </c>
      <c r="I1152" s="17">
        <f>IF(D1152="Moody",VLOOKUP(H1152,'Rating Translation'!$B$2:$E$25,4,FALSE),IF(D1152="SP",VLOOKUP(H1152,'Rating Translation'!$C$2:$E$25,3,FALSE),VLOOKUP(H1152,'Rating Translation'!$D$2:$E$25,2,FALSE)))</f>
        <v>23</v>
      </c>
      <c r="J1152">
        <f t="shared" si="108"/>
        <v>23</v>
      </c>
      <c r="K1152" s="20">
        <f>IF($D1152=K$1,$J1152,IF($C1152&lt;&gt;$C1151,"",K1151))</f>
        <v>23</v>
      </c>
      <c r="L1152" t="str">
        <f>IF($D1152=L$1,$J1152,IF($C1152&lt;&gt;$C1151,"",L1151))</f>
        <v/>
      </c>
      <c r="M1152">
        <f>IF($D1152=M$1,$J1152,IF($C1152&lt;&gt;$C1151,"",M1151))</f>
        <v>22</v>
      </c>
      <c r="N1152" s="20">
        <f t="shared" si="109"/>
        <v>2</v>
      </c>
      <c r="O1152" s="21">
        <f t="shared" si="110"/>
        <v>22.5</v>
      </c>
      <c r="P1152">
        <f t="shared" si="106"/>
        <v>0.70710678118654757</v>
      </c>
      <c r="Q1152">
        <f t="shared" si="107"/>
        <v>22.5</v>
      </c>
    </row>
    <row r="1153" spans="1:17" x14ac:dyDescent="0.25">
      <c r="A1153" t="str">
        <f t="shared" si="105"/>
        <v>Hong Kong-Foreign</v>
      </c>
      <c r="B1153">
        <v>1152</v>
      </c>
      <c r="C1153" t="s">
        <v>27</v>
      </c>
      <c r="D1153" t="s">
        <v>96</v>
      </c>
      <c r="E1153" t="s">
        <v>100</v>
      </c>
      <c r="F1153" s="3">
        <v>40508</v>
      </c>
      <c r="G1153" s="1" t="s">
        <v>134</v>
      </c>
      <c r="H1153" t="s">
        <v>118</v>
      </c>
      <c r="I1153" s="17">
        <f>IF(D1153="Moody",VLOOKUP(H1153,'Rating Translation'!$B$2:$E$25,4,FALSE),IF(D1153="SP",VLOOKUP(H1153,'Rating Translation'!$C$2:$E$25,3,FALSE),VLOOKUP(H1153,'Rating Translation'!$D$2:$E$25,2,FALSE)))</f>
        <v>23</v>
      </c>
      <c r="J1153">
        <f t="shared" si="108"/>
        <v>23</v>
      </c>
      <c r="K1153" s="20">
        <f>IF($D1153=K$1,$J1153,IF($C1153&lt;&gt;$C1152,"",K1152))</f>
        <v>23</v>
      </c>
      <c r="L1153" t="str">
        <f>IF($D1153=L$1,$J1153,IF($C1153&lt;&gt;$C1152,"",L1152))</f>
        <v/>
      </c>
      <c r="M1153">
        <f>IF($D1153=M$1,$J1153,IF($C1153&lt;&gt;$C1152,"",M1152))</f>
        <v>23</v>
      </c>
      <c r="N1153" s="20">
        <f t="shared" si="109"/>
        <v>2</v>
      </c>
      <c r="O1153" s="21">
        <f t="shared" si="110"/>
        <v>23</v>
      </c>
      <c r="P1153">
        <f t="shared" si="106"/>
        <v>0</v>
      </c>
      <c r="Q1153">
        <f t="shared" si="107"/>
        <v>23</v>
      </c>
    </row>
    <row r="1154" spans="1:17" x14ac:dyDescent="0.25">
      <c r="A1154" t="str">
        <f t="shared" ref="A1154:A1217" si="111">CONCATENATE(C1154,"-",E1154)</f>
        <v>Hong Kong-Foreign</v>
      </c>
      <c r="B1154">
        <v>1153</v>
      </c>
      <c r="C1154" t="s">
        <v>27</v>
      </c>
      <c r="D1154" t="s">
        <v>79</v>
      </c>
      <c r="E1154" t="s">
        <v>100</v>
      </c>
      <c r="F1154" s="3">
        <v>40528</v>
      </c>
      <c r="G1154" s="1" t="s">
        <v>133</v>
      </c>
      <c r="H1154" t="s">
        <v>117</v>
      </c>
      <c r="I1154" s="17">
        <f>IF(D1154="Moody",VLOOKUP(H1154,'Rating Translation'!$B$2:$E$25,4,FALSE),IF(D1154="SP",VLOOKUP(H1154,'Rating Translation'!$C$2:$E$25,3,FALSE),VLOOKUP(H1154,'Rating Translation'!$D$2:$E$25,2,FALSE)))</f>
        <v>24</v>
      </c>
      <c r="J1154">
        <f t="shared" si="108"/>
        <v>24</v>
      </c>
      <c r="K1154" s="20">
        <f>IF($D1154=K$1,$J1154,IF($C1154&lt;&gt;$C1153,"",K1153))</f>
        <v>23</v>
      </c>
      <c r="L1154">
        <f>IF($D1154=L$1,$J1154,IF($C1154&lt;&gt;$C1153,"",L1153))</f>
        <v>24</v>
      </c>
      <c r="M1154">
        <f>IF($D1154=M$1,$J1154,IF($C1154&lt;&gt;$C1153,"",M1153))</f>
        <v>23</v>
      </c>
      <c r="N1154" s="20">
        <f t="shared" si="109"/>
        <v>3</v>
      </c>
      <c r="O1154" s="21">
        <f t="shared" si="110"/>
        <v>23.333333333333332</v>
      </c>
      <c r="P1154">
        <f t="shared" si="106"/>
        <v>0.57735026918962584</v>
      </c>
      <c r="Q1154">
        <f t="shared" si="107"/>
        <v>23</v>
      </c>
    </row>
    <row r="1155" spans="1:17" x14ac:dyDescent="0.25">
      <c r="A1155" t="str">
        <f t="shared" si="111"/>
        <v>Hong Kong-Foreign</v>
      </c>
      <c r="B1155">
        <v>1154</v>
      </c>
      <c r="C1155" t="s">
        <v>27</v>
      </c>
      <c r="D1155" t="s">
        <v>96</v>
      </c>
      <c r="E1155" t="s">
        <v>100</v>
      </c>
      <c r="F1155" s="3">
        <v>40819</v>
      </c>
      <c r="G1155" s="1" t="s">
        <v>134</v>
      </c>
      <c r="H1155" t="s">
        <v>118</v>
      </c>
      <c r="I1155" s="17">
        <f>IF(D1155="Moody",VLOOKUP(H1155,'Rating Translation'!$B$2:$E$25,4,FALSE),IF(D1155="SP",VLOOKUP(H1155,'Rating Translation'!$C$2:$E$25,3,FALSE),VLOOKUP(H1155,'Rating Translation'!$D$2:$E$25,2,FALSE)))</f>
        <v>23</v>
      </c>
      <c r="J1155">
        <f t="shared" si="108"/>
        <v>23</v>
      </c>
      <c r="K1155" s="20">
        <f>IF($D1155=K$1,$J1155,IF($C1155&lt;&gt;$C1154,"",K1154))</f>
        <v>23</v>
      </c>
      <c r="L1155">
        <f>IF($D1155=L$1,$J1155,IF($C1155&lt;&gt;$C1154,"",L1154))</f>
        <v>24</v>
      </c>
      <c r="M1155">
        <f>IF($D1155=M$1,$J1155,IF($C1155&lt;&gt;$C1154,"",M1154))</f>
        <v>23</v>
      </c>
      <c r="N1155" s="20">
        <f t="shared" si="109"/>
        <v>3</v>
      </c>
      <c r="O1155" s="21">
        <f t="shared" si="110"/>
        <v>23.333333333333332</v>
      </c>
      <c r="P1155">
        <f t="shared" ref="P1155:P1218" si="112">IF(N1155&lt;=1,"",STDEV(K1155:M1155))</f>
        <v>0.57735026918962584</v>
      </c>
      <c r="Q1155">
        <f t="shared" ref="Q1155:Q1218" si="113">MEDIAN(K1155:M1155)</f>
        <v>23</v>
      </c>
    </row>
    <row r="1156" spans="1:17" x14ac:dyDescent="0.25">
      <c r="A1156" t="str">
        <f t="shared" si="111"/>
        <v>Hong Kong-Foreign</v>
      </c>
      <c r="B1156">
        <v>1155</v>
      </c>
      <c r="C1156" t="s">
        <v>27</v>
      </c>
      <c r="D1156" t="s">
        <v>96</v>
      </c>
      <c r="E1156" t="s">
        <v>100</v>
      </c>
      <c r="F1156" s="3">
        <v>40864</v>
      </c>
      <c r="G1156" s="1" t="s">
        <v>134</v>
      </c>
      <c r="H1156" t="s">
        <v>118</v>
      </c>
      <c r="I1156" s="17">
        <f>IF(D1156="Moody",VLOOKUP(H1156,'Rating Translation'!$B$2:$E$25,4,FALSE),IF(D1156="SP",VLOOKUP(H1156,'Rating Translation'!$C$2:$E$25,3,FALSE),VLOOKUP(H1156,'Rating Translation'!$D$2:$E$25,2,FALSE)))</f>
        <v>23</v>
      </c>
      <c r="J1156">
        <f t="shared" si="108"/>
        <v>23</v>
      </c>
      <c r="K1156" s="20">
        <f>IF($D1156=K$1,$J1156,IF($C1156&lt;&gt;$C1155,"",K1155))</f>
        <v>23</v>
      </c>
      <c r="L1156">
        <f>IF($D1156=L$1,$J1156,IF($C1156&lt;&gt;$C1155,"",L1155))</f>
        <v>24</v>
      </c>
      <c r="M1156">
        <f>IF($D1156=M$1,$J1156,IF($C1156&lt;&gt;$C1155,"",M1155))</f>
        <v>23</v>
      </c>
      <c r="N1156" s="20">
        <f t="shared" si="109"/>
        <v>3</v>
      </c>
      <c r="O1156" s="21">
        <f t="shared" si="110"/>
        <v>23.333333333333332</v>
      </c>
      <c r="P1156">
        <f t="shared" si="112"/>
        <v>0.57735026918962584</v>
      </c>
      <c r="Q1156">
        <f t="shared" si="113"/>
        <v>23</v>
      </c>
    </row>
    <row r="1157" spans="1:17" x14ac:dyDescent="0.25">
      <c r="A1157" t="str">
        <f t="shared" si="111"/>
        <v>Hong Kong-Foreign</v>
      </c>
      <c r="B1157">
        <v>1156</v>
      </c>
      <c r="C1157" t="s">
        <v>27</v>
      </c>
      <c r="D1157" t="s">
        <v>96</v>
      </c>
      <c r="E1157" t="s">
        <v>100</v>
      </c>
      <c r="F1157" s="3">
        <v>40889</v>
      </c>
      <c r="G1157" s="1" t="s">
        <v>134</v>
      </c>
      <c r="H1157" t="s">
        <v>118</v>
      </c>
      <c r="I1157" s="17">
        <f>IF(D1157="Moody",VLOOKUP(H1157,'Rating Translation'!$B$2:$E$25,4,FALSE),IF(D1157="SP",VLOOKUP(H1157,'Rating Translation'!$C$2:$E$25,3,FALSE),VLOOKUP(H1157,'Rating Translation'!$D$2:$E$25,2,FALSE)))</f>
        <v>23</v>
      </c>
      <c r="J1157">
        <f t="shared" si="108"/>
        <v>23</v>
      </c>
      <c r="K1157" s="20">
        <f>IF($D1157=K$1,$J1157,IF($C1157&lt;&gt;$C1156,"",K1156))</f>
        <v>23</v>
      </c>
      <c r="L1157">
        <f>IF($D1157=L$1,$J1157,IF($C1157&lt;&gt;$C1156,"",L1156))</f>
        <v>24</v>
      </c>
      <c r="M1157">
        <f>IF($D1157=M$1,$J1157,IF($C1157&lt;&gt;$C1156,"",M1156))</f>
        <v>23</v>
      </c>
      <c r="N1157" s="20">
        <f t="shared" si="109"/>
        <v>3</v>
      </c>
      <c r="O1157" s="21">
        <f t="shared" si="110"/>
        <v>23.333333333333332</v>
      </c>
      <c r="P1157">
        <f t="shared" si="112"/>
        <v>0.57735026918962584</v>
      </c>
      <c r="Q1157">
        <f t="shared" si="113"/>
        <v>23</v>
      </c>
    </row>
    <row r="1158" spans="1:17" x14ac:dyDescent="0.25">
      <c r="A1158" t="str">
        <f t="shared" si="111"/>
        <v>Hong Kong-Foreign</v>
      </c>
      <c r="B1158">
        <v>1157</v>
      </c>
      <c r="C1158" t="s">
        <v>27</v>
      </c>
      <c r="D1158" t="s">
        <v>96</v>
      </c>
      <c r="E1158" t="s">
        <v>100</v>
      </c>
      <c r="F1158" s="3">
        <v>40932</v>
      </c>
      <c r="G1158" s="1" t="s">
        <v>134</v>
      </c>
      <c r="H1158" t="s">
        <v>118</v>
      </c>
      <c r="I1158" s="17">
        <f>IF(D1158="Moody",VLOOKUP(H1158,'Rating Translation'!$B$2:$E$25,4,FALSE),IF(D1158="SP",VLOOKUP(H1158,'Rating Translation'!$C$2:$E$25,3,FALSE),VLOOKUP(H1158,'Rating Translation'!$D$2:$E$25,2,FALSE)))</f>
        <v>23</v>
      </c>
      <c r="J1158">
        <f t="shared" si="108"/>
        <v>23</v>
      </c>
      <c r="K1158" s="20">
        <f>IF($D1158=K$1,$J1158,IF($C1158&lt;&gt;$C1157,"",K1157))</f>
        <v>23</v>
      </c>
      <c r="L1158">
        <f>IF($D1158=L$1,$J1158,IF($C1158&lt;&gt;$C1157,"",L1157))</f>
        <v>24</v>
      </c>
      <c r="M1158">
        <f>IF($D1158=M$1,$J1158,IF($C1158&lt;&gt;$C1157,"",M1157))</f>
        <v>23</v>
      </c>
      <c r="N1158" s="20">
        <f t="shared" si="109"/>
        <v>3</v>
      </c>
      <c r="O1158" s="21">
        <f t="shared" si="110"/>
        <v>23.333333333333332</v>
      </c>
      <c r="P1158">
        <f t="shared" si="112"/>
        <v>0.57735026918962584</v>
      </c>
      <c r="Q1158">
        <f t="shared" si="113"/>
        <v>23</v>
      </c>
    </row>
    <row r="1159" spans="1:17" x14ac:dyDescent="0.25">
      <c r="A1159" t="str">
        <f t="shared" si="111"/>
        <v>Hong Kong-Foreign</v>
      </c>
      <c r="B1159">
        <v>1158</v>
      </c>
      <c r="C1159" t="s">
        <v>27</v>
      </c>
      <c r="D1159" t="s">
        <v>96</v>
      </c>
      <c r="E1159" t="s">
        <v>100</v>
      </c>
      <c r="F1159" s="3">
        <v>40963</v>
      </c>
      <c r="G1159" s="1" t="s">
        <v>134</v>
      </c>
      <c r="H1159" t="s">
        <v>118</v>
      </c>
      <c r="I1159" s="17">
        <f>IF(D1159="Moody",VLOOKUP(H1159,'Rating Translation'!$B$2:$E$25,4,FALSE),IF(D1159="SP",VLOOKUP(H1159,'Rating Translation'!$C$2:$E$25,3,FALSE),VLOOKUP(H1159,'Rating Translation'!$D$2:$E$25,2,FALSE)))</f>
        <v>23</v>
      </c>
      <c r="J1159">
        <f t="shared" si="108"/>
        <v>23</v>
      </c>
      <c r="K1159" s="20">
        <f>IF($D1159=K$1,$J1159,IF($C1159&lt;&gt;$C1158,"",K1158))</f>
        <v>23</v>
      </c>
      <c r="L1159">
        <f>IF($D1159=L$1,$J1159,IF($C1159&lt;&gt;$C1158,"",L1158))</f>
        <v>24</v>
      </c>
      <c r="M1159">
        <f>IF($D1159=M$1,$J1159,IF($C1159&lt;&gt;$C1158,"",M1158))</f>
        <v>23</v>
      </c>
      <c r="N1159" s="20">
        <f t="shared" si="109"/>
        <v>3</v>
      </c>
      <c r="O1159" s="21">
        <f t="shared" si="110"/>
        <v>23.333333333333332</v>
      </c>
      <c r="P1159">
        <f t="shared" si="112"/>
        <v>0.57735026918962584</v>
      </c>
      <c r="Q1159">
        <f t="shared" si="113"/>
        <v>23</v>
      </c>
    </row>
    <row r="1160" spans="1:17" x14ac:dyDescent="0.25">
      <c r="A1160" t="str">
        <f t="shared" si="111"/>
        <v>Hong Kong-Foreign</v>
      </c>
      <c r="B1160">
        <v>1159</v>
      </c>
      <c r="C1160" t="s">
        <v>27</v>
      </c>
      <c r="D1160" t="s">
        <v>96</v>
      </c>
      <c r="E1160" t="s">
        <v>100</v>
      </c>
      <c r="F1160" s="3">
        <v>41026</v>
      </c>
      <c r="G1160" s="1" t="s">
        <v>134</v>
      </c>
      <c r="H1160" t="s">
        <v>118</v>
      </c>
      <c r="I1160" s="17">
        <f>IF(D1160="Moody",VLOOKUP(H1160,'Rating Translation'!$B$2:$E$25,4,FALSE),IF(D1160="SP",VLOOKUP(H1160,'Rating Translation'!$C$2:$E$25,3,FALSE),VLOOKUP(H1160,'Rating Translation'!$D$2:$E$25,2,FALSE)))</f>
        <v>23</v>
      </c>
      <c r="J1160">
        <f t="shared" si="108"/>
        <v>23</v>
      </c>
      <c r="K1160" s="20">
        <f>IF($D1160=K$1,$J1160,IF($C1160&lt;&gt;$C1159,"",K1159))</f>
        <v>23</v>
      </c>
      <c r="L1160">
        <f>IF($D1160=L$1,$J1160,IF($C1160&lt;&gt;$C1159,"",L1159))</f>
        <v>24</v>
      </c>
      <c r="M1160">
        <f>IF($D1160=M$1,$J1160,IF($C1160&lt;&gt;$C1159,"",M1159))</f>
        <v>23</v>
      </c>
      <c r="N1160" s="20">
        <f t="shared" si="109"/>
        <v>3</v>
      </c>
      <c r="O1160" s="21">
        <f t="shared" si="110"/>
        <v>23.333333333333332</v>
      </c>
      <c r="P1160">
        <f t="shared" si="112"/>
        <v>0.57735026918962584</v>
      </c>
      <c r="Q1160">
        <f t="shared" si="113"/>
        <v>23</v>
      </c>
    </row>
    <row r="1161" spans="1:17" x14ac:dyDescent="0.25">
      <c r="A1161" t="str">
        <f t="shared" si="111"/>
        <v>Hong Kong-Foreign</v>
      </c>
      <c r="B1161">
        <v>1160</v>
      </c>
      <c r="C1161" t="s">
        <v>27</v>
      </c>
      <c r="D1161" t="s">
        <v>96</v>
      </c>
      <c r="E1161" t="s">
        <v>100</v>
      </c>
      <c r="F1161" s="3">
        <v>41058</v>
      </c>
      <c r="G1161" s="1" t="s">
        <v>134</v>
      </c>
      <c r="H1161" t="s">
        <v>118</v>
      </c>
      <c r="I1161" s="17">
        <f>IF(D1161="Moody",VLOOKUP(H1161,'Rating Translation'!$B$2:$E$25,4,FALSE),IF(D1161="SP",VLOOKUP(H1161,'Rating Translation'!$C$2:$E$25,3,FALSE),VLOOKUP(H1161,'Rating Translation'!$D$2:$E$25,2,FALSE)))</f>
        <v>23</v>
      </c>
      <c r="J1161">
        <f t="shared" si="108"/>
        <v>23</v>
      </c>
      <c r="K1161" s="20">
        <f>IF($D1161=K$1,$J1161,IF($C1161&lt;&gt;$C1160,"",K1160))</f>
        <v>23</v>
      </c>
      <c r="L1161">
        <f>IF($D1161=L$1,$J1161,IF($C1161&lt;&gt;$C1160,"",L1160))</f>
        <v>24</v>
      </c>
      <c r="M1161">
        <f>IF($D1161=M$1,$J1161,IF($C1161&lt;&gt;$C1160,"",M1160))</f>
        <v>23</v>
      </c>
      <c r="N1161" s="20">
        <f t="shared" si="109"/>
        <v>3</v>
      </c>
      <c r="O1161" s="21">
        <f t="shared" si="110"/>
        <v>23.333333333333332</v>
      </c>
      <c r="P1161">
        <f t="shared" si="112"/>
        <v>0.57735026918962584</v>
      </c>
      <c r="Q1161">
        <f t="shared" si="113"/>
        <v>23</v>
      </c>
    </row>
    <row r="1162" spans="1:17" x14ac:dyDescent="0.25">
      <c r="A1162" t="str">
        <f t="shared" si="111"/>
        <v>Hong Kong-Foreign</v>
      </c>
      <c r="B1162">
        <v>1161</v>
      </c>
      <c r="C1162" t="s">
        <v>27</v>
      </c>
      <c r="D1162" t="s">
        <v>96</v>
      </c>
      <c r="E1162" t="s">
        <v>100</v>
      </c>
      <c r="F1162" s="3">
        <v>41101</v>
      </c>
      <c r="G1162" s="1" t="s">
        <v>134</v>
      </c>
      <c r="H1162" t="s">
        <v>118</v>
      </c>
      <c r="I1162" s="17">
        <f>IF(D1162="Moody",VLOOKUP(H1162,'Rating Translation'!$B$2:$E$25,4,FALSE),IF(D1162="SP",VLOOKUP(H1162,'Rating Translation'!$C$2:$E$25,3,FALSE),VLOOKUP(H1162,'Rating Translation'!$D$2:$E$25,2,FALSE)))</f>
        <v>23</v>
      </c>
      <c r="J1162">
        <f t="shared" si="108"/>
        <v>23</v>
      </c>
      <c r="K1162" s="20">
        <f>IF($D1162=K$1,$J1162,IF($C1162&lt;&gt;$C1161,"",K1161))</f>
        <v>23</v>
      </c>
      <c r="L1162">
        <f>IF($D1162=L$1,$J1162,IF($C1162&lt;&gt;$C1161,"",L1161))</f>
        <v>24</v>
      </c>
      <c r="M1162">
        <f>IF($D1162=M$1,$J1162,IF($C1162&lt;&gt;$C1161,"",M1161))</f>
        <v>23</v>
      </c>
      <c r="N1162" s="20">
        <f t="shared" si="109"/>
        <v>3</v>
      </c>
      <c r="O1162" s="21">
        <f t="shared" si="110"/>
        <v>23.333333333333332</v>
      </c>
      <c r="P1162">
        <f t="shared" si="112"/>
        <v>0.57735026918962584</v>
      </c>
      <c r="Q1162">
        <f t="shared" si="113"/>
        <v>23</v>
      </c>
    </row>
    <row r="1163" spans="1:17" x14ac:dyDescent="0.25">
      <c r="A1163" t="str">
        <f t="shared" si="111"/>
        <v>Hong Kong-Foreign</v>
      </c>
      <c r="B1163">
        <v>1162</v>
      </c>
      <c r="C1163" t="s">
        <v>27</v>
      </c>
      <c r="D1163" t="s">
        <v>96</v>
      </c>
      <c r="E1163" t="s">
        <v>100</v>
      </c>
      <c r="F1163" s="3">
        <v>41138</v>
      </c>
      <c r="G1163" s="1" t="s">
        <v>134</v>
      </c>
      <c r="H1163" t="s">
        <v>118</v>
      </c>
      <c r="I1163" s="17">
        <f>IF(D1163="Moody",VLOOKUP(H1163,'Rating Translation'!$B$2:$E$25,4,FALSE),IF(D1163="SP",VLOOKUP(H1163,'Rating Translation'!$C$2:$E$25,3,FALSE),VLOOKUP(H1163,'Rating Translation'!$D$2:$E$25,2,FALSE)))</f>
        <v>23</v>
      </c>
      <c r="J1163">
        <f t="shared" si="108"/>
        <v>23</v>
      </c>
      <c r="K1163" s="20">
        <f>IF($D1163=K$1,$J1163,IF($C1163&lt;&gt;$C1162,"",K1162))</f>
        <v>23</v>
      </c>
      <c r="L1163">
        <f>IF($D1163=L$1,$J1163,IF($C1163&lt;&gt;$C1162,"",L1162))</f>
        <v>24</v>
      </c>
      <c r="M1163">
        <f>IF($D1163=M$1,$J1163,IF($C1163&lt;&gt;$C1162,"",M1162))</f>
        <v>23</v>
      </c>
      <c r="N1163" s="20">
        <f t="shared" si="109"/>
        <v>3</v>
      </c>
      <c r="O1163" s="21">
        <f t="shared" si="110"/>
        <v>23.333333333333332</v>
      </c>
      <c r="P1163">
        <f t="shared" si="112"/>
        <v>0.57735026918962584</v>
      </c>
      <c r="Q1163">
        <f t="shared" si="113"/>
        <v>23</v>
      </c>
    </row>
    <row r="1164" spans="1:17" x14ac:dyDescent="0.25">
      <c r="A1164" t="str">
        <f t="shared" si="111"/>
        <v>Hong Kong-Foreign</v>
      </c>
      <c r="B1164">
        <v>1163</v>
      </c>
      <c r="C1164" t="s">
        <v>27</v>
      </c>
      <c r="D1164" t="s">
        <v>96</v>
      </c>
      <c r="E1164" t="s">
        <v>100</v>
      </c>
      <c r="F1164" s="3">
        <v>41341</v>
      </c>
      <c r="G1164" s="1" t="s">
        <v>134</v>
      </c>
      <c r="H1164" t="s">
        <v>118</v>
      </c>
      <c r="I1164" s="17">
        <f>IF(D1164="Moody",VLOOKUP(H1164,'Rating Translation'!$B$2:$E$25,4,FALSE),IF(D1164="SP",VLOOKUP(H1164,'Rating Translation'!$C$2:$E$25,3,FALSE),VLOOKUP(H1164,'Rating Translation'!$D$2:$E$25,2,FALSE)))</f>
        <v>23</v>
      </c>
      <c r="J1164">
        <f t="shared" si="108"/>
        <v>23</v>
      </c>
      <c r="K1164" s="20">
        <f>IF($D1164=K$1,$J1164,IF($C1164&lt;&gt;$C1163,"",K1163))</f>
        <v>23</v>
      </c>
      <c r="L1164">
        <f>IF($D1164=L$1,$J1164,IF($C1164&lt;&gt;$C1163,"",L1163))</f>
        <v>24</v>
      </c>
      <c r="M1164">
        <f>IF($D1164=M$1,$J1164,IF($C1164&lt;&gt;$C1163,"",M1163))</f>
        <v>23</v>
      </c>
      <c r="N1164" s="20">
        <f t="shared" si="109"/>
        <v>3</v>
      </c>
      <c r="O1164" s="21">
        <f t="shared" si="110"/>
        <v>23.333333333333332</v>
      </c>
      <c r="P1164">
        <f t="shared" si="112"/>
        <v>0.57735026918962584</v>
      </c>
      <c r="Q1164">
        <f t="shared" si="113"/>
        <v>23</v>
      </c>
    </row>
    <row r="1165" spans="1:17" x14ac:dyDescent="0.25">
      <c r="A1165" t="str">
        <f t="shared" si="111"/>
        <v>Hong Kong-Foreign</v>
      </c>
      <c r="B1165">
        <v>1164</v>
      </c>
      <c r="C1165" t="s">
        <v>27</v>
      </c>
      <c r="D1165" t="s">
        <v>96</v>
      </c>
      <c r="E1165" t="s">
        <v>100</v>
      </c>
      <c r="F1165" s="3">
        <v>41358</v>
      </c>
      <c r="G1165" s="1" t="s">
        <v>134</v>
      </c>
      <c r="H1165" t="s">
        <v>118</v>
      </c>
      <c r="I1165" s="17">
        <f>IF(D1165="Moody",VLOOKUP(H1165,'Rating Translation'!$B$2:$E$25,4,FALSE),IF(D1165="SP",VLOOKUP(H1165,'Rating Translation'!$C$2:$E$25,3,FALSE),VLOOKUP(H1165,'Rating Translation'!$D$2:$E$25,2,FALSE)))</f>
        <v>23</v>
      </c>
      <c r="J1165">
        <f t="shared" si="108"/>
        <v>23</v>
      </c>
      <c r="K1165" s="20">
        <f>IF($D1165=K$1,$J1165,IF($C1165&lt;&gt;$C1164,"",K1164))</f>
        <v>23</v>
      </c>
      <c r="L1165">
        <f>IF($D1165=L$1,$J1165,IF($C1165&lt;&gt;$C1164,"",L1164))</f>
        <v>24</v>
      </c>
      <c r="M1165">
        <f>IF($D1165=M$1,$J1165,IF($C1165&lt;&gt;$C1164,"",M1164))</f>
        <v>23</v>
      </c>
      <c r="N1165" s="20">
        <f t="shared" si="109"/>
        <v>3</v>
      </c>
      <c r="O1165" s="21">
        <f t="shared" si="110"/>
        <v>23.333333333333332</v>
      </c>
      <c r="P1165">
        <f t="shared" si="112"/>
        <v>0.57735026918962584</v>
      </c>
      <c r="Q1165">
        <f t="shared" si="113"/>
        <v>23</v>
      </c>
    </row>
    <row r="1166" spans="1:17" x14ac:dyDescent="0.25">
      <c r="A1166" t="str">
        <f t="shared" si="111"/>
        <v>Hong Kong-Foreign</v>
      </c>
      <c r="B1166">
        <v>1165</v>
      </c>
      <c r="C1166" t="s">
        <v>27</v>
      </c>
      <c r="D1166" t="s">
        <v>69</v>
      </c>
      <c r="E1166" t="s">
        <v>100</v>
      </c>
      <c r="F1166" s="3">
        <v>41380</v>
      </c>
      <c r="G1166" s="1" t="s">
        <v>198</v>
      </c>
      <c r="H1166" t="s">
        <v>106</v>
      </c>
      <c r="I1166" s="17">
        <f>IF(D1166="Moody",VLOOKUP(H1166,'Rating Translation'!$B$2:$E$25,4,FALSE),IF(D1166="SP",VLOOKUP(H1166,'Rating Translation'!$C$2:$E$25,3,FALSE),VLOOKUP(H1166,'Rating Translation'!$D$2:$E$25,2,FALSE)))</f>
        <v>23</v>
      </c>
      <c r="J1166">
        <f t="shared" si="108"/>
        <v>23</v>
      </c>
      <c r="K1166" s="20">
        <f>IF($D1166=K$1,$J1166,IF($C1166&lt;&gt;$C1165,"",K1165))</f>
        <v>23</v>
      </c>
      <c r="L1166">
        <f>IF($D1166=L$1,$J1166,IF($C1166&lt;&gt;$C1165,"",L1165))</f>
        <v>24</v>
      </c>
      <c r="M1166">
        <f>IF($D1166=M$1,$J1166,IF($C1166&lt;&gt;$C1165,"",M1165))</f>
        <v>23</v>
      </c>
      <c r="N1166" s="20">
        <f t="shared" si="109"/>
        <v>3</v>
      </c>
      <c r="O1166" s="21">
        <f t="shared" si="110"/>
        <v>23.333333333333332</v>
      </c>
      <c r="P1166">
        <f t="shared" si="112"/>
        <v>0.57735026918962584</v>
      </c>
      <c r="Q1166">
        <f t="shared" si="113"/>
        <v>23</v>
      </c>
    </row>
    <row r="1167" spans="1:17" x14ac:dyDescent="0.25">
      <c r="A1167" t="str">
        <f t="shared" si="111"/>
        <v>Hong Kong-Foreign</v>
      </c>
      <c r="B1167">
        <v>1166</v>
      </c>
      <c r="C1167" t="s">
        <v>27</v>
      </c>
      <c r="D1167" t="s">
        <v>96</v>
      </c>
      <c r="E1167" t="s">
        <v>100</v>
      </c>
      <c r="F1167" s="3">
        <v>41408</v>
      </c>
      <c r="G1167" s="1" t="s">
        <v>134</v>
      </c>
      <c r="H1167" t="s">
        <v>118</v>
      </c>
      <c r="I1167" s="17">
        <f>IF(D1167="Moody",VLOOKUP(H1167,'Rating Translation'!$B$2:$E$25,4,FALSE),IF(D1167="SP",VLOOKUP(H1167,'Rating Translation'!$C$2:$E$25,3,FALSE),VLOOKUP(H1167,'Rating Translation'!$D$2:$E$25,2,FALSE)))</f>
        <v>23</v>
      </c>
      <c r="J1167">
        <f t="shared" si="108"/>
        <v>23</v>
      </c>
      <c r="K1167" s="20">
        <f>IF($D1167=K$1,$J1167,IF($C1167&lt;&gt;$C1166,"",K1166))</f>
        <v>23</v>
      </c>
      <c r="L1167">
        <f>IF($D1167=L$1,$J1167,IF($C1167&lt;&gt;$C1166,"",L1166))</f>
        <v>24</v>
      </c>
      <c r="M1167">
        <f>IF($D1167=M$1,$J1167,IF($C1167&lt;&gt;$C1166,"",M1166))</f>
        <v>23</v>
      </c>
      <c r="N1167" s="20">
        <f t="shared" si="109"/>
        <v>3</v>
      </c>
      <c r="O1167" s="21">
        <f t="shared" si="110"/>
        <v>23.333333333333332</v>
      </c>
      <c r="P1167">
        <f t="shared" si="112"/>
        <v>0.57735026918962584</v>
      </c>
      <c r="Q1167">
        <f t="shared" si="113"/>
        <v>23</v>
      </c>
    </row>
    <row r="1168" spans="1:17" x14ac:dyDescent="0.25">
      <c r="A1168" t="str">
        <f t="shared" si="111"/>
        <v>Hong Kong-Foreign</v>
      </c>
      <c r="B1168">
        <v>1167</v>
      </c>
      <c r="C1168" t="s">
        <v>27</v>
      </c>
      <c r="D1168" t="s">
        <v>96</v>
      </c>
      <c r="E1168" t="s">
        <v>100</v>
      </c>
      <c r="F1168" s="3">
        <v>41432</v>
      </c>
      <c r="G1168" s="1" t="s">
        <v>134</v>
      </c>
      <c r="H1168" t="s">
        <v>118</v>
      </c>
      <c r="I1168" s="17">
        <f>IF(D1168="Moody",VLOOKUP(H1168,'Rating Translation'!$B$2:$E$25,4,FALSE),IF(D1168="SP",VLOOKUP(H1168,'Rating Translation'!$C$2:$E$25,3,FALSE),VLOOKUP(H1168,'Rating Translation'!$D$2:$E$25,2,FALSE)))</f>
        <v>23</v>
      </c>
      <c r="J1168">
        <f t="shared" si="108"/>
        <v>23</v>
      </c>
      <c r="K1168" s="20">
        <f>IF($D1168=K$1,$J1168,IF($C1168&lt;&gt;$C1167,"",K1167))</f>
        <v>23</v>
      </c>
      <c r="L1168">
        <f>IF($D1168=L$1,$J1168,IF($C1168&lt;&gt;$C1167,"",L1167))</f>
        <v>24</v>
      </c>
      <c r="M1168">
        <f>IF($D1168=M$1,$J1168,IF($C1168&lt;&gt;$C1167,"",M1167))</f>
        <v>23</v>
      </c>
      <c r="N1168" s="20">
        <f t="shared" si="109"/>
        <v>3</v>
      </c>
      <c r="O1168" s="21">
        <f t="shared" si="110"/>
        <v>23.333333333333332</v>
      </c>
      <c r="P1168">
        <f t="shared" si="112"/>
        <v>0.57735026918962584</v>
      </c>
      <c r="Q1168">
        <f t="shared" si="113"/>
        <v>23</v>
      </c>
    </row>
    <row r="1169" spans="1:17" x14ac:dyDescent="0.25">
      <c r="A1169" t="str">
        <f t="shared" si="111"/>
        <v>Hong Kong-Foreign</v>
      </c>
      <c r="B1169">
        <v>1168</v>
      </c>
      <c r="C1169" t="s">
        <v>27</v>
      </c>
      <c r="D1169" t="s">
        <v>96</v>
      </c>
      <c r="E1169" t="s">
        <v>100</v>
      </c>
      <c r="F1169" s="3">
        <v>41452</v>
      </c>
      <c r="G1169" s="1" t="s">
        <v>134</v>
      </c>
      <c r="H1169" t="s">
        <v>118</v>
      </c>
      <c r="I1169" s="17">
        <f>IF(D1169="Moody",VLOOKUP(H1169,'Rating Translation'!$B$2:$E$25,4,FALSE),IF(D1169="SP",VLOOKUP(H1169,'Rating Translation'!$C$2:$E$25,3,FALSE),VLOOKUP(H1169,'Rating Translation'!$D$2:$E$25,2,FALSE)))</f>
        <v>23</v>
      </c>
      <c r="J1169">
        <f t="shared" si="108"/>
        <v>23</v>
      </c>
      <c r="K1169" s="20">
        <f>IF($D1169=K$1,$J1169,IF($C1169&lt;&gt;$C1168,"",K1168))</f>
        <v>23</v>
      </c>
      <c r="L1169">
        <f>IF($D1169=L$1,$J1169,IF($C1169&lt;&gt;$C1168,"",L1168))</f>
        <v>24</v>
      </c>
      <c r="M1169">
        <f>IF($D1169=M$1,$J1169,IF($C1169&lt;&gt;$C1168,"",M1168))</f>
        <v>23</v>
      </c>
      <c r="N1169" s="20">
        <f t="shared" si="109"/>
        <v>3</v>
      </c>
      <c r="O1169" s="21">
        <f t="shared" si="110"/>
        <v>23.333333333333332</v>
      </c>
      <c r="P1169">
        <f t="shared" si="112"/>
        <v>0.57735026918962584</v>
      </c>
      <c r="Q1169">
        <f t="shared" si="113"/>
        <v>23</v>
      </c>
    </row>
    <row r="1170" spans="1:17" x14ac:dyDescent="0.25">
      <c r="A1170" t="str">
        <f t="shared" si="111"/>
        <v>Hong Kong-Foreign</v>
      </c>
      <c r="B1170">
        <v>1169</v>
      </c>
      <c r="C1170" t="s">
        <v>27</v>
      </c>
      <c r="D1170" t="s">
        <v>96</v>
      </c>
      <c r="E1170" t="s">
        <v>100</v>
      </c>
      <c r="F1170" s="3">
        <v>41459</v>
      </c>
      <c r="G1170" s="1" t="s">
        <v>134</v>
      </c>
      <c r="H1170" t="s">
        <v>118</v>
      </c>
      <c r="I1170" s="17">
        <f>IF(D1170="Moody",VLOOKUP(H1170,'Rating Translation'!$B$2:$E$25,4,FALSE),IF(D1170="SP",VLOOKUP(H1170,'Rating Translation'!$C$2:$E$25,3,FALSE),VLOOKUP(H1170,'Rating Translation'!$D$2:$E$25,2,FALSE)))</f>
        <v>23</v>
      </c>
      <c r="J1170">
        <f t="shared" si="108"/>
        <v>23</v>
      </c>
      <c r="K1170" s="20">
        <f>IF($D1170=K$1,$J1170,IF($C1170&lt;&gt;$C1169,"",K1169))</f>
        <v>23</v>
      </c>
      <c r="L1170">
        <f>IF($D1170=L$1,$J1170,IF($C1170&lt;&gt;$C1169,"",L1169))</f>
        <v>24</v>
      </c>
      <c r="M1170">
        <f>IF($D1170=M$1,$J1170,IF($C1170&lt;&gt;$C1169,"",M1169))</f>
        <v>23</v>
      </c>
      <c r="N1170" s="20">
        <f t="shared" si="109"/>
        <v>3</v>
      </c>
      <c r="O1170" s="21">
        <f t="shared" si="110"/>
        <v>23.333333333333332</v>
      </c>
      <c r="P1170">
        <f t="shared" si="112"/>
        <v>0.57735026918962584</v>
      </c>
      <c r="Q1170">
        <f t="shared" si="113"/>
        <v>23</v>
      </c>
    </row>
    <row r="1171" spans="1:17" x14ac:dyDescent="0.25">
      <c r="A1171" t="str">
        <f t="shared" si="111"/>
        <v>Hong Kong-Foreign</v>
      </c>
      <c r="B1171">
        <v>1170</v>
      </c>
      <c r="C1171" t="s">
        <v>27</v>
      </c>
      <c r="D1171" t="s">
        <v>96</v>
      </c>
      <c r="E1171" t="s">
        <v>100</v>
      </c>
      <c r="F1171" s="3">
        <v>41466</v>
      </c>
      <c r="G1171" s="1" t="s">
        <v>134</v>
      </c>
      <c r="H1171" t="s">
        <v>118</v>
      </c>
      <c r="I1171" s="17">
        <f>IF(D1171="Moody",VLOOKUP(H1171,'Rating Translation'!$B$2:$E$25,4,FALSE),IF(D1171="SP",VLOOKUP(H1171,'Rating Translation'!$C$2:$E$25,3,FALSE),VLOOKUP(H1171,'Rating Translation'!$D$2:$E$25,2,FALSE)))</f>
        <v>23</v>
      </c>
      <c r="J1171">
        <f t="shared" si="108"/>
        <v>23</v>
      </c>
      <c r="K1171" s="20">
        <f>IF($D1171=K$1,$J1171,IF($C1171&lt;&gt;$C1170,"",K1170))</f>
        <v>23</v>
      </c>
      <c r="L1171">
        <f>IF($D1171=L$1,$J1171,IF($C1171&lt;&gt;$C1170,"",L1170))</f>
        <v>24</v>
      </c>
      <c r="M1171">
        <f>IF($D1171=M$1,$J1171,IF($C1171&lt;&gt;$C1170,"",M1170))</f>
        <v>23</v>
      </c>
      <c r="N1171" s="20">
        <f t="shared" si="109"/>
        <v>3</v>
      </c>
      <c r="O1171" s="21">
        <f t="shared" si="110"/>
        <v>23.333333333333332</v>
      </c>
      <c r="P1171">
        <f t="shared" si="112"/>
        <v>0.57735026918962584</v>
      </c>
      <c r="Q1171">
        <f t="shared" si="113"/>
        <v>23</v>
      </c>
    </row>
    <row r="1172" spans="1:17" x14ac:dyDescent="0.25">
      <c r="A1172" t="str">
        <f t="shared" si="111"/>
        <v>Hong Kong-Foreign</v>
      </c>
      <c r="B1172">
        <v>1171</v>
      </c>
      <c r="C1172" t="s">
        <v>27</v>
      </c>
      <c r="D1172" t="s">
        <v>96</v>
      </c>
      <c r="E1172" t="s">
        <v>100</v>
      </c>
      <c r="F1172" s="3">
        <v>41484</v>
      </c>
      <c r="G1172" s="1" t="s">
        <v>134</v>
      </c>
      <c r="H1172" t="s">
        <v>118</v>
      </c>
      <c r="I1172" s="17">
        <f>IF(D1172="Moody",VLOOKUP(H1172,'Rating Translation'!$B$2:$E$25,4,FALSE),IF(D1172="SP",VLOOKUP(H1172,'Rating Translation'!$C$2:$E$25,3,FALSE),VLOOKUP(H1172,'Rating Translation'!$D$2:$E$25,2,FALSE)))</f>
        <v>23</v>
      </c>
      <c r="J1172">
        <f t="shared" si="108"/>
        <v>23</v>
      </c>
      <c r="K1172" s="20">
        <f>IF($D1172=K$1,$J1172,IF($C1172&lt;&gt;$C1171,"",K1171))</f>
        <v>23</v>
      </c>
      <c r="L1172">
        <f>IF($D1172=L$1,$J1172,IF($C1172&lt;&gt;$C1171,"",L1171))</f>
        <v>24</v>
      </c>
      <c r="M1172">
        <f>IF($D1172=M$1,$J1172,IF($C1172&lt;&gt;$C1171,"",M1171))</f>
        <v>23</v>
      </c>
      <c r="N1172" s="20">
        <f t="shared" si="109"/>
        <v>3</v>
      </c>
      <c r="O1172" s="21">
        <f t="shared" si="110"/>
        <v>23.333333333333332</v>
      </c>
      <c r="P1172">
        <f t="shared" si="112"/>
        <v>0.57735026918962584</v>
      </c>
      <c r="Q1172">
        <f t="shared" si="113"/>
        <v>23</v>
      </c>
    </row>
    <row r="1173" spans="1:17" x14ac:dyDescent="0.25">
      <c r="A1173" t="str">
        <f t="shared" si="111"/>
        <v>Hong Kong-Foreign</v>
      </c>
      <c r="B1173">
        <v>1172</v>
      </c>
      <c r="C1173" t="s">
        <v>27</v>
      </c>
      <c r="D1173" t="s">
        <v>96</v>
      </c>
      <c r="E1173" t="s">
        <v>100</v>
      </c>
      <c r="F1173" s="3">
        <v>41536</v>
      </c>
      <c r="G1173" s="1" t="s">
        <v>134</v>
      </c>
      <c r="H1173" t="s">
        <v>118</v>
      </c>
      <c r="I1173" s="17">
        <f>IF(D1173="Moody",VLOOKUP(H1173,'Rating Translation'!$B$2:$E$25,4,FALSE),IF(D1173="SP",VLOOKUP(H1173,'Rating Translation'!$C$2:$E$25,3,FALSE),VLOOKUP(H1173,'Rating Translation'!$D$2:$E$25,2,FALSE)))</f>
        <v>23</v>
      </c>
      <c r="J1173">
        <f t="shared" si="108"/>
        <v>23</v>
      </c>
      <c r="K1173" s="20">
        <f>IF($D1173=K$1,$J1173,IF($C1173&lt;&gt;$C1172,"",K1172))</f>
        <v>23</v>
      </c>
      <c r="L1173">
        <f>IF($D1173=L$1,$J1173,IF($C1173&lt;&gt;$C1172,"",L1172))</f>
        <v>24</v>
      </c>
      <c r="M1173">
        <f>IF($D1173=M$1,$J1173,IF($C1173&lt;&gt;$C1172,"",M1172))</f>
        <v>23</v>
      </c>
      <c r="N1173" s="20">
        <f t="shared" si="109"/>
        <v>3</v>
      </c>
      <c r="O1173" s="21">
        <f t="shared" si="110"/>
        <v>23.333333333333332</v>
      </c>
      <c r="P1173">
        <f t="shared" si="112"/>
        <v>0.57735026918962584</v>
      </c>
      <c r="Q1173">
        <f t="shared" si="113"/>
        <v>23</v>
      </c>
    </row>
    <row r="1174" spans="1:17" x14ac:dyDescent="0.25">
      <c r="A1174" t="str">
        <f t="shared" si="111"/>
        <v>Hong Kong-Foreign</v>
      </c>
      <c r="B1174">
        <v>1173</v>
      </c>
      <c r="C1174" t="s">
        <v>27</v>
      </c>
      <c r="D1174" t="s">
        <v>96</v>
      </c>
      <c r="E1174" t="s">
        <v>100</v>
      </c>
      <c r="F1174" s="3">
        <v>41547</v>
      </c>
      <c r="G1174" s="1" t="s">
        <v>134</v>
      </c>
      <c r="H1174" t="s">
        <v>118</v>
      </c>
      <c r="I1174" s="17">
        <f>IF(D1174="Moody",VLOOKUP(H1174,'Rating Translation'!$B$2:$E$25,4,FALSE),IF(D1174="SP",VLOOKUP(H1174,'Rating Translation'!$C$2:$E$25,3,FALSE),VLOOKUP(H1174,'Rating Translation'!$D$2:$E$25,2,FALSE)))</f>
        <v>23</v>
      </c>
      <c r="J1174">
        <f t="shared" si="108"/>
        <v>23</v>
      </c>
      <c r="K1174" s="20">
        <f>IF($D1174=K$1,$J1174,IF($C1174&lt;&gt;$C1173,"",K1173))</f>
        <v>23</v>
      </c>
      <c r="L1174">
        <f>IF($D1174=L$1,$J1174,IF($C1174&lt;&gt;$C1173,"",L1173))</f>
        <v>24</v>
      </c>
      <c r="M1174">
        <f>IF($D1174=M$1,$J1174,IF($C1174&lt;&gt;$C1173,"",M1173))</f>
        <v>23</v>
      </c>
      <c r="N1174" s="20">
        <f t="shared" si="109"/>
        <v>3</v>
      </c>
      <c r="O1174" s="21">
        <f t="shared" si="110"/>
        <v>23.333333333333332</v>
      </c>
      <c r="P1174">
        <f t="shared" si="112"/>
        <v>0.57735026918962584</v>
      </c>
      <c r="Q1174">
        <f t="shared" si="113"/>
        <v>23</v>
      </c>
    </row>
    <row r="1175" spans="1:17" x14ac:dyDescent="0.25">
      <c r="A1175" t="str">
        <f t="shared" si="111"/>
        <v>Hong Kong-Foreign</v>
      </c>
      <c r="B1175">
        <v>1174</v>
      </c>
      <c r="C1175" t="s">
        <v>27</v>
      </c>
      <c r="D1175" t="s">
        <v>96</v>
      </c>
      <c r="E1175" t="s">
        <v>100</v>
      </c>
      <c r="F1175" s="3">
        <v>41561</v>
      </c>
      <c r="G1175" s="1" t="s">
        <v>134</v>
      </c>
      <c r="H1175" t="s">
        <v>118</v>
      </c>
      <c r="I1175" s="17">
        <f>IF(D1175="Moody",VLOOKUP(H1175,'Rating Translation'!$B$2:$E$25,4,FALSE),IF(D1175="SP",VLOOKUP(H1175,'Rating Translation'!$C$2:$E$25,3,FALSE),VLOOKUP(H1175,'Rating Translation'!$D$2:$E$25,2,FALSE)))</f>
        <v>23</v>
      </c>
      <c r="J1175">
        <f t="shared" si="108"/>
        <v>23</v>
      </c>
      <c r="K1175" s="20">
        <f>IF($D1175=K$1,$J1175,IF($C1175&lt;&gt;$C1174,"",K1174))</f>
        <v>23</v>
      </c>
      <c r="L1175">
        <f>IF($D1175=L$1,$J1175,IF($C1175&lt;&gt;$C1174,"",L1174))</f>
        <v>24</v>
      </c>
      <c r="M1175">
        <f>IF($D1175=M$1,$J1175,IF($C1175&lt;&gt;$C1174,"",M1174))</f>
        <v>23</v>
      </c>
      <c r="N1175" s="20">
        <f t="shared" si="109"/>
        <v>3</v>
      </c>
      <c r="O1175" s="21">
        <f t="shared" si="110"/>
        <v>23.333333333333332</v>
      </c>
      <c r="P1175">
        <f t="shared" si="112"/>
        <v>0.57735026918962584</v>
      </c>
      <c r="Q1175">
        <f t="shared" si="113"/>
        <v>23</v>
      </c>
    </row>
    <row r="1176" spans="1:17" x14ac:dyDescent="0.25">
      <c r="A1176" t="str">
        <f t="shared" si="111"/>
        <v>Hong Kong-Foreign</v>
      </c>
      <c r="B1176">
        <v>1175</v>
      </c>
      <c r="C1176" t="s">
        <v>27</v>
      </c>
      <c r="D1176" t="s">
        <v>96</v>
      </c>
      <c r="E1176" t="s">
        <v>100</v>
      </c>
      <c r="F1176" s="3">
        <v>41577</v>
      </c>
      <c r="G1176" s="1" t="s">
        <v>134</v>
      </c>
      <c r="H1176" t="s">
        <v>118</v>
      </c>
      <c r="I1176" s="17">
        <f>IF(D1176="Moody",VLOOKUP(H1176,'Rating Translation'!$B$2:$E$25,4,FALSE),IF(D1176="SP",VLOOKUP(H1176,'Rating Translation'!$C$2:$E$25,3,FALSE),VLOOKUP(H1176,'Rating Translation'!$D$2:$E$25,2,FALSE)))</f>
        <v>23</v>
      </c>
      <c r="J1176">
        <f t="shared" si="108"/>
        <v>23</v>
      </c>
      <c r="K1176" s="20">
        <f>IF($D1176=K$1,$J1176,IF($C1176&lt;&gt;$C1175,"",K1175))</f>
        <v>23</v>
      </c>
      <c r="L1176">
        <f>IF($D1176=L$1,$J1176,IF($C1176&lt;&gt;$C1175,"",L1175))</f>
        <v>24</v>
      </c>
      <c r="M1176">
        <f>IF($D1176=M$1,$J1176,IF($C1176&lt;&gt;$C1175,"",M1175))</f>
        <v>23</v>
      </c>
      <c r="N1176" s="20">
        <f t="shared" si="109"/>
        <v>3</v>
      </c>
      <c r="O1176" s="21">
        <f t="shared" si="110"/>
        <v>23.333333333333332</v>
      </c>
      <c r="P1176">
        <f t="shared" si="112"/>
        <v>0.57735026918962584</v>
      </c>
      <c r="Q1176">
        <f t="shared" si="113"/>
        <v>23</v>
      </c>
    </row>
    <row r="1177" spans="1:17" x14ac:dyDescent="0.25">
      <c r="A1177" t="str">
        <f t="shared" si="111"/>
        <v>Hong Kong-Foreign</v>
      </c>
      <c r="B1177">
        <v>1176</v>
      </c>
      <c r="C1177" t="s">
        <v>27</v>
      </c>
      <c r="D1177" t="s">
        <v>96</v>
      </c>
      <c r="E1177" t="s">
        <v>100</v>
      </c>
      <c r="F1177" s="3">
        <v>41600</v>
      </c>
      <c r="G1177" s="1" t="s">
        <v>134</v>
      </c>
      <c r="H1177" t="s">
        <v>118</v>
      </c>
      <c r="I1177" s="17">
        <f>IF(D1177="Moody",VLOOKUP(H1177,'Rating Translation'!$B$2:$E$25,4,FALSE),IF(D1177="SP",VLOOKUP(H1177,'Rating Translation'!$C$2:$E$25,3,FALSE),VLOOKUP(H1177,'Rating Translation'!$D$2:$E$25,2,FALSE)))</f>
        <v>23</v>
      </c>
      <c r="J1177">
        <f t="shared" si="108"/>
        <v>23</v>
      </c>
      <c r="K1177" s="20">
        <f>IF($D1177=K$1,$J1177,IF($C1177&lt;&gt;$C1176,"",K1176))</f>
        <v>23</v>
      </c>
      <c r="L1177">
        <f>IF($D1177=L$1,$J1177,IF($C1177&lt;&gt;$C1176,"",L1176))</f>
        <v>24</v>
      </c>
      <c r="M1177">
        <f>IF($D1177=M$1,$J1177,IF($C1177&lt;&gt;$C1176,"",M1176))</f>
        <v>23</v>
      </c>
      <c r="N1177" s="20">
        <f t="shared" si="109"/>
        <v>3</v>
      </c>
      <c r="O1177" s="21">
        <f t="shared" si="110"/>
        <v>23.333333333333332</v>
      </c>
      <c r="P1177">
        <f t="shared" si="112"/>
        <v>0.57735026918962584</v>
      </c>
      <c r="Q1177">
        <f t="shared" si="113"/>
        <v>23</v>
      </c>
    </row>
    <row r="1178" spans="1:17" x14ac:dyDescent="0.25">
      <c r="A1178" t="str">
        <f t="shared" si="111"/>
        <v>Hong Kong-Foreign</v>
      </c>
      <c r="B1178">
        <v>1177</v>
      </c>
      <c r="C1178" t="s">
        <v>27</v>
      </c>
      <c r="D1178" t="s">
        <v>96</v>
      </c>
      <c r="E1178" t="s">
        <v>100</v>
      </c>
      <c r="F1178" s="3">
        <v>41611</v>
      </c>
      <c r="G1178" s="1" t="s">
        <v>134</v>
      </c>
      <c r="H1178" t="s">
        <v>118</v>
      </c>
      <c r="I1178" s="17">
        <f>IF(D1178="Moody",VLOOKUP(H1178,'Rating Translation'!$B$2:$E$25,4,FALSE),IF(D1178="SP",VLOOKUP(H1178,'Rating Translation'!$C$2:$E$25,3,FALSE),VLOOKUP(H1178,'Rating Translation'!$D$2:$E$25,2,FALSE)))</f>
        <v>23</v>
      </c>
      <c r="J1178">
        <f t="shared" si="108"/>
        <v>23</v>
      </c>
      <c r="K1178" s="20">
        <f>IF($D1178=K$1,$J1178,IF($C1178&lt;&gt;$C1177,"",K1177))</f>
        <v>23</v>
      </c>
      <c r="L1178">
        <f>IF($D1178=L$1,$J1178,IF($C1178&lt;&gt;$C1177,"",L1177))</f>
        <v>24</v>
      </c>
      <c r="M1178">
        <f>IF($D1178=M$1,$J1178,IF($C1178&lt;&gt;$C1177,"",M1177))</f>
        <v>23</v>
      </c>
      <c r="N1178" s="20">
        <f t="shared" si="109"/>
        <v>3</v>
      </c>
      <c r="O1178" s="21">
        <f t="shared" si="110"/>
        <v>23.333333333333332</v>
      </c>
      <c r="P1178">
        <f t="shared" si="112"/>
        <v>0.57735026918962584</v>
      </c>
      <c r="Q1178">
        <f t="shared" si="113"/>
        <v>23</v>
      </c>
    </row>
    <row r="1179" spans="1:17" x14ac:dyDescent="0.25">
      <c r="A1179" t="str">
        <f t="shared" si="111"/>
        <v>Hong Kong-Foreign</v>
      </c>
      <c r="B1179">
        <v>1178</v>
      </c>
      <c r="C1179" t="s">
        <v>27</v>
      </c>
      <c r="D1179" t="s">
        <v>96</v>
      </c>
      <c r="E1179" t="s">
        <v>100</v>
      </c>
      <c r="F1179" s="3">
        <v>41620</v>
      </c>
      <c r="G1179" s="1" t="s">
        <v>134</v>
      </c>
      <c r="H1179" t="s">
        <v>118</v>
      </c>
      <c r="I1179" s="17">
        <f>IF(D1179="Moody",VLOOKUP(H1179,'Rating Translation'!$B$2:$E$25,4,FALSE),IF(D1179="SP",VLOOKUP(H1179,'Rating Translation'!$C$2:$E$25,3,FALSE),VLOOKUP(H1179,'Rating Translation'!$D$2:$E$25,2,FALSE)))</f>
        <v>23</v>
      </c>
      <c r="J1179">
        <f t="shared" si="108"/>
        <v>23</v>
      </c>
      <c r="K1179" s="20">
        <f>IF($D1179=K$1,$J1179,IF($C1179&lt;&gt;$C1178,"",K1178))</f>
        <v>23</v>
      </c>
      <c r="L1179">
        <f>IF($D1179=L$1,$J1179,IF($C1179&lt;&gt;$C1178,"",L1178))</f>
        <v>24</v>
      </c>
      <c r="M1179">
        <f>IF($D1179=M$1,$J1179,IF($C1179&lt;&gt;$C1178,"",M1178))</f>
        <v>23</v>
      </c>
      <c r="N1179" s="20">
        <f t="shared" si="109"/>
        <v>3</v>
      </c>
      <c r="O1179" s="21">
        <f t="shared" si="110"/>
        <v>23.333333333333332</v>
      </c>
      <c r="P1179">
        <f t="shared" si="112"/>
        <v>0.57735026918962584</v>
      </c>
      <c r="Q1179">
        <f t="shared" si="113"/>
        <v>23</v>
      </c>
    </row>
    <row r="1180" spans="1:17" x14ac:dyDescent="0.25">
      <c r="A1180" t="str">
        <f t="shared" si="111"/>
        <v>Hong Kong-Foreign</v>
      </c>
      <c r="B1180">
        <v>1179</v>
      </c>
      <c r="C1180" t="s">
        <v>27</v>
      </c>
      <c r="D1180" t="s">
        <v>96</v>
      </c>
      <c r="E1180" t="s">
        <v>100</v>
      </c>
      <c r="F1180" s="3">
        <v>41635</v>
      </c>
      <c r="G1180" s="1" t="s">
        <v>134</v>
      </c>
      <c r="H1180" t="s">
        <v>118</v>
      </c>
      <c r="I1180" s="17">
        <f>IF(D1180="Moody",VLOOKUP(H1180,'Rating Translation'!$B$2:$E$25,4,FALSE),IF(D1180="SP",VLOOKUP(H1180,'Rating Translation'!$C$2:$E$25,3,FALSE),VLOOKUP(H1180,'Rating Translation'!$D$2:$E$25,2,FALSE)))</f>
        <v>23</v>
      </c>
      <c r="J1180">
        <f t="shared" si="108"/>
        <v>23</v>
      </c>
      <c r="K1180" s="20">
        <f>IF($D1180=K$1,$J1180,IF($C1180&lt;&gt;$C1179,"",K1179))</f>
        <v>23</v>
      </c>
      <c r="L1180">
        <f>IF($D1180=L$1,$J1180,IF($C1180&lt;&gt;$C1179,"",L1179))</f>
        <v>24</v>
      </c>
      <c r="M1180">
        <f>IF($D1180=M$1,$J1180,IF($C1180&lt;&gt;$C1179,"",M1179))</f>
        <v>23</v>
      </c>
      <c r="N1180" s="20">
        <f t="shared" si="109"/>
        <v>3</v>
      </c>
      <c r="O1180" s="21">
        <f t="shared" si="110"/>
        <v>23.333333333333332</v>
      </c>
      <c r="P1180">
        <f t="shared" si="112"/>
        <v>0.57735026918962584</v>
      </c>
      <c r="Q1180">
        <f t="shared" si="113"/>
        <v>23</v>
      </c>
    </row>
    <row r="1181" spans="1:17" x14ac:dyDescent="0.25">
      <c r="A1181" t="str">
        <f t="shared" si="111"/>
        <v>Hong Kong-Foreign</v>
      </c>
      <c r="B1181">
        <v>1180</v>
      </c>
      <c r="C1181" t="s">
        <v>27</v>
      </c>
      <c r="D1181" t="s">
        <v>96</v>
      </c>
      <c r="E1181" t="s">
        <v>100</v>
      </c>
      <c r="F1181" s="3">
        <v>41638</v>
      </c>
      <c r="G1181" s="1" t="s">
        <v>134</v>
      </c>
      <c r="H1181" t="s">
        <v>118</v>
      </c>
      <c r="I1181" s="17">
        <f>IF(D1181="Moody",VLOOKUP(H1181,'Rating Translation'!$B$2:$E$25,4,FALSE),IF(D1181="SP",VLOOKUP(H1181,'Rating Translation'!$C$2:$E$25,3,FALSE),VLOOKUP(H1181,'Rating Translation'!$D$2:$E$25,2,FALSE)))</f>
        <v>23</v>
      </c>
      <c r="J1181">
        <f t="shared" si="108"/>
        <v>23</v>
      </c>
      <c r="K1181" s="20">
        <f>IF($D1181=K$1,$J1181,IF($C1181&lt;&gt;$C1180,"",K1180))</f>
        <v>23</v>
      </c>
      <c r="L1181">
        <f>IF($D1181=L$1,$J1181,IF($C1181&lt;&gt;$C1180,"",L1180))</f>
        <v>24</v>
      </c>
      <c r="M1181">
        <f>IF($D1181=M$1,$J1181,IF($C1181&lt;&gt;$C1180,"",M1180))</f>
        <v>23</v>
      </c>
      <c r="N1181" s="20">
        <f t="shared" si="109"/>
        <v>3</v>
      </c>
      <c r="O1181" s="21">
        <f t="shared" si="110"/>
        <v>23.333333333333332</v>
      </c>
      <c r="P1181">
        <f t="shared" si="112"/>
        <v>0.57735026918962584</v>
      </c>
      <c r="Q1181">
        <f t="shared" si="113"/>
        <v>23</v>
      </c>
    </row>
    <row r="1182" spans="1:17" x14ac:dyDescent="0.25">
      <c r="A1182" t="str">
        <f t="shared" si="111"/>
        <v>Hong Kong-Foreign</v>
      </c>
      <c r="B1182">
        <v>1181</v>
      </c>
      <c r="C1182" t="s">
        <v>27</v>
      </c>
      <c r="D1182" t="s">
        <v>96</v>
      </c>
      <c r="E1182" t="s">
        <v>100</v>
      </c>
      <c r="F1182" s="3">
        <v>41648</v>
      </c>
      <c r="G1182" s="1" t="s">
        <v>134</v>
      </c>
      <c r="H1182" t="s">
        <v>118</v>
      </c>
      <c r="I1182" s="17">
        <f>IF(D1182="Moody",VLOOKUP(H1182,'Rating Translation'!$B$2:$E$25,4,FALSE),IF(D1182="SP",VLOOKUP(H1182,'Rating Translation'!$C$2:$E$25,3,FALSE),VLOOKUP(H1182,'Rating Translation'!$D$2:$E$25,2,FALSE)))</f>
        <v>23</v>
      </c>
      <c r="J1182">
        <f t="shared" si="108"/>
        <v>23</v>
      </c>
      <c r="K1182" s="20">
        <f>IF($D1182=K$1,$J1182,IF($C1182&lt;&gt;$C1181,"",K1181))</f>
        <v>23</v>
      </c>
      <c r="L1182">
        <f>IF($D1182=L$1,$J1182,IF($C1182&lt;&gt;$C1181,"",L1181))</f>
        <v>24</v>
      </c>
      <c r="M1182">
        <f>IF($D1182=M$1,$J1182,IF($C1182&lt;&gt;$C1181,"",M1181))</f>
        <v>23</v>
      </c>
      <c r="N1182" s="20">
        <f t="shared" si="109"/>
        <v>3</v>
      </c>
      <c r="O1182" s="21">
        <f t="shared" si="110"/>
        <v>23.333333333333332</v>
      </c>
      <c r="P1182">
        <f t="shared" si="112"/>
        <v>0.57735026918962584</v>
      </c>
      <c r="Q1182">
        <f t="shared" si="113"/>
        <v>23</v>
      </c>
    </row>
    <row r="1183" spans="1:17" x14ac:dyDescent="0.25">
      <c r="A1183" t="str">
        <f t="shared" si="111"/>
        <v>Hong Kong-Local</v>
      </c>
      <c r="B1183">
        <v>1182</v>
      </c>
      <c r="C1183" t="s">
        <v>27</v>
      </c>
      <c r="D1183" t="s">
        <v>96</v>
      </c>
      <c r="E1183" t="s">
        <v>101</v>
      </c>
      <c r="F1183" s="3">
        <v>35383</v>
      </c>
      <c r="G1183" s="1" t="s">
        <v>118</v>
      </c>
      <c r="H1183" t="s">
        <v>118</v>
      </c>
      <c r="I1183" s="17">
        <f>IF(D1183="Moody",VLOOKUP(H1183,'Rating Translation'!$B$2:$E$25,4,FALSE),IF(D1183="SP",VLOOKUP(H1183,'Rating Translation'!$C$2:$E$25,3,FALSE),VLOOKUP(H1183,'Rating Translation'!$D$2:$E$25,2,FALSE)))</f>
        <v>23</v>
      </c>
      <c r="J1183">
        <f t="shared" si="108"/>
        <v>23</v>
      </c>
      <c r="K1183" s="20">
        <f>IF($D1183=K$1,$J1183,IF($C1183&lt;&gt;$C1182,"",K1182))</f>
        <v>23</v>
      </c>
      <c r="L1183">
        <f>IF($D1183=L$1,$J1183,IF($C1183&lt;&gt;$C1182,"",L1182))</f>
        <v>24</v>
      </c>
      <c r="M1183">
        <f>IF($D1183=M$1,$J1183,IF($C1183&lt;&gt;$C1182,"",M1182))</f>
        <v>23</v>
      </c>
      <c r="N1183" s="20">
        <f t="shared" si="109"/>
        <v>3</v>
      </c>
      <c r="O1183" s="21">
        <f t="shared" si="110"/>
        <v>23.333333333333332</v>
      </c>
      <c r="P1183">
        <f t="shared" si="112"/>
        <v>0.57735026918962584</v>
      </c>
      <c r="Q1183">
        <f t="shared" si="113"/>
        <v>23</v>
      </c>
    </row>
    <row r="1184" spans="1:17" x14ac:dyDescent="0.25">
      <c r="A1184" t="str">
        <f t="shared" si="111"/>
        <v>Hong Kong-Local</v>
      </c>
      <c r="B1184">
        <v>1183</v>
      </c>
      <c r="C1184" t="s">
        <v>27</v>
      </c>
      <c r="D1184" t="s">
        <v>69</v>
      </c>
      <c r="E1184" t="s">
        <v>101</v>
      </c>
      <c r="F1184" s="3">
        <v>36090</v>
      </c>
      <c r="G1184" s="1" t="s">
        <v>110</v>
      </c>
      <c r="H1184" t="s">
        <v>110</v>
      </c>
      <c r="I1184" s="17">
        <f>IF(D1184="Moody",VLOOKUP(H1184,'Rating Translation'!$B$2:$E$25,4,FALSE),IF(D1184="SP",VLOOKUP(H1184,'Rating Translation'!$C$2:$E$25,3,FALSE),VLOOKUP(H1184,'Rating Translation'!$D$2:$E$25,2,FALSE)))</f>
        <v>20</v>
      </c>
      <c r="J1184">
        <f t="shared" si="108"/>
        <v>20</v>
      </c>
      <c r="K1184" s="20">
        <f>IF($D1184=K$1,$J1184,IF($C1184&lt;&gt;$C1183,"",K1183))</f>
        <v>20</v>
      </c>
      <c r="L1184">
        <f>IF($D1184=L$1,$J1184,IF($C1184&lt;&gt;$C1183,"",L1183))</f>
        <v>24</v>
      </c>
      <c r="M1184">
        <f>IF($D1184=M$1,$J1184,IF($C1184&lt;&gt;$C1183,"",M1183))</f>
        <v>23</v>
      </c>
      <c r="N1184" s="20">
        <f t="shared" si="109"/>
        <v>3</v>
      </c>
      <c r="O1184" s="21">
        <f t="shared" si="110"/>
        <v>22.333333333333332</v>
      </c>
      <c r="P1184">
        <f t="shared" si="112"/>
        <v>2.0816659994661331</v>
      </c>
      <c r="Q1184">
        <f t="shared" si="113"/>
        <v>23</v>
      </c>
    </row>
    <row r="1185" spans="1:17" x14ac:dyDescent="0.25">
      <c r="A1185" t="str">
        <f t="shared" si="111"/>
        <v>Hong Kong-Local</v>
      </c>
      <c r="B1185">
        <v>1184</v>
      </c>
      <c r="C1185" t="s">
        <v>27</v>
      </c>
      <c r="D1185" t="s">
        <v>69</v>
      </c>
      <c r="E1185" t="s">
        <v>101</v>
      </c>
      <c r="F1185" s="3">
        <v>36761</v>
      </c>
      <c r="G1185" s="1" t="s">
        <v>108</v>
      </c>
      <c r="H1185" t="s">
        <v>108</v>
      </c>
      <c r="I1185" s="17">
        <f>IF(D1185="Moody",VLOOKUP(H1185,'Rating Translation'!$B$2:$E$25,4,FALSE),IF(D1185="SP",VLOOKUP(H1185,'Rating Translation'!$C$2:$E$25,3,FALSE),VLOOKUP(H1185,'Rating Translation'!$D$2:$E$25,2,FALSE)))</f>
        <v>21</v>
      </c>
      <c r="J1185">
        <f t="shared" si="108"/>
        <v>21</v>
      </c>
      <c r="K1185" s="20">
        <f>IF($D1185=K$1,$J1185,IF($C1185&lt;&gt;$C1184,"",K1184))</f>
        <v>21</v>
      </c>
      <c r="L1185">
        <f>IF($D1185=L$1,$J1185,IF($C1185&lt;&gt;$C1184,"",L1184))</f>
        <v>24</v>
      </c>
      <c r="M1185">
        <f>IF($D1185=M$1,$J1185,IF($C1185&lt;&gt;$C1184,"",M1184))</f>
        <v>23</v>
      </c>
      <c r="N1185" s="20">
        <f t="shared" si="109"/>
        <v>3</v>
      </c>
      <c r="O1185" s="21">
        <f t="shared" si="110"/>
        <v>22.666666666666668</v>
      </c>
      <c r="P1185">
        <f t="shared" si="112"/>
        <v>1.5275252316519468</v>
      </c>
      <c r="Q1185">
        <f t="shared" si="113"/>
        <v>23</v>
      </c>
    </row>
    <row r="1186" spans="1:17" x14ac:dyDescent="0.25">
      <c r="A1186" t="str">
        <f t="shared" si="111"/>
        <v>Hong Kong-Local</v>
      </c>
      <c r="B1186">
        <v>1185</v>
      </c>
      <c r="C1186" t="s">
        <v>27</v>
      </c>
      <c r="D1186" t="s">
        <v>96</v>
      </c>
      <c r="E1186" t="s">
        <v>101</v>
      </c>
      <c r="F1186" s="3">
        <v>36790</v>
      </c>
      <c r="G1186" s="1" t="s">
        <v>118</v>
      </c>
      <c r="H1186" t="s">
        <v>118</v>
      </c>
      <c r="I1186" s="17">
        <f>IF(D1186="Moody",VLOOKUP(H1186,'Rating Translation'!$B$2:$E$25,4,FALSE),IF(D1186="SP",VLOOKUP(H1186,'Rating Translation'!$C$2:$E$25,3,FALSE),VLOOKUP(H1186,'Rating Translation'!$D$2:$E$25,2,FALSE)))</f>
        <v>23</v>
      </c>
      <c r="J1186">
        <f t="shared" si="108"/>
        <v>23</v>
      </c>
      <c r="K1186" s="20">
        <f>IF($D1186=K$1,$J1186,IF($C1186&lt;&gt;$C1185,"",K1185))</f>
        <v>21</v>
      </c>
      <c r="L1186">
        <f>IF($D1186=L$1,$J1186,IF($C1186&lt;&gt;$C1185,"",L1185))</f>
        <v>24</v>
      </c>
      <c r="M1186">
        <f>IF($D1186=M$1,$J1186,IF($C1186&lt;&gt;$C1185,"",M1185))</f>
        <v>23</v>
      </c>
      <c r="N1186" s="20">
        <f t="shared" si="109"/>
        <v>3</v>
      </c>
      <c r="O1186" s="21">
        <f t="shared" si="110"/>
        <v>22.666666666666668</v>
      </c>
      <c r="P1186">
        <f t="shared" si="112"/>
        <v>1.5275252316519468</v>
      </c>
      <c r="Q1186">
        <f t="shared" si="113"/>
        <v>23</v>
      </c>
    </row>
    <row r="1187" spans="1:17" x14ac:dyDescent="0.25">
      <c r="A1187" t="str">
        <f t="shared" si="111"/>
        <v>Hong Kong-Local</v>
      </c>
      <c r="B1187">
        <v>1186</v>
      </c>
      <c r="C1187" t="s">
        <v>27</v>
      </c>
      <c r="D1187" t="s">
        <v>96</v>
      </c>
      <c r="E1187" t="s">
        <v>101</v>
      </c>
      <c r="F1187" s="3">
        <v>37067</v>
      </c>
      <c r="G1187" s="1" t="s">
        <v>118</v>
      </c>
      <c r="H1187" t="s">
        <v>118</v>
      </c>
      <c r="I1187" s="17">
        <f>IF(D1187="Moody",VLOOKUP(H1187,'Rating Translation'!$B$2:$E$25,4,FALSE),IF(D1187="SP",VLOOKUP(H1187,'Rating Translation'!$C$2:$E$25,3,FALSE),VLOOKUP(H1187,'Rating Translation'!$D$2:$E$25,2,FALSE)))</f>
        <v>23</v>
      </c>
      <c r="J1187">
        <f t="shared" si="108"/>
        <v>23</v>
      </c>
      <c r="K1187" s="20">
        <f>IF($D1187=K$1,$J1187,IF($C1187&lt;&gt;$C1186,"",K1186))</f>
        <v>21</v>
      </c>
      <c r="L1187">
        <f>IF($D1187=L$1,$J1187,IF($C1187&lt;&gt;$C1186,"",L1186))</f>
        <v>24</v>
      </c>
      <c r="M1187">
        <f>IF($D1187=M$1,$J1187,IF($C1187&lt;&gt;$C1186,"",M1186))</f>
        <v>23</v>
      </c>
      <c r="N1187" s="20">
        <f t="shared" si="109"/>
        <v>3</v>
      </c>
      <c r="O1187" s="21">
        <f t="shared" si="110"/>
        <v>22.666666666666668</v>
      </c>
      <c r="P1187">
        <f t="shared" si="112"/>
        <v>1.5275252316519468</v>
      </c>
      <c r="Q1187">
        <f t="shared" si="113"/>
        <v>23</v>
      </c>
    </row>
    <row r="1188" spans="1:17" x14ac:dyDescent="0.25">
      <c r="A1188" t="str">
        <f t="shared" si="111"/>
        <v>Hong Kong-Local</v>
      </c>
      <c r="B1188">
        <v>1187</v>
      </c>
      <c r="C1188" t="s">
        <v>27</v>
      </c>
      <c r="D1188" t="s">
        <v>96</v>
      </c>
      <c r="E1188" t="s">
        <v>101</v>
      </c>
      <c r="F1188" s="3">
        <v>37735</v>
      </c>
      <c r="G1188" s="1" t="s">
        <v>118</v>
      </c>
      <c r="H1188" t="s">
        <v>118</v>
      </c>
      <c r="I1188" s="17">
        <f>IF(D1188="Moody",VLOOKUP(H1188,'Rating Translation'!$B$2:$E$25,4,FALSE),IF(D1188="SP",VLOOKUP(H1188,'Rating Translation'!$C$2:$E$25,3,FALSE),VLOOKUP(H1188,'Rating Translation'!$D$2:$E$25,2,FALSE)))</f>
        <v>23</v>
      </c>
      <c r="J1188">
        <f t="shared" si="108"/>
        <v>23</v>
      </c>
      <c r="K1188" s="20">
        <f>IF($D1188=K$1,$J1188,IF($C1188&lt;&gt;$C1187,"",K1187))</f>
        <v>21</v>
      </c>
      <c r="L1188">
        <f>IF($D1188=L$1,$J1188,IF($C1188&lt;&gt;$C1187,"",L1187))</f>
        <v>24</v>
      </c>
      <c r="M1188">
        <f>IF($D1188=M$1,$J1188,IF($C1188&lt;&gt;$C1187,"",M1187))</f>
        <v>23</v>
      </c>
      <c r="N1188" s="20">
        <f t="shared" si="109"/>
        <v>3</v>
      </c>
      <c r="O1188" s="21">
        <f t="shared" si="110"/>
        <v>22.666666666666668</v>
      </c>
      <c r="P1188">
        <f t="shared" si="112"/>
        <v>1.5275252316519468</v>
      </c>
      <c r="Q1188">
        <f t="shared" si="113"/>
        <v>23</v>
      </c>
    </row>
    <row r="1189" spans="1:17" x14ac:dyDescent="0.25">
      <c r="A1189" t="str">
        <f t="shared" si="111"/>
        <v>Hong Kong-Local</v>
      </c>
      <c r="B1189">
        <v>1188</v>
      </c>
      <c r="C1189" t="s">
        <v>27</v>
      </c>
      <c r="D1189" t="s">
        <v>96</v>
      </c>
      <c r="E1189" t="s">
        <v>101</v>
      </c>
      <c r="F1189" s="3">
        <v>38123</v>
      </c>
      <c r="G1189" s="1" t="s">
        <v>118</v>
      </c>
      <c r="H1189" t="s">
        <v>118</v>
      </c>
      <c r="I1189" s="17">
        <f>IF(D1189="Moody",VLOOKUP(H1189,'Rating Translation'!$B$2:$E$25,4,FALSE),IF(D1189="SP",VLOOKUP(H1189,'Rating Translation'!$C$2:$E$25,3,FALSE),VLOOKUP(H1189,'Rating Translation'!$D$2:$E$25,2,FALSE)))</f>
        <v>23</v>
      </c>
      <c r="J1189">
        <f t="shared" si="108"/>
        <v>23</v>
      </c>
      <c r="K1189" s="20">
        <f>IF($D1189=K$1,$J1189,IF($C1189&lt;&gt;$C1188,"",K1188))</f>
        <v>21</v>
      </c>
      <c r="L1189">
        <f>IF($D1189=L$1,$J1189,IF($C1189&lt;&gt;$C1188,"",L1188))</f>
        <v>24</v>
      </c>
      <c r="M1189">
        <f>IF($D1189=M$1,$J1189,IF($C1189&lt;&gt;$C1188,"",M1188))</f>
        <v>23</v>
      </c>
      <c r="N1189" s="20">
        <f t="shared" si="109"/>
        <v>3</v>
      </c>
      <c r="O1189" s="21">
        <f t="shared" si="110"/>
        <v>22.666666666666668</v>
      </c>
      <c r="P1189">
        <f t="shared" si="112"/>
        <v>1.5275252316519468</v>
      </c>
      <c r="Q1189">
        <f t="shared" si="113"/>
        <v>23</v>
      </c>
    </row>
    <row r="1190" spans="1:17" x14ac:dyDescent="0.25">
      <c r="A1190" t="str">
        <f t="shared" si="111"/>
        <v>Hong Kong-Local</v>
      </c>
      <c r="B1190">
        <v>1189</v>
      </c>
      <c r="C1190" t="s">
        <v>27</v>
      </c>
      <c r="D1190" t="s">
        <v>96</v>
      </c>
      <c r="E1190" t="s">
        <v>101</v>
      </c>
      <c r="F1190" s="3">
        <v>38922</v>
      </c>
      <c r="G1190" s="1" t="s">
        <v>118</v>
      </c>
      <c r="H1190" t="s">
        <v>118</v>
      </c>
      <c r="I1190" s="17">
        <f>IF(D1190="Moody",VLOOKUP(H1190,'Rating Translation'!$B$2:$E$25,4,FALSE),IF(D1190="SP",VLOOKUP(H1190,'Rating Translation'!$C$2:$E$25,3,FALSE),VLOOKUP(H1190,'Rating Translation'!$D$2:$E$25,2,FALSE)))</f>
        <v>23</v>
      </c>
      <c r="J1190">
        <f t="shared" si="108"/>
        <v>23</v>
      </c>
      <c r="K1190" s="20">
        <f>IF($D1190=K$1,$J1190,IF($C1190&lt;&gt;$C1189,"",K1189))</f>
        <v>21</v>
      </c>
      <c r="L1190">
        <f>IF($D1190=L$1,$J1190,IF($C1190&lt;&gt;$C1189,"",L1189))</f>
        <v>24</v>
      </c>
      <c r="M1190">
        <f>IF($D1190=M$1,$J1190,IF($C1190&lt;&gt;$C1189,"",M1189))</f>
        <v>23</v>
      </c>
      <c r="N1190" s="20">
        <f t="shared" si="109"/>
        <v>3</v>
      </c>
      <c r="O1190" s="21">
        <f t="shared" si="110"/>
        <v>22.666666666666668</v>
      </c>
      <c r="P1190">
        <f t="shared" si="112"/>
        <v>1.5275252316519468</v>
      </c>
      <c r="Q1190">
        <f t="shared" si="113"/>
        <v>23</v>
      </c>
    </row>
    <row r="1191" spans="1:17" x14ac:dyDescent="0.25">
      <c r="A1191" t="str">
        <f t="shared" si="111"/>
        <v>Hong Kong-Local</v>
      </c>
      <c r="B1191">
        <v>1190</v>
      </c>
      <c r="C1191" t="s">
        <v>27</v>
      </c>
      <c r="D1191" t="s">
        <v>96</v>
      </c>
      <c r="E1191" t="s">
        <v>101</v>
      </c>
      <c r="F1191" s="3">
        <v>39275</v>
      </c>
      <c r="G1191" s="1" t="s">
        <v>118</v>
      </c>
      <c r="H1191" t="s">
        <v>118</v>
      </c>
      <c r="I1191" s="17">
        <f>IF(D1191="Moody",VLOOKUP(H1191,'Rating Translation'!$B$2:$E$25,4,FALSE),IF(D1191="SP",VLOOKUP(H1191,'Rating Translation'!$C$2:$E$25,3,FALSE),VLOOKUP(H1191,'Rating Translation'!$D$2:$E$25,2,FALSE)))</f>
        <v>23</v>
      </c>
      <c r="J1191">
        <f t="shared" si="108"/>
        <v>23</v>
      </c>
      <c r="K1191" s="20">
        <f>IF($D1191=K$1,$J1191,IF($C1191&lt;&gt;$C1190,"",K1190))</f>
        <v>21</v>
      </c>
      <c r="L1191">
        <f>IF($D1191=L$1,$J1191,IF($C1191&lt;&gt;$C1190,"",L1190))</f>
        <v>24</v>
      </c>
      <c r="M1191">
        <f>IF($D1191=M$1,$J1191,IF($C1191&lt;&gt;$C1190,"",M1190))</f>
        <v>23</v>
      </c>
      <c r="N1191" s="20">
        <f t="shared" si="109"/>
        <v>3</v>
      </c>
      <c r="O1191" s="21">
        <f t="shared" si="110"/>
        <v>22.666666666666668</v>
      </c>
      <c r="P1191">
        <f t="shared" si="112"/>
        <v>1.5275252316519468</v>
      </c>
      <c r="Q1191">
        <f t="shared" si="113"/>
        <v>23</v>
      </c>
    </row>
    <row r="1192" spans="1:17" x14ac:dyDescent="0.25">
      <c r="A1192" t="str">
        <f t="shared" si="111"/>
        <v>Hong Kong-Local</v>
      </c>
      <c r="B1192">
        <v>1191</v>
      </c>
      <c r="C1192" t="s">
        <v>27</v>
      </c>
      <c r="D1192" t="s">
        <v>69</v>
      </c>
      <c r="E1192" t="s">
        <v>101</v>
      </c>
      <c r="F1192" s="3">
        <v>39289</v>
      </c>
      <c r="G1192" s="1" t="s">
        <v>107</v>
      </c>
      <c r="H1192" t="s">
        <v>107</v>
      </c>
      <c r="I1192" s="17">
        <f>IF(D1192="Moody",VLOOKUP(H1192,'Rating Translation'!$B$2:$E$25,4,FALSE),IF(D1192="SP",VLOOKUP(H1192,'Rating Translation'!$C$2:$E$25,3,FALSE),VLOOKUP(H1192,'Rating Translation'!$D$2:$E$25,2,FALSE)))</f>
        <v>22</v>
      </c>
      <c r="J1192">
        <f t="shared" ref="J1192:J1255" si="114">IF(ISERROR(I1192),"",I1192)</f>
        <v>22</v>
      </c>
      <c r="K1192" s="20">
        <f>IF($D1192=K$1,$J1192,IF($C1192&lt;&gt;$C1191,"",K1191))</f>
        <v>22</v>
      </c>
      <c r="L1192">
        <f>IF($D1192=L$1,$J1192,IF($C1192&lt;&gt;$C1191,"",L1191))</f>
        <v>24</v>
      </c>
      <c r="M1192">
        <f>IF($D1192=M$1,$J1192,IF($C1192&lt;&gt;$C1191,"",M1191))</f>
        <v>23</v>
      </c>
      <c r="N1192" s="20">
        <f t="shared" ref="N1192:N1255" si="115">COUNT(K1192:M1192)</f>
        <v>3</v>
      </c>
      <c r="O1192" s="21">
        <f t="shared" ref="O1192:O1255" si="116">AVERAGE(K1192:M1192)</f>
        <v>23</v>
      </c>
      <c r="P1192">
        <f t="shared" si="112"/>
        <v>1</v>
      </c>
      <c r="Q1192">
        <f t="shared" si="113"/>
        <v>23</v>
      </c>
    </row>
    <row r="1193" spans="1:17" x14ac:dyDescent="0.25">
      <c r="A1193" t="str">
        <f t="shared" si="111"/>
        <v>Hong Kong-Local</v>
      </c>
      <c r="B1193">
        <v>1192</v>
      </c>
      <c r="C1193" t="s">
        <v>27</v>
      </c>
      <c r="D1193" t="s">
        <v>69</v>
      </c>
      <c r="E1193" t="s">
        <v>101</v>
      </c>
      <c r="F1193" s="3">
        <v>40492</v>
      </c>
      <c r="G1193" s="1" t="s">
        <v>106</v>
      </c>
      <c r="H1193" t="s">
        <v>106</v>
      </c>
      <c r="I1193" s="17">
        <f>IF(D1193="Moody",VLOOKUP(H1193,'Rating Translation'!$B$2:$E$25,4,FALSE),IF(D1193="SP",VLOOKUP(H1193,'Rating Translation'!$C$2:$E$25,3,FALSE),VLOOKUP(H1193,'Rating Translation'!$D$2:$E$25,2,FALSE)))</f>
        <v>23</v>
      </c>
      <c r="J1193">
        <f t="shared" si="114"/>
        <v>23</v>
      </c>
      <c r="K1193" s="20">
        <f>IF($D1193=K$1,$J1193,IF($C1193&lt;&gt;$C1192,"",K1192))</f>
        <v>23</v>
      </c>
      <c r="L1193">
        <f>IF($D1193=L$1,$J1193,IF($C1193&lt;&gt;$C1192,"",L1192))</f>
        <v>24</v>
      </c>
      <c r="M1193">
        <f>IF($D1193=M$1,$J1193,IF($C1193&lt;&gt;$C1192,"",M1192))</f>
        <v>23</v>
      </c>
      <c r="N1193" s="20">
        <f t="shared" si="115"/>
        <v>3</v>
      </c>
      <c r="O1193" s="21">
        <f t="shared" si="116"/>
        <v>23.333333333333332</v>
      </c>
      <c r="P1193">
        <f t="shared" si="112"/>
        <v>0.57735026918962584</v>
      </c>
      <c r="Q1193">
        <f t="shared" si="113"/>
        <v>23</v>
      </c>
    </row>
    <row r="1194" spans="1:17" x14ac:dyDescent="0.25">
      <c r="A1194" t="str">
        <f t="shared" si="111"/>
        <v>Hong Kong-Local</v>
      </c>
      <c r="B1194">
        <v>1193</v>
      </c>
      <c r="C1194" t="s">
        <v>27</v>
      </c>
      <c r="D1194" t="s">
        <v>96</v>
      </c>
      <c r="E1194" t="s">
        <v>101</v>
      </c>
      <c r="F1194" s="3">
        <v>40508</v>
      </c>
      <c r="G1194" s="1" t="s">
        <v>118</v>
      </c>
      <c r="H1194" t="s">
        <v>118</v>
      </c>
      <c r="I1194" s="17">
        <f>IF(D1194="Moody",VLOOKUP(H1194,'Rating Translation'!$B$2:$E$25,4,FALSE),IF(D1194="SP",VLOOKUP(H1194,'Rating Translation'!$C$2:$E$25,3,FALSE),VLOOKUP(H1194,'Rating Translation'!$D$2:$E$25,2,FALSE)))</f>
        <v>23</v>
      </c>
      <c r="J1194">
        <f t="shared" si="114"/>
        <v>23</v>
      </c>
      <c r="K1194" s="20">
        <f>IF($D1194=K$1,$J1194,IF($C1194&lt;&gt;$C1193,"",K1193))</f>
        <v>23</v>
      </c>
      <c r="L1194">
        <f>IF($D1194=L$1,$J1194,IF($C1194&lt;&gt;$C1193,"",L1193))</f>
        <v>24</v>
      </c>
      <c r="M1194">
        <f>IF($D1194=M$1,$J1194,IF($C1194&lt;&gt;$C1193,"",M1193))</f>
        <v>23</v>
      </c>
      <c r="N1194" s="20">
        <f t="shared" si="115"/>
        <v>3</v>
      </c>
      <c r="O1194" s="21">
        <f t="shared" si="116"/>
        <v>23.333333333333332</v>
      </c>
      <c r="P1194">
        <f t="shared" si="112"/>
        <v>0.57735026918962584</v>
      </c>
      <c r="Q1194">
        <f t="shared" si="113"/>
        <v>23</v>
      </c>
    </row>
    <row r="1195" spans="1:17" x14ac:dyDescent="0.25">
      <c r="A1195" t="str">
        <f t="shared" si="111"/>
        <v>Hong Kong-Local</v>
      </c>
      <c r="B1195">
        <v>1194</v>
      </c>
      <c r="C1195" t="s">
        <v>27</v>
      </c>
      <c r="D1195" t="s">
        <v>79</v>
      </c>
      <c r="E1195" t="s">
        <v>101</v>
      </c>
      <c r="F1195" s="3">
        <v>40528</v>
      </c>
      <c r="G1195" s="1" t="s">
        <v>117</v>
      </c>
      <c r="H1195" t="s">
        <v>117</v>
      </c>
      <c r="I1195" s="17">
        <f>IF(D1195="Moody",VLOOKUP(H1195,'Rating Translation'!$B$2:$E$25,4,FALSE),IF(D1195="SP",VLOOKUP(H1195,'Rating Translation'!$C$2:$E$25,3,FALSE),VLOOKUP(H1195,'Rating Translation'!$D$2:$E$25,2,FALSE)))</f>
        <v>24</v>
      </c>
      <c r="J1195">
        <f t="shared" si="114"/>
        <v>24</v>
      </c>
      <c r="K1195" s="20">
        <f>IF($D1195=K$1,$J1195,IF($C1195&lt;&gt;$C1194,"",K1194))</f>
        <v>23</v>
      </c>
      <c r="L1195">
        <f>IF($D1195=L$1,$J1195,IF($C1195&lt;&gt;$C1194,"",L1194))</f>
        <v>24</v>
      </c>
      <c r="M1195">
        <f>IF($D1195=M$1,$J1195,IF($C1195&lt;&gt;$C1194,"",M1194))</f>
        <v>23</v>
      </c>
      <c r="N1195" s="20">
        <f t="shared" si="115"/>
        <v>3</v>
      </c>
      <c r="O1195" s="21">
        <f t="shared" si="116"/>
        <v>23.333333333333332</v>
      </c>
      <c r="P1195">
        <f t="shared" si="112"/>
        <v>0.57735026918962584</v>
      </c>
      <c r="Q1195">
        <f t="shared" si="113"/>
        <v>23</v>
      </c>
    </row>
    <row r="1196" spans="1:17" x14ac:dyDescent="0.25">
      <c r="A1196" t="str">
        <f t="shared" si="111"/>
        <v>Hong Kong-Local</v>
      </c>
      <c r="B1196">
        <v>1195</v>
      </c>
      <c r="C1196" t="s">
        <v>27</v>
      </c>
      <c r="D1196" t="s">
        <v>79</v>
      </c>
      <c r="E1196" t="s">
        <v>101</v>
      </c>
      <c r="F1196" s="3">
        <v>40661</v>
      </c>
      <c r="G1196" s="1" t="s">
        <v>117</v>
      </c>
      <c r="H1196" t="s">
        <v>117</v>
      </c>
      <c r="I1196" s="17">
        <f>IF(D1196="Moody",VLOOKUP(H1196,'Rating Translation'!$B$2:$E$25,4,FALSE),IF(D1196="SP",VLOOKUP(H1196,'Rating Translation'!$C$2:$E$25,3,FALSE),VLOOKUP(H1196,'Rating Translation'!$D$2:$E$25,2,FALSE)))</f>
        <v>24</v>
      </c>
      <c r="J1196">
        <f t="shared" si="114"/>
        <v>24</v>
      </c>
      <c r="K1196" s="20">
        <f>IF($D1196=K$1,$J1196,IF($C1196&lt;&gt;$C1195,"",K1195))</f>
        <v>23</v>
      </c>
      <c r="L1196">
        <f>IF($D1196=L$1,$J1196,IF($C1196&lt;&gt;$C1195,"",L1195))</f>
        <v>24</v>
      </c>
      <c r="M1196">
        <f>IF($D1196=M$1,$J1196,IF($C1196&lt;&gt;$C1195,"",M1195))</f>
        <v>23</v>
      </c>
      <c r="N1196" s="20">
        <f t="shared" si="115"/>
        <v>3</v>
      </c>
      <c r="O1196" s="21">
        <f t="shared" si="116"/>
        <v>23.333333333333332</v>
      </c>
      <c r="P1196">
        <f t="shared" si="112"/>
        <v>0.57735026918962584</v>
      </c>
      <c r="Q1196">
        <f t="shared" si="113"/>
        <v>23</v>
      </c>
    </row>
    <row r="1197" spans="1:17" x14ac:dyDescent="0.25">
      <c r="A1197" t="str">
        <f t="shared" si="111"/>
        <v>Hong Kong-Local</v>
      </c>
      <c r="B1197">
        <v>1196</v>
      </c>
      <c r="C1197" t="s">
        <v>27</v>
      </c>
      <c r="D1197" t="s">
        <v>96</v>
      </c>
      <c r="E1197" t="s">
        <v>101</v>
      </c>
      <c r="F1197" s="3">
        <v>40819</v>
      </c>
      <c r="G1197" s="1" t="s">
        <v>118</v>
      </c>
      <c r="H1197" t="s">
        <v>118</v>
      </c>
      <c r="I1197" s="17">
        <f>IF(D1197="Moody",VLOOKUP(H1197,'Rating Translation'!$B$2:$E$25,4,FALSE),IF(D1197="SP",VLOOKUP(H1197,'Rating Translation'!$C$2:$E$25,3,FALSE),VLOOKUP(H1197,'Rating Translation'!$D$2:$E$25,2,FALSE)))</f>
        <v>23</v>
      </c>
      <c r="J1197">
        <f t="shared" si="114"/>
        <v>23</v>
      </c>
      <c r="K1197" s="20">
        <f>IF($D1197=K$1,$J1197,IF($C1197&lt;&gt;$C1196,"",K1196))</f>
        <v>23</v>
      </c>
      <c r="L1197">
        <f>IF($D1197=L$1,$J1197,IF($C1197&lt;&gt;$C1196,"",L1196))</f>
        <v>24</v>
      </c>
      <c r="M1197">
        <f>IF($D1197=M$1,$J1197,IF($C1197&lt;&gt;$C1196,"",M1196))</f>
        <v>23</v>
      </c>
      <c r="N1197" s="20">
        <f t="shared" si="115"/>
        <v>3</v>
      </c>
      <c r="O1197" s="21">
        <f t="shared" si="116"/>
        <v>23.333333333333332</v>
      </c>
      <c r="P1197">
        <f t="shared" si="112"/>
        <v>0.57735026918962584</v>
      </c>
      <c r="Q1197">
        <f t="shared" si="113"/>
        <v>23</v>
      </c>
    </row>
    <row r="1198" spans="1:17" x14ac:dyDescent="0.25">
      <c r="A1198" t="str">
        <f t="shared" si="111"/>
        <v>Hong Kong-Local</v>
      </c>
      <c r="B1198">
        <v>1197</v>
      </c>
      <c r="C1198" t="s">
        <v>27</v>
      </c>
      <c r="D1198" t="s">
        <v>96</v>
      </c>
      <c r="E1198" t="s">
        <v>101</v>
      </c>
      <c r="F1198" s="3">
        <v>40864</v>
      </c>
      <c r="G1198" s="1" t="s">
        <v>118</v>
      </c>
      <c r="H1198" t="s">
        <v>118</v>
      </c>
      <c r="I1198" s="17">
        <f>IF(D1198="Moody",VLOOKUP(H1198,'Rating Translation'!$B$2:$E$25,4,FALSE),IF(D1198="SP",VLOOKUP(H1198,'Rating Translation'!$C$2:$E$25,3,FALSE),VLOOKUP(H1198,'Rating Translation'!$D$2:$E$25,2,FALSE)))</f>
        <v>23</v>
      </c>
      <c r="J1198">
        <f t="shared" si="114"/>
        <v>23</v>
      </c>
      <c r="K1198" s="20">
        <f>IF($D1198=K$1,$J1198,IF($C1198&lt;&gt;$C1197,"",K1197))</f>
        <v>23</v>
      </c>
      <c r="L1198">
        <f>IF($D1198=L$1,$J1198,IF($C1198&lt;&gt;$C1197,"",L1197))</f>
        <v>24</v>
      </c>
      <c r="M1198">
        <f>IF($D1198=M$1,$J1198,IF($C1198&lt;&gt;$C1197,"",M1197))</f>
        <v>23</v>
      </c>
      <c r="N1198" s="20">
        <f t="shared" si="115"/>
        <v>3</v>
      </c>
      <c r="O1198" s="21">
        <f t="shared" si="116"/>
        <v>23.333333333333332</v>
      </c>
      <c r="P1198">
        <f t="shared" si="112"/>
        <v>0.57735026918962584</v>
      </c>
      <c r="Q1198">
        <f t="shared" si="113"/>
        <v>23</v>
      </c>
    </row>
    <row r="1199" spans="1:17" x14ac:dyDescent="0.25">
      <c r="A1199" t="str">
        <f t="shared" si="111"/>
        <v>Hong Kong-Local</v>
      </c>
      <c r="B1199">
        <v>1198</v>
      </c>
      <c r="C1199" t="s">
        <v>27</v>
      </c>
      <c r="D1199" t="s">
        <v>96</v>
      </c>
      <c r="E1199" t="s">
        <v>101</v>
      </c>
      <c r="F1199" s="3">
        <v>40889</v>
      </c>
      <c r="G1199" s="1" t="s">
        <v>118</v>
      </c>
      <c r="H1199" t="s">
        <v>118</v>
      </c>
      <c r="I1199" s="17">
        <f>IF(D1199="Moody",VLOOKUP(H1199,'Rating Translation'!$B$2:$E$25,4,FALSE),IF(D1199="SP",VLOOKUP(H1199,'Rating Translation'!$C$2:$E$25,3,FALSE),VLOOKUP(H1199,'Rating Translation'!$D$2:$E$25,2,FALSE)))</f>
        <v>23</v>
      </c>
      <c r="J1199">
        <f t="shared" si="114"/>
        <v>23</v>
      </c>
      <c r="K1199" s="20">
        <f>IF($D1199=K$1,$J1199,IF($C1199&lt;&gt;$C1198,"",K1198))</f>
        <v>23</v>
      </c>
      <c r="L1199">
        <f>IF($D1199=L$1,$J1199,IF($C1199&lt;&gt;$C1198,"",L1198))</f>
        <v>24</v>
      </c>
      <c r="M1199">
        <f>IF($D1199=M$1,$J1199,IF($C1199&lt;&gt;$C1198,"",M1198))</f>
        <v>23</v>
      </c>
      <c r="N1199" s="20">
        <f t="shared" si="115"/>
        <v>3</v>
      </c>
      <c r="O1199" s="21">
        <f t="shared" si="116"/>
        <v>23.333333333333332</v>
      </c>
      <c r="P1199">
        <f t="shared" si="112"/>
        <v>0.57735026918962584</v>
      </c>
      <c r="Q1199">
        <f t="shared" si="113"/>
        <v>23</v>
      </c>
    </row>
    <row r="1200" spans="1:17" x14ac:dyDescent="0.25">
      <c r="A1200" t="str">
        <f t="shared" si="111"/>
        <v>Hong Kong-Local</v>
      </c>
      <c r="B1200">
        <v>1199</v>
      </c>
      <c r="C1200" t="s">
        <v>27</v>
      </c>
      <c r="D1200" t="s">
        <v>96</v>
      </c>
      <c r="E1200" t="s">
        <v>101</v>
      </c>
      <c r="F1200" s="3">
        <v>40932</v>
      </c>
      <c r="G1200" s="1" t="s">
        <v>118</v>
      </c>
      <c r="H1200" t="s">
        <v>118</v>
      </c>
      <c r="I1200" s="17">
        <f>IF(D1200="Moody",VLOOKUP(H1200,'Rating Translation'!$B$2:$E$25,4,FALSE),IF(D1200="SP",VLOOKUP(H1200,'Rating Translation'!$C$2:$E$25,3,FALSE),VLOOKUP(H1200,'Rating Translation'!$D$2:$E$25,2,FALSE)))</f>
        <v>23</v>
      </c>
      <c r="J1200">
        <f t="shared" si="114"/>
        <v>23</v>
      </c>
      <c r="K1200" s="20">
        <f>IF($D1200=K$1,$J1200,IF($C1200&lt;&gt;$C1199,"",K1199))</f>
        <v>23</v>
      </c>
      <c r="L1200">
        <f>IF($D1200=L$1,$J1200,IF($C1200&lt;&gt;$C1199,"",L1199))</f>
        <v>24</v>
      </c>
      <c r="M1200">
        <f>IF($D1200=M$1,$J1200,IF($C1200&lt;&gt;$C1199,"",M1199))</f>
        <v>23</v>
      </c>
      <c r="N1200" s="20">
        <f t="shared" si="115"/>
        <v>3</v>
      </c>
      <c r="O1200" s="21">
        <f t="shared" si="116"/>
        <v>23.333333333333332</v>
      </c>
      <c r="P1200">
        <f t="shared" si="112"/>
        <v>0.57735026918962584</v>
      </c>
      <c r="Q1200">
        <f t="shared" si="113"/>
        <v>23</v>
      </c>
    </row>
    <row r="1201" spans="1:17" x14ac:dyDescent="0.25">
      <c r="A1201" t="str">
        <f t="shared" si="111"/>
        <v>Hong Kong-Local</v>
      </c>
      <c r="B1201">
        <v>1200</v>
      </c>
      <c r="C1201" t="s">
        <v>27</v>
      </c>
      <c r="D1201" t="s">
        <v>96</v>
      </c>
      <c r="E1201" t="s">
        <v>101</v>
      </c>
      <c r="F1201" s="3">
        <v>40963</v>
      </c>
      <c r="G1201" s="1" t="s">
        <v>118</v>
      </c>
      <c r="H1201" t="s">
        <v>118</v>
      </c>
      <c r="I1201" s="17">
        <f>IF(D1201="Moody",VLOOKUP(H1201,'Rating Translation'!$B$2:$E$25,4,FALSE),IF(D1201="SP",VLOOKUP(H1201,'Rating Translation'!$C$2:$E$25,3,FALSE),VLOOKUP(H1201,'Rating Translation'!$D$2:$E$25,2,FALSE)))</f>
        <v>23</v>
      </c>
      <c r="J1201">
        <f t="shared" si="114"/>
        <v>23</v>
      </c>
      <c r="K1201" s="20">
        <f>IF($D1201=K$1,$J1201,IF($C1201&lt;&gt;$C1200,"",K1200))</f>
        <v>23</v>
      </c>
      <c r="L1201">
        <f>IF($D1201=L$1,$J1201,IF($C1201&lt;&gt;$C1200,"",L1200))</f>
        <v>24</v>
      </c>
      <c r="M1201">
        <f>IF($D1201=M$1,$J1201,IF($C1201&lt;&gt;$C1200,"",M1200))</f>
        <v>23</v>
      </c>
      <c r="N1201" s="20">
        <f t="shared" si="115"/>
        <v>3</v>
      </c>
      <c r="O1201" s="21">
        <f t="shared" si="116"/>
        <v>23.333333333333332</v>
      </c>
      <c r="P1201">
        <f t="shared" si="112"/>
        <v>0.57735026918962584</v>
      </c>
      <c r="Q1201">
        <f t="shared" si="113"/>
        <v>23</v>
      </c>
    </row>
    <row r="1202" spans="1:17" x14ac:dyDescent="0.25">
      <c r="A1202" t="str">
        <f t="shared" si="111"/>
        <v>Hong Kong-Local</v>
      </c>
      <c r="B1202">
        <v>1201</v>
      </c>
      <c r="C1202" t="s">
        <v>27</v>
      </c>
      <c r="D1202" t="s">
        <v>96</v>
      </c>
      <c r="E1202" t="s">
        <v>101</v>
      </c>
      <c r="F1202" s="3">
        <v>41026</v>
      </c>
      <c r="G1202" s="1" t="s">
        <v>118</v>
      </c>
      <c r="H1202" t="s">
        <v>118</v>
      </c>
      <c r="I1202" s="17">
        <f>IF(D1202="Moody",VLOOKUP(H1202,'Rating Translation'!$B$2:$E$25,4,FALSE),IF(D1202="SP",VLOOKUP(H1202,'Rating Translation'!$C$2:$E$25,3,FALSE),VLOOKUP(H1202,'Rating Translation'!$D$2:$E$25,2,FALSE)))</f>
        <v>23</v>
      </c>
      <c r="J1202">
        <f t="shared" si="114"/>
        <v>23</v>
      </c>
      <c r="K1202" s="20">
        <f>IF($D1202=K$1,$J1202,IF($C1202&lt;&gt;$C1201,"",K1201))</f>
        <v>23</v>
      </c>
      <c r="L1202">
        <f>IF($D1202=L$1,$J1202,IF($C1202&lt;&gt;$C1201,"",L1201))</f>
        <v>24</v>
      </c>
      <c r="M1202">
        <f>IF($D1202=M$1,$J1202,IF($C1202&lt;&gt;$C1201,"",M1201))</f>
        <v>23</v>
      </c>
      <c r="N1202" s="20">
        <f t="shared" si="115"/>
        <v>3</v>
      </c>
      <c r="O1202" s="21">
        <f t="shared" si="116"/>
        <v>23.333333333333332</v>
      </c>
      <c r="P1202">
        <f t="shared" si="112"/>
        <v>0.57735026918962584</v>
      </c>
      <c r="Q1202">
        <f t="shared" si="113"/>
        <v>23</v>
      </c>
    </row>
    <row r="1203" spans="1:17" x14ac:dyDescent="0.25">
      <c r="A1203" t="str">
        <f t="shared" si="111"/>
        <v>Hong Kong-Local</v>
      </c>
      <c r="B1203">
        <v>1202</v>
      </c>
      <c r="C1203" t="s">
        <v>27</v>
      </c>
      <c r="D1203" t="s">
        <v>96</v>
      </c>
      <c r="E1203" t="s">
        <v>101</v>
      </c>
      <c r="F1203" s="3">
        <v>41058</v>
      </c>
      <c r="G1203" s="1" t="s">
        <v>118</v>
      </c>
      <c r="H1203" t="s">
        <v>118</v>
      </c>
      <c r="I1203" s="17">
        <f>IF(D1203="Moody",VLOOKUP(H1203,'Rating Translation'!$B$2:$E$25,4,FALSE),IF(D1203="SP",VLOOKUP(H1203,'Rating Translation'!$C$2:$E$25,3,FALSE),VLOOKUP(H1203,'Rating Translation'!$D$2:$E$25,2,FALSE)))</f>
        <v>23</v>
      </c>
      <c r="J1203">
        <f t="shared" si="114"/>
        <v>23</v>
      </c>
      <c r="K1203" s="20">
        <f>IF($D1203=K$1,$J1203,IF($C1203&lt;&gt;$C1202,"",K1202))</f>
        <v>23</v>
      </c>
      <c r="L1203">
        <f>IF($D1203=L$1,$J1203,IF($C1203&lt;&gt;$C1202,"",L1202))</f>
        <v>24</v>
      </c>
      <c r="M1203">
        <f>IF($D1203=M$1,$J1203,IF($C1203&lt;&gt;$C1202,"",M1202))</f>
        <v>23</v>
      </c>
      <c r="N1203" s="20">
        <f t="shared" si="115"/>
        <v>3</v>
      </c>
      <c r="O1203" s="21">
        <f t="shared" si="116"/>
        <v>23.333333333333332</v>
      </c>
      <c r="P1203">
        <f t="shared" si="112"/>
        <v>0.57735026918962584</v>
      </c>
      <c r="Q1203">
        <f t="shared" si="113"/>
        <v>23</v>
      </c>
    </row>
    <row r="1204" spans="1:17" x14ac:dyDescent="0.25">
      <c r="A1204" t="str">
        <f t="shared" si="111"/>
        <v>Hong Kong-Local</v>
      </c>
      <c r="B1204">
        <v>1203</v>
      </c>
      <c r="C1204" t="s">
        <v>27</v>
      </c>
      <c r="D1204" t="s">
        <v>96</v>
      </c>
      <c r="E1204" t="s">
        <v>101</v>
      </c>
      <c r="F1204" s="3">
        <v>41101</v>
      </c>
      <c r="G1204" s="1" t="s">
        <v>118</v>
      </c>
      <c r="H1204" t="s">
        <v>118</v>
      </c>
      <c r="I1204" s="17">
        <f>IF(D1204="Moody",VLOOKUP(H1204,'Rating Translation'!$B$2:$E$25,4,FALSE),IF(D1204="SP",VLOOKUP(H1204,'Rating Translation'!$C$2:$E$25,3,FALSE),VLOOKUP(H1204,'Rating Translation'!$D$2:$E$25,2,FALSE)))</f>
        <v>23</v>
      </c>
      <c r="J1204">
        <f t="shared" si="114"/>
        <v>23</v>
      </c>
      <c r="K1204" s="20">
        <f>IF($D1204=K$1,$J1204,IF($C1204&lt;&gt;$C1203,"",K1203))</f>
        <v>23</v>
      </c>
      <c r="L1204">
        <f>IF($D1204=L$1,$J1204,IF($C1204&lt;&gt;$C1203,"",L1203))</f>
        <v>24</v>
      </c>
      <c r="M1204">
        <f>IF($D1204=M$1,$J1204,IF($C1204&lt;&gt;$C1203,"",M1203))</f>
        <v>23</v>
      </c>
      <c r="N1204" s="20">
        <f t="shared" si="115"/>
        <v>3</v>
      </c>
      <c r="O1204" s="21">
        <f t="shared" si="116"/>
        <v>23.333333333333332</v>
      </c>
      <c r="P1204">
        <f t="shared" si="112"/>
        <v>0.57735026918962584</v>
      </c>
      <c r="Q1204">
        <f t="shared" si="113"/>
        <v>23</v>
      </c>
    </row>
    <row r="1205" spans="1:17" x14ac:dyDescent="0.25">
      <c r="A1205" t="str">
        <f t="shared" si="111"/>
        <v>Hong Kong-Local</v>
      </c>
      <c r="B1205">
        <v>1204</v>
      </c>
      <c r="C1205" t="s">
        <v>27</v>
      </c>
      <c r="D1205" t="s">
        <v>96</v>
      </c>
      <c r="E1205" t="s">
        <v>101</v>
      </c>
      <c r="F1205" s="3">
        <v>41138</v>
      </c>
      <c r="G1205" s="1" t="s">
        <v>118</v>
      </c>
      <c r="H1205" t="s">
        <v>118</v>
      </c>
      <c r="I1205" s="17">
        <f>IF(D1205="Moody",VLOOKUP(H1205,'Rating Translation'!$B$2:$E$25,4,FALSE),IF(D1205="SP",VLOOKUP(H1205,'Rating Translation'!$C$2:$E$25,3,FALSE),VLOOKUP(H1205,'Rating Translation'!$D$2:$E$25,2,FALSE)))</f>
        <v>23</v>
      </c>
      <c r="J1205">
        <f t="shared" si="114"/>
        <v>23</v>
      </c>
      <c r="K1205" s="20">
        <f>IF($D1205=K$1,$J1205,IF($C1205&lt;&gt;$C1204,"",K1204))</f>
        <v>23</v>
      </c>
      <c r="L1205">
        <f>IF($D1205=L$1,$J1205,IF($C1205&lt;&gt;$C1204,"",L1204))</f>
        <v>24</v>
      </c>
      <c r="M1205">
        <f>IF($D1205=M$1,$J1205,IF($C1205&lt;&gt;$C1204,"",M1204))</f>
        <v>23</v>
      </c>
      <c r="N1205" s="20">
        <f t="shared" si="115"/>
        <v>3</v>
      </c>
      <c r="O1205" s="21">
        <f t="shared" si="116"/>
        <v>23.333333333333332</v>
      </c>
      <c r="P1205">
        <f t="shared" si="112"/>
        <v>0.57735026918962584</v>
      </c>
      <c r="Q1205">
        <f t="shared" si="113"/>
        <v>23</v>
      </c>
    </row>
    <row r="1206" spans="1:17" x14ac:dyDescent="0.25">
      <c r="A1206" t="str">
        <f t="shared" si="111"/>
        <v>Hong Kong-Local</v>
      </c>
      <c r="B1206">
        <v>1205</v>
      </c>
      <c r="C1206" t="s">
        <v>27</v>
      </c>
      <c r="D1206" t="s">
        <v>96</v>
      </c>
      <c r="E1206" t="s">
        <v>101</v>
      </c>
      <c r="F1206" s="3">
        <v>41176</v>
      </c>
      <c r="G1206" s="1" t="s">
        <v>118</v>
      </c>
      <c r="H1206" t="s">
        <v>118</v>
      </c>
      <c r="I1206" s="17">
        <f>IF(D1206="Moody",VLOOKUP(H1206,'Rating Translation'!$B$2:$E$25,4,FALSE),IF(D1206="SP",VLOOKUP(H1206,'Rating Translation'!$C$2:$E$25,3,FALSE),VLOOKUP(H1206,'Rating Translation'!$D$2:$E$25,2,FALSE)))</f>
        <v>23</v>
      </c>
      <c r="J1206">
        <f t="shared" si="114"/>
        <v>23</v>
      </c>
      <c r="K1206" s="20">
        <f>IF($D1206=K$1,$J1206,IF($C1206&lt;&gt;$C1205,"",K1205))</f>
        <v>23</v>
      </c>
      <c r="L1206">
        <f>IF($D1206=L$1,$J1206,IF($C1206&lt;&gt;$C1205,"",L1205))</f>
        <v>24</v>
      </c>
      <c r="M1206">
        <f>IF($D1206=M$1,$J1206,IF($C1206&lt;&gt;$C1205,"",M1205))</f>
        <v>23</v>
      </c>
      <c r="N1206" s="20">
        <f t="shared" si="115"/>
        <v>3</v>
      </c>
      <c r="O1206" s="21">
        <f t="shared" si="116"/>
        <v>23.333333333333332</v>
      </c>
      <c r="P1206">
        <f t="shared" si="112"/>
        <v>0.57735026918962584</v>
      </c>
      <c r="Q1206">
        <f t="shared" si="113"/>
        <v>23</v>
      </c>
    </row>
    <row r="1207" spans="1:17" x14ac:dyDescent="0.25">
      <c r="A1207" t="str">
        <f t="shared" si="111"/>
        <v>Hong Kong-Local</v>
      </c>
      <c r="B1207">
        <v>1206</v>
      </c>
      <c r="C1207" t="s">
        <v>27</v>
      </c>
      <c r="D1207" t="s">
        <v>96</v>
      </c>
      <c r="E1207" t="s">
        <v>101</v>
      </c>
      <c r="F1207" s="3">
        <v>41208</v>
      </c>
      <c r="G1207" s="1" t="s">
        <v>118</v>
      </c>
      <c r="H1207" t="s">
        <v>118</v>
      </c>
      <c r="I1207" s="17">
        <f>IF(D1207="Moody",VLOOKUP(H1207,'Rating Translation'!$B$2:$E$25,4,FALSE),IF(D1207="SP",VLOOKUP(H1207,'Rating Translation'!$C$2:$E$25,3,FALSE),VLOOKUP(H1207,'Rating Translation'!$D$2:$E$25,2,FALSE)))</f>
        <v>23</v>
      </c>
      <c r="J1207">
        <f t="shared" si="114"/>
        <v>23</v>
      </c>
      <c r="K1207" s="20">
        <f>IF($D1207=K$1,$J1207,IF($C1207&lt;&gt;$C1206,"",K1206))</f>
        <v>23</v>
      </c>
      <c r="L1207">
        <f>IF($D1207=L$1,$J1207,IF($C1207&lt;&gt;$C1206,"",L1206))</f>
        <v>24</v>
      </c>
      <c r="M1207">
        <f>IF($D1207=M$1,$J1207,IF($C1207&lt;&gt;$C1206,"",M1206))</f>
        <v>23</v>
      </c>
      <c r="N1207" s="20">
        <f t="shared" si="115"/>
        <v>3</v>
      </c>
      <c r="O1207" s="21">
        <f t="shared" si="116"/>
        <v>23.333333333333332</v>
      </c>
      <c r="P1207">
        <f t="shared" si="112"/>
        <v>0.57735026918962584</v>
      </c>
      <c r="Q1207">
        <f t="shared" si="113"/>
        <v>23</v>
      </c>
    </row>
    <row r="1208" spans="1:17" x14ac:dyDescent="0.25">
      <c r="A1208" t="str">
        <f t="shared" si="111"/>
        <v>Hong Kong-Local</v>
      </c>
      <c r="B1208">
        <v>1207</v>
      </c>
      <c r="C1208" t="s">
        <v>27</v>
      </c>
      <c r="D1208" t="s">
        <v>96</v>
      </c>
      <c r="E1208" t="s">
        <v>101</v>
      </c>
      <c r="F1208" s="3">
        <v>41229</v>
      </c>
      <c r="G1208" s="1" t="s">
        <v>118</v>
      </c>
      <c r="H1208" t="s">
        <v>118</v>
      </c>
      <c r="I1208" s="17">
        <f>IF(D1208="Moody",VLOOKUP(H1208,'Rating Translation'!$B$2:$E$25,4,FALSE),IF(D1208="SP",VLOOKUP(H1208,'Rating Translation'!$C$2:$E$25,3,FALSE),VLOOKUP(H1208,'Rating Translation'!$D$2:$E$25,2,FALSE)))</f>
        <v>23</v>
      </c>
      <c r="J1208">
        <f t="shared" si="114"/>
        <v>23</v>
      </c>
      <c r="K1208" s="20">
        <f>IF($D1208=K$1,$J1208,IF($C1208&lt;&gt;$C1207,"",K1207))</f>
        <v>23</v>
      </c>
      <c r="L1208">
        <f>IF($D1208=L$1,$J1208,IF($C1208&lt;&gt;$C1207,"",L1207))</f>
        <v>24</v>
      </c>
      <c r="M1208">
        <f>IF($D1208=M$1,$J1208,IF($C1208&lt;&gt;$C1207,"",M1207))</f>
        <v>23</v>
      </c>
      <c r="N1208" s="20">
        <f t="shared" si="115"/>
        <v>3</v>
      </c>
      <c r="O1208" s="21">
        <f t="shared" si="116"/>
        <v>23.333333333333332</v>
      </c>
      <c r="P1208">
        <f t="shared" si="112"/>
        <v>0.57735026918962584</v>
      </c>
      <c r="Q1208">
        <f t="shared" si="113"/>
        <v>23</v>
      </c>
    </row>
    <row r="1209" spans="1:17" x14ac:dyDescent="0.25">
      <c r="A1209" t="str">
        <f t="shared" si="111"/>
        <v>Hong Kong-Local</v>
      </c>
      <c r="B1209">
        <v>1208</v>
      </c>
      <c r="C1209" t="s">
        <v>27</v>
      </c>
      <c r="D1209" t="s">
        <v>96</v>
      </c>
      <c r="E1209" t="s">
        <v>101</v>
      </c>
      <c r="F1209" s="3">
        <v>41313</v>
      </c>
      <c r="G1209" s="1" t="s">
        <v>118</v>
      </c>
      <c r="H1209" t="s">
        <v>118</v>
      </c>
      <c r="I1209" s="17">
        <f>IF(D1209="Moody",VLOOKUP(H1209,'Rating Translation'!$B$2:$E$25,4,FALSE),IF(D1209="SP",VLOOKUP(H1209,'Rating Translation'!$C$2:$E$25,3,FALSE),VLOOKUP(H1209,'Rating Translation'!$D$2:$E$25,2,FALSE)))</f>
        <v>23</v>
      </c>
      <c r="J1209">
        <f t="shared" si="114"/>
        <v>23</v>
      </c>
      <c r="K1209" s="20">
        <f>IF($D1209=K$1,$J1209,IF($C1209&lt;&gt;$C1208,"",K1208))</f>
        <v>23</v>
      </c>
      <c r="L1209">
        <f>IF($D1209=L$1,$J1209,IF($C1209&lt;&gt;$C1208,"",L1208))</f>
        <v>24</v>
      </c>
      <c r="M1209">
        <f>IF($D1209=M$1,$J1209,IF($C1209&lt;&gt;$C1208,"",M1208))</f>
        <v>23</v>
      </c>
      <c r="N1209" s="20">
        <f t="shared" si="115"/>
        <v>3</v>
      </c>
      <c r="O1209" s="21">
        <f t="shared" si="116"/>
        <v>23.333333333333332</v>
      </c>
      <c r="P1209">
        <f t="shared" si="112"/>
        <v>0.57735026918962584</v>
      </c>
      <c r="Q1209">
        <f t="shared" si="113"/>
        <v>23</v>
      </c>
    </row>
    <row r="1210" spans="1:17" x14ac:dyDescent="0.25">
      <c r="A1210" t="str">
        <f t="shared" si="111"/>
        <v>Hong Kong-Local</v>
      </c>
      <c r="B1210">
        <v>1209</v>
      </c>
      <c r="C1210" t="s">
        <v>27</v>
      </c>
      <c r="D1210" t="s">
        <v>96</v>
      </c>
      <c r="E1210" t="s">
        <v>101</v>
      </c>
      <c r="F1210" s="3">
        <v>41331</v>
      </c>
      <c r="G1210" s="1" t="s">
        <v>118</v>
      </c>
      <c r="H1210" t="s">
        <v>118</v>
      </c>
      <c r="I1210" s="17">
        <f>IF(D1210="Moody",VLOOKUP(H1210,'Rating Translation'!$B$2:$E$25,4,FALSE),IF(D1210="SP",VLOOKUP(H1210,'Rating Translation'!$C$2:$E$25,3,FALSE),VLOOKUP(H1210,'Rating Translation'!$D$2:$E$25,2,FALSE)))</f>
        <v>23</v>
      </c>
      <c r="J1210">
        <f t="shared" si="114"/>
        <v>23</v>
      </c>
      <c r="K1210" s="20">
        <f>IF($D1210=K$1,$J1210,IF($C1210&lt;&gt;$C1209,"",K1209))</f>
        <v>23</v>
      </c>
      <c r="L1210">
        <f>IF($D1210=L$1,$J1210,IF($C1210&lt;&gt;$C1209,"",L1209))</f>
        <v>24</v>
      </c>
      <c r="M1210">
        <f>IF($D1210=M$1,$J1210,IF($C1210&lt;&gt;$C1209,"",M1209))</f>
        <v>23</v>
      </c>
      <c r="N1210" s="20">
        <f t="shared" si="115"/>
        <v>3</v>
      </c>
      <c r="O1210" s="21">
        <f t="shared" si="116"/>
        <v>23.333333333333332</v>
      </c>
      <c r="P1210">
        <f t="shared" si="112"/>
        <v>0.57735026918962584</v>
      </c>
      <c r="Q1210">
        <f t="shared" si="113"/>
        <v>23</v>
      </c>
    </row>
    <row r="1211" spans="1:17" x14ac:dyDescent="0.25">
      <c r="A1211" t="str">
        <f t="shared" si="111"/>
        <v>Hong Kong-Local</v>
      </c>
      <c r="B1211">
        <v>1210</v>
      </c>
      <c r="C1211" t="s">
        <v>27</v>
      </c>
      <c r="D1211" t="s">
        <v>96</v>
      </c>
      <c r="E1211" t="s">
        <v>101</v>
      </c>
      <c r="F1211" s="3">
        <v>41341</v>
      </c>
      <c r="G1211" s="1" t="s">
        <v>118</v>
      </c>
      <c r="H1211" t="s">
        <v>118</v>
      </c>
      <c r="I1211" s="17">
        <f>IF(D1211="Moody",VLOOKUP(H1211,'Rating Translation'!$B$2:$E$25,4,FALSE),IF(D1211="SP",VLOOKUP(H1211,'Rating Translation'!$C$2:$E$25,3,FALSE),VLOOKUP(H1211,'Rating Translation'!$D$2:$E$25,2,FALSE)))</f>
        <v>23</v>
      </c>
      <c r="J1211">
        <f t="shared" si="114"/>
        <v>23</v>
      </c>
      <c r="K1211" s="20">
        <f>IF($D1211=K$1,$J1211,IF($C1211&lt;&gt;$C1210,"",K1210))</f>
        <v>23</v>
      </c>
      <c r="L1211">
        <f>IF($D1211=L$1,$J1211,IF($C1211&lt;&gt;$C1210,"",L1210))</f>
        <v>24</v>
      </c>
      <c r="M1211">
        <f>IF($D1211=M$1,$J1211,IF($C1211&lt;&gt;$C1210,"",M1210))</f>
        <v>23</v>
      </c>
      <c r="N1211" s="20">
        <f t="shared" si="115"/>
        <v>3</v>
      </c>
      <c r="O1211" s="21">
        <f t="shared" si="116"/>
        <v>23.333333333333332</v>
      </c>
      <c r="P1211">
        <f t="shared" si="112"/>
        <v>0.57735026918962584</v>
      </c>
      <c r="Q1211">
        <f t="shared" si="113"/>
        <v>23</v>
      </c>
    </row>
    <row r="1212" spans="1:17" x14ac:dyDescent="0.25">
      <c r="A1212" t="str">
        <f t="shared" si="111"/>
        <v>Hong Kong-Local</v>
      </c>
      <c r="B1212">
        <v>1211</v>
      </c>
      <c r="C1212" t="s">
        <v>27</v>
      </c>
      <c r="D1212" t="s">
        <v>96</v>
      </c>
      <c r="E1212" t="s">
        <v>101</v>
      </c>
      <c r="F1212" s="3">
        <v>41358</v>
      </c>
      <c r="G1212" s="1" t="s">
        <v>118</v>
      </c>
      <c r="H1212" t="s">
        <v>118</v>
      </c>
      <c r="I1212" s="17">
        <f>IF(D1212="Moody",VLOOKUP(H1212,'Rating Translation'!$B$2:$E$25,4,FALSE),IF(D1212="SP",VLOOKUP(H1212,'Rating Translation'!$C$2:$E$25,3,FALSE),VLOOKUP(H1212,'Rating Translation'!$D$2:$E$25,2,FALSE)))</f>
        <v>23</v>
      </c>
      <c r="J1212">
        <f t="shared" si="114"/>
        <v>23</v>
      </c>
      <c r="K1212" s="20">
        <f>IF($D1212=K$1,$J1212,IF($C1212&lt;&gt;$C1211,"",K1211))</f>
        <v>23</v>
      </c>
      <c r="L1212">
        <f>IF($D1212=L$1,$J1212,IF($C1212&lt;&gt;$C1211,"",L1211))</f>
        <v>24</v>
      </c>
      <c r="M1212">
        <f>IF($D1212=M$1,$J1212,IF($C1212&lt;&gt;$C1211,"",M1211))</f>
        <v>23</v>
      </c>
      <c r="N1212" s="20">
        <f t="shared" si="115"/>
        <v>3</v>
      </c>
      <c r="O1212" s="21">
        <f t="shared" si="116"/>
        <v>23.333333333333332</v>
      </c>
      <c r="P1212">
        <f t="shared" si="112"/>
        <v>0.57735026918962584</v>
      </c>
      <c r="Q1212">
        <f t="shared" si="113"/>
        <v>23</v>
      </c>
    </row>
    <row r="1213" spans="1:17" x14ac:dyDescent="0.25">
      <c r="A1213" t="str">
        <f t="shared" si="111"/>
        <v>Hong Kong-Local</v>
      </c>
      <c r="B1213">
        <v>1212</v>
      </c>
      <c r="C1213" t="s">
        <v>27</v>
      </c>
      <c r="D1213" t="s">
        <v>69</v>
      </c>
      <c r="E1213" t="s">
        <v>101</v>
      </c>
      <c r="F1213" s="3">
        <v>41380</v>
      </c>
      <c r="G1213" s="1" t="s">
        <v>106</v>
      </c>
      <c r="H1213" t="s">
        <v>106</v>
      </c>
      <c r="I1213" s="17">
        <f>IF(D1213="Moody",VLOOKUP(H1213,'Rating Translation'!$B$2:$E$25,4,FALSE),IF(D1213="SP",VLOOKUP(H1213,'Rating Translation'!$C$2:$E$25,3,FALSE),VLOOKUP(H1213,'Rating Translation'!$D$2:$E$25,2,FALSE)))</f>
        <v>23</v>
      </c>
      <c r="J1213">
        <f t="shared" si="114"/>
        <v>23</v>
      </c>
      <c r="K1213" s="20">
        <f>IF($D1213=K$1,$J1213,IF($C1213&lt;&gt;$C1212,"",K1212))</f>
        <v>23</v>
      </c>
      <c r="L1213">
        <f>IF($D1213=L$1,$J1213,IF($C1213&lt;&gt;$C1212,"",L1212))</f>
        <v>24</v>
      </c>
      <c r="M1213">
        <f>IF($D1213=M$1,$J1213,IF($C1213&lt;&gt;$C1212,"",M1212))</f>
        <v>23</v>
      </c>
      <c r="N1213" s="20">
        <f t="shared" si="115"/>
        <v>3</v>
      </c>
      <c r="O1213" s="21">
        <f t="shared" si="116"/>
        <v>23.333333333333332</v>
      </c>
      <c r="P1213">
        <f t="shared" si="112"/>
        <v>0.57735026918962584</v>
      </c>
      <c r="Q1213">
        <f t="shared" si="113"/>
        <v>23</v>
      </c>
    </row>
    <row r="1214" spans="1:17" x14ac:dyDescent="0.25">
      <c r="A1214" t="str">
        <f t="shared" si="111"/>
        <v>Hong Kong-Local</v>
      </c>
      <c r="B1214">
        <v>1213</v>
      </c>
      <c r="C1214" t="s">
        <v>27</v>
      </c>
      <c r="D1214" t="s">
        <v>96</v>
      </c>
      <c r="E1214" t="s">
        <v>101</v>
      </c>
      <c r="F1214" s="3">
        <v>41408</v>
      </c>
      <c r="G1214" s="1" t="s">
        <v>118</v>
      </c>
      <c r="H1214" t="s">
        <v>118</v>
      </c>
      <c r="I1214" s="17">
        <f>IF(D1214="Moody",VLOOKUP(H1214,'Rating Translation'!$B$2:$E$25,4,FALSE),IF(D1214="SP",VLOOKUP(H1214,'Rating Translation'!$C$2:$E$25,3,FALSE),VLOOKUP(H1214,'Rating Translation'!$D$2:$E$25,2,FALSE)))</f>
        <v>23</v>
      </c>
      <c r="J1214">
        <f t="shared" si="114"/>
        <v>23</v>
      </c>
      <c r="K1214" s="20">
        <f>IF($D1214=K$1,$J1214,IF($C1214&lt;&gt;$C1213,"",K1213))</f>
        <v>23</v>
      </c>
      <c r="L1214">
        <f>IF($D1214=L$1,$J1214,IF($C1214&lt;&gt;$C1213,"",L1213))</f>
        <v>24</v>
      </c>
      <c r="M1214">
        <f>IF($D1214=M$1,$J1214,IF($C1214&lt;&gt;$C1213,"",M1213))</f>
        <v>23</v>
      </c>
      <c r="N1214" s="20">
        <f t="shared" si="115"/>
        <v>3</v>
      </c>
      <c r="O1214" s="21">
        <f t="shared" si="116"/>
        <v>23.333333333333332</v>
      </c>
      <c r="P1214">
        <f t="shared" si="112"/>
        <v>0.57735026918962584</v>
      </c>
      <c r="Q1214">
        <f t="shared" si="113"/>
        <v>23</v>
      </c>
    </row>
    <row r="1215" spans="1:17" x14ac:dyDescent="0.25">
      <c r="A1215" t="str">
        <f t="shared" si="111"/>
        <v>Hong Kong-Local</v>
      </c>
      <c r="B1215">
        <v>1214</v>
      </c>
      <c r="C1215" t="s">
        <v>27</v>
      </c>
      <c r="D1215" t="s">
        <v>96</v>
      </c>
      <c r="E1215" t="s">
        <v>101</v>
      </c>
      <c r="F1215" s="3">
        <v>41432</v>
      </c>
      <c r="G1215" s="1" t="s">
        <v>118</v>
      </c>
      <c r="H1215" t="s">
        <v>118</v>
      </c>
      <c r="I1215" s="17">
        <f>IF(D1215="Moody",VLOOKUP(H1215,'Rating Translation'!$B$2:$E$25,4,FALSE),IF(D1215="SP",VLOOKUP(H1215,'Rating Translation'!$C$2:$E$25,3,FALSE),VLOOKUP(H1215,'Rating Translation'!$D$2:$E$25,2,FALSE)))</f>
        <v>23</v>
      </c>
      <c r="J1215">
        <f t="shared" si="114"/>
        <v>23</v>
      </c>
      <c r="K1215" s="20">
        <f>IF($D1215=K$1,$J1215,IF($C1215&lt;&gt;$C1214,"",K1214))</f>
        <v>23</v>
      </c>
      <c r="L1215">
        <f>IF($D1215=L$1,$J1215,IF($C1215&lt;&gt;$C1214,"",L1214))</f>
        <v>24</v>
      </c>
      <c r="M1215">
        <f>IF($D1215=M$1,$J1215,IF($C1215&lt;&gt;$C1214,"",M1214))</f>
        <v>23</v>
      </c>
      <c r="N1215" s="20">
        <f t="shared" si="115"/>
        <v>3</v>
      </c>
      <c r="O1215" s="21">
        <f t="shared" si="116"/>
        <v>23.333333333333332</v>
      </c>
      <c r="P1215">
        <f t="shared" si="112"/>
        <v>0.57735026918962584</v>
      </c>
      <c r="Q1215">
        <f t="shared" si="113"/>
        <v>23</v>
      </c>
    </row>
    <row r="1216" spans="1:17" x14ac:dyDescent="0.25">
      <c r="A1216" t="str">
        <f t="shared" si="111"/>
        <v>Hong Kong-Local</v>
      </c>
      <c r="B1216">
        <v>1215</v>
      </c>
      <c r="C1216" t="s">
        <v>27</v>
      </c>
      <c r="D1216" t="s">
        <v>96</v>
      </c>
      <c r="E1216" t="s">
        <v>101</v>
      </c>
      <c r="F1216" s="3">
        <v>41452</v>
      </c>
      <c r="G1216" s="1" t="s">
        <v>118</v>
      </c>
      <c r="H1216" t="s">
        <v>118</v>
      </c>
      <c r="I1216" s="17">
        <f>IF(D1216="Moody",VLOOKUP(H1216,'Rating Translation'!$B$2:$E$25,4,FALSE),IF(D1216="SP",VLOOKUP(H1216,'Rating Translation'!$C$2:$E$25,3,FALSE),VLOOKUP(H1216,'Rating Translation'!$D$2:$E$25,2,FALSE)))</f>
        <v>23</v>
      </c>
      <c r="J1216">
        <f t="shared" si="114"/>
        <v>23</v>
      </c>
      <c r="K1216" s="20">
        <f>IF($D1216=K$1,$J1216,IF($C1216&lt;&gt;$C1215,"",K1215))</f>
        <v>23</v>
      </c>
      <c r="L1216">
        <f>IF($D1216=L$1,$J1216,IF($C1216&lt;&gt;$C1215,"",L1215))</f>
        <v>24</v>
      </c>
      <c r="M1216">
        <f>IF($D1216=M$1,$J1216,IF($C1216&lt;&gt;$C1215,"",M1215))</f>
        <v>23</v>
      </c>
      <c r="N1216" s="20">
        <f t="shared" si="115"/>
        <v>3</v>
      </c>
      <c r="O1216" s="21">
        <f t="shared" si="116"/>
        <v>23.333333333333332</v>
      </c>
      <c r="P1216">
        <f t="shared" si="112"/>
        <v>0.57735026918962584</v>
      </c>
      <c r="Q1216">
        <f t="shared" si="113"/>
        <v>23</v>
      </c>
    </row>
    <row r="1217" spans="1:17" x14ac:dyDescent="0.25">
      <c r="A1217" t="str">
        <f t="shared" si="111"/>
        <v>Hong Kong-Local</v>
      </c>
      <c r="B1217">
        <v>1216</v>
      </c>
      <c r="C1217" t="s">
        <v>27</v>
      </c>
      <c r="D1217" t="s">
        <v>96</v>
      </c>
      <c r="E1217" t="s">
        <v>101</v>
      </c>
      <c r="F1217" s="3">
        <v>41459</v>
      </c>
      <c r="G1217" s="1" t="s">
        <v>118</v>
      </c>
      <c r="H1217" t="s">
        <v>118</v>
      </c>
      <c r="I1217" s="17">
        <f>IF(D1217="Moody",VLOOKUP(H1217,'Rating Translation'!$B$2:$E$25,4,FALSE),IF(D1217="SP",VLOOKUP(H1217,'Rating Translation'!$C$2:$E$25,3,FALSE),VLOOKUP(H1217,'Rating Translation'!$D$2:$E$25,2,FALSE)))</f>
        <v>23</v>
      </c>
      <c r="J1217">
        <f t="shared" si="114"/>
        <v>23</v>
      </c>
      <c r="K1217" s="20">
        <f>IF($D1217=K$1,$J1217,IF($C1217&lt;&gt;$C1216,"",K1216))</f>
        <v>23</v>
      </c>
      <c r="L1217">
        <f>IF($D1217=L$1,$J1217,IF($C1217&lt;&gt;$C1216,"",L1216))</f>
        <v>24</v>
      </c>
      <c r="M1217">
        <f>IF($D1217=M$1,$J1217,IF($C1217&lt;&gt;$C1216,"",M1216))</f>
        <v>23</v>
      </c>
      <c r="N1217" s="20">
        <f t="shared" si="115"/>
        <v>3</v>
      </c>
      <c r="O1217" s="21">
        <f t="shared" si="116"/>
        <v>23.333333333333332</v>
      </c>
      <c r="P1217">
        <f t="shared" si="112"/>
        <v>0.57735026918962584</v>
      </c>
      <c r="Q1217">
        <f t="shared" si="113"/>
        <v>23</v>
      </c>
    </row>
    <row r="1218" spans="1:17" x14ac:dyDescent="0.25">
      <c r="A1218" t="str">
        <f t="shared" ref="A1218:A1281" si="117">CONCATENATE(C1218,"-",E1218)</f>
        <v>Hong Kong-Local</v>
      </c>
      <c r="B1218">
        <v>1217</v>
      </c>
      <c r="C1218" t="s">
        <v>27</v>
      </c>
      <c r="D1218" t="s">
        <v>96</v>
      </c>
      <c r="E1218" t="s">
        <v>101</v>
      </c>
      <c r="F1218" s="3">
        <v>41466</v>
      </c>
      <c r="G1218" s="1" t="s">
        <v>118</v>
      </c>
      <c r="H1218" t="s">
        <v>118</v>
      </c>
      <c r="I1218" s="17">
        <f>IF(D1218="Moody",VLOOKUP(H1218,'Rating Translation'!$B$2:$E$25,4,FALSE),IF(D1218="SP",VLOOKUP(H1218,'Rating Translation'!$C$2:$E$25,3,FALSE),VLOOKUP(H1218,'Rating Translation'!$D$2:$E$25,2,FALSE)))</f>
        <v>23</v>
      </c>
      <c r="J1218">
        <f t="shared" si="114"/>
        <v>23</v>
      </c>
      <c r="K1218" s="20">
        <f>IF($D1218=K$1,$J1218,IF($C1218&lt;&gt;$C1217,"",K1217))</f>
        <v>23</v>
      </c>
      <c r="L1218">
        <f>IF($D1218=L$1,$J1218,IF($C1218&lt;&gt;$C1217,"",L1217))</f>
        <v>24</v>
      </c>
      <c r="M1218">
        <f>IF($D1218=M$1,$J1218,IF($C1218&lt;&gt;$C1217,"",M1217))</f>
        <v>23</v>
      </c>
      <c r="N1218" s="20">
        <f t="shared" si="115"/>
        <v>3</v>
      </c>
      <c r="O1218" s="21">
        <f t="shared" si="116"/>
        <v>23.333333333333332</v>
      </c>
      <c r="P1218">
        <f t="shared" si="112"/>
        <v>0.57735026918962584</v>
      </c>
      <c r="Q1218">
        <f t="shared" si="113"/>
        <v>23</v>
      </c>
    </row>
    <row r="1219" spans="1:17" x14ac:dyDescent="0.25">
      <c r="A1219" t="str">
        <f t="shared" si="117"/>
        <v>Hong Kong-Local</v>
      </c>
      <c r="B1219">
        <v>1218</v>
      </c>
      <c r="C1219" t="s">
        <v>27</v>
      </c>
      <c r="D1219" t="s">
        <v>96</v>
      </c>
      <c r="E1219" t="s">
        <v>101</v>
      </c>
      <c r="F1219" s="3">
        <v>41484</v>
      </c>
      <c r="G1219" s="1" t="s">
        <v>118</v>
      </c>
      <c r="H1219" t="s">
        <v>118</v>
      </c>
      <c r="I1219" s="17">
        <f>IF(D1219="Moody",VLOOKUP(H1219,'Rating Translation'!$B$2:$E$25,4,FALSE),IF(D1219="SP",VLOOKUP(H1219,'Rating Translation'!$C$2:$E$25,3,FALSE),VLOOKUP(H1219,'Rating Translation'!$D$2:$E$25,2,FALSE)))</f>
        <v>23</v>
      </c>
      <c r="J1219">
        <f t="shared" si="114"/>
        <v>23</v>
      </c>
      <c r="K1219" s="20">
        <f>IF($D1219=K$1,$J1219,IF($C1219&lt;&gt;$C1218,"",K1218))</f>
        <v>23</v>
      </c>
      <c r="L1219">
        <f>IF($D1219=L$1,$J1219,IF($C1219&lt;&gt;$C1218,"",L1218))</f>
        <v>24</v>
      </c>
      <c r="M1219">
        <f>IF($D1219=M$1,$J1219,IF($C1219&lt;&gt;$C1218,"",M1218))</f>
        <v>23</v>
      </c>
      <c r="N1219" s="20">
        <f t="shared" si="115"/>
        <v>3</v>
      </c>
      <c r="O1219" s="21">
        <f t="shared" si="116"/>
        <v>23.333333333333332</v>
      </c>
      <c r="P1219">
        <f t="shared" ref="P1219:P1282" si="118">IF(N1219&lt;=1,"",STDEV(K1219:M1219))</f>
        <v>0.57735026918962584</v>
      </c>
      <c r="Q1219">
        <f t="shared" ref="Q1219:Q1282" si="119">MEDIAN(K1219:M1219)</f>
        <v>23</v>
      </c>
    </row>
    <row r="1220" spans="1:17" x14ac:dyDescent="0.25">
      <c r="A1220" t="str">
        <f t="shared" si="117"/>
        <v>Hong Kong-Local</v>
      </c>
      <c r="B1220">
        <v>1219</v>
      </c>
      <c r="C1220" t="s">
        <v>27</v>
      </c>
      <c r="D1220" t="s">
        <v>96</v>
      </c>
      <c r="E1220" t="s">
        <v>101</v>
      </c>
      <c r="F1220" s="3">
        <v>41536</v>
      </c>
      <c r="G1220" s="1" t="s">
        <v>118</v>
      </c>
      <c r="H1220" t="s">
        <v>118</v>
      </c>
      <c r="I1220" s="17">
        <f>IF(D1220="Moody",VLOOKUP(H1220,'Rating Translation'!$B$2:$E$25,4,FALSE),IF(D1220="SP",VLOOKUP(H1220,'Rating Translation'!$C$2:$E$25,3,FALSE),VLOOKUP(H1220,'Rating Translation'!$D$2:$E$25,2,FALSE)))</f>
        <v>23</v>
      </c>
      <c r="J1220">
        <f t="shared" si="114"/>
        <v>23</v>
      </c>
      <c r="K1220" s="20">
        <f>IF($D1220=K$1,$J1220,IF($C1220&lt;&gt;$C1219,"",K1219))</f>
        <v>23</v>
      </c>
      <c r="L1220">
        <f>IF($D1220=L$1,$J1220,IF($C1220&lt;&gt;$C1219,"",L1219))</f>
        <v>24</v>
      </c>
      <c r="M1220">
        <f>IF($D1220=M$1,$J1220,IF($C1220&lt;&gt;$C1219,"",M1219))</f>
        <v>23</v>
      </c>
      <c r="N1220" s="20">
        <f t="shared" si="115"/>
        <v>3</v>
      </c>
      <c r="O1220" s="21">
        <f t="shared" si="116"/>
        <v>23.333333333333332</v>
      </c>
      <c r="P1220">
        <f t="shared" si="118"/>
        <v>0.57735026918962584</v>
      </c>
      <c r="Q1220">
        <f t="shared" si="119"/>
        <v>23</v>
      </c>
    </row>
    <row r="1221" spans="1:17" x14ac:dyDescent="0.25">
      <c r="A1221" t="str">
        <f t="shared" si="117"/>
        <v>Hong Kong-Local</v>
      </c>
      <c r="B1221">
        <v>1220</v>
      </c>
      <c r="C1221" t="s">
        <v>27</v>
      </c>
      <c r="D1221" t="s">
        <v>96</v>
      </c>
      <c r="E1221" t="s">
        <v>101</v>
      </c>
      <c r="F1221" s="3">
        <v>41547</v>
      </c>
      <c r="G1221" s="1" t="s">
        <v>118</v>
      </c>
      <c r="H1221" t="s">
        <v>118</v>
      </c>
      <c r="I1221" s="17">
        <f>IF(D1221="Moody",VLOOKUP(H1221,'Rating Translation'!$B$2:$E$25,4,FALSE),IF(D1221="SP",VLOOKUP(H1221,'Rating Translation'!$C$2:$E$25,3,FALSE),VLOOKUP(H1221,'Rating Translation'!$D$2:$E$25,2,FALSE)))</f>
        <v>23</v>
      </c>
      <c r="J1221">
        <f t="shared" si="114"/>
        <v>23</v>
      </c>
      <c r="K1221" s="20">
        <f>IF($D1221=K$1,$J1221,IF($C1221&lt;&gt;$C1220,"",K1220))</f>
        <v>23</v>
      </c>
      <c r="L1221">
        <f>IF($D1221=L$1,$J1221,IF($C1221&lt;&gt;$C1220,"",L1220))</f>
        <v>24</v>
      </c>
      <c r="M1221">
        <f>IF($D1221=M$1,$J1221,IF($C1221&lt;&gt;$C1220,"",M1220))</f>
        <v>23</v>
      </c>
      <c r="N1221" s="20">
        <f t="shared" si="115"/>
        <v>3</v>
      </c>
      <c r="O1221" s="21">
        <f t="shared" si="116"/>
        <v>23.333333333333332</v>
      </c>
      <c r="P1221">
        <f t="shared" si="118"/>
        <v>0.57735026918962584</v>
      </c>
      <c r="Q1221">
        <f t="shared" si="119"/>
        <v>23</v>
      </c>
    </row>
    <row r="1222" spans="1:17" x14ac:dyDescent="0.25">
      <c r="A1222" t="str">
        <f t="shared" si="117"/>
        <v>Hong Kong-Local</v>
      </c>
      <c r="B1222">
        <v>1221</v>
      </c>
      <c r="C1222" t="s">
        <v>27</v>
      </c>
      <c r="D1222" t="s">
        <v>96</v>
      </c>
      <c r="E1222" t="s">
        <v>101</v>
      </c>
      <c r="F1222" s="3">
        <v>41561</v>
      </c>
      <c r="G1222" s="1" t="s">
        <v>118</v>
      </c>
      <c r="H1222" t="s">
        <v>118</v>
      </c>
      <c r="I1222" s="17">
        <f>IF(D1222="Moody",VLOOKUP(H1222,'Rating Translation'!$B$2:$E$25,4,FALSE),IF(D1222="SP",VLOOKUP(H1222,'Rating Translation'!$C$2:$E$25,3,FALSE),VLOOKUP(H1222,'Rating Translation'!$D$2:$E$25,2,FALSE)))</f>
        <v>23</v>
      </c>
      <c r="J1222">
        <f t="shared" si="114"/>
        <v>23</v>
      </c>
      <c r="K1222" s="20">
        <f>IF($D1222=K$1,$J1222,IF($C1222&lt;&gt;$C1221,"",K1221))</f>
        <v>23</v>
      </c>
      <c r="L1222">
        <f>IF($D1222=L$1,$J1222,IF($C1222&lt;&gt;$C1221,"",L1221))</f>
        <v>24</v>
      </c>
      <c r="M1222">
        <f>IF($D1222=M$1,$J1222,IF($C1222&lt;&gt;$C1221,"",M1221))</f>
        <v>23</v>
      </c>
      <c r="N1222" s="20">
        <f t="shared" si="115"/>
        <v>3</v>
      </c>
      <c r="O1222" s="21">
        <f t="shared" si="116"/>
        <v>23.333333333333332</v>
      </c>
      <c r="P1222">
        <f t="shared" si="118"/>
        <v>0.57735026918962584</v>
      </c>
      <c r="Q1222">
        <f t="shared" si="119"/>
        <v>23</v>
      </c>
    </row>
    <row r="1223" spans="1:17" x14ac:dyDescent="0.25">
      <c r="A1223" t="str">
        <f t="shared" si="117"/>
        <v>Hong Kong-Local</v>
      </c>
      <c r="B1223">
        <v>1222</v>
      </c>
      <c r="C1223" t="s">
        <v>27</v>
      </c>
      <c r="D1223" t="s">
        <v>96</v>
      </c>
      <c r="E1223" t="s">
        <v>101</v>
      </c>
      <c r="F1223" s="3">
        <v>41577</v>
      </c>
      <c r="G1223" s="1" t="s">
        <v>118</v>
      </c>
      <c r="H1223" t="s">
        <v>118</v>
      </c>
      <c r="I1223" s="17">
        <f>IF(D1223="Moody",VLOOKUP(H1223,'Rating Translation'!$B$2:$E$25,4,FALSE),IF(D1223="SP",VLOOKUP(H1223,'Rating Translation'!$C$2:$E$25,3,FALSE),VLOOKUP(H1223,'Rating Translation'!$D$2:$E$25,2,FALSE)))</f>
        <v>23</v>
      </c>
      <c r="J1223">
        <f t="shared" si="114"/>
        <v>23</v>
      </c>
      <c r="K1223" s="20">
        <f>IF($D1223=K$1,$J1223,IF($C1223&lt;&gt;$C1222,"",K1222))</f>
        <v>23</v>
      </c>
      <c r="L1223">
        <f>IF($D1223=L$1,$J1223,IF($C1223&lt;&gt;$C1222,"",L1222))</f>
        <v>24</v>
      </c>
      <c r="M1223">
        <f>IF($D1223=M$1,$J1223,IF($C1223&lt;&gt;$C1222,"",M1222))</f>
        <v>23</v>
      </c>
      <c r="N1223" s="20">
        <f t="shared" si="115"/>
        <v>3</v>
      </c>
      <c r="O1223" s="21">
        <f t="shared" si="116"/>
        <v>23.333333333333332</v>
      </c>
      <c r="P1223">
        <f t="shared" si="118"/>
        <v>0.57735026918962584</v>
      </c>
      <c r="Q1223">
        <f t="shared" si="119"/>
        <v>23</v>
      </c>
    </row>
    <row r="1224" spans="1:17" x14ac:dyDescent="0.25">
      <c r="A1224" t="str">
        <f t="shared" si="117"/>
        <v>Hong Kong-Local</v>
      </c>
      <c r="B1224">
        <v>1223</v>
      </c>
      <c r="C1224" t="s">
        <v>27</v>
      </c>
      <c r="D1224" t="s">
        <v>96</v>
      </c>
      <c r="E1224" t="s">
        <v>101</v>
      </c>
      <c r="F1224" s="3">
        <v>41600</v>
      </c>
      <c r="G1224" s="1" t="s">
        <v>118</v>
      </c>
      <c r="H1224" t="s">
        <v>118</v>
      </c>
      <c r="I1224" s="17">
        <f>IF(D1224="Moody",VLOOKUP(H1224,'Rating Translation'!$B$2:$E$25,4,FALSE),IF(D1224="SP",VLOOKUP(H1224,'Rating Translation'!$C$2:$E$25,3,FALSE),VLOOKUP(H1224,'Rating Translation'!$D$2:$E$25,2,FALSE)))</f>
        <v>23</v>
      </c>
      <c r="J1224">
        <f t="shared" si="114"/>
        <v>23</v>
      </c>
      <c r="K1224" s="20">
        <f>IF($D1224=K$1,$J1224,IF($C1224&lt;&gt;$C1223,"",K1223))</f>
        <v>23</v>
      </c>
      <c r="L1224">
        <f>IF($D1224=L$1,$J1224,IF($C1224&lt;&gt;$C1223,"",L1223))</f>
        <v>24</v>
      </c>
      <c r="M1224">
        <f>IF($D1224=M$1,$J1224,IF($C1224&lt;&gt;$C1223,"",M1223))</f>
        <v>23</v>
      </c>
      <c r="N1224" s="20">
        <f t="shared" si="115"/>
        <v>3</v>
      </c>
      <c r="O1224" s="21">
        <f t="shared" si="116"/>
        <v>23.333333333333332</v>
      </c>
      <c r="P1224">
        <f t="shared" si="118"/>
        <v>0.57735026918962584</v>
      </c>
      <c r="Q1224">
        <f t="shared" si="119"/>
        <v>23</v>
      </c>
    </row>
    <row r="1225" spans="1:17" x14ac:dyDescent="0.25">
      <c r="A1225" t="str">
        <f t="shared" si="117"/>
        <v>Hong Kong-Local</v>
      </c>
      <c r="B1225">
        <v>1224</v>
      </c>
      <c r="C1225" t="s">
        <v>27</v>
      </c>
      <c r="D1225" t="s">
        <v>96</v>
      </c>
      <c r="E1225" t="s">
        <v>101</v>
      </c>
      <c r="F1225" s="3">
        <v>41611</v>
      </c>
      <c r="G1225" s="1" t="s">
        <v>118</v>
      </c>
      <c r="H1225" t="s">
        <v>118</v>
      </c>
      <c r="I1225" s="17">
        <f>IF(D1225="Moody",VLOOKUP(H1225,'Rating Translation'!$B$2:$E$25,4,FALSE),IF(D1225="SP",VLOOKUP(H1225,'Rating Translation'!$C$2:$E$25,3,FALSE),VLOOKUP(H1225,'Rating Translation'!$D$2:$E$25,2,FALSE)))</f>
        <v>23</v>
      </c>
      <c r="J1225">
        <f t="shared" si="114"/>
        <v>23</v>
      </c>
      <c r="K1225" s="20">
        <f>IF($D1225=K$1,$J1225,IF($C1225&lt;&gt;$C1224,"",K1224))</f>
        <v>23</v>
      </c>
      <c r="L1225">
        <f>IF($D1225=L$1,$J1225,IF($C1225&lt;&gt;$C1224,"",L1224))</f>
        <v>24</v>
      </c>
      <c r="M1225">
        <f>IF($D1225=M$1,$J1225,IF($C1225&lt;&gt;$C1224,"",M1224))</f>
        <v>23</v>
      </c>
      <c r="N1225" s="20">
        <f t="shared" si="115"/>
        <v>3</v>
      </c>
      <c r="O1225" s="21">
        <f t="shared" si="116"/>
        <v>23.333333333333332</v>
      </c>
      <c r="P1225">
        <f t="shared" si="118"/>
        <v>0.57735026918962584</v>
      </c>
      <c r="Q1225">
        <f t="shared" si="119"/>
        <v>23</v>
      </c>
    </row>
    <row r="1226" spans="1:17" x14ac:dyDescent="0.25">
      <c r="A1226" t="str">
        <f t="shared" si="117"/>
        <v>Hong Kong-Local</v>
      </c>
      <c r="B1226">
        <v>1225</v>
      </c>
      <c r="C1226" t="s">
        <v>27</v>
      </c>
      <c r="D1226" t="s">
        <v>96</v>
      </c>
      <c r="E1226" t="s">
        <v>101</v>
      </c>
      <c r="F1226" s="3">
        <v>41620</v>
      </c>
      <c r="G1226" s="1" t="s">
        <v>118</v>
      </c>
      <c r="H1226" t="s">
        <v>118</v>
      </c>
      <c r="I1226" s="17">
        <f>IF(D1226="Moody",VLOOKUP(H1226,'Rating Translation'!$B$2:$E$25,4,FALSE),IF(D1226="SP",VLOOKUP(H1226,'Rating Translation'!$C$2:$E$25,3,FALSE),VLOOKUP(H1226,'Rating Translation'!$D$2:$E$25,2,FALSE)))</f>
        <v>23</v>
      </c>
      <c r="J1226">
        <f t="shared" si="114"/>
        <v>23</v>
      </c>
      <c r="K1226" s="20">
        <f>IF($D1226=K$1,$J1226,IF($C1226&lt;&gt;$C1225,"",K1225))</f>
        <v>23</v>
      </c>
      <c r="L1226">
        <f>IF($D1226=L$1,$J1226,IF($C1226&lt;&gt;$C1225,"",L1225))</f>
        <v>24</v>
      </c>
      <c r="M1226">
        <f>IF($D1226=M$1,$J1226,IF($C1226&lt;&gt;$C1225,"",M1225))</f>
        <v>23</v>
      </c>
      <c r="N1226" s="20">
        <f t="shared" si="115"/>
        <v>3</v>
      </c>
      <c r="O1226" s="21">
        <f t="shared" si="116"/>
        <v>23.333333333333332</v>
      </c>
      <c r="P1226">
        <f t="shared" si="118"/>
        <v>0.57735026918962584</v>
      </c>
      <c r="Q1226">
        <f t="shared" si="119"/>
        <v>23</v>
      </c>
    </row>
    <row r="1227" spans="1:17" x14ac:dyDescent="0.25">
      <c r="A1227" t="str">
        <f t="shared" si="117"/>
        <v>Hong Kong-Local</v>
      </c>
      <c r="B1227">
        <v>1226</v>
      </c>
      <c r="C1227" t="s">
        <v>27</v>
      </c>
      <c r="D1227" t="s">
        <v>96</v>
      </c>
      <c r="E1227" t="s">
        <v>101</v>
      </c>
      <c r="F1227" s="3">
        <v>41635</v>
      </c>
      <c r="G1227" s="1" t="s">
        <v>118</v>
      </c>
      <c r="H1227" t="s">
        <v>118</v>
      </c>
      <c r="I1227" s="17">
        <f>IF(D1227="Moody",VLOOKUP(H1227,'Rating Translation'!$B$2:$E$25,4,FALSE),IF(D1227="SP",VLOOKUP(H1227,'Rating Translation'!$C$2:$E$25,3,FALSE),VLOOKUP(H1227,'Rating Translation'!$D$2:$E$25,2,FALSE)))</f>
        <v>23</v>
      </c>
      <c r="J1227">
        <f t="shared" si="114"/>
        <v>23</v>
      </c>
      <c r="K1227" s="20">
        <f>IF($D1227=K$1,$J1227,IF($C1227&lt;&gt;$C1226,"",K1226))</f>
        <v>23</v>
      </c>
      <c r="L1227">
        <f>IF($D1227=L$1,$J1227,IF($C1227&lt;&gt;$C1226,"",L1226))</f>
        <v>24</v>
      </c>
      <c r="M1227">
        <f>IF($D1227=M$1,$J1227,IF($C1227&lt;&gt;$C1226,"",M1226))</f>
        <v>23</v>
      </c>
      <c r="N1227" s="20">
        <f t="shared" si="115"/>
        <v>3</v>
      </c>
      <c r="O1227" s="21">
        <f t="shared" si="116"/>
        <v>23.333333333333332</v>
      </c>
      <c r="P1227">
        <f t="shared" si="118"/>
        <v>0.57735026918962584</v>
      </c>
      <c r="Q1227">
        <f t="shared" si="119"/>
        <v>23</v>
      </c>
    </row>
    <row r="1228" spans="1:17" x14ac:dyDescent="0.25">
      <c r="A1228" t="str">
        <f t="shared" si="117"/>
        <v>Hong Kong-Local</v>
      </c>
      <c r="B1228">
        <v>1227</v>
      </c>
      <c r="C1228" t="s">
        <v>27</v>
      </c>
      <c r="D1228" t="s">
        <v>96</v>
      </c>
      <c r="E1228" t="s">
        <v>101</v>
      </c>
      <c r="F1228" s="3">
        <v>41638</v>
      </c>
      <c r="G1228" s="1" t="s">
        <v>118</v>
      </c>
      <c r="H1228" t="s">
        <v>118</v>
      </c>
      <c r="I1228" s="17">
        <f>IF(D1228="Moody",VLOOKUP(H1228,'Rating Translation'!$B$2:$E$25,4,FALSE),IF(D1228="SP",VLOOKUP(H1228,'Rating Translation'!$C$2:$E$25,3,FALSE),VLOOKUP(H1228,'Rating Translation'!$D$2:$E$25,2,FALSE)))</f>
        <v>23</v>
      </c>
      <c r="J1228">
        <f t="shared" si="114"/>
        <v>23</v>
      </c>
      <c r="K1228" s="20">
        <f>IF($D1228=K$1,$J1228,IF($C1228&lt;&gt;$C1227,"",K1227))</f>
        <v>23</v>
      </c>
      <c r="L1228">
        <f>IF($D1228=L$1,$J1228,IF($C1228&lt;&gt;$C1227,"",L1227))</f>
        <v>24</v>
      </c>
      <c r="M1228">
        <f>IF($D1228=M$1,$J1228,IF($C1228&lt;&gt;$C1227,"",M1227))</f>
        <v>23</v>
      </c>
      <c r="N1228" s="20">
        <f t="shared" si="115"/>
        <v>3</v>
      </c>
      <c r="O1228" s="21">
        <f t="shared" si="116"/>
        <v>23.333333333333332</v>
      </c>
      <c r="P1228">
        <f t="shared" si="118"/>
        <v>0.57735026918962584</v>
      </c>
      <c r="Q1228">
        <f t="shared" si="119"/>
        <v>23</v>
      </c>
    </row>
    <row r="1229" spans="1:17" x14ac:dyDescent="0.25">
      <c r="A1229" t="str">
        <f t="shared" si="117"/>
        <v>Hong Kong-Local</v>
      </c>
      <c r="B1229">
        <v>1228</v>
      </c>
      <c r="C1229" t="s">
        <v>27</v>
      </c>
      <c r="D1229" t="s">
        <v>96</v>
      </c>
      <c r="E1229" t="s">
        <v>101</v>
      </c>
      <c r="F1229" s="3">
        <v>41648</v>
      </c>
      <c r="G1229" s="1" t="s">
        <v>118</v>
      </c>
      <c r="H1229" t="s">
        <v>118</v>
      </c>
      <c r="I1229" s="17">
        <f>IF(D1229="Moody",VLOOKUP(H1229,'Rating Translation'!$B$2:$E$25,4,FALSE),IF(D1229="SP",VLOOKUP(H1229,'Rating Translation'!$C$2:$E$25,3,FALSE),VLOOKUP(H1229,'Rating Translation'!$D$2:$E$25,2,FALSE)))</f>
        <v>23</v>
      </c>
      <c r="J1229">
        <f t="shared" si="114"/>
        <v>23</v>
      </c>
      <c r="K1229" s="20">
        <f>IF($D1229=K$1,$J1229,IF($C1229&lt;&gt;$C1228,"",K1228))</f>
        <v>23</v>
      </c>
      <c r="L1229">
        <f>IF($D1229=L$1,$J1229,IF($C1229&lt;&gt;$C1228,"",L1228))</f>
        <v>24</v>
      </c>
      <c r="M1229">
        <f>IF($D1229=M$1,$J1229,IF($C1229&lt;&gt;$C1228,"",M1228))</f>
        <v>23</v>
      </c>
      <c r="N1229" s="20">
        <f t="shared" si="115"/>
        <v>3</v>
      </c>
      <c r="O1229" s="21">
        <f t="shared" si="116"/>
        <v>23.333333333333332</v>
      </c>
      <c r="P1229">
        <f t="shared" si="118"/>
        <v>0.57735026918962584</v>
      </c>
      <c r="Q1229">
        <f t="shared" si="119"/>
        <v>23</v>
      </c>
    </row>
    <row r="1230" spans="1:17" x14ac:dyDescent="0.25">
      <c r="A1230" t="str">
        <f t="shared" si="117"/>
        <v>Hungary-Foreign</v>
      </c>
      <c r="B1230">
        <v>1229</v>
      </c>
      <c r="C1230" t="s">
        <v>203</v>
      </c>
      <c r="D1230" t="s">
        <v>69</v>
      </c>
      <c r="E1230" t="s">
        <v>100</v>
      </c>
      <c r="F1230" s="3">
        <v>32707</v>
      </c>
      <c r="G1230" s="1" t="s">
        <v>115</v>
      </c>
      <c r="H1230" t="s">
        <v>115</v>
      </c>
      <c r="I1230" s="17">
        <f>IF(D1230="Moody",VLOOKUP(H1230,'Rating Translation'!$B$2:$E$25,4,FALSE),IF(D1230="SP",VLOOKUP(H1230,'Rating Translation'!$C$2:$E$25,3,FALSE),VLOOKUP(H1230,'Rating Translation'!$D$2:$E$25,2,FALSE)))</f>
        <v>16</v>
      </c>
      <c r="J1230">
        <f t="shared" si="114"/>
        <v>16</v>
      </c>
      <c r="K1230" s="20">
        <f>IF($D1230=K$1,$J1230,IF($C1230&lt;&gt;$C1229,"",K1229))</f>
        <v>16</v>
      </c>
      <c r="L1230" t="str">
        <f>IF($D1230=L$1,$J1230,IF($C1230&lt;&gt;$C1229,"",L1229))</f>
        <v/>
      </c>
      <c r="M1230" t="str">
        <f>IF($D1230=M$1,$J1230,IF($C1230&lt;&gt;$C1229,"",M1229))</f>
        <v/>
      </c>
      <c r="N1230" s="20">
        <f t="shared" si="115"/>
        <v>1</v>
      </c>
      <c r="O1230" s="21">
        <f t="shared" si="116"/>
        <v>16</v>
      </c>
      <c r="P1230" t="str">
        <f t="shared" si="118"/>
        <v/>
      </c>
      <c r="Q1230">
        <f t="shared" si="119"/>
        <v>16</v>
      </c>
    </row>
    <row r="1231" spans="1:17" x14ac:dyDescent="0.25">
      <c r="A1231" t="str">
        <f t="shared" si="117"/>
        <v>Hungary-Foreign</v>
      </c>
      <c r="B1231">
        <v>1230</v>
      </c>
      <c r="C1231" t="s">
        <v>203</v>
      </c>
      <c r="D1231" t="s">
        <v>69</v>
      </c>
      <c r="E1231" t="s">
        <v>100</v>
      </c>
      <c r="F1231" s="3">
        <v>33067</v>
      </c>
      <c r="G1231" s="1" t="s">
        <v>125</v>
      </c>
      <c r="H1231" t="s">
        <v>125</v>
      </c>
      <c r="I1231" s="17">
        <f>IF(D1231="Moody",VLOOKUP(H1231,'Rating Translation'!$B$2:$E$25,4,FALSE),IF(D1231="SP",VLOOKUP(H1231,'Rating Translation'!$C$2:$E$25,3,FALSE),VLOOKUP(H1231,'Rating Translation'!$D$2:$E$25,2,FALSE)))</f>
        <v>14</v>
      </c>
      <c r="J1231">
        <f t="shared" si="114"/>
        <v>14</v>
      </c>
      <c r="K1231" s="20">
        <f>IF($D1231=K$1,$J1231,IF($C1231&lt;&gt;$C1230,"",K1230))</f>
        <v>14</v>
      </c>
      <c r="L1231" t="str">
        <f>IF($D1231=L$1,$J1231,IF($C1231&lt;&gt;$C1230,"",L1230))</f>
        <v/>
      </c>
      <c r="M1231" t="str">
        <f>IF($D1231=M$1,$J1231,IF($C1231&lt;&gt;$C1230,"",M1230))</f>
        <v/>
      </c>
      <c r="N1231" s="20">
        <f t="shared" si="115"/>
        <v>1</v>
      </c>
      <c r="O1231" s="21">
        <f t="shared" si="116"/>
        <v>14</v>
      </c>
      <c r="P1231" t="str">
        <f t="shared" si="118"/>
        <v/>
      </c>
      <c r="Q1231">
        <f t="shared" si="119"/>
        <v>14</v>
      </c>
    </row>
    <row r="1232" spans="1:17" x14ac:dyDescent="0.25">
      <c r="A1232" t="str">
        <f t="shared" si="117"/>
        <v>Hungary-Foreign</v>
      </c>
      <c r="B1232">
        <v>1231</v>
      </c>
      <c r="C1232" t="s">
        <v>203</v>
      </c>
      <c r="D1232" t="s">
        <v>96</v>
      </c>
      <c r="E1232" t="s">
        <v>100</v>
      </c>
      <c r="F1232" s="3">
        <v>35180</v>
      </c>
      <c r="G1232" s="1" t="s">
        <v>124</v>
      </c>
      <c r="H1232" t="s">
        <v>124</v>
      </c>
      <c r="I1232" s="17">
        <f>IF(D1232="Moody",VLOOKUP(H1232,'Rating Translation'!$B$2:$E$25,4,FALSE),IF(D1232="SP",VLOOKUP(H1232,'Rating Translation'!$C$2:$E$25,3,FALSE),VLOOKUP(H1232,'Rating Translation'!$D$2:$E$25,2,FALSE)))</f>
        <v>15</v>
      </c>
      <c r="J1232">
        <f t="shared" si="114"/>
        <v>15</v>
      </c>
      <c r="K1232" s="20">
        <f>IF($D1232=K$1,$J1232,IF($C1232&lt;&gt;$C1231,"",K1231))</f>
        <v>14</v>
      </c>
      <c r="L1232" t="str">
        <f>IF($D1232=L$1,$J1232,IF($C1232&lt;&gt;$C1231,"",L1231))</f>
        <v/>
      </c>
      <c r="M1232">
        <f>IF($D1232=M$1,$J1232,IF($C1232&lt;&gt;$C1231,"",M1231))</f>
        <v>15</v>
      </c>
      <c r="N1232" s="20">
        <f t="shared" si="115"/>
        <v>2</v>
      </c>
      <c r="O1232" s="21">
        <f t="shared" si="116"/>
        <v>14.5</v>
      </c>
      <c r="P1232">
        <f t="shared" si="118"/>
        <v>0.70710678118654757</v>
      </c>
      <c r="Q1232">
        <f t="shared" si="119"/>
        <v>14.5</v>
      </c>
    </row>
    <row r="1233" spans="1:17" x14ac:dyDescent="0.25">
      <c r="A1233" t="str">
        <f t="shared" si="117"/>
        <v>Hungary-Foreign</v>
      </c>
      <c r="B1233">
        <v>1232</v>
      </c>
      <c r="C1233" t="s">
        <v>203</v>
      </c>
      <c r="D1233" t="s">
        <v>69</v>
      </c>
      <c r="E1233" t="s">
        <v>100</v>
      </c>
      <c r="F1233" s="3">
        <v>35418</v>
      </c>
      <c r="G1233" s="1" t="s">
        <v>116</v>
      </c>
      <c r="H1233" t="s">
        <v>116</v>
      </c>
      <c r="I1233" s="17">
        <f>IF(D1233="Moody",VLOOKUP(H1233,'Rating Translation'!$B$2:$E$25,4,FALSE),IF(D1233="SP",VLOOKUP(H1233,'Rating Translation'!$C$2:$E$25,3,FALSE),VLOOKUP(H1233,'Rating Translation'!$D$2:$E$25,2,FALSE)))</f>
        <v>15</v>
      </c>
      <c r="J1233">
        <f t="shared" si="114"/>
        <v>15</v>
      </c>
      <c r="K1233" s="20">
        <f>IF($D1233=K$1,$J1233,IF($C1233&lt;&gt;$C1232,"",K1232))</f>
        <v>15</v>
      </c>
      <c r="L1233" t="str">
        <f>IF($D1233=L$1,$J1233,IF($C1233&lt;&gt;$C1232,"",L1232))</f>
        <v/>
      </c>
      <c r="M1233">
        <f>IF($D1233=M$1,$J1233,IF($C1233&lt;&gt;$C1232,"",M1232))</f>
        <v>15</v>
      </c>
      <c r="N1233" s="20">
        <f t="shared" si="115"/>
        <v>2</v>
      </c>
      <c r="O1233" s="21">
        <f t="shared" si="116"/>
        <v>15</v>
      </c>
      <c r="P1233">
        <f t="shared" si="118"/>
        <v>0</v>
      </c>
      <c r="Q1233">
        <f t="shared" si="119"/>
        <v>15</v>
      </c>
    </row>
    <row r="1234" spans="1:17" x14ac:dyDescent="0.25">
      <c r="A1234" t="str">
        <f t="shared" si="117"/>
        <v>Hungary-Foreign</v>
      </c>
      <c r="B1234">
        <v>1233</v>
      </c>
      <c r="C1234" t="s">
        <v>203</v>
      </c>
      <c r="D1234" t="s">
        <v>96</v>
      </c>
      <c r="E1234" t="s">
        <v>100</v>
      </c>
      <c r="F1234" s="3">
        <v>35573</v>
      </c>
      <c r="G1234" s="1" t="s">
        <v>152</v>
      </c>
      <c r="H1234" t="s">
        <v>124</v>
      </c>
      <c r="I1234" s="17">
        <f>IF(D1234="Moody",VLOOKUP(H1234,'Rating Translation'!$B$2:$E$25,4,FALSE),IF(D1234="SP",VLOOKUP(H1234,'Rating Translation'!$C$2:$E$25,3,FALSE),VLOOKUP(H1234,'Rating Translation'!$D$2:$E$25,2,FALSE)))</f>
        <v>15</v>
      </c>
      <c r="J1234">
        <f t="shared" si="114"/>
        <v>15</v>
      </c>
      <c r="K1234" s="20">
        <f>IF($D1234=K$1,$J1234,IF($C1234&lt;&gt;$C1233,"",K1233))</f>
        <v>15</v>
      </c>
      <c r="L1234" t="str">
        <f>IF($D1234=L$1,$J1234,IF($C1234&lt;&gt;$C1233,"",L1233))</f>
        <v/>
      </c>
      <c r="M1234">
        <f>IF($D1234=M$1,$J1234,IF($C1234&lt;&gt;$C1233,"",M1233))</f>
        <v>15</v>
      </c>
      <c r="N1234" s="20">
        <f t="shared" si="115"/>
        <v>2</v>
      </c>
      <c r="O1234" s="21">
        <f t="shared" si="116"/>
        <v>15</v>
      </c>
      <c r="P1234">
        <f t="shared" si="118"/>
        <v>0</v>
      </c>
      <c r="Q1234">
        <f t="shared" si="119"/>
        <v>15</v>
      </c>
    </row>
    <row r="1235" spans="1:17" x14ac:dyDescent="0.25">
      <c r="A1235" t="str">
        <f t="shared" si="117"/>
        <v>Hungary-Foreign</v>
      </c>
      <c r="B1235">
        <v>1234</v>
      </c>
      <c r="C1235" t="s">
        <v>203</v>
      </c>
      <c r="D1235" t="s">
        <v>96</v>
      </c>
      <c r="E1235" t="s">
        <v>100</v>
      </c>
      <c r="F1235" s="3">
        <v>35605</v>
      </c>
      <c r="G1235" s="1" t="s">
        <v>123</v>
      </c>
      <c r="H1235" t="s">
        <v>123</v>
      </c>
      <c r="I1235" s="17">
        <f>IF(D1235="Moody",VLOOKUP(H1235,'Rating Translation'!$B$2:$E$25,4,FALSE),IF(D1235="SP",VLOOKUP(H1235,'Rating Translation'!$C$2:$E$25,3,FALSE),VLOOKUP(H1235,'Rating Translation'!$D$2:$E$25,2,FALSE)))</f>
        <v>16</v>
      </c>
      <c r="J1235">
        <f t="shared" si="114"/>
        <v>16</v>
      </c>
      <c r="K1235" s="20">
        <f>IF($D1235=K$1,$J1235,IF($C1235&lt;&gt;$C1234,"",K1234))</f>
        <v>15</v>
      </c>
      <c r="L1235" t="str">
        <f>IF($D1235=L$1,$J1235,IF($C1235&lt;&gt;$C1234,"",L1234))</f>
        <v/>
      </c>
      <c r="M1235">
        <f>IF($D1235=M$1,$J1235,IF($C1235&lt;&gt;$C1234,"",M1234))</f>
        <v>16</v>
      </c>
      <c r="N1235" s="20">
        <f t="shared" si="115"/>
        <v>2</v>
      </c>
      <c r="O1235" s="21">
        <f t="shared" si="116"/>
        <v>15.5</v>
      </c>
      <c r="P1235">
        <f t="shared" si="118"/>
        <v>0.70710678118654757</v>
      </c>
      <c r="Q1235">
        <f t="shared" si="119"/>
        <v>15.5</v>
      </c>
    </row>
    <row r="1236" spans="1:17" x14ac:dyDescent="0.25">
      <c r="A1236" t="str">
        <f t="shared" si="117"/>
        <v>Hungary-Foreign</v>
      </c>
      <c r="B1236">
        <v>1235</v>
      </c>
      <c r="C1236" t="s">
        <v>203</v>
      </c>
      <c r="D1236" t="s">
        <v>69</v>
      </c>
      <c r="E1236" t="s">
        <v>100</v>
      </c>
      <c r="F1236" s="3">
        <v>35923</v>
      </c>
      <c r="G1236" s="1" t="s">
        <v>115</v>
      </c>
      <c r="H1236" t="s">
        <v>115</v>
      </c>
      <c r="I1236" s="17">
        <f>IF(D1236="Moody",VLOOKUP(H1236,'Rating Translation'!$B$2:$E$25,4,FALSE),IF(D1236="SP",VLOOKUP(H1236,'Rating Translation'!$C$2:$E$25,3,FALSE),VLOOKUP(H1236,'Rating Translation'!$D$2:$E$25,2,FALSE)))</f>
        <v>16</v>
      </c>
      <c r="J1236">
        <f t="shared" si="114"/>
        <v>16</v>
      </c>
      <c r="K1236" s="20">
        <f>IF($D1236=K$1,$J1236,IF($C1236&lt;&gt;$C1235,"",K1235))</f>
        <v>16</v>
      </c>
      <c r="L1236" t="str">
        <f>IF($D1236=L$1,$J1236,IF($C1236&lt;&gt;$C1235,"",L1235))</f>
        <v/>
      </c>
      <c r="M1236">
        <f>IF($D1236=M$1,$J1236,IF($C1236&lt;&gt;$C1235,"",M1235))</f>
        <v>16</v>
      </c>
      <c r="N1236" s="20">
        <f t="shared" si="115"/>
        <v>2</v>
      </c>
      <c r="O1236" s="21">
        <f t="shared" si="116"/>
        <v>16</v>
      </c>
      <c r="P1236">
        <f t="shared" si="118"/>
        <v>0</v>
      </c>
      <c r="Q1236">
        <f t="shared" si="119"/>
        <v>16</v>
      </c>
    </row>
    <row r="1237" spans="1:17" x14ac:dyDescent="0.25">
      <c r="A1237" t="str">
        <f t="shared" si="117"/>
        <v>Hungary-Foreign</v>
      </c>
      <c r="B1237">
        <v>1236</v>
      </c>
      <c r="C1237" t="s">
        <v>203</v>
      </c>
      <c r="D1237" t="s">
        <v>96</v>
      </c>
      <c r="E1237" t="s">
        <v>100</v>
      </c>
      <c r="F1237" s="3">
        <v>35978</v>
      </c>
      <c r="G1237" s="1" t="s">
        <v>123</v>
      </c>
      <c r="H1237" t="s">
        <v>123</v>
      </c>
      <c r="I1237" s="17">
        <f>IF(D1237="Moody",VLOOKUP(H1237,'Rating Translation'!$B$2:$E$25,4,FALSE),IF(D1237="SP",VLOOKUP(H1237,'Rating Translation'!$C$2:$E$25,3,FALSE),VLOOKUP(H1237,'Rating Translation'!$D$2:$E$25,2,FALSE)))</f>
        <v>16</v>
      </c>
      <c r="J1237">
        <f t="shared" si="114"/>
        <v>16</v>
      </c>
      <c r="K1237" s="20">
        <f>IF($D1237=K$1,$J1237,IF($C1237&lt;&gt;$C1236,"",K1236))</f>
        <v>16</v>
      </c>
      <c r="L1237" t="str">
        <f>IF($D1237=L$1,$J1237,IF($C1237&lt;&gt;$C1236,"",L1236))</f>
        <v/>
      </c>
      <c r="M1237">
        <f>IF($D1237=M$1,$J1237,IF($C1237&lt;&gt;$C1236,"",M1236))</f>
        <v>16</v>
      </c>
      <c r="N1237" s="20">
        <f t="shared" si="115"/>
        <v>2</v>
      </c>
      <c r="O1237" s="21">
        <f t="shared" si="116"/>
        <v>16</v>
      </c>
      <c r="P1237">
        <f t="shared" si="118"/>
        <v>0</v>
      </c>
      <c r="Q1237">
        <f t="shared" si="119"/>
        <v>16</v>
      </c>
    </row>
    <row r="1238" spans="1:17" x14ac:dyDescent="0.25">
      <c r="A1238" t="str">
        <f t="shared" si="117"/>
        <v>Hungary-Foreign</v>
      </c>
      <c r="B1238">
        <v>1237</v>
      </c>
      <c r="C1238" t="s">
        <v>203</v>
      </c>
      <c r="D1238" t="s">
        <v>69</v>
      </c>
      <c r="E1238" t="s">
        <v>100</v>
      </c>
      <c r="F1238" s="3">
        <v>36336</v>
      </c>
      <c r="G1238" s="1" t="s">
        <v>114</v>
      </c>
      <c r="H1238" t="s">
        <v>114</v>
      </c>
      <c r="I1238" s="17">
        <f>IF(D1238="Moody",VLOOKUP(H1238,'Rating Translation'!$B$2:$E$25,4,FALSE),IF(D1238="SP",VLOOKUP(H1238,'Rating Translation'!$C$2:$E$25,3,FALSE),VLOOKUP(H1238,'Rating Translation'!$D$2:$E$25,2,FALSE)))</f>
        <v>17</v>
      </c>
      <c r="J1238">
        <f t="shared" si="114"/>
        <v>17</v>
      </c>
      <c r="K1238" s="20">
        <f>IF($D1238=K$1,$J1238,IF($C1238&lt;&gt;$C1237,"",K1237))</f>
        <v>17</v>
      </c>
      <c r="L1238" t="str">
        <f>IF($D1238=L$1,$J1238,IF($C1238&lt;&gt;$C1237,"",L1237))</f>
        <v/>
      </c>
      <c r="M1238">
        <f>IF($D1238=M$1,$J1238,IF($C1238&lt;&gt;$C1237,"",M1237))</f>
        <v>16</v>
      </c>
      <c r="N1238" s="20">
        <f t="shared" si="115"/>
        <v>2</v>
      </c>
      <c r="O1238" s="21">
        <f t="shared" si="116"/>
        <v>16.5</v>
      </c>
      <c r="P1238">
        <f t="shared" si="118"/>
        <v>0.70710678118654757</v>
      </c>
      <c r="Q1238">
        <f t="shared" si="119"/>
        <v>16.5</v>
      </c>
    </row>
    <row r="1239" spans="1:17" x14ac:dyDescent="0.25">
      <c r="A1239" t="str">
        <f t="shared" si="117"/>
        <v>Hungary-Foreign</v>
      </c>
      <c r="B1239">
        <v>1238</v>
      </c>
      <c r="C1239" t="s">
        <v>203</v>
      </c>
      <c r="D1239" t="s">
        <v>96</v>
      </c>
      <c r="E1239" t="s">
        <v>100</v>
      </c>
      <c r="F1239" s="3">
        <v>36462</v>
      </c>
      <c r="G1239" s="1" t="s">
        <v>122</v>
      </c>
      <c r="H1239" t="s">
        <v>122</v>
      </c>
      <c r="I1239" s="17">
        <f>IF(D1239="Moody",VLOOKUP(H1239,'Rating Translation'!$B$2:$E$25,4,FALSE),IF(D1239="SP",VLOOKUP(H1239,'Rating Translation'!$C$2:$E$25,3,FALSE),VLOOKUP(H1239,'Rating Translation'!$D$2:$E$25,2,FALSE)))</f>
        <v>17</v>
      </c>
      <c r="J1239">
        <f t="shared" si="114"/>
        <v>17</v>
      </c>
      <c r="K1239" s="20">
        <f>IF($D1239=K$1,$J1239,IF($C1239&lt;&gt;$C1238,"",K1238))</f>
        <v>17</v>
      </c>
      <c r="L1239" t="str">
        <f>IF($D1239=L$1,$J1239,IF($C1239&lt;&gt;$C1238,"",L1238))</f>
        <v/>
      </c>
      <c r="M1239">
        <f>IF($D1239=M$1,$J1239,IF($C1239&lt;&gt;$C1238,"",M1238))</f>
        <v>17</v>
      </c>
      <c r="N1239" s="20">
        <f t="shared" si="115"/>
        <v>2</v>
      </c>
      <c r="O1239" s="21">
        <f t="shared" si="116"/>
        <v>17</v>
      </c>
      <c r="P1239">
        <f t="shared" si="118"/>
        <v>0</v>
      </c>
      <c r="Q1239">
        <f t="shared" si="119"/>
        <v>17</v>
      </c>
    </row>
    <row r="1240" spans="1:17" x14ac:dyDescent="0.25">
      <c r="A1240" t="str">
        <f t="shared" si="117"/>
        <v>Hungary-Foreign</v>
      </c>
      <c r="B1240">
        <v>1239</v>
      </c>
      <c r="C1240" t="s">
        <v>203</v>
      </c>
      <c r="D1240" t="s">
        <v>96</v>
      </c>
      <c r="E1240" t="s">
        <v>100</v>
      </c>
      <c r="F1240" s="3">
        <v>36790</v>
      </c>
      <c r="G1240" s="1" t="s">
        <v>183</v>
      </c>
      <c r="H1240" t="s">
        <v>122</v>
      </c>
      <c r="I1240" s="17">
        <f>IF(D1240="Moody",VLOOKUP(H1240,'Rating Translation'!$B$2:$E$25,4,FALSE),IF(D1240="SP",VLOOKUP(H1240,'Rating Translation'!$C$2:$E$25,3,FALSE),VLOOKUP(H1240,'Rating Translation'!$D$2:$E$25,2,FALSE)))</f>
        <v>17</v>
      </c>
      <c r="J1240">
        <f t="shared" si="114"/>
        <v>17</v>
      </c>
      <c r="K1240" s="20">
        <f>IF($D1240=K$1,$J1240,IF($C1240&lt;&gt;$C1239,"",K1239))</f>
        <v>17</v>
      </c>
      <c r="L1240" t="str">
        <f>IF($D1240=L$1,$J1240,IF($C1240&lt;&gt;$C1239,"",L1239))</f>
        <v/>
      </c>
      <c r="M1240">
        <f>IF($D1240=M$1,$J1240,IF($C1240&lt;&gt;$C1239,"",M1239))</f>
        <v>17</v>
      </c>
      <c r="N1240" s="20">
        <f t="shared" si="115"/>
        <v>2</v>
      </c>
      <c r="O1240" s="21">
        <f t="shared" si="116"/>
        <v>17</v>
      </c>
      <c r="P1240">
        <f t="shared" si="118"/>
        <v>0</v>
      </c>
      <c r="Q1240">
        <f t="shared" si="119"/>
        <v>17</v>
      </c>
    </row>
    <row r="1241" spans="1:17" x14ac:dyDescent="0.25">
      <c r="A1241" t="str">
        <f t="shared" si="117"/>
        <v>Hungary-Foreign</v>
      </c>
      <c r="B1241">
        <v>1240</v>
      </c>
      <c r="C1241" t="s">
        <v>203</v>
      </c>
      <c r="D1241" t="s">
        <v>69</v>
      </c>
      <c r="E1241" t="s">
        <v>100</v>
      </c>
      <c r="F1241" s="3">
        <v>36844</v>
      </c>
      <c r="G1241" s="1" t="s">
        <v>112</v>
      </c>
      <c r="H1241" t="s">
        <v>112</v>
      </c>
      <c r="I1241" s="17">
        <f>IF(D1241="Moody",VLOOKUP(H1241,'Rating Translation'!$B$2:$E$25,4,FALSE),IF(D1241="SP",VLOOKUP(H1241,'Rating Translation'!$C$2:$E$25,3,FALSE),VLOOKUP(H1241,'Rating Translation'!$D$2:$E$25,2,FALSE)))</f>
        <v>18</v>
      </c>
      <c r="J1241">
        <f t="shared" si="114"/>
        <v>18</v>
      </c>
      <c r="K1241" s="20">
        <f>IF($D1241=K$1,$J1241,IF($C1241&lt;&gt;$C1240,"",K1240))</f>
        <v>18</v>
      </c>
      <c r="L1241" t="str">
        <f>IF($D1241=L$1,$J1241,IF($C1241&lt;&gt;$C1240,"",L1240))</f>
        <v/>
      </c>
      <c r="M1241">
        <f>IF($D1241=M$1,$J1241,IF($C1241&lt;&gt;$C1240,"",M1240))</f>
        <v>17</v>
      </c>
      <c r="N1241" s="20">
        <f t="shared" si="115"/>
        <v>2</v>
      </c>
      <c r="O1241" s="21">
        <f t="shared" si="116"/>
        <v>17.5</v>
      </c>
      <c r="P1241">
        <f t="shared" si="118"/>
        <v>0.70710678118654757</v>
      </c>
      <c r="Q1241">
        <f t="shared" si="119"/>
        <v>17.5</v>
      </c>
    </row>
    <row r="1242" spans="1:17" x14ac:dyDescent="0.25">
      <c r="A1242" t="str">
        <f t="shared" si="117"/>
        <v>Hungary-Foreign</v>
      </c>
      <c r="B1242">
        <v>1241</v>
      </c>
      <c r="C1242" t="s">
        <v>203</v>
      </c>
      <c r="D1242" t="s">
        <v>96</v>
      </c>
      <c r="E1242" t="s">
        <v>100</v>
      </c>
      <c r="F1242" s="3">
        <v>36860</v>
      </c>
      <c r="G1242" s="1" t="s">
        <v>165</v>
      </c>
      <c r="H1242" t="s">
        <v>121</v>
      </c>
      <c r="I1242" s="17">
        <f>IF(D1242="Moody",VLOOKUP(H1242,'Rating Translation'!$B$2:$E$25,4,FALSE),IF(D1242="SP",VLOOKUP(H1242,'Rating Translation'!$C$2:$E$25,3,FALSE),VLOOKUP(H1242,'Rating Translation'!$D$2:$E$25,2,FALSE)))</f>
        <v>18</v>
      </c>
      <c r="J1242">
        <f t="shared" si="114"/>
        <v>18</v>
      </c>
      <c r="K1242" s="20">
        <f>IF($D1242=K$1,$J1242,IF($C1242&lt;&gt;$C1241,"",K1241))</f>
        <v>18</v>
      </c>
      <c r="L1242" t="str">
        <f>IF($D1242=L$1,$J1242,IF($C1242&lt;&gt;$C1241,"",L1241))</f>
        <v/>
      </c>
      <c r="M1242">
        <f>IF($D1242=M$1,$J1242,IF($C1242&lt;&gt;$C1241,"",M1241))</f>
        <v>18</v>
      </c>
      <c r="N1242" s="20">
        <f t="shared" si="115"/>
        <v>2</v>
      </c>
      <c r="O1242" s="21">
        <f t="shared" si="116"/>
        <v>18</v>
      </c>
      <c r="P1242">
        <f t="shared" si="118"/>
        <v>0</v>
      </c>
      <c r="Q1242">
        <f t="shared" si="119"/>
        <v>18</v>
      </c>
    </row>
    <row r="1243" spans="1:17" x14ac:dyDescent="0.25">
      <c r="A1243" t="str">
        <f t="shared" si="117"/>
        <v>Hungary-Foreign</v>
      </c>
      <c r="B1243">
        <v>1242</v>
      </c>
      <c r="C1243" t="s">
        <v>203</v>
      </c>
      <c r="D1243" t="s">
        <v>69</v>
      </c>
      <c r="E1243" t="s">
        <v>100</v>
      </c>
      <c r="F1243" s="3">
        <v>37224</v>
      </c>
      <c r="G1243" s="1" t="s">
        <v>110</v>
      </c>
      <c r="H1243" t="s">
        <v>110</v>
      </c>
      <c r="I1243" s="17">
        <f>IF(D1243="Moody",VLOOKUP(H1243,'Rating Translation'!$B$2:$E$25,4,FALSE),IF(D1243="SP",VLOOKUP(H1243,'Rating Translation'!$C$2:$E$25,3,FALSE),VLOOKUP(H1243,'Rating Translation'!$D$2:$E$25,2,FALSE)))</f>
        <v>20</v>
      </c>
      <c r="J1243">
        <f t="shared" si="114"/>
        <v>20</v>
      </c>
      <c r="K1243" s="20">
        <f>IF($D1243=K$1,$J1243,IF($C1243&lt;&gt;$C1242,"",K1242))</f>
        <v>20</v>
      </c>
      <c r="L1243" t="str">
        <f>IF($D1243=L$1,$J1243,IF($C1243&lt;&gt;$C1242,"",L1242))</f>
        <v/>
      </c>
      <c r="M1243">
        <f>IF($D1243=M$1,$J1243,IF($C1243&lt;&gt;$C1242,"",M1242))</f>
        <v>18</v>
      </c>
      <c r="N1243" s="20">
        <f t="shared" si="115"/>
        <v>2</v>
      </c>
      <c r="O1243" s="21">
        <f t="shared" si="116"/>
        <v>19</v>
      </c>
      <c r="P1243">
        <f t="shared" si="118"/>
        <v>1.4142135623730951</v>
      </c>
      <c r="Q1243">
        <f t="shared" si="119"/>
        <v>19</v>
      </c>
    </row>
    <row r="1244" spans="1:17" x14ac:dyDescent="0.25">
      <c r="A1244" t="str">
        <f t="shared" si="117"/>
        <v>Hungary-Foreign</v>
      </c>
      <c r="B1244">
        <v>1243</v>
      </c>
      <c r="C1244" t="s">
        <v>203</v>
      </c>
      <c r="D1244" t="s">
        <v>96</v>
      </c>
      <c r="E1244" t="s">
        <v>100</v>
      </c>
      <c r="F1244" s="3">
        <v>37817</v>
      </c>
      <c r="G1244" s="1" t="s">
        <v>186</v>
      </c>
      <c r="H1244" t="s">
        <v>121</v>
      </c>
      <c r="I1244" s="17">
        <f>IF(D1244="Moody",VLOOKUP(H1244,'Rating Translation'!$B$2:$E$25,4,FALSE),IF(D1244="SP",VLOOKUP(H1244,'Rating Translation'!$C$2:$E$25,3,FALSE),VLOOKUP(H1244,'Rating Translation'!$D$2:$E$25,2,FALSE)))</f>
        <v>18</v>
      </c>
      <c r="J1244">
        <f t="shared" si="114"/>
        <v>18</v>
      </c>
      <c r="K1244" s="20">
        <f>IF($D1244=K$1,$J1244,IF($C1244&lt;&gt;$C1243,"",K1243))</f>
        <v>20</v>
      </c>
      <c r="L1244" t="str">
        <f>IF($D1244=L$1,$J1244,IF($C1244&lt;&gt;$C1243,"",L1243))</f>
        <v/>
      </c>
      <c r="M1244">
        <f>IF($D1244=M$1,$J1244,IF($C1244&lt;&gt;$C1243,"",M1243))</f>
        <v>18</v>
      </c>
      <c r="N1244" s="20">
        <f t="shared" si="115"/>
        <v>2</v>
      </c>
      <c r="O1244" s="21">
        <f t="shared" si="116"/>
        <v>19</v>
      </c>
      <c r="P1244">
        <f t="shared" si="118"/>
        <v>1.4142135623730951</v>
      </c>
      <c r="Q1244">
        <f t="shared" si="119"/>
        <v>19</v>
      </c>
    </row>
    <row r="1245" spans="1:17" x14ac:dyDescent="0.25">
      <c r="A1245" t="str">
        <f t="shared" si="117"/>
        <v>Hungary-Foreign</v>
      </c>
      <c r="B1245">
        <v>1244</v>
      </c>
      <c r="C1245" t="s">
        <v>203</v>
      </c>
      <c r="D1245" t="s">
        <v>69</v>
      </c>
      <c r="E1245" t="s">
        <v>100</v>
      </c>
      <c r="F1245" s="3">
        <v>37940</v>
      </c>
      <c r="G1245" s="1" t="s">
        <v>61</v>
      </c>
      <c r="H1245" t="s">
        <v>110</v>
      </c>
      <c r="I1245" s="17">
        <f>IF(D1245="Moody",VLOOKUP(H1245,'Rating Translation'!$B$2:$E$25,4,FALSE),IF(D1245="SP",VLOOKUP(H1245,'Rating Translation'!$C$2:$E$25,3,FALSE),VLOOKUP(H1245,'Rating Translation'!$D$2:$E$25,2,FALSE)))</f>
        <v>20</v>
      </c>
      <c r="J1245">
        <f t="shared" si="114"/>
        <v>20</v>
      </c>
      <c r="K1245" s="20">
        <f>IF($D1245=K$1,$J1245,IF($C1245&lt;&gt;$C1244,"",K1244))</f>
        <v>20</v>
      </c>
      <c r="L1245" t="str">
        <f>IF($D1245=L$1,$J1245,IF($C1245&lt;&gt;$C1244,"",L1244))</f>
        <v/>
      </c>
      <c r="M1245">
        <f>IF($D1245=M$1,$J1245,IF($C1245&lt;&gt;$C1244,"",M1244))</f>
        <v>18</v>
      </c>
      <c r="N1245" s="20">
        <f t="shared" si="115"/>
        <v>2</v>
      </c>
      <c r="O1245" s="21">
        <f t="shared" si="116"/>
        <v>19</v>
      </c>
      <c r="P1245">
        <f t="shared" si="118"/>
        <v>1.4142135623730951</v>
      </c>
      <c r="Q1245">
        <f t="shared" si="119"/>
        <v>19</v>
      </c>
    </row>
    <row r="1246" spans="1:17" x14ac:dyDescent="0.25">
      <c r="A1246" t="str">
        <f t="shared" si="117"/>
        <v>Hungary-Foreign</v>
      </c>
      <c r="B1246">
        <v>1245</v>
      </c>
      <c r="C1246" t="s">
        <v>203</v>
      </c>
      <c r="D1246" t="s">
        <v>96</v>
      </c>
      <c r="E1246" t="s">
        <v>100</v>
      </c>
      <c r="F1246" s="3">
        <v>38364</v>
      </c>
      <c r="G1246" s="1" t="s">
        <v>186</v>
      </c>
      <c r="H1246" t="s">
        <v>121</v>
      </c>
      <c r="I1246" s="17">
        <f>IF(D1246="Moody",VLOOKUP(H1246,'Rating Translation'!$B$2:$E$25,4,FALSE),IF(D1246="SP",VLOOKUP(H1246,'Rating Translation'!$C$2:$E$25,3,FALSE),VLOOKUP(H1246,'Rating Translation'!$D$2:$E$25,2,FALSE)))</f>
        <v>18</v>
      </c>
      <c r="J1246">
        <f t="shared" si="114"/>
        <v>18</v>
      </c>
      <c r="K1246" s="20">
        <f>IF($D1246=K$1,$J1246,IF($C1246&lt;&gt;$C1245,"",K1245))</f>
        <v>20</v>
      </c>
      <c r="L1246" t="str">
        <f>IF($D1246=L$1,$J1246,IF($C1246&lt;&gt;$C1245,"",L1245))</f>
        <v/>
      </c>
      <c r="M1246">
        <f>IF($D1246=M$1,$J1246,IF($C1246&lt;&gt;$C1245,"",M1245))</f>
        <v>18</v>
      </c>
      <c r="N1246" s="20">
        <f t="shared" si="115"/>
        <v>2</v>
      </c>
      <c r="O1246" s="21">
        <f t="shared" si="116"/>
        <v>19</v>
      </c>
      <c r="P1246">
        <f t="shared" si="118"/>
        <v>1.4142135623730951</v>
      </c>
      <c r="Q1246">
        <f t="shared" si="119"/>
        <v>19</v>
      </c>
    </row>
    <row r="1247" spans="1:17" x14ac:dyDescent="0.25">
      <c r="A1247" t="str">
        <f t="shared" si="117"/>
        <v>Hungary-Foreign</v>
      </c>
      <c r="B1247">
        <v>1246</v>
      </c>
      <c r="C1247" t="s">
        <v>203</v>
      </c>
      <c r="D1247" t="s">
        <v>96</v>
      </c>
      <c r="E1247" t="s">
        <v>100</v>
      </c>
      <c r="F1247" s="3">
        <v>38692</v>
      </c>
      <c r="G1247" s="1" t="s">
        <v>184</v>
      </c>
      <c r="H1247" t="s">
        <v>122</v>
      </c>
      <c r="I1247" s="17">
        <f>IF(D1247="Moody",VLOOKUP(H1247,'Rating Translation'!$B$2:$E$25,4,FALSE),IF(D1247="SP",VLOOKUP(H1247,'Rating Translation'!$C$2:$E$25,3,FALSE),VLOOKUP(H1247,'Rating Translation'!$D$2:$E$25,2,FALSE)))</f>
        <v>17</v>
      </c>
      <c r="J1247">
        <f t="shared" si="114"/>
        <v>17</v>
      </c>
      <c r="K1247" s="20">
        <f>IF($D1247=K$1,$J1247,IF($C1247&lt;&gt;$C1246,"",K1246))</f>
        <v>20</v>
      </c>
      <c r="L1247" t="str">
        <f>IF($D1247=L$1,$J1247,IF($C1247&lt;&gt;$C1246,"",L1246))</f>
        <v/>
      </c>
      <c r="M1247">
        <f>IF($D1247=M$1,$J1247,IF($C1247&lt;&gt;$C1246,"",M1246))</f>
        <v>17</v>
      </c>
      <c r="N1247" s="20">
        <f t="shared" si="115"/>
        <v>2</v>
      </c>
      <c r="O1247" s="21">
        <f t="shared" si="116"/>
        <v>18.5</v>
      </c>
      <c r="P1247">
        <f t="shared" si="118"/>
        <v>2.1213203435596424</v>
      </c>
      <c r="Q1247">
        <f t="shared" si="119"/>
        <v>18.5</v>
      </c>
    </row>
    <row r="1248" spans="1:17" x14ac:dyDescent="0.25">
      <c r="A1248" t="str">
        <f t="shared" si="117"/>
        <v>Hungary-Foreign</v>
      </c>
      <c r="B1248">
        <v>1247</v>
      </c>
      <c r="C1248" t="s">
        <v>203</v>
      </c>
      <c r="D1248" t="s">
        <v>69</v>
      </c>
      <c r="E1248" t="s">
        <v>100</v>
      </c>
      <c r="F1248" s="3">
        <v>38770</v>
      </c>
      <c r="G1248" s="1" t="s">
        <v>60</v>
      </c>
      <c r="H1248" t="s">
        <v>110</v>
      </c>
      <c r="I1248" s="17">
        <f>IF(D1248="Moody",VLOOKUP(H1248,'Rating Translation'!$B$2:$E$25,4,FALSE),IF(D1248="SP",VLOOKUP(H1248,'Rating Translation'!$C$2:$E$25,3,FALSE),VLOOKUP(H1248,'Rating Translation'!$D$2:$E$25,2,FALSE)))</f>
        <v>20</v>
      </c>
      <c r="J1248">
        <f t="shared" si="114"/>
        <v>20</v>
      </c>
      <c r="K1248" s="20">
        <f>IF($D1248=K$1,$J1248,IF($C1248&lt;&gt;$C1247,"",K1247))</f>
        <v>20</v>
      </c>
      <c r="L1248" t="str">
        <f>IF($D1248=L$1,$J1248,IF($C1248&lt;&gt;$C1247,"",L1247))</f>
        <v/>
      </c>
      <c r="M1248">
        <f>IF($D1248=M$1,$J1248,IF($C1248&lt;&gt;$C1247,"",M1247))</f>
        <v>17</v>
      </c>
      <c r="N1248" s="20">
        <f t="shared" si="115"/>
        <v>2</v>
      </c>
      <c r="O1248" s="21">
        <f t="shared" si="116"/>
        <v>18.5</v>
      </c>
      <c r="P1248">
        <f t="shared" si="118"/>
        <v>2.1213203435596424</v>
      </c>
      <c r="Q1248">
        <f t="shared" si="119"/>
        <v>18.5</v>
      </c>
    </row>
    <row r="1249" spans="1:17" x14ac:dyDescent="0.25">
      <c r="A1249" t="str">
        <f t="shared" si="117"/>
        <v>Hungary-Foreign</v>
      </c>
      <c r="B1249">
        <v>1248</v>
      </c>
      <c r="C1249" t="s">
        <v>203</v>
      </c>
      <c r="D1249" t="s">
        <v>96</v>
      </c>
      <c r="E1249" t="s">
        <v>100</v>
      </c>
      <c r="F1249" s="3">
        <v>38980</v>
      </c>
      <c r="G1249" s="1" t="s">
        <v>185</v>
      </c>
      <c r="H1249" t="s">
        <v>122</v>
      </c>
      <c r="I1249" s="17">
        <f>IF(D1249="Moody",VLOOKUP(H1249,'Rating Translation'!$B$2:$E$25,4,FALSE),IF(D1249="SP",VLOOKUP(H1249,'Rating Translation'!$C$2:$E$25,3,FALSE),VLOOKUP(H1249,'Rating Translation'!$D$2:$E$25,2,FALSE)))</f>
        <v>17</v>
      </c>
      <c r="J1249">
        <f t="shared" si="114"/>
        <v>17</v>
      </c>
      <c r="K1249" s="20">
        <f>IF($D1249=K$1,$J1249,IF($C1249&lt;&gt;$C1248,"",K1248))</f>
        <v>20</v>
      </c>
      <c r="L1249" t="str">
        <f>IF($D1249=L$1,$J1249,IF($C1249&lt;&gt;$C1248,"",L1248))</f>
        <v/>
      </c>
      <c r="M1249">
        <f>IF($D1249=M$1,$J1249,IF($C1249&lt;&gt;$C1248,"",M1248))</f>
        <v>17</v>
      </c>
      <c r="N1249" s="20">
        <f t="shared" si="115"/>
        <v>2</v>
      </c>
      <c r="O1249" s="21">
        <f t="shared" si="116"/>
        <v>18.5</v>
      </c>
      <c r="P1249">
        <f t="shared" si="118"/>
        <v>2.1213203435596424</v>
      </c>
      <c r="Q1249">
        <f t="shared" si="119"/>
        <v>18.5</v>
      </c>
    </row>
    <row r="1250" spans="1:17" x14ac:dyDescent="0.25">
      <c r="A1250" t="str">
        <f t="shared" si="117"/>
        <v>Hungary-Foreign</v>
      </c>
      <c r="B1250">
        <v>1249</v>
      </c>
      <c r="C1250" t="s">
        <v>203</v>
      </c>
      <c r="D1250" t="s">
        <v>69</v>
      </c>
      <c r="E1250" t="s">
        <v>100</v>
      </c>
      <c r="F1250" s="3">
        <v>38982</v>
      </c>
      <c r="G1250" s="1" t="s">
        <v>145</v>
      </c>
      <c r="H1250" t="s">
        <v>110</v>
      </c>
      <c r="I1250" s="17">
        <f>IF(D1250="Moody",VLOOKUP(H1250,'Rating Translation'!$B$2:$E$25,4,FALSE),IF(D1250="SP",VLOOKUP(H1250,'Rating Translation'!$C$2:$E$25,3,FALSE),VLOOKUP(H1250,'Rating Translation'!$D$2:$E$25,2,FALSE)))</f>
        <v>20</v>
      </c>
      <c r="J1250">
        <f t="shared" si="114"/>
        <v>20</v>
      </c>
      <c r="K1250" s="20">
        <f>IF($D1250=K$1,$J1250,IF($C1250&lt;&gt;$C1249,"",K1249))</f>
        <v>20</v>
      </c>
      <c r="L1250" t="str">
        <f>IF($D1250=L$1,$J1250,IF($C1250&lt;&gt;$C1249,"",L1249))</f>
        <v/>
      </c>
      <c r="M1250">
        <f>IF($D1250=M$1,$J1250,IF($C1250&lt;&gt;$C1249,"",M1249))</f>
        <v>17</v>
      </c>
      <c r="N1250" s="20">
        <f t="shared" si="115"/>
        <v>2</v>
      </c>
      <c r="O1250" s="21">
        <f t="shared" si="116"/>
        <v>18.5</v>
      </c>
      <c r="P1250">
        <f t="shared" si="118"/>
        <v>2.1213203435596424</v>
      </c>
      <c r="Q1250">
        <f t="shared" si="119"/>
        <v>18.5</v>
      </c>
    </row>
    <row r="1251" spans="1:17" x14ac:dyDescent="0.25">
      <c r="A1251" t="str">
        <f t="shared" si="117"/>
        <v>Hungary-Foreign</v>
      </c>
      <c r="B1251">
        <v>1250</v>
      </c>
      <c r="C1251" t="s">
        <v>203</v>
      </c>
      <c r="D1251" t="s">
        <v>69</v>
      </c>
      <c r="E1251" t="s">
        <v>100</v>
      </c>
      <c r="F1251" s="3">
        <v>39073</v>
      </c>
      <c r="G1251" s="1" t="s">
        <v>160</v>
      </c>
      <c r="H1251" t="s">
        <v>111</v>
      </c>
      <c r="I1251" s="17">
        <f>IF(D1251="Moody",VLOOKUP(H1251,'Rating Translation'!$B$2:$E$25,4,FALSE),IF(D1251="SP",VLOOKUP(H1251,'Rating Translation'!$C$2:$E$25,3,FALSE),VLOOKUP(H1251,'Rating Translation'!$D$2:$E$25,2,FALSE)))</f>
        <v>19</v>
      </c>
      <c r="J1251">
        <f t="shared" si="114"/>
        <v>19</v>
      </c>
      <c r="K1251" s="20">
        <f>IF($D1251=K$1,$J1251,IF($C1251&lt;&gt;$C1250,"",K1250))</f>
        <v>19</v>
      </c>
      <c r="L1251" t="str">
        <f>IF($D1251=L$1,$J1251,IF($C1251&lt;&gt;$C1250,"",L1250))</f>
        <v/>
      </c>
      <c r="M1251">
        <f>IF($D1251=M$1,$J1251,IF($C1251&lt;&gt;$C1250,"",M1250))</f>
        <v>17</v>
      </c>
      <c r="N1251" s="20">
        <f t="shared" si="115"/>
        <v>2</v>
      </c>
      <c r="O1251" s="21">
        <f t="shared" si="116"/>
        <v>18</v>
      </c>
      <c r="P1251">
        <f t="shared" si="118"/>
        <v>1.4142135623730951</v>
      </c>
      <c r="Q1251">
        <f t="shared" si="119"/>
        <v>18</v>
      </c>
    </row>
    <row r="1252" spans="1:17" x14ac:dyDescent="0.25">
      <c r="A1252" t="str">
        <f t="shared" si="117"/>
        <v>Hungary-Foreign</v>
      </c>
      <c r="B1252">
        <v>1251</v>
      </c>
      <c r="C1252" t="s">
        <v>203</v>
      </c>
      <c r="D1252" t="s">
        <v>96</v>
      </c>
      <c r="E1252" t="s">
        <v>100</v>
      </c>
      <c r="F1252" s="3">
        <v>39391</v>
      </c>
      <c r="G1252" s="1" t="s">
        <v>184</v>
      </c>
      <c r="H1252" t="s">
        <v>122</v>
      </c>
      <c r="I1252" s="17">
        <f>IF(D1252="Moody",VLOOKUP(H1252,'Rating Translation'!$B$2:$E$25,4,FALSE),IF(D1252="SP",VLOOKUP(H1252,'Rating Translation'!$C$2:$E$25,3,FALSE),VLOOKUP(H1252,'Rating Translation'!$D$2:$E$25,2,FALSE)))</f>
        <v>17</v>
      </c>
      <c r="J1252">
        <f t="shared" si="114"/>
        <v>17</v>
      </c>
      <c r="K1252" s="20">
        <f>IF($D1252=K$1,$J1252,IF($C1252&lt;&gt;$C1251,"",K1251))</f>
        <v>19</v>
      </c>
      <c r="L1252" t="str">
        <f>IF($D1252=L$1,$J1252,IF($C1252&lt;&gt;$C1251,"",L1251))</f>
        <v/>
      </c>
      <c r="M1252">
        <f>IF($D1252=M$1,$J1252,IF($C1252&lt;&gt;$C1251,"",M1251))</f>
        <v>17</v>
      </c>
      <c r="N1252" s="20">
        <f t="shared" si="115"/>
        <v>2</v>
      </c>
      <c r="O1252" s="21">
        <f t="shared" si="116"/>
        <v>18</v>
      </c>
      <c r="P1252">
        <f t="shared" si="118"/>
        <v>1.4142135623730951</v>
      </c>
      <c r="Q1252">
        <f t="shared" si="119"/>
        <v>18</v>
      </c>
    </row>
    <row r="1253" spans="1:17" x14ac:dyDescent="0.25">
      <c r="A1253" t="str">
        <f t="shared" si="117"/>
        <v>Hungary-Foreign</v>
      </c>
      <c r="B1253">
        <v>1252</v>
      </c>
      <c r="C1253" t="s">
        <v>203</v>
      </c>
      <c r="D1253" t="s">
        <v>96</v>
      </c>
      <c r="E1253" t="s">
        <v>100</v>
      </c>
      <c r="F1253" s="3">
        <v>39736</v>
      </c>
      <c r="G1253" s="1" t="s">
        <v>185</v>
      </c>
      <c r="H1253" t="s">
        <v>122</v>
      </c>
      <c r="I1253" s="17">
        <f>IF(D1253="Moody",VLOOKUP(H1253,'Rating Translation'!$B$2:$E$25,4,FALSE),IF(D1253="SP",VLOOKUP(H1253,'Rating Translation'!$C$2:$E$25,3,FALSE),VLOOKUP(H1253,'Rating Translation'!$D$2:$E$25,2,FALSE)))</f>
        <v>17</v>
      </c>
      <c r="J1253">
        <f t="shared" si="114"/>
        <v>17</v>
      </c>
      <c r="K1253" s="20">
        <f>IF($D1253=K$1,$J1253,IF($C1253&lt;&gt;$C1252,"",K1252))</f>
        <v>19</v>
      </c>
      <c r="L1253" t="str">
        <f>IF($D1253=L$1,$J1253,IF($C1253&lt;&gt;$C1252,"",L1252))</f>
        <v/>
      </c>
      <c r="M1253">
        <f>IF($D1253=M$1,$J1253,IF($C1253&lt;&gt;$C1252,"",M1252))</f>
        <v>17</v>
      </c>
      <c r="N1253" s="20">
        <f t="shared" si="115"/>
        <v>2</v>
      </c>
      <c r="O1253" s="21">
        <f t="shared" si="116"/>
        <v>18</v>
      </c>
      <c r="P1253">
        <f t="shared" si="118"/>
        <v>1.4142135623730951</v>
      </c>
      <c r="Q1253">
        <f t="shared" si="119"/>
        <v>18</v>
      </c>
    </row>
    <row r="1254" spans="1:17" x14ac:dyDescent="0.25">
      <c r="A1254" t="str">
        <f t="shared" si="117"/>
        <v>Hungary-Foreign</v>
      </c>
      <c r="B1254">
        <v>1253</v>
      </c>
      <c r="C1254" t="s">
        <v>203</v>
      </c>
      <c r="D1254" t="s">
        <v>69</v>
      </c>
      <c r="E1254" t="s">
        <v>100</v>
      </c>
      <c r="F1254" s="3">
        <v>39759</v>
      </c>
      <c r="G1254" s="1" t="s">
        <v>206</v>
      </c>
      <c r="H1254" t="s">
        <v>112</v>
      </c>
      <c r="I1254" s="17">
        <f>IF(D1254="Moody",VLOOKUP(H1254,'Rating Translation'!$B$2:$E$25,4,FALSE),IF(D1254="SP",VLOOKUP(H1254,'Rating Translation'!$C$2:$E$25,3,FALSE),VLOOKUP(H1254,'Rating Translation'!$D$2:$E$25,2,FALSE)))</f>
        <v>18</v>
      </c>
      <c r="J1254">
        <f t="shared" si="114"/>
        <v>18</v>
      </c>
      <c r="K1254" s="20">
        <f>IF($D1254=K$1,$J1254,IF($C1254&lt;&gt;$C1253,"",K1253))</f>
        <v>18</v>
      </c>
      <c r="L1254" t="str">
        <f>IF($D1254=L$1,$J1254,IF($C1254&lt;&gt;$C1253,"",L1253))</f>
        <v/>
      </c>
      <c r="M1254">
        <f>IF($D1254=M$1,$J1254,IF($C1254&lt;&gt;$C1253,"",M1253))</f>
        <v>17</v>
      </c>
      <c r="N1254" s="20">
        <f t="shared" si="115"/>
        <v>2</v>
      </c>
      <c r="O1254" s="21">
        <f t="shared" si="116"/>
        <v>17.5</v>
      </c>
      <c r="P1254">
        <f t="shared" si="118"/>
        <v>0.70710678118654757</v>
      </c>
      <c r="Q1254">
        <f t="shared" si="119"/>
        <v>17.5</v>
      </c>
    </row>
    <row r="1255" spans="1:17" x14ac:dyDescent="0.25">
      <c r="A1255" t="str">
        <f t="shared" si="117"/>
        <v>Hungary-Foreign</v>
      </c>
      <c r="B1255">
        <v>1254</v>
      </c>
      <c r="C1255" t="s">
        <v>203</v>
      </c>
      <c r="D1255" t="s">
        <v>96</v>
      </c>
      <c r="E1255" t="s">
        <v>100</v>
      </c>
      <c r="F1255" s="3">
        <v>39761</v>
      </c>
      <c r="G1255" s="1" t="s">
        <v>151</v>
      </c>
      <c r="H1255" t="s">
        <v>123</v>
      </c>
      <c r="I1255" s="17">
        <f>IF(D1255="Moody",VLOOKUP(H1255,'Rating Translation'!$B$2:$E$25,4,FALSE),IF(D1255="SP",VLOOKUP(H1255,'Rating Translation'!$C$2:$E$25,3,FALSE),VLOOKUP(H1255,'Rating Translation'!$D$2:$E$25,2,FALSE)))</f>
        <v>16</v>
      </c>
      <c r="J1255">
        <f t="shared" si="114"/>
        <v>16</v>
      </c>
      <c r="K1255" s="20">
        <f>IF($D1255=K$1,$J1255,IF($C1255&lt;&gt;$C1254,"",K1254))</f>
        <v>18</v>
      </c>
      <c r="L1255" t="str">
        <f>IF($D1255=L$1,$J1255,IF($C1255&lt;&gt;$C1254,"",L1254))</f>
        <v/>
      </c>
      <c r="M1255">
        <f>IF($D1255=M$1,$J1255,IF($C1255&lt;&gt;$C1254,"",M1254))</f>
        <v>16</v>
      </c>
      <c r="N1255" s="20">
        <f t="shared" si="115"/>
        <v>2</v>
      </c>
      <c r="O1255" s="21">
        <f t="shared" si="116"/>
        <v>17</v>
      </c>
      <c r="P1255">
        <f t="shared" si="118"/>
        <v>1.4142135623730951</v>
      </c>
      <c r="Q1255">
        <f t="shared" si="119"/>
        <v>17</v>
      </c>
    </row>
    <row r="1256" spans="1:17" x14ac:dyDescent="0.25">
      <c r="A1256" t="str">
        <f t="shared" si="117"/>
        <v>Hungary-Foreign</v>
      </c>
      <c r="B1256">
        <v>1255</v>
      </c>
      <c r="C1256" t="s">
        <v>203</v>
      </c>
      <c r="D1256" t="s">
        <v>96</v>
      </c>
      <c r="E1256" t="s">
        <v>100</v>
      </c>
      <c r="F1256" s="3">
        <v>39874</v>
      </c>
      <c r="G1256" s="1" t="s">
        <v>207</v>
      </c>
      <c r="H1256" t="s">
        <v>123</v>
      </c>
      <c r="I1256" s="17">
        <f>IF(D1256="Moody",VLOOKUP(H1256,'Rating Translation'!$B$2:$E$25,4,FALSE),IF(D1256="SP",VLOOKUP(H1256,'Rating Translation'!$C$2:$E$25,3,FALSE),VLOOKUP(H1256,'Rating Translation'!$D$2:$E$25,2,FALSE)))</f>
        <v>16</v>
      </c>
      <c r="J1256">
        <f t="shared" ref="J1256:J1319" si="120">IF(ISERROR(I1256),"",I1256)</f>
        <v>16</v>
      </c>
      <c r="K1256" s="20">
        <f>IF($D1256=K$1,$J1256,IF($C1256&lt;&gt;$C1255,"",K1255))</f>
        <v>18</v>
      </c>
      <c r="L1256" t="str">
        <f>IF($D1256=L$1,$J1256,IF($C1256&lt;&gt;$C1255,"",L1255))</f>
        <v/>
      </c>
      <c r="M1256">
        <f>IF($D1256=M$1,$J1256,IF($C1256&lt;&gt;$C1255,"",M1255))</f>
        <v>16</v>
      </c>
      <c r="N1256" s="20">
        <f t="shared" ref="N1256:N1319" si="121">COUNT(K1256:M1256)</f>
        <v>2</v>
      </c>
      <c r="O1256" s="21">
        <f t="shared" ref="O1256:O1319" si="122">AVERAGE(K1256:M1256)</f>
        <v>17</v>
      </c>
      <c r="P1256">
        <f t="shared" si="118"/>
        <v>1.4142135623730951</v>
      </c>
      <c r="Q1256">
        <f t="shared" si="119"/>
        <v>17</v>
      </c>
    </row>
    <row r="1257" spans="1:17" x14ac:dyDescent="0.25">
      <c r="A1257" t="str">
        <f t="shared" si="117"/>
        <v>Hungary-Foreign</v>
      </c>
      <c r="B1257">
        <v>1256</v>
      </c>
      <c r="C1257" t="s">
        <v>203</v>
      </c>
      <c r="D1257" t="s">
        <v>79</v>
      </c>
      <c r="E1257" t="s">
        <v>100</v>
      </c>
      <c r="F1257" s="3">
        <v>39902</v>
      </c>
      <c r="G1257" s="1" t="s">
        <v>124</v>
      </c>
      <c r="H1257" t="s">
        <v>124</v>
      </c>
      <c r="I1257" s="17">
        <f>IF(D1257="Moody",VLOOKUP(H1257,'Rating Translation'!$B$2:$E$25,4,FALSE),IF(D1257="SP",VLOOKUP(H1257,'Rating Translation'!$C$2:$E$25,3,FALSE),VLOOKUP(H1257,'Rating Translation'!$D$2:$E$25,2,FALSE)))</f>
        <v>15</v>
      </c>
      <c r="J1257">
        <f t="shared" si="120"/>
        <v>15</v>
      </c>
      <c r="K1257" s="20">
        <f>IF($D1257=K$1,$J1257,IF($C1257&lt;&gt;$C1256,"",K1256))</f>
        <v>18</v>
      </c>
      <c r="L1257">
        <f>IF($D1257=L$1,$J1257,IF($C1257&lt;&gt;$C1256,"",L1256))</f>
        <v>15</v>
      </c>
      <c r="M1257">
        <f>IF($D1257=M$1,$J1257,IF($C1257&lt;&gt;$C1256,"",M1256))</f>
        <v>16</v>
      </c>
      <c r="N1257" s="20">
        <f t="shared" si="121"/>
        <v>3</v>
      </c>
      <c r="O1257" s="21">
        <f t="shared" si="122"/>
        <v>16.333333333333332</v>
      </c>
      <c r="P1257">
        <f t="shared" si="118"/>
        <v>1.5275252316519468</v>
      </c>
      <c r="Q1257">
        <f t="shared" si="119"/>
        <v>16</v>
      </c>
    </row>
    <row r="1258" spans="1:17" x14ac:dyDescent="0.25">
      <c r="A1258" t="str">
        <f t="shared" si="117"/>
        <v>Hungary-Foreign</v>
      </c>
      <c r="B1258">
        <v>1257</v>
      </c>
      <c r="C1258" t="s">
        <v>203</v>
      </c>
      <c r="D1258" t="s">
        <v>69</v>
      </c>
      <c r="E1258" t="s">
        <v>100</v>
      </c>
      <c r="F1258" s="3">
        <v>39903</v>
      </c>
      <c r="G1258" s="1" t="s">
        <v>114</v>
      </c>
      <c r="H1258" t="s">
        <v>114</v>
      </c>
      <c r="I1258" s="17">
        <f>IF(D1258="Moody",VLOOKUP(H1258,'Rating Translation'!$B$2:$E$25,4,FALSE),IF(D1258="SP",VLOOKUP(H1258,'Rating Translation'!$C$2:$E$25,3,FALSE),VLOOKUP(H1258,'Rating Translation'!$D$2:$E$25,2,FALSE)))</f>
        <v>17</v>
      </c>
      <c r="J1258">
        <f t="shared" si="120"/>
        <v>17</v>
      </c>
      <c r="K1258" s="20">
        <f>IF($D1258=K$1,$J1258,IF($C1258&lt;&gt;$C1257,"",K1257))</f>
        <v>17</v>
      </c>
      <c r="L1258">
        <f>IF($D1258=L$1,$J1258,IF($C1258&lt;&gt;$C1257,"",L1257))</f>
        <v>15</v>
      </c>
      <c r="M1258">
        <f>IF($D1258=M$1,$J1258,IF($C1258&lt;&gt;$C1257,"",M1257))</f>
        <v>16</v>
      </c>
      <c r="N1258" s="20">
        <f t="shared" si="121"/>
        <v>3</v>
      </c>
      <c r="O1258" s="21">
        <f t="shared" si="122"/>
        <v>16</v>
      </c>
      <c r="P1258">
        <f t="shared" si="118"/>
        <v>1</v>
      </c>
      <c r="Q1258">
        <f t="shared" si="119"/>
        <v>16</v>
      </c>
    </row>
    <row r="1259" spans="1:17" x14ac:dyDescent="0.25">
      <c r="A1259" t="str">
        <f t="shared" si="117"/>
        <v>Hungary-Foreign</v>
      </c>
      <c r="B1259">
        <v>1258</v>
      </c>
      <c r="C1259" t="s">
        <v>203</v>
      </c>
      <c r="D1259" t="s">
        <v>69</v>
      </c>
      <c r="E1259" t="s">
        <v>100</v>
      </c>
      <c r="F1259" s="3">
        <v>40382</v>
      </c>
      <c r="G1259" s="1" t="s">
        <v>145</v>
      </c>
      <c r="H1259" t="s">
        <v>114</v>
      </c>
      <c r="I1259" s="17">
        <f>IF(D1259="Moody",VLOOKUP(H1259,'Rating Translation'!$B$2:$E$25,4,FALSE),IF(D1259="SP",VLOOKUP(H1259,'Rating Translation'!$C$2:$E$25,3,FALSE),VLOOKUP(H1259,'Rating Translation'!$D$2:$E$25,2,FALSE)))</f>
        <v>17</v>
      </c>
      <c r="J1259">
        <f t="shared" si="120"/>
        <v>17</v>
      </c>
      <c r="K1259" s="20">
        <f>IF($D1259=K$1,$J1259,IF($C1259&lt;&gt;$C1258,"",K1258))</f>
        <v>17</v>
      </c>
      <c r="L1259">
        <f>IF($D1259=L$1,$J1259,IF($C1259&lt;&gt;$C1258,"",L1258))</f>
        <v>15</v>
      </c>
      <c r="M1259">
        <f>IF($D1259=M$1,$J1259,IF($C1259&lt;&gt;$C1258,"",M1258))</f>
        <v>16</v>
      </c>
      <c r="N1259" s="20">
        <f t="shared" si="121"/>
        <v>3</v>
      </c>
      <c r="O1259" s="21">
        <f t="shared" si="122"/>
        <v>16</v>
      </c>
      <c r="P1259">
        <f t="shared" si="118"/>
        <v>1</v>
      </c>
      <c r="Q1259">
        <f t="shared" si="119"/>
        <v>16</v>
      </c>
    </row>
    <row r="1260" spans="1:17" x14ac:dyDescent="0.25">
      <c r="A1260" t="str">
        <f t="shared" si="117"/>
        <v>Hungary-Foreign</v>
      </c>
      <c r="B1260">
        <v>1259</v>
      </c>
      <c r="C1260" t="s">
        <v>203</v>
      </c>
      <c r="D1260" t="s">
        <v>79</v>
      </c>
      <c r="E1260" t="s">
        <v>100</v>
      </c>
      <c r="F1260" s="3">
        <v>40382</v>
      </c>
      <c r="G1260" s="1" t="s">
        <v>60</v>
      </c>
      <c r="H1260" t="s">
        <v>124</v>
      </c>
      <c r="I1260" s="17">
        <f>IF(D1260="Moody",VLOOKUP(H1260,'Rating Translation'!$B$2:$E$25,4,FALSE),IF(D1260="SP",VLOOKUP(H1260,'Rating Translation'!$C$2:$E$25,3,FALSE),VLOOKUP(H1260,'Rating Translation'!$D$2:$E$25,2,FALSE)))</f>
        <v>15</v>
      </c>
      <c r="J1260">
        <f t="shared" si="120"/>
        <v>15</v>
      </c>
      <c r="K1260" s="20">
        <f>IF($D1260=K$1,$J1260,IF($C1260&lt;&gt;$C1259,"",K1259))</f>
        <v>17</v>
      </c>
      <c r="L1260">
        <f>IF($D1260=L$1,$J1260,IF($C1260&lt;&gt;$C1259,"",L1259))</f>
        <v>15</v>
      </c>
      <c r="M1260">
        <f>IF($D1260=M$1,$J1260,IF($C1260&lt;&gt;$C1259,"",M1259))</f>
        <v>16</v>
      </c>
      <c r="N1260" s="20">
        <f t="shared" si="121"/>
        <v>3</v>
      </c>
      <c r="O1260" s="21">
        <f t="shared" si="122"/>
        <v>16</v>
      </c>
      <c r="P1260">
        <f t="shared" si="118"/>
        <v>1</v>
      </c>
      <c r="Q1260">
        <f t="shared" si="119"/>
        <v>16</v>
      </c>
    </row>
    <row r="1261" spans="1:17" x14ac:dyDescent="0.25">
      <c r="A1261" t="str">
        <f t="shared" si="117"/>
        <v>Hungary-Foreign</v>
      </c>
      <c r="B1261">
        <v>1260</v>
      </c>
      <c r="C1261" t="s">
        <v>203</v>
      </c>
      <c r="D1261" t="s">
        <v>69</v>
      </c>
      <c r="E1261" t="s">
        <v>100</v>
      </c>
      <c r="F1261" s="3">
        <v>40518</v>
      </c>
      <c r="G1261" s="1" t="s">
        <v>205</v>
      </c>
      <c r="H1261" t="s">
        <v>116</v>
      </c>
      <c r="I1261" s="17">
        <f>IF(D1261="Moody",VLOOKUP(H1261,'Rating Translation'!$B$2:$E$25,4,FALSE),IF(D1261="SP",VLOOKUP(H1261,'Rating Translation'!$C$2:$E$25,3,FALSE),VLOOKUP(H1261,'Rating Translation'!$D$2:$E$25,2,FALSE)))</f>
        <v>15</v>
      </c>
      <c r="J1261">
        <f t="shared" si="120"/>
        <v>15</v>
      </c>
      <c r="K1261" s="20">
        <f>IF($D1261=K$1,$J1261,IF($C1261&lt;&gt;$C1260,"",K1260))</f>
        <v>15</v>
      </c>
      <c r="L1261">
        <f>IF($D1261=L$1,$J1261,IF($C1261&lt;&gt;$C1260,"",L1260))</f>
        <v>15</v>
      </c>
      <c r="M1261">
        <f>IF($D1261=M$1,$J1261,IF($C1261&lt;&gt;$C1260,"",M1260))</f>
        <v>16</v>
      </c>
      <c r="N1261" s="20">
        <f t="shared" si="121"/>
        <v>3</v>
      </c>
      <c r="O1261" s="21">
        <f t="shared" si="122"/>
        <v>15.333333333333334</v>
      </c>
      <c r="P1261">
        <f t="shared" si="118"/>
        <v>0.57735026918962573</v>
      </c>
      <c r="Q1261">
        <f t="shared" si="119"/>
        <v>15</v>
      </c>
    </row>
    <row r="1262" spans="1:17" x14ac:dyDescent="0.25">
      <c r="A1262" t="str">
        <f t="shared" si="117"/>
        <v>Hungary-Foreign</v>
      </c>
      <c r="B1262">
        <v>1261</v>
      </c>
      <c r="C1262" t="s">
        <v>203</v>
      </c>
      <c r="D1262" t="s">
        <v>96</v>
      </c>
      <c r="E1262" t="s">
        <v>100</v>
      </c>
      <c r="F1262" s="3">
        <v>40535</v>
      </c>
      <c r="G1262" s="1" t="s">
        <v>196</v>
      </c>
      <c r="H1262" t="s">
        <v>124</v>
      </c>
      <c r="I1262" s="17">
        <f>IF(D1262="Moody",VLOOKUP(H1262,'Rating Translation'!$B$2:$E$25,4,FALSE),IF(D1262="SP",VLOOKUP(H1262,'Rating Translation'!$C$2:$E$25,3,FALSE),VLOOKUP(H1262,'Rating Translation'!$D$2:$E$25,2,FALSE)))</f>
        <v>15</v>
      </c>
      <c r="J1262">
        <f t="shared" si="120"/>
        <v>15</v>
      </c>
      <c r="K1262" s="20">
        <f>IF($D1262=K$1,$J1262,IF($C1262&lt;&gt;$C1261,"",K1261))</f>
        <v>15</v>
      </c>
      <c r="L1262">
        <f>IF($D1262=L$1,$J1262,IF($C1262&lt;&gt;$C1261,"",L1261))</f>
        <v>15</v>
      </c>
      <c r="M1262">
        <f>IF($D1262=M$1,$J1262,IF($C1262&lt;&gt;$C1261,"",M1261))</f>
        <v>15</v>
      </c>
      <c r="N1262" s="20">
        <f t="shared" si="121"/>
        <v>3</v>
      </c>
      <c r="O1262" s="21">
        <f t="shared" si="122"/>
        <v>15</v>
      </c>
      <c r="P1262">
        <f t="shared" si="118"/>
        <v>0</v>
      </c>
      <c r="Q1262">
        <f t="shared" si="119"/>
        <v>15</v>
      </c>
    </row>
    <row r="1263" spans="1:17" x14ac:dyDescent="0.25">
      <c r="A1263" t="str">
        <f t="shared" si="117"/>
        <v>Hungary-Foreign</v>
      </c>
      <c r="B1263">
        <v>1262</v>
      </c>
      <c r="C1263" t="s">
        <v>203</v>
      </c>
      <c r="D1263" t="s">
        <v>96</v>
      </c>
      <c r="E1263" t="s">
        <v>100</v>
      </c>
      <c r="F1263" s="3">
        <v>40700</v>
      </c>
      <c r="G1263" s="1" t="s">
        <v>153</v>
      </c>
      <c r="H1263" t="s">
        <v>124</v>
      </c>
      <c r="I1263" s="17">
        <f>IF(D1263="Moody",VLOOKUP(H1263,'Rating Translation'!$B$2:$E$25,4,FALSE),IF(D1263="SP",VLOOKUP(H1263,'Rating Translation'!$C$2:$E$25,3,FALSE),VLOOKUP(H1263,'Rating Translation'!$D$2:$E$25,2,FALSE)))</f>
        <v>15</v>
      </c>
      <c r="J1263">
        <f t="shared" si="120"/>
        <v>15</v>
      </c>
      <c r="K1263" s="20">
        <f>IF($D1263=K$1,$J1263,IF($C1263&lt;&gt;$C1262,"",K1262))</f>
        <v>15</v>
      </c>
      <c r="L1263">
        <f>IF($D1263=L$1,$J1263,IF($C1263&lt;&gt;$C1262,"",L1262))</f>
        <v>15</v>
      </c>
      <c r="M1263">
        <f>IF($D1263=M$1,$J1263,IF($C1263&lt;&gt;$C1262,"",M1262))</f>
        <v>15</v>
      </c>
      <c r="N1263" s="20">
        <f t="shared" si="121"/>
        <v>3</v>
      </c>
      <c r="O1263" s="21">
        <f t="shared" si="122"/>
        <v>15</v>
      </c>
      <c r="P1263">
        <f t="shared" si="118"/>
        <v>0</v>
      </c>
      <c r="Q1263">
        <f t="shared" si="119"/>
        <v>15</v>
      </c>
    </row>
    <row r="1264" spans="1:17" x14ac:dyDescent="0.25">
      <c r="A1264" t="str">
        <f t="shared" si="117"/>
        <v>Hungary-Foreign</v>
      </c>
      <c r="B1264">
        <v>1263</v>
      </c>
      <c r="C1264" t="s">
        <v>203</v>
      </c>
      <c r="D1264" t="s">
        <v>79</v>
      </c>
      <c r="E1264" t="s">
        <v>100</v>
      </c>
      <c r="F1264" s="3">
        <v>40858</v>
      </c>
      <c r="G1264" s="1" t="s">
        <v>60</v>
      </c>
      <c r="H1264" t="s">
        <v>124</v>
      </c>
      <c r="I1264" s="17">
        <f>IF(D1264="Moody",VLOOKUP(H1264,'Rating Translation'!$B$2:$E$25,4,FALSE),IF(D1264="SP",VLOOKUP(H1264,'Rating Translation'!$C$2:$E$25,3,FALSE),VLOOKUP(H1264,'Rating Translation'!$D$2:$E$25,2,FALSE)))</f>
        <v>15</v>
      </c>
      <c r="J1264">
        <f t="shared" si="120"/>
        <v>15</v>
      </c>
      <c r="K1264" s="20">
        <f>IF($D1264=K$1,$J1264,IF($C1264&lt;&gt;$C1263,"",K1263))</f>
        <v>15</v>
      </c>
      <c r="L1264">
        <f>IF($D1264=L$1,$J1264,IF($C1264&lt;&gt;$C1263,"",L1263))</f>
        <v>15</v>
      </c>
      <c r="M1264">
        <f>IF($D1264=M$1,$J1264,IF($C1264&lt;&gt;$C1263,"",M1263))</f>
        <v>15</v>
      </c>
      <c r="N1264" s="20">
        <f t="shared" si="121"/>
        <v>3</v>
      </c>
      <c r="O1264" s="21">
        <f t="shared" si="122"/>
        <v>15</v>
      </c>
      <c r="P1264">
        <f t="shared" si="118"/>
        <v>0</v>
      </c>
      <c r="Q1264">
        <f t="shared" si="119"/>
        <v>15</v>
      </c>
    </row>
    <row r="1265" spans="1:17" x14ac:dyDescent="0.25">
      <c r="A1265" t="str">
        <f t="shared" si="117"/>
        <v>Hungary-Foreign</v>
      </c>
      <c r="B1265">
        <v>1264</v>
      </c>
      <c r="C1265" t="s">
        <v>203</v>
      </c>
      <c r="D1265" t="s">
        <v>96</v>
      </c>
      <c r="E1265" t="s">
        <v>100</v>
      </c>
      <c r="F1265" s="3">
        <v>40870</v>
      </c>
      <c r="G1265" s="1" t="s">
        <v>196</v>
      </c>
      <c r="H1265" t="s">
        <v>124</v>
      </c>
      <c r="I1265" s="17">
        <f>IF(D1265="Moody",VLOOKUP(H1265,'Rating Translation'!$B$2:$E$25,4,FALSE),IF(D1265="SP",VLOOKUP(H1265,'Rating Translation'!$C$2:$E$25,3,FALSE),VLOOKUP(H1265,'Rating Translation'!$D$2:$E$25,2,FALSE)))</f>
        <v>15</v>
      </c>
      <c r="J1265">
        <f t="shared" si="120"/>
        <v>15</v>
      </c>
      <c r="K1265" s="20">
        <f>IF($D1265=K$1,$J1265,IF($C1265&lt;&gt;$C1264,"",K1264))</f>
        <v>15</v>
      </c>
      <c r="L1265">
        <f>IF($D1265=L$1,$J1265,IF($C1265&lt;&gt;$C1264,"",L1264))</f>
        <v>15</v>
      </c>
      <c r="M1265">
        <f>IF($D1265=M$1,$J1265,IF($C1265&lt;&gt;$C1264,"",M1264))</f>
        <v>15</v>
      </c>
      <c r="N1265" s="20">
        <f t="shared" si="121"/>
        <v>3</v>
      </c>
      <c r="O1265" s="21">
        <f t="shared" si="122"/>
        <v>15</v>
      </c>
      <c r="P1265">
        <f t="shared" si="118"/>
        <v>0</v>
      </c>
      <c r="Q1265">
        <f t="shared" si="119"/>
        <v>15</v>
      </c>
    </row>
    <row r="1266" spans="1:17" x14ac:dyDescent="0.25">
      <c r="A1266" t="str">
        <f t="shared" si="117"/>
        <v>Hungary-Foreign</v>
      </c>
      <c r="B1266">
        <v>1265</v>
      </c>
      <c r="C1266" t="s">
        <v>203</v>
      </c>
      <c r="D1266" t="s">
        <v>69</v>
      </c>
      <c r="E1266" t="s">
        <v>100</v>
      </c>
      <c r="F1266" s="3">
        <v>40871</v>
      </c>
      <c r="G1266" s="1" t="s">
        <v>125</v>
      </c>
      <c r="H1266" t="s">
        <v>125</v>
      </c>
      <c r="I1266" s="17">
        <f>IF(D1266="Moody",VLOOKUP(H1266,'Rating Translation'!$B$2:$E$25,4,FALSE),IF(D1266="SP",VLOOKUP(H1266,'Rating Translation'!$C$2:$E$25,3,FALSE),VLOOKUP(H1266,'Rating Translation'!$D$2:$E$25,2,FALSE)))</f>
        <v>14</v>
      </c>
      <c r="J1266">
        <f t="shared" si="120"/>
        <v>14</v>
      </c>
      <c r="K1266" s="20">
        <f>IF($D1266=K$1,$J1266,IF($C1266&lt;&gt;$C1265,"",K1265))</f>
        <v>14</v>
      </c>
      <c r="L1266">
        <f>IF($D1266=L$1,$J1266,IF($C1266&lt;&gt;$C1265,"",L1265))</f>
        <v>15</v>
      </c>
      <c r="M1266">
        <f>IF($D1266=M$1,$J1266,IF($C1266&lt;&gt;$C1265,"",M1265))</f>
        <v>15</v>
      </c>
      <c r="N1266" s="20">
        <f t="shared" si="121"/>
        <v>3</v>
      </c>
      <c r="O1266" s="21">
        <f t="shared" si="122"/>
        <v>14.666666666666666</v>
      </c>
      <c r="P1266">
        <f t="shared" si="118"/>
        <v>0.57735026918962573</v>
      </c>
      <c r="Q1266">
        <f t="shared" si="119"/>
        <v>15</v>
      </c>
    </row>
    <row r="1267" spans="1:17" x14ac:dyDescent="0.25">
      <c r="A1267" t="str">
        <f t="shared" si="117"/>
        <v>Hungary-Foreign</v>
      </c>
      <c r="B1267">
        <v>1266</v>
      </c>
      <c r="C1267" t="s">
        <v>203</v>
      </c>
      <c r="D1267" t="s">
        <v>79</v>
      </c>
      <c r="E1267" t="s">
        <v>100</v>
      </c>
      <c r="F1267" s="3">
        <v>40898</v>
      </c>
      <c r="G1267" s="1" t="s">
        <v>170</v>
      </c>
      <c r="H1267" t="s">
        <v>71</v>
      </c>
      <c r="I1267" s="17">
        <f>IF(D1267="Moody",VLOOKUP(H1267,'Rating Translation'!$B$2:$E$25,4,FALSE),IF(D1267="SP",VLOOKUP(H1267,'Rating Translation'!$C$2:$E$25,3,FALSE),VLOOKUP(H1267,'Rating Translation'!$D$2:$E$25,2,FALSE)))</f>
        <v>14</v>
      </c>
      <c r="J1267">
        <f t="shared" si="120"/>
        <v>14</v>
      </c>
      <c r="K1267" s="20">
        <f>IF($D1267=K$1,$J1267,IF($C1267&lt;&gt;$C1266,"",K1266))</f>
        <v>14</v>
      </c>
      <c r="L1267">
        <f>IF($D1267=L$1,$J1267,IF($C1267&lt;&gt;$C1266,"",L1266))</f>
        <v>14</v>
      </c>
      <c r="M1267">
        <f>IF($D1267=M$1,$J1267,IF($C1267&lt;&gt;$C1266,"",M1266))</f>
        <v>15</v>
      </c>
      <c r="N1267" s="20">
        <f t="shared" si="121"/>
        <v>3</v>
      </c>
      <c r="O1267" s="21">
        <f t="shared" si="122"/>
        <v>14.333333333333334</v>
      </c>
      <c r="P1267">
        <f t="shared" si="118"/>
        <v>0.57735026918962573</v>
      </c>
      <c r="Q1267">
        <f t="shared" si="119"/>
        <v>14</v>
      </c>
    </row>
    <row r="1268" spans="1:17" x14ac:dyDescent="0.25">
      <c r="A1268" t="str">
        <f t="shared" si="117"/>
        <v>Hungary-Foreign</v>
      </c>
      <c r="B1268">
        <v>1267</v>
      </c>
      <c r="C1268" t="s">
        <v>203</v>
      </c>
      <c r="D1268" t="s">
        <v>96</v>
      </c>
      <c r="E1268" t="s">
        <v>100</v>
      </c>
      <c r="F1268" s="3">
        <v>40914</v>
      </c>
      <c r="G1268" s="1" t="s">
        <v>170</v>
      </c>
      <c r="H1268" t="s">
        <v>71</v>
      </c>
      <c r="I1268" s="17">
        <f>IF(D1268="Moody",VLOOKUP(H1268,'Rating Translation'!$B$2:$E$25,4,FALSE),IF(D1268="SP",VLOOKUP(H1268,'Rating Translation'!$C$2:$E$25,3,FALSE),VLOOKUP(H1268,'Rating Translation'!$D$2:$E$25,2,FALSE)))</f>
        <v>14</v>
      </c>
      <c r="J1268">
        <f t="shared" si="120"/>
        <v>14</v>
      </c>
      <c r="K1268" s="20">
        <f>IF($D1268=K$1,$J1268,IF($C1268&lt;&gt;$C1267,"",K1267))</f>
        <v>14</v>
      </c>
      <c r="L1268">
        <f>IF($D1268=L$1,$J1268,IF($C1268&lt;&gt;$C1267,"",L1267))</f>
        <v>14</v>
      </c>
      <c r="M1268">
        <f>IF($D1268=M$1,$J1268,IF($C1268&lt;&gt;$C1267,"",M1267))</f>
        <v>14</v>
      </c>
      <c r="N1268" s="20">
        <f t="shared" si="121"/>
        <v>3</v>
      </c>
      <c r="O1268" s="21">
        <f t="shared" si="122"/>
        <v>14</v>
      </c>
      <c r="P1268">
        <f t="shared" si="118"/>
        <v>0</v>
      </c>
      <c r="Q1268">
        <f t="shared" si="119"/>
        <v>14</v>
      </c>
    </row>
    <row r="1269" spans="1:17" x14ac:dyDescent="0.25">
      <c r="A1269" t="str">
        <f t="shared" si="117"/>
        <v>Hungary-Foreign</v>
      </c>
      <c r="B1269">
        <v>1268</v>
      </c>
      <c r="C1269" t="s">
        <v>203</v>
      </c>
      <c r="D1269" t="s">
        <v>96</v>
      </c>
      <c r="E1269" t="s">
        <v>100</v>
      </c>
      <c r="F1269" s="3">
        <v>40932</v>
      </c>
      <c r="G1269" s="1" t="s">
        <v>170</v>
      </c>
      <c r="H1269" t="s">
        <v>71</v>
      </c>
      <c r="I1269" s="17">
        <f>IF(D1269="Moody",VLOOKUP(H1269,'Rating Translation'!$B$2:$E$25,4,FALSE),IF(D1269="SP",VLOOKUP(H1269,'Rating Translation'!$C$2:$E$25,3,FALSE),VLOOKUP(H1269,'Rating Translation'!$D$2:$E$25,2,FALSE)))</f>
        <v>14</v>
      </c>
      <c r="J1269">
        <f t="shared" si="120"/>
        <v>14</v>
      </c>
      <c r="K1269" s="20">
        <f>IF($D1269=K$1,$J1269,IF($C1269&lt;&gt;$C1268,"",K1268))</f>
        <v>14</v>
      </c>
      <c r="L1269">
        <f>IF($D1269=L$1,$J1269,IF($C1269&lt;&gt;$C1268,"",L1268))</f>
        <v>14</v>
      </c>
      <c r="M1269">
        <f>IF($D1269=M$1,$J1269,IF($C1269&lt;&gt;$C1268,"",M1268))</f>
        <v>14</v>
      </c>
      <c r="N1269" s="20">
        <f t="shared" si="121"/>
        <v>3</v>
      </c>
      <c r="O1269" s="21">
        <f t="shared" si="122"/>
        <v>14</v>
      </c>
      <c r="P1269">
        <f t="shared" si="118"/>
        <v>0</v>
      </c>
      <c r="Q1269">
        <f t="shared" si="119"/>
        <v>14</v>
      </c>
    </row>
    <row r="1270" spans="1:17" x14ac:dyDescent="0.25">
      <c r="A1270" t="str">
        <f t="shared" si="117"/>
        <v>Hungary-Foreign</v>
      </c>
      <c r="B1270">
        <v>1269</v>
      </c>
      <c r="C1270" t="s">
        <v>203</v>
      </c>
      <c r="D1270" t="s">
        <v>96</v>
      </c>
      <c r="E1270" t="s">
        <v>100</v>
      </c>
      <c r="F1270" s="3">
        <v>40963</v>
      </c>
      <c r="G1270" s="1" t="s">
        <v>170</v>
      </c>
      <c r="H1270" t="s">
        <v>71</v>
      </c>
      <c r="I1270" s="17">
        <f>IF(D1270="Moody",VLOOKUP(H1270,'Rating Translation'!$B$2:$E$25,4,FALSE),IF(D1270="SP",VLOOKUP(H1270,'Rating Translation'!$C$2:$E$25,3,FALSE),VLOOKUP(H1270,'Rating Translation'!$D$2:$E$25,2,FALSE)))</f>
        <v>14</v>
      </c>
      <c r="J1270">
        <f t="shared" si="120"/>
        <v>14</v>
      </c>
      <c r="K1270" s="20">
        <f>IF($D1270=K$1,$J1270,IF($C1270&lt;&gt;$C1269,"",K1269))</f>
        <v>14</v>
      </c>
      <c r="L1270">
        <f>IF($D1270=L$1,$J1270,IF($C1270&lt;&gt;$C1269,"",L1269))</f>
        <v>14</v>
      </c>
      <c r="M1270">
        <f>IF($D1270=M$1,$J1270,IF($C1270&lt;&gt;$C1269,"",M1269))</f>
        <v>14</v>
      </c>
      <c r="N1270" s="20">
        <f t="shared" si="121"/>
        <v>3</v>
      </c>
      <c r="O1270" s="21">
        <f t="shared" si="122"/>
        <v>14</v>
      </c>
      <c r="P1270">
        <f t="shared" si="118"/>
        <v>0</v>
      </c>
      <c r="Q1270">
        <f t="shared" si="119"/>
        <v>14</v>
      </c>
    </row>
    <row r="1271" spans="1:17" x14ac:dyDescent="0.25">
      <c r="A1271" t="str">
        <f t="shared" si="117"/>
        <v>Hungary-Foreign</v>
      </c>
      <c r="B1271">
        <v>1270</v>
      </c>
      <c r="C1271" t="s">
        <v>203</v>
      </c>
      <c r="D1271" t="s">
        <v>96</v>
      </c>
      <c r="E1271" t="s">
        <v>100</v>
      </c>
      <c r="F1271" s="3">
        <v>41025</v>
      </c>
      <c r="G1271" s="1" t="s">
        <v>170</v>
      </c>
      <c r="H1271" t="s">
        <v>71</v>
      </c>
      <c r="I1271" s="17">
        <f>IF(D1271="Moody",VLOOKUP(H1271,'Rating Translation'!$B$2:$E$25,4,FALSE),IF(D1271="SP",VLOOKUP(H1271,'Rating Translation'!$C$2:$E$25,3,FALSE),VLOOKUP(H1271,'Rating Translation'!$D$2:$E$25,2,FALSE)))</f>
        <v>14</v>
      </c>
      <c r="J1271">
        <f t="shared" si="120"/>
        <v>14</v>
      </c>
      <c r="K1271" s="20">
        <f>IF($D1271=K$1,$J1271,IF($C1271&lt;&gt;$C1270,"",K1270))</f>
        <v>14</v>
      </c>
      <c r="L1271">
        <f>IF($D1271=L$1,$J1271,IF($C1271&lt;&gt;$C1270,"",L1270))</f>
        <v>14</v>
      </c>
      <c r="M1271">
        <f>IF($D1271=M$1,$J1271,IF($C1271&lt;&gt;$C1270,"",M1270))</f>
        <v>14</v>
      </c>
      <c r="N1271" s="20">
        <f t="shared" si="121"/>
        <v>3</v>
      </c>
      <c r="O1271" s="21">
        <f t="shared" si="122"/>
        <v>14</v>
      </c>
      <c r="P1271">
        <f t="shared" si="118"/>
        <v>0</v>
      </c>
      <c r="Q1271">
        <f t="shared" si="119"/>
        <v>14</v>
      </c>
    </row>
    <row r="1272" spans="1:17" x14ac:dyDescent="0.25">
      <c r="A1272" t="str">
        <f t="shared" si="117"/>
        <v>Hungary-Foreign</v>
      </c>
      <c r="B1272">
        <v>1271</v>
      </c>
      <c r="C1272" t="s">
        <v>203</v>
      </c>
      <c r="D1272" t="s">
        <v>96</v>
      </c>
      <c r="E1272" t="s">
        <v>100</v>
      </c>
      <c r="F1272" s="3">
        <v>41057</v>
      </c>
      <c r="G1272" s="1" t="s">
        <v>170</v>
      </c>
      <c r="H1272" t="s">
        <v>71</v>
      </c>
      <c r="I1272" s="17">
        <f>IF(D1272="Moody",VLOOKUP(H1272,'Rating Translation'!$B$2:$E$25,4,FALSE),IF(D1272="SP",VLOOKUP(H1272,'Rating Translation'!$C$2:$E$25,3,FALSE),VLOOKUP(H1272,'Rating Translation'!$D$2:$E$25,2,FALSE)))</f>
        <v>14</v>
      </c>
      <c r="J1272">
        <f t="shared" si="120"/>
        <v>14</v>
      </c>
      <c r="K1272" s="20">
        <f>IF($D1272=K$1,$J1272,IF($C1272&lt;&gt;$C1271,"",K1271))</f>
        <v>14</v>
      </c>
      <c r="L1272">
        <f>IF($D1272=L$1,$J1272,IF($C1272&lt;&gt;$C1271,"",L1271))</f>
        <v>14</v>
      </c>
      <c r="M1272">
        <f>IF($D1272=M$1,$J1272,IF($C1272&lt;&gt;$C1271,"",M1271))</f>
        <v>14</v>
      </c>
      <c r="N1272" s="20">
        <f t="shared" si="121"/>
        <v>3</v>
      </c>
      <c r="O1272" s="21">
        <f t="shared" si="122"/>
        <v>14</v>
      </c>
      <c r="P1272">
        <f t="shared" si="118"/>
        <v>0</v>
      </c>
      <c r="Q1272">
        <f t="shared" si="119"/>
        <v>14</v>
      </c>
    </row>
    <row r="1273" spans="1:17" x14ac:dyDescent="0.25">
      <c r="A1273" t="str">
        <f t="shared" si="117"/>
        <v>Hungary-Foreign</v>
      </c>
      <c r="B1273">
        <v>1272</v>
      </c>
      <c r="C1273" t="s">
        <v>203</v>
      </c>
      <c r="D1273" t="s">
        <v>96</v>
      </c>
      <c r="E1273" t="s">
        <v>100</v>
      </c>
      <c r="F1273" s="3">
        <v>41106</v>
      </c>
      <c r="G1273" s="1" t="s">
        <v>170</v>
      </c>
      <c r="H1273" t="s">
        <v>71</v>
      </c>
      <c r="I1273" s="17">
        <f>IF(D1273="Moody",VLOOKUP(H1273,'Rating Translation'!$B$2:$E$25,4,FALSE),IF(D1273="SP",VLOOKUP(H1273,'Rating Translation'!$C$2:$E$25,3,FALSE),VLOOKUP(H1273,'Rating Translation'!$D$2:$E$25,2,FALSE)))</f>
        <v>14</v>
      </c>
      <c r="J1273">
        <f t="shared" si="120"/>
        <v>14</v>
      </c>
      <c r="K1273" s="20">
        <f>IF($D1273=K$1,$J1273,IF($C1273&lt;&gt;$C1272,"",K1272))</f>
        <v>14</v>
      </c>
      <c r="L1273">
        <f>IF($D1273=L$1,$J1273,IF($C1273&lt;&gt;$C1272,"",L1272))</f>
        <v>14</v>
      </c>
      <c r="M1273">
        <f>IF($D1273=M$1,$J1273,IF($C1273&lt;&gt;$C1272,"",M1272))</f>
        <v>14</v>
      </c>
      <c r="N1273" s="20">
        <f t="shared" si="121"/>
        <v>3</v>
      </c>
      <c r="O1273" s="21">
        <f t="shared" si="122"/>
        <v>14</v>
      </c>
      <c r="P1273">
        <f t="shared" si="118"/>
        <v>0</v>
      </c>
      <c r="Q1273">
        <f t="shared" si="119"/>
        <v>14</v>
      </c>
    </row>
    <row r="1274" spans="1:17" x14ac:dyDescent="0.25">
      <c r="A1274" t="str">
        <f t="shared" si="117"/>
        <v>Hungary-Foreign</v>
      </c>
      <c r="B1274">
        <v>1273</v>
      </c>
      <c r="C1274" t="s">
        <v>203</v>
      </c>
      <c r="D1274" t="s">
        <v>96</v>
      </c>
      <c r="E1274" t="s">
        <v>100</v>
      </c>
      <c r="F1274" s="3">
        <v>41138</v>
      </c>
      <c r="G1274" s="1" t="s">
        <v>170</v>
      </c>
      <c r="H1274" t="s">
        <v>71</v>
      </c>
      <c r="I1274" s="17">
        <f>IF(D1274="Moody",VLOOKUP(H1274,'Rating Translation'!$B$2:$E$25,4,FALSE),IF(D1274="SP",VLOOKUP(H1274,'Rating Translation'!$C$2:$E$25,3,FALSE),VLOOKUP(H1274,'Rating Translation'!$D$2:$E$25,2,FALSE)))</f>
        <v>14</v>
      </c>
      <c r="J1274">
        <f t="shared" si="120"/>
        <v>14</v>
      </c>
      <c r="K1274" s="20">
        <f>IF($D1274=K$1,$J1274,IF($C1274&lt;&gt;$C1273,"",K1273))</f>
        <v>14</v>
      </c>
      <c r="L1274">
        <f>IF($D1274=L$1,$J1274,IF($C1274&lt;&gt;$C1273,"",L1273))</f>
        <v>14</v>
      </c>
      <c r="M1274">
        <f>IF($D1274=M$1,$J1274,IF($C1274&lt;&gt;$C1273,"",M1273))</f>
        <v>14</v>
      </c>
      <c r="N1274" s="20">
        <f t="shared" si="121"/>
        <v>3</v>
      </c>
      <c r="O1274" s="21">
        <f t="shared" si="122"/>
        <v>14</v>
      </c>
      <c r="P1274">
        <f t="shared" si="118"/>
        <v>0</v>
      </c>
      <c r="Q1274">
        <f t="shared" si="119"/>
        <v>14</v>
      </c>
    </row>
    <row r="1275" spans="1:17" x14ac:dyDescent="0.25">
      <c r="A1275" t="str">
        <f t="shared" si="117"/>
        <v>Hungary-Foreign</v>
      </c>
      <c r="B1275">
        <v>1274</v>
      </c>
      <c r="C1275" t="s">
        <v>203</v>
      </c>
      <c r="D1275" t="s">
        <v>79</v>
      </c>
      <c r="E1275" t="s">
        <v>100</v>
      </c>
      <c r="F1275" s="3">
        <v>41236</v>
      </c>
      <c r="G1275" s="1" t="s">
        <v>82</v>
      </c>
      <c r="H1275" t="s">
        <v>92</v>
      </c>
      <c r="I1275" s="17">
        <f>IF(D1275="Moody",VLOOKUP(H1275,'Rating Translation'!$B$2:$E$25,4,FALSE),IF(D1275="SP",VLOOKUP(H1275,'Rating Translation'!$C$2:$E$25,3,FALSE),VLOOKUP(H1275,'Rating Translation'!$D$2:$E$25,2,FALSE)))</f>
        <v>13</v>
      </c>
      <c r="J1275">
        <f t="shared" si="120"/>
        <v>13</v>
      </c>
      <c r="K1275" s="20">
        <f>IF($D1275=K$1,$J1275,IF($C1275&lt;&gt;$C1274,"",K1274))</f>
        <v>14</v>
      </c>
      <c r="L1275">
        <f>IF($D1275=L$1,$J1275,IF($C1275&lt;&gt;$C1274,"",L1274))</f>
        <v>13</v>
      </c>
      <c r="M1275">
        <f>IF($D1275=M$1,$J1275,IF($C1275&lt;&gt;$C1274,"",M1274))</f>
        <v>14</v>
      </c>
      <c r="N1275" s="20">
        <f t="shared" si="121"/>
        <v>3</v>
      </c>
      <c r="O1275" s="21">
        <f t="shared" si="122"/>
        <v>13.666666666666666</v>
      </c>
      <c r="P1275">
        <f t="shared" si="118"/>
        <v>0.57735026918962573</v>
      </c>
      <c r="Q1275">
        <f t="shared" si="119"/>
        <v>14</v>
      </c>
    </row>
    <row r="1276" spans="1:17" x14ac:dyDescent="0.25">
      <c r="A1276" t="str">
        <f t="shared" si="117"/>
        <v>Hungary-Foreign</v>
      </c>
      <c r="B1276">
        <v>1275</v>
      </c>
      <c r="C1276" t="s">
        <v>203</v>
      </c>
      <c r="D1276" t="s">
        <v>69</v>
      </c>
      <c r="E1276" t="s">
        <v>100</v>
      </c>
      <c r="F1276" s="3">
        <v>41313</v>
      </c>
      <c r="G1276" s="1" t="s">
        <v>204</v>
      </c>
      <c r="H1276" t="s">
        <v>125</v>
      </c>
      <c r="I1276" s="17">
        <f>IF(D1276="Moody",VLOOKUP(H1276,'Rating Translation'!$B$2:$E$25,4,FALSE),IF(D1276="SP",VLOOKUP(H1276,'Rating Translation'!$C$2:$E$25,3,FALSE),VLOOKUP(H1276,'Rating Translation'!$D$2:$E$25,2,FALSE)))</f>
        <v>14</v>
      </c>
      <c r="J1276">
        <f t="shared" si="120"/>
        <v>14</v>
      </c>
      <c r="K1276" s="20">
        <f>IF($D1276=K$1,$J1276,IF($C1276&lt;&gt;$C1275,"",K1275))</f>
        <v>14</v>
      </c>
      <c r="L1276">
        <f>IF($D1276=L$1,$J1276,IF($C1276&lt;&gt;$C1275,"",L1275))</f>
        <v>13</v>
      </c>
      <c r="M1276">
        <f>IF($D1276=M$1,$J1276,IF($C1276&lt;&gt;$C1275,"",M1275))</f>
        <v>14</v>
      </c>
      <c r="N1276" s="20">
        <f t="shared" si="121"/>
        <v>3</v>
      </c>
      <c r="O1276" s="21">
        <f t="shared" si="122"/>
        <v>13.666666666666666</v>
      </c>
      <c r="P1276">
        <f t="shared" si="118"/>
        <v>0.57735026918962573</v>
      </c>
      <c r="Q1276">
        <f t="shared" si="119"/>
        <v>14</v>
      </c>
    </row>
    <row r="1277" spans="1:17" x14ac:dyDescent="0.25">
      <c r="A1277" t="str">
        <f t="shared" si="117"/>
        <v>Hungary-Foreign</v>
      </c>
      <c r="B1277">
        <v>1276</v>
      </c>
      <c r="C1277" t="s">
        <v>203</v>
      </c>
      <c r="D1277" t="s">
        <v>96</v>
      </c>
      <c r="E1277" t="s">
        <v>100</v>
      </c>
      <c r="F1277" s="3">
        <v>41331</v>
      </c>
      <c r="G1277" s="1" t="s">
        <v>154</v>
      </c>
      <c r="H1277" t="s">
        <v>71</v>
      </c>
      <c r="I1277" s="17">
        <f>IF(D1277="Moody",VLOOKUP(H1277,'Rating Translation'!$B$2:$E$25,4,FALSE),IF(D1277="SP",VLOOKUP(H1277,'Rating Translation'!$C$2:$E$25,3,FALSE),VLOOKUP(H1277,'Rating Translation'!$D$2:$E$25,2,FALSE)))</f>
        <v>14</v>
      </c>
      <c r="J1277">
        <f t="shared" si="120"/>
        <v>14</v>
      </c>
      <c r="K1277" s="20">
        <f>IF($D1277=K$1,$J1277,IF($C1277&lt;&gt;$C1276,"",K1276))</f>
        <v>14</v>
      </c>
      <c r="L1277">
        <f>IF($D1277=L$1,$J1277,IF($C1277&lt;&gt;$C1276,"",L1276))</f>
        <v>13</v>
      </c>
      <c r="M1277">
        <f>IF($D1277=M$1,$J1277,IF($C1277&lt;&gt;$C1276,"",M1276))</f>
        <v>14</v>
      </c>
      <c r="N1277" s="20">
        <f t="shared" si="121"/>
        <v>3</v>
      </c>
      <c r="O1277" s="21">
        <f t="shared" si="122"/>
        <v>13.666666666666666</v>
      </c>
      <c r="P1277">
        <f t="shared" si="118"/>
        <v>0.57735026918962573</v>
      </c>
      <c r="Q1277">
        <f t="shared" si="119"/>
        <v>14</v>
      </c>
    </row>
    <row r="1278" spans="1:17" x14ac:dyDescent="0.25">
      <c r="A1278" t="str">
        <f t="shared" si="117"/>
        <v>Hungary-Foreign</v>
      </c>
      <c r="B1278">
        <v>1277</v>
      </c>
      <c r="C1278" t="s">
        <v>203</v>
      </c>
      <c r="D1278" t="s">
        <v>79</v>
      </c>
      <c r="E1278" t="s">
        <v>100</v>
      </c>
      <c r="F1278" s="3">
        <v>41354</v>
      </c>
      <c r="G1278" s="1" t="s">
        <v>60</v>
      </c>
      <c r="H1278" t="s">
        <v>92</v>
      </c>
      <c r="I1278" s="17">
        <f>IF(D1278="Moody",VLOOKUP(H1278,'Rating Translation'!$B$2:$E$25,4,FALSE),IF(D1278="SP",VLOOKUP(H1278,'Rating Translation'!$C$2:$E$25,3,FALSE),VLOOKUP(H1278,'Rating Translation'!$D$2:$E$25,2,FALSE)))</f>
        <v>13</v>
      </c>
      <c r="J1278">
        <f t="shared" si="120"/>
        <v>13</v>
      </c>
      <c r="K1278" s="20">
        <f>IF($D1278=K$1,$J1278,IF($C1278&lt;&gt;$C1277,"",K1277))</f>
        <v>14</v>
      </c>
      <c r="L1278">
        <f>IF($D1278=L$1,$J1278,IF($C1278&lt;&gt;$C1277,"",L1277))</f>
        <v>13</v>
      </c>
      <c r="M1278">
        <f>IF($D1278=M$1,$J1278,IF($C1278&lt;&gt;$C1277,"",M1277))</f>
        <v>14</v>
      </c>
      <c r="N1278" s="20">
        <f t="shared" si="121"/>
        <v>3</v>
      </c>
      <c r="O1278" s="21">
        <f t="shared" si="122"/>
        <v>13.666666666666666</v>
      </c>
      <c r="P1278">
        <f t="shared" si="118"/>
        <v>0.57735026918962573</v>
      </c>
      <c r="Q1278">
        <f t="shared" si="119"/>
        <v>14</v>
      </c>
    </row>
    <row r="1279" spans="1:17" x14ac:dyDescent="0.25">
      <c r="A1279" t="str">
        <f t="shared" si="117"/>
        <v>Hungary-Foreign</v>
      </c>
      <c r="B1279">
        <v>1278</v>
      </c>
      <c r="C1279" t="s">
        <v>203</v>
      </c>
      <c r="D1279" t="s">
        <v>96</v>
      </c>
      <c r="E1279" t="s">
        <v>100</v>
      </c>
      <c r="F1279" s="3">
        <v>41361</v>
      </c>
      <c r="G1279" s="1" t="s">
        <v>154</v>
      </c>
      <c r="H1279" t="s">
        <v>71</v>
      </c>
      <c r="I1279" s="17">
        <f>IF(D1279="Moody",VLOOKUP(H1279,'Rating Translation'!$B$2:$E$25,4,FALSE),IF(D1279="SP",VLOOKUP(H1279,'Rating Translation'!$C$2:$E$25,3,FALSE),VLOOKUP(H1279,'Rating Translation'!$D$2:$E$25,2,FALSE)))</f>
        <v>14</v>
      </c>
      <c r="J1279">
        <f t="shared" si="120"/>
        <v>14</v>
      </c>
      <c r="K1279" s="20">
        <f>IF($D1279=K$1,$J1279,IF($C1279&lt;&gt;$C1278,"",K1278))</f>
        <v>14</v>
      </c>
      <c r="L1279">
        <f>IF($D1279=L$1,$J1279,IF($C1279&lt;&gt;$C1278,"",L1278))</f>
        <v>13</v>
      </c>
      <c r="M1279">
        <f>IF($D1279=M$1,$J1279,IF($C1279&lt;&gt;$C1278,"",M1278))</f>
        <v>14</v>
      </c>
      <c r="N1279" s="20">
        <f t="shared" si="121"/>
        <v>3</v>
      </c>
      <c r="O1279" s="21">
        <f t="shared" si="122"/>
        <v>13.666666666666666</v>
      </c>
      <c r="P1279">
        <f t="shared" si="118"/>
        <v>0.57735026918962573</v>
      </c>
      <c r="Q1279">
        <f t="shared" si="119"/>
        <v>14</v>
      </c>
    </row>
    <row r="1280" spans="1:17" x14ac:dyDescent="0.25">
      <c r="A1280" t="str">
        <f t="shared" si="117"/>
        <v>Hungary-Foreign</v>
      </c>
      <c r="B1280">
        <v>1279</v>
      </c>
      <c r="C1280" t="s">
        <v>203</v>
      </c>
      <c r="D1280" t="s">
        <v>96</v>
      </c>
      <c r="E1280" t="s">
        <v>100</v>
      </c>
      <c r="F1280" s="3">
        <v>41408</v>
      </c>
      <c r="G1280" s="1" t="s">
        <v>154</v>
      </c>
      <c r="H1280" t="s">
        <v>71</v>
      </c>
      <c r="I1280" s="17">
        <f>IF(D1280="Moody",VLOOKUP(H1280,'Rating Translation'!$B$2:$E$25,4,FALSE),IF(D1280="SP",VLOOKUP(H1280,'Rating Translation'!$C$2:$E$25,3,FALSE),VLOOKUP(H1280,'Rating Translation'!$D$2:$E$25,2,FALSE)))</f>
        <v>14</v>
      </c>
      <c r="J1280">
        <f t="shared" si="120"/>
        <v>14</v>
      </c>
      <c r="K1280" s="20">
        <f>IF($D1280=K$1,$J1280,IF($C1280&lt;&gt;$C1279,"",K1279))</f>
        <v>14</v>
      </c>
      <c r="L1280">
        <f>IF($D1280=L$1,$J1280,IF($C1280&lt;&gt;$C1279,"",L1279))</f>
        <v>13</v>
      </c>
      <c r="M1280">
        <f>IF($D1280=M$1,$J1280,IF($C1280&lt;&gt;$C1279,"",M1279))</f>
        <v>14</v>
      </c>
      <c r="N1280" s="20">
        <f t="shared" si="121"/>
        <v>3</v>
      </c>
      <c r="O1280" s="21">
        <f t="shared" si="122"/>
        <v>13.666666666666666</v>
      </c>
      <c r="P1280">
        <f t="shared" si="118"/>
        <v>0.57735026918962573</v>
      </c>
      <c r="Q1280">
        <f t="shared" si="119"/>
        <v>14</v>
      </c>
    </row>
    <row r="1281" spans="1:17" x14ac:dyDescent="0.25">
      <c r="A1281" t="str">
        <f t="shared" si="117"/>
        <v>Hungary-Foreign</v>
      </c>
      <c r="B1281">
        <v>1280</v>
      </c>
      <c r="C1281" t="s">
        <v>203</v>
      </c>
      <c r="D1281" t="s">
        <v>96</v>
      </c>
      <c r="E1281" t="s">
        <v>100</v>
      </c>
      <c r="F1281" s="3">
        <v>41423</v>
      </c>
      <c r="G1281" s="1" t="s">
        <v>154</v>
      </c>
      <c r="H1281" t="s">
        <v>71</v>
      </c>
      <c r="I1281" s="17">
        <f>IF(D1281="Moody",VLOOKUP(H1281,'Rating Translation'!$B$2:$E$25,4,FALSE),IF(D1281="SP",VLOOKUP(H1281,'Rating Translation'!$C$2:$E$25,3,FALSE),VLOOKUP(H1281,'Rating Translation'!$D$2:$E$25,2,FALSE)))</f>
        <v>14</v>
      </c>
      <c r="J1281">
        <f t="shared" si="120"/>
        <v>14</v>
      </c>
      <c r="K1281" s="20">
        <f>IF($D1281=K$1,$J1281,IF($C1281&lt;&gt;$C1280,"",K1280))</f>
        <v>14</v>
      </c>
      <c r="L1281">
        <f>IF($D1281=L$1,$J1281,IF($C1281&lt;&gt;$C1280,"",L1280))</f>
        <v>13</v>
      </c>
      <c r="M1281">
        <f>IF($D1281=M$1,$J1281,IF($C1281&lt;&gt;$C1280,"",M1280))</f>
        <v>14</v>
      </c>
      <c r="N1281" s="20">
        <f t="shared" si="121"/>
        <v>3</v>
      </c>
      <c r="O1281" s="21">
        <f t="shared" si="122"/>
        <v>13.666666666666666</v>
      </c>
      <c r="P1281">
        <f t="shared" si="118"/>
        <v>0.57735026918962573</v>
      </c>
      <c r="Q1281">
        <f t="shared" si="119"/>
        <v>14</v>
      </c>
    </row>
    <row r="1282" spans="1:17" x14ac:dyDescent="0.25">
      <c r="A1282" t="str">
        <f t="shared" ref="A1282:A1345" si="123">CONCATENATE(C1282,"-",E1282)</f>
        <v>Hungary-Foreign</v>
      </c>
      <c r="B1282">
        <v>1281</v>
      </c>
      <c r="C1282" t="s">
        <v>203</v>
      </c>
      <c r="D1282" t="s">
        <v>96</v>
      </c>
      <c r="E1282" t="s">
        <v>100</v>
      </c>
      <c r="F1282" s="3">
        <v>41449</v>
      </c>
      <c r="G1282" s="1" t="s">
        <v>154</v>
      </c>
      <c r="H1282" t="s">
        <v>71</v>
      </c>
      <c r="I1282" s="17">
        <f>IF(D1282="Moody",VLOOKUP(H1282,'Rating Translation'!$B$2:$E$25,4,FALSE),IF(D1282="SP",VLOOKUP(H1282,'Rating Translation'!$C$2:$E$25,3,FALSE),VLOOKUP(H1282,'Rating Translation'!$D$2:$E$25,2,FALSE)))</f>
        <v>14</v>
      </c>
      <c r="J1282">
        <f t="shared" si="120"/>
        <v>14</v>
      </c>
      <c r="K1282" s="20">
        <f>IF($D1282=K$1,$J1282,IF($C1282&lt;&gt;$C1281,"",K1281))</f>
        <v>14</v>
      </c>
      <c r="L1282">
        <f>IF($D1282=L$1,$J1282,IF($C1282&lt;&gt;$C1281,"",L1281))</f>
        <v>13</v>
      </c>
      <c r="M1282">
        <f>IF($D1282=M$1,$J1282,IF($C1282&lt;&gt;$C1281,"",M1281))</f>
        <v>14</v>
      </c>
      <c r="N1282" s="20">
        <f t="shared" si="121"/>
        <v>3</v>
      </c>
      <c r="O1282" s="21">
        <f t="shared" si="122"/>
        <v>13.666666666666666</v>
      </c>
      <c r="P1282">
        <f t="shared" si="118"/>
        <v>0.57735026918962573</v>
      </c>
      <c r="Q1282">
        <f t="shared" si="119"/>
        <v>14</v>
      </c>
    </row>
    <row r="1283" spans="1:17" x14ac:dyDescent="0.25">
      <c r="A1283" t="str">
        <f t="shared" si="123"/>
        <v>Hungary-Foreign</v>
      </c>
      <c r="B1283">
        <v>1282</v>
      </c>
      <c r="C1283" t="s">
        <v>203</v>
      </c>
      <c r="D1283" t="s">
        <v>96</v>
      </c>
      <c r="E1283" t="s">
        <v>100</v>
      </c>
      <c r="F1283" s="3">
        <v>41466</v>
      </c>
      <c r="G1283" s="1" t="s">
        <v>154</v>
      </c>
      <c r="H1283" t="s">
        <v>71</v>
      </c>
      <c r="I1283" s="17">
        <f>IF(D1283="Moody",VLOOKUP(H1283,'Rating Translation'!$B$2:$E$25,4,FALSE),IF(D1283="SP",VLOOKUP(H1283,'Rating Translation'!$C$2:$E$25,3,FALSE),VLOOKUP(H1283,'Rating Translation'!$D$2:$E$25,2,FALSE)))</f>
        <v>14</v>
      </c>
      <c r="J1283">
        <f t="shared" si="120"/>
        <v>14</v>
      </c>
      <c r="K1283" s="20">
        <f>IF($D1283=K$1,$J1283,IF($C1283&lt;&gt;$C1282,"",K1282))</f>
        <v>14</v>
      </c>
      <c r="L1283">
        <f>IF($D1283=L$1,$J1283,IF($C1283&lt;&gt;$C1282,"",L1282))</f>
        <v>13</v>
      </c>
      <c r="M1283">
        <f>IF($D1283=M$1,$J1283,IF($C1283&lt;&gt;$C1282,"",M1282))</f>
        <v>14</v>
      </c>
      <c r="N1283" s="20">
        <f t="shared" si="121"/>
        <v>3</v>
      </c>
      <c r="O1283" s="21">
        <f t="shared" si="122"/>
        <v>13.666666666666666</v>
      </c>
      <c r="P1283">
        <f t="shared" ref="P1283:P1346" si="124">IF(N1283&lt;=1,"",STDEV(K1283:M1283))</f>
        <v>0.57735026918962573</v>
      </c>
      <c r="Q1283">
        <f t="shared" ref="Q1283:Q1346" si="125">MEDIAN(K1283:M1283)</f>
        <v>14</v>
      </c>
    </row>
    <row r="1284" spans="1:17" x14ac:dyDescent="0.25">
      <c r="A1284" t="str">
        <f t="shared" si="123"/>
        <v>Hungary-Foreign</v>
      </c>
      <c r="B1284">
        <v>1283</v>
      </c>
      <c r="C1284" t="s">
        <v>203</v>
      </c>
      <c r="D1284" t="s">
        <v>96</v>
      </c>
      <c r="E1284" t="s">
        <v>100</v>
      </c>
      <c r="F1284" s="3">
        <v>41484</v>
      </c>
      <c r="G1284" s="1" t="s">
        <v>154</v>
      </c>
      <c r="H1284" t="s">
        <v>71</v>
      </c>
      <c r="I1284" s="17">
        <f>IF(D1284="Moody",VLOOKUP(H1284,'Rating Translation'!$B$2:$E$25,4,FALSE),IF(D1284="SP",VLOOKUP(H1284,'Rating Translation'!$C$2:$E$25,3,FALSE),VLOOKUP(H1284,'Rating Translation'!$D$2:$E$25,2,FALSE)))</f>
        <v>14</v>
      </c>
      <c r="J1284">
        <f t="shared" si="120"/>
        <v>14</v>
      </c>
      <c r="K1284" s="20">
        <f>IF($D1284=K$1,$J1284,IF($C1284&lt;&gt;$C1283,"",K1283))</f>
        <v>14</v>
      </c>
      <c r="L1284">
        <f>IF($D1284=L$1,$J1284,IF($C1284&lt;&gt;$C1283,"",L1283))</f>
        <v>13</v>
      </c>
      <c r="M1284">
        <f>IF($D1284=M$1,$J1284,IF($C1284&lt;&gt;$C1283,"",M1283))</f>
        <v>14</v>
      </c>
      <c r="N1284" s="20">
        <f t="shared" si="121"/>
        <v>3</v>
      </c>
      <c r="O1284" s="21">
        <f t="shared" si="122"/>
        <v>13.666666666666666</v>
      </c>
      <c r="P1284">
        <f t="shared" si="124"/>
        <v>0.57735026918962573</v>
      </c>
      <c r="Q1284">
        <f t="shared" si="125"/>
        <v>14</v>
      </c>
    </row>
    <row r="1285" spans="1:17" x14ac:dyDescent="0.25">
      <c r="A1285" t="str">
        <f t="shared" si="123"/>
        <v>Hungary-Foreign</v>
      </c>
      <c r="B1285">
        <v>1284</v>
      </c>
      <c r="C1285" t="s">
        <v>203</v>
      </c>
      <c r="D1285" t="s">
        <v>96</v>
      </c>
      <c r="E1285" t="s">
        <v>100</v>
      </c>
      <c r="F1285" s="3">
        <v>41516</v>
      </c>
      <c r="G1285" s="1" t="s">
        <v>154</v>
      </c>
      <c r="H1285" t="s">
        <v>71</v>
      </c>
      <c r="I1285" s="17">
        <f>IF(D1285="Moody",VLOOKUP(H1285,'Rating Translation'!$B$2:$E$25,4,FALSE),IF(D1285="SP",VLOOKUP(H1285,'Rating Translation'!$C$2:$E$25,3,FALSE),VLOOKUP(H1285,'Rating Translation'!$D$2:$E$25,2,FALSE)))</f>
        <v>14</v>
      </c>
      <c r="J1285">
        <f t="shared" si="120"/>
        <v>14</v>
      </c>
      <c r="K1285" s="20">
        <f>IF($D1285=K$1,$J1285,IF($C1285&lt;&gt;$C1284,"",K1284))</f>
        <v>14</v>
      </c>
      <c r="L1285">
        <f>IF($D1285=L$1,$J1285,IF($C1285&lt;&gt;$C1284,"",L1284))</f>
        <v>13</v>
      </c>
      <c r="M1285">
        <f>IF($D1285=M$1,$J1285,IF($C1285&lt;&gt;$C1284,"",M1284))</f>
        <v>14</v>
      </c>
      <c r="N1285" s="20">
        <f t="shared" si="121"/>
        <v>3</v>
      </c>
      <c r="O1285" s="21">
        <f t="shared" si="122"/>
        <v>13.666666666666666</v>
      </c>
      <c r="P1285">
        <f t="shared" si="124"/>
        <v>0.57735026918962573</v>
      </c>
      <c r="Q1285">
        <f t="shared" si="125"/>
        <v>14</v>
      </c>
    </row>
    <row r="1286" spans="1:17" x14ac:dyDescent="0.25">
      <c r="A1286" t="str">
        <f t="shared" si="123"/>
        <v>Hungary-Foreign</v>
      </c>
      <c r="B1286">
        <v>1285</v>
      </c>
      <c r="C1286" t="s">
        <v>203</v>
      </c>
      <c r="D1286" t="s">
        <v>96</v>
      </c>
      <c r="E1286" t="s">
        <v>100</v>
      </c>
      <c r="F1286" s="3">
        <v>41547</v>
      </c>
      <c r="G1286" s="1" t="s">
        <v>154</v>
      </c>
      <c r="H1286" t="s">
        <v>71</v>
      </c>
      <c r="I1286" s="17">
        <f>IF(D1286="Moody",VLOOKUP(H1286,'Rating Translation'!$B$2:$E$25,4,FALSE),IF(D1286="SP",VLOOKUP(H1286,'Rating Translation'!$C$2:$E$25,3,FALSE),VLOOKUP(H1286,'Rating Translation'!$D$2:$E$25,2,FALSE)))</f>
        <v>14</v>
      </c>
      <c r="J1286">
        <f t="shared" si="120"/>
        <v>14</v>
      </c>
      <c r="K1286" s="20">
        <f>IF($D1286=K$1,$J1286,IF($C1286&lt;&gt;$C1285,"",K1285))</f>
        <v>14</v>
      </c>
      <c r="L1286">
        <f>IF($D1286=L$1,$J1286,IF($C1286&lt;&gt;$C1285,"",L1285))</f>
        <v>13</v>
      </c>
      <c r="M1286">
        <f>IF($D1286=M$1,$J1286,IF($C1286&lt;&gt;$C1285,"",M1285))</f>
        <v>14</v>
      </c>
      <c r="N1286" s="20">
        <f t="shared" si="121"/>
        <v>3</v>
      </c>
      <c r="O1286" s="21">
        <f t="shared" si="122"/>
        <v>13.666666666666666</v>
      </c>
      <c r="P1286">
        <f t="shared" si="124"/>
        <v>0.57735026918962573</v>
      </c>
      <c r="Q1286">
        <f t="shared" si="125"/>
        <v>14</v>
      </c>
    </row>
    <row r="1287" spans="1:17" x14ac:dyDescent="0.25">
      <c r="A1287" t="str">
        <f t="shared" si="123"/>
        <v>Hungary-Foreign</v>
      </c>
      <c r="B1287">
        <v>1286</v>
      </c>
      <c r="C1287" t="s">
        <v>203</v>
      </c>
      <c r="D1287" t="s">
        <v>96</v>
      </c>
      <c r="E1287" t="s">
        <v>100</v>
      </c>
      <c r="F1287" s="3">
        <v>41561</v>
      </c>
      <c r="G1287" s="1" t="s">
        <v>154</v>
      </c>
      <c r="H1287" t="s">
        <v>71</v>
      </c>
      <c r="I1287" s="17">
        <f>IF(D1287="Moody",VLOOKUP(H1287,'Rating Translation'!$B$2:$E$25,4,FALSE),IF(D1287="SP",VLOOKUP(H1287,'Rating Translation'!$C$2:$E$25,3,FALSE),VLOOKUP(H1287,'Rating Translation'!$D$2:$E$25,2,FALSE)))</f>
        <v>14</v>
      </c>
      <c r="J1287">
        <f t="shared" si="120"/>
        <v>14</v>
      </c>
      <c r="K1287" s="20">
        <f>IF($D1287=K$1,$J1287,IF($C1287&lt;&gt;$C1286,"",K1286))</f>
        <v>14</v>
      </c>
      <c r="L1287">
        <f>IF($D1287=L$1,$J1287,IF($C1287&lt;&gt;$C1286,"",L1286))</f>
        <v>13</v>
      </c>
      <c r="M1287">
        <f>IF($D1287=M$1,$J1287,IF($C1287&lt;&gt;$C1286,"",M1286))</f>
        <v>14</v>
      </c>
      <c r="N1287" s="20">
        <f t="shared" si="121"/>
        <v>3</v>
      </c>
      <c r="O1287" s="21">
        <f t="shared" si="122"/>
        <v>13.666666666666666</v>
      </c>
      <c r="P1287">
        <f t="shared" si="124"/>
        <v>0.57735026918962573</v>
      </c>
      <c r="Q1287">
        <f t="shared" si="125"/>
        <v>14</v>
      </c>
    </row>
    <row r="1288" spans="1:17" x14ac:dyDescent="0.25">
      <c r="A1288" t="str">
        <f t="shared" si="123"/>
        <v>Hungary-Foreign</v>
      </c>
      <c r="B1288">
        <v>1287</v>
      </c>
      <c r="C1288" t="s">
        <v>203</v>
      </c>
      <c r="D1288" t="s">
        <v>96</v>
      </c>
      <c r="E1288" t="s">
        <v>100</v>
      </c>
      <c r="F1288" s="3">
        <v>41571</v>
      </c>
      <c r="G1288" s="1" t="s">
        <v>154</v>
      </c>
      <c r="H1288" t="s">
        <v>71</v>
      </c>
      <c r="I1288" s="17">
        <f>IF(D1288="Moody",VLOOKUP(H1288,'Rating Translation'!$B$2:$E$25,4,FALSE),IF(D1288="SP",VLOOKUP(H1288,'Rating Translation'!$C$2:$E$25,3,FALSE),VLOOKUP(H1288,'Rating Translation'!$D$2:$E$25,2,FALSE)))</f>
        <v>14</v>
      </c>
      <c r="J1288">
        <f t="shared" si="120"/>
        <v>14</v>
      </c>
      <c r="K1288" s="20">
        <f>IF($D1288=K$1,$J1288,IF($C1288&lt;&gt;$C1287,"",K1287))</f>
        <v>14</v>
      </c>
      <c r="L1288">
        <f>IF($D1288=L$1,$J1288,IF($C1288&lt;&gt;$C1287,"",L1287))</f>
        <v>13</v>
      </c>
      <c r="M1288">
        <f>IF($D1288=M$1,$J1288,IF($C1288&lt;&gt;$C1287,"",M1287))</f>
        <v>14</v>
      </c>
      <c r="N1288" s="20">
        <f t="shared" si="121"/>
        <v>3</v>
      </c>
      <c r="O1288" s="21">
        <f t="shared" si="122"/>
        <v>13.666666666666666</v>
      </c>
      <c r="P1288">
        <f t="shared" si="124"/>
        <v>0.57735026918962573</v>
      </c>
      <c r="Q1288">
        <f t="shared" si="125"/>
        <v>14</v>
      </c>
    </row>
    <row r="1289" spans="1:17" x14ac:dyDescent="0.25">
      <c r="A1289" t="str">
        <f t="shared" si="123"/>
        <v>Hungary-Foreign</v>
      </c>
      <c r="B1289">
        <v>1288</v>
      </c>
      <c r="C1289" t="s">
        <v>203</v>
      </c>
      <c r="D1289" t="s">
        <v>96</v>
      </c>
      <c r="E1289" t="s">
        <v>100</v>
      </c>
      <c r="F1289" s="3">
        <v>41577</v>
      </c>
      <c r="G1289" s="1" t="s">
        <v>154</v>
      </c>
      <c r="H1289" t="s">
        <v>71</v>
      </c>
      <c r="I1289" s="17">
        <f>IF(D1289="Moody",VLOOKUP(H1289,'Rating Translation'!$B$2:$E$25,4,FALSE),IF(D1289="SP",VLOOKUP(H1289,'Rating Translation'!$C$2:$E$25,3,FALSE),VLOOKUP(H1289,'Rating Translation'!$D$2:$E$25,2,FALSE)))</f>
        <v>14</v>
      </c>
      <c r="J1289">
        <f t="shared" si="120"/>
        <v>14</v>
      </c>
      <c r="K1289" s="20">
        <f>IF($D1289=K$1,$J1289,IF($C1289&lt;&gt;$C1288,"",K1288))</f>
        <v>14</v>
      </c>
      <c r="L1289">
        <f>IF($D1289=L$1,$J1289,IF($C1289&lt;&gt;$C1288,"",L1288))</f>
        <v>13</v>
      </c>
      <c r="M1289">
        <f>IF($D1289=M$1,$J1289,IF($C1289&lt;&gt;$C1288,"",M1288))</f>
        <v>14</v>
      </c>
      <c r="N1289" s="20">
        <f t="shared" si="121"/>
        <v>3</v>
      </c>
      <c r="O1289" s="21">
        <f t="shared" si="122"/>
        <v>13.666666666666666</v>
      </c>
      <c r="P1289">
        <f t="shared" si="124"/>
        <v>0.57735026918962573</v>
      </c>
      <c r="Q1289">
        <f t="shared" si="125"/>
        <v>14</v>
      </c>
    </row>
    <row r="1290" spans="1:17" x14ac:dyDescent="0.25">
      <c r="A1290" t="str">
        <f t="shared" si="123"/>
        <v>Hungary-Foreign</v>
      </c>
      <c r="B1290">
        <v>1289</v>
      </c>
      <c r="C1290" t="s">
        <v>203</v>
      </c>
      <c r="D1290" t="s">
        <v>96</v>
      </c>
      <c r="E1290" t="s">
        <v>100</v>
      </c>
      <c r="F1290" s="3">
        <v>41598</v>
      </c>
      <c r="G1290" s="1" t="s">
        <v>154</v>
      </c>
      <c r="H1290" t="s">
        <v>71</v>
      </c>
      <c r="I1290" s="17">
        <f>IF(D1290="Moody",VLOOKUP(H1290,'Rating Translation'!$B$2:$E$25,4,FALSE),IF(D1290="SP",VLOOKUP(H1290,'Rating Translation'!$C$2:$E$25,3,FALSE),VLOOKUP(H1290,'Rating Translation'!$D$2:$E$25,2,FALSE)))</f>
        <v>14</v>
      </c>
      <c r="J1290">
        <f t="shared" si="120"/>
        <v>14</v>
      </c>
      <c r="K1290" s="20">
        <f>IF($D1290=K$1,$J1290,IF($C1290&lt;&gt;$C1289,"",K1289))</f>
        <v>14</v>
      </c>
      <c r="L1290">
        <f>IF($D1290=L$1,$J1290,IF($C1290&lt;&gt;$C1289,"",L1289))</f>
        <v>13</v>
      </c>
      <c r="M1290">
        <f>IF($D1290=M$1,$J1290,IF($C1290&lt;&gt;$C1289,"",M1289))</f>
        <v>14</v>
      </c>
      <c r="N1290" s="20">
        <f t="shared" si="121"/>
        <v>3</v>
      </c>
      <c r="O1290" s="21">
        <f t="shared" si="122"/>
        <v>13.666666666666666</v>
      </c>
      <c r="P1290">
        <f t="shared" si="124"/>
        <v>0.57735026918962573</v>
      </c>
      <c r="Q1290">
        <f t="shared" si="125"/>
        <v>14</v>
      </c>
    </row>
    <row r="1291" spans="1:17" x14ac:dyDescent="0.25">
      <c r="A1291" t="str">
        <f t="shared" si="123"/>
        <v>Hungary-Foreign</v>
      </c>
      <c r="B1291">
        <v>1290</v>
      </c>
      <c r="C1291" t="s">
        <v>203</v>
      </c>
      <c r="D1291" t="s">
        <v>96</v>
      </c>
      <c r="E1291" t="s">
        <v>100</v>
      </c>
      <c r="F1291" s="3">
        <v>41603</v>
      </c>
      <c r="G1291" s="1" t="s">
        <v>154</v>
      </c>
      <c r="H1291" t="s">
        <v>71</v>
      </c>
      <c r="I1291" s="17">
        <f>IF(D1291="Moody",VLOOKUP(H1291,'Rating Translation'!$B$2:$E$25,4,FALSE),IF(D1291="SP",VLOOKUP(H1291,'Rating Translation'!$C$2:$E$25,3,FALSE),VLOOKUP(H1291,'Rating Translation'!$D$2:$E$25,2,FALSE)))</f>
        <v>14</v>
      </c>
      <c r="J1291">
        <f t="shared" si="120"/>
        <v>14</v>
      </c>
      <c r="K1291" s="20">
        <f>IF($D1291=K$1,$J1291,IF($C1291&lt;&gt;$C1290,"",K1290))</f>
        <v>14</v>
      </c>
      <c r="L1291">
        <f>IF($D1291=L$1,$J1291,IF($C1291&lt;&gt;$C1290,"",L1290))</f>
        <v>13</v>
      </c>
      <c r="M1291">
        <f>IF($D1291=M$1,$J1291,IF($C1291&lt;&gt;$C1290,"",M1290))</f>
        <v>14</v>
      </c>
      <c r="N1291" s="20">
        <f t="shared" si="121"/>
        <v>3</v>
      </c>
      <c r="O1291" s="21">
        <f t="shared" si="122"/>
        <v>13.666666666666666</v>
      </c>
      <c r="P1291">
        <f t="shared" si="124"/>
        <v>0.57735026918962573</v>
      </c>
      <c r="Q1291">
        <f t="shared" si="125"/>
        <v>14</v>
      </c>
    </row>
    <row r="1292" spans="1:17" x14ac:dyDescent="0.25">
      <c r="A1292" t="str">
        <f t="shared" si="123"/>
        <v>Hungary-Foreign</v>
      </c>
      <c r="B1292">
        <v>1291</v>
      </c>
      <c r="C1292" t="s">
        <v>203</v>
      </c>
      <c r="D1292" t="s">
        <v>96</v>
      </c>
      <c r="E1292" t="s">
        <v>100</v>
      </c>
      <c r="F1292" s="3">
        <v>41611</v>
      </c>
      <c r="G1292" s="1" t="s">
        <v>154</v>
      </c>
      <c r="H1292" t="s">
        <v>71</v>
      </c>
      <c r="I1292" s="17">
        <f>IF(D1292="Moody",VLOOKUP(H1292,'Rating Translation'!$B$2:$E$25,4,FALSE),IF(D1292="SP",VLOOKUP(H1292,'Rating Translation'!$C$2:$E$25,3,FALSE),VLOOKUP(H1292,'Rating Translation'!$D$2:$E$25,2,FALSE)))</f>
        <v>14</v>
      </c>
      <c r="J1292">
        <f t="shared" si="120"/>
        <v>14</v>
      </c>
      <c r="K1292" s="20">
        <f>IF($D1292=K$1,$J1292,IF($C1292&lt;&gt;$C1291,"",K1291))</f>
        <v>14</v>
      </c>
      <c r="L1292">
        <f>IF($D1292=L$1,$J1292,IF($C1292&lt;&gt;$C1291,"",L1291))</f>
        <v>13</v>
      </c>
      <c r="M1292">
        <f>IF($D1292=M$1,$J1292,IF($C1292&lt;&gt;$C1291,"",M1291))</f>
        <v>14</v>
      </c>
      <c r="N1292" s="20">
        <f t="shared" si="121"/>
        <v>3</v>
      </c>
      <c r="O1292" s="21">
        <f t="shared" si="122"/>
        <v>13.666666666666666</v>
      </c>
      <c r="P1292">
        <f t="shared" si="124"/>
        <v>0.57735026918962573</v>
      </c>
      <c r="Q1292">
        <f t="shared" si="125"/>
        <v>14</v>
      </c>
    </row>
    <row r="1293" spans="1:17" x14ac:dyDescent="0.25">
      <c r="A1293" t="str">
        <f t="shared" si="123"/>
        <v>Hungary-Foreign</v>
      </c>
      <c r="B1293">
        <v>1292</v>
      </c>
      <c r="C1293" t="s">
        <v>203</v>
      </c>
      <c r="D1293" t="s">
        <v>96</v>
      </c>
      <c r="E1293" t="s">
        <v>100</v>
      </c>
      <c r="F1293" s="3">
        <v>41619</v>
      </c>
      <c r="G1293" s="1" t="s">
        <v>154</v>
      </c>
      <c r="H1293" t="s">
        <v>71</v>
      </c>
      <c r="I1293" s="17">
        <f>IF(D1293="Moody",VLOOKUP(H1293,'Rating Translation'!$B$2:$E$25,4,FALSE),IF(D1293="SP",VLOOKUP(H1293,'Rating Translation'!$C$2:$E$25,3,FALSE),VLOOKUP(H1293,'Rating Translation'!$D$2:$E$25,2,FALSE)))</f>
        <v>14</v>
      </c>
      <c r="J1293">
        <f t="shared" si="120"/>
        <v>14</v>
      </c>
      <c r="K1293" s="20">
        <f>IF($D1293=K$1,$J1293,IF($C1293&lt;&gt;$C1292,"",K1292))</f>
        <v>14</v>
      </c>
      <c r="L1293">
        <f>IF($D1293=L$1,$J1293,IF($C1293&lt;&gt;$C1292,"",L1292))</f>
        <v>13</v>
      </c>
      <c r="M1293">
        <f>IF($D1293=M$1,$J1293,IF($C1293&lt;&gt;$C1292,"",M1292))</f>
        <v>14</v>
      </c>
      <c r="N1293" s="20">
        <f t="shared" si="121"/>
        <v>3</v>
      </c>
      <c r="O1293" s="21">
        <f t="shared" si="122"/>
        <v>13.666666666666666</v>
      </c>
      <c r="P1293">
        <f t="shared" si="124"/>
        <v>0.57735026918962573</v>
      </c>
      <c r="Q1293">
        <f t="shared" si="125"/>
        <v>14</v>
      </c>
    </row>
    <row r="1294" spans="1:17" x14ac:dyDescent="0.25">
      <c r="A1294" t="str">
        <f t="shared" si="123"/>
        <v>Hungary-Foreign</v>
      </c>
      <c r="B1294">
        <v>1293</v>
      </c>
      <c r="C1294" t="s">
        <v>203</v>
      </c>
      <c r="D1294" t="s">
        <v>96</v>
      </c>
      <c r="E1294" t="s">
        <v>100</v>
      </c>
      <c r="F1294" s="3">
        <v>41624</v>
      </c>
      <c r="G1294" s="1" t="s">
        <v>154</v>
      </c>
      <c r="H1294" t="s">
        <v>71</v>
      </c>
      <c r="I1294" s="17">
        <f>IF(D1294="Moody",VLOOKUP(H1294,'Rating Translation'!$B$2:$E$25,4,FALSE),IF(D1294="SP",VLOOKUP(H1294,'Rating Translation'!$C$2:$E$25,3,FALSE),VLOOKUP(H1294,'Rating Translation'!$D$2:$E$25,2,FALSE)))</f>
        <v>14</v>
      </c>
      <c r="J1294">
        <f t="shared" si="120"/>
        <v>14</v>
      </c>
      <c r="K1294" s="20">
        <f>IF($D1294=K$1,$J1294,IF($C1294&lt;&gt;$C1293,"",K1293))</f>
        <v>14</v>
      </c>
      <c r="L1294">
        <f>IF($D1294=L$1,$J1294,IF($C1294&lt;&gt;$C1293,"",L1293))</f>
        <v>13</v>
      </c>
      <c r="M1294">
        <f>IF($D1294=M$1,$J1294,IF($C1294&lt;&gt;$C1293,"",M1293))</f>
        <v>14</v>
      </c>
      <c r="N1294" s="20">
        <f t="shared" si="121"/>
        <v>3</v>
      </c>
      <c r="O1294" s="21">
        <f t="shared" si="122"/>
        <v>13.666666666666666</v>
      </c>
      <c r="P1294">
        <f t="shared" si="124"/>
        <v>0.57735026918962573</v>
      </c>
      <c r="Q1294">
        <f t="shared" si="125"/>
        <v>14</v>
      </c>
    </row>
    <row r="1295" spans="1:17" x14ac:dyDescent="0.25">
      <c r="A1295" t="str">
        <f t="shared" si="123"/>
        <v>Hungary-Foreign</v>
      </c>
      <c r="B1295">
        <v>1294</v>
      </c>
      <c r="C1295" t="s">
        <v>203</v>
      </c>
      <c r="D1295" t="s">
        <v>96</v>
      </c>
      <c r="E1295" t="s">
        <v>100</v>
      </c>
      <c r="F1295" s="3">
        <v>41638</v>
      </c>
      <c r="G1295" s="1" t="s">
        <v>154</v>
      </c>
      <c r="H1295" t="s">
        <v>71</v>
      </c>
      <c r="I1295" s="17">
        <f>IF(D1295="Moody",VLOOKUP(H1295,'Rating Translation'!$B$2:$E$25,4,FALSE),IF(D1295="SP",VLOOKUP(H1295,'Rating Translation'!$C$2:$E$25,3,FALSE),VLOOKUP(H1295,'Rating Translation'!$D$2:$E$25,2,FALSE)))</f>
        <v>14</v>
      </c>
      <c r="J1295">
        <f t="shared" si="120"/>
        <v>14</v>
      </c>
      <c r="K1295" s="20">
        <f>IF($D1295=K$1,$J1295,IF($C1295&lt;&gt;$C1294,"",K1294))</f>
        <v>14</v>
      </c>
      <c r="L1295">
        <f>IF($D1295=L$1,$J1295,IF($C1295&lt;&gt;$C1294,"",L1294))</f>
        <v>13</v>
      </c>
      <c r="M1295">
        <f>IF($D1295=M$1,$J1295,IF($C1295&lt;&gt;$C1294,"",M1294))</f>
        <v>14</v>
      </c>
      <c r="N1295" s="20">
        <f t="shared" si="121"/>
        <v>3</v>
      </c>
      <c r="O1295" s="21">
        <f t="shared" si="122"/>
        <v>13.666666666666666</v>
      </c>
      <c r="P1295">
        <f t="shared" si="124"/>
        <v>0.57735026918962573</v>
      </c>
      <c r="Q1295">
        <f t="shared" si="125"/>
        <v>14</v>
      </c>
    </row>
    <row r="1296" spans="1:17" x14ac:dyDescent="0.25">
      <c r="A1296" t="str">
        <f t="shared" si="123"/>
        <v>Hungary-Foreign</v>
      </c>
      <c r="B1296">
        <v>1295</v>
      </c>
      <c r="C1296" t="s">
        <v>203</v>
      </c>
      <c r="D1296" t="s">
        <v>96</v>
      </c>
      <c r="E1296" t="s">
        <v>100</v>
      </c>
      <c r="F1296" s="3">
        <v>41648</v>
      </c>
      <c r="G1296" s="1" t="s">
        <v>154</v>
      </c>
      <c r="H1296" t="s">
        <v>71</v>
      </c>
      <c r="I1296" s="17">
        <f>IF(D1296="Moody",VLOOKUP(H1296,'Rating Translation'!$B$2:$E$25,4,FALSE),IF(D1296="SP",VLOOKUP(H1296,'Rating Translation'!$C$2:$E$25,3,FALSE),VLOOKUP(H1296,'Rating Translation'!$D$2:$E$25,2,FALSE)))</f>
        <v>14</v>
      </c>
      <c r="J1296">
        <f t="shared" si="120"/>
        <v>14</v>
      </c>
      <c r="K1296" s="20">
        <f>IF($D1296=K$1,$J1296,IF($C1296&lt;&gt;$C1295,"",K1295))</f>
        <v>14</v>
      </c>
      <c r="L1296">
        <f>IF($D1296=L$1,$J1296,IF($C1296&lt;&gt;$C1295,"",L1295))</f>
        <v>13</v>
      </c>
      <c r="M1296">
        <f>IF($D1296=M$1,$J1296,IF($C1296&lt;&gt;$C1295,"",M1295))</f>
        <v>14</v>
      </c>
      <c r="N1296" s="20">
        <f t="shared" si="121"/>
        <v>3</v>
      </c>
      <c r="O1296" s="21">
        <f t="shared" si="122"/>
        <v>13.666666666666666</v>
      </c>
      <c r="P1296">
        <f t="shared" si="124"/>
        <v>0.57735026918962573</v>
      </c>
      <c r="Q1296">
        <f t="shared" si="125"/>
        <v>14</v>
      </c>
    </row>
    <row r="1297" spans="1:17" x14ac:dyDescent="0.25">
      <c r="A1297" t="str">
        <f t="shared" si="123"/>
        <v>Hungary-Local</v>
      </c>
      <c r="B1297">
        <v>1296</v>
      </c>
      <c r="C1297" t="s">
        <v>203</v>
      </c>
      <c r="D1297" t="s">
        <v>96</v>
      </c>
      <c r="E1297" t="s">
        <v>101</v>
      </c>
      <c r="F1297" s="3">
        <v>35180</v>
      </c>
      <c r="G1297" s="1" t="s">
        <v>122</v>
      </c>
      <c r="H1297" t="s">
        <v>122</v>
      </c>
      <c r="I1297" s="17">
        <f>IF(D1297="Moody",VLOOKUP(H1297,'Rating Translation'!$B$2:$E$25,4,FALSE),IF(D1297="SP",VLOOKUP(H1297,'Rating Translation'!$C$2:$E$25,3,FALSE),VLOOKUP(H1297,'Rating Translation'!$D$2:$E$25,2,FALSE)))</f>
        <v>17</v>
      </c>
      <c r="J1297">
        <f t="shared" si="120"/>
        <v>17</v>
      </c>
      <c r="K1297" s="20">
        <f>IF($D1297=K$1,$J1297,IF($C1297&lt;&gt;$C1296,"",K1296))</f>
        <v>14</v>
      </c>
      <c r="L1297">
        <f>IF($D1297=L$1,$J1297,IF($C1297&lt;&gt;$C1296,"",L1296))</f>
        <v>13</v>
      </c>
      <c r="M1297">
        <f>IF($D1297=M$1,$J1297,IF($C1297&lt;&gt;$C1296,"",M1296))</f>
        <v>17</v>
      </c>
      <c r="N1297" s="20">
        <f t="shared" si="121"/>
        <v>3</v>
      </c>
      <c r="O1297" s="21">
        <f t="shared" si="122"/>
        <v>14.666666666666666</v>
      </c>
      <c r="P1297">
        <f t="shared" si="124"/>
        <v>2.0816659994661282</v>
      </c>
      <c r="Q1297">
        <f t="shared" si="125"/>
        <v>14</v>
      </c>
    </row>
    <row r="1298" spans="1:17" x14ac:dyDescent="0.25">
      <c r="A1298" t="str">
        <f t="shared" si="123"/>
        <v>Hungary-Local</v>
      </c>
      <c r="B1298">
        <v>1297</v>
      </c>
      <c r="C1298" t="s">
        <v>203</v>
      </c>
      <c r="D1298" t="s">
        <v>96</v>
      </c>
      <c r="E1298" t="s">
        <v>101</v>
      </c>
      <c r="F1298" s="3">
        <v>35573</v>
      </c>
      <c r="G1298" s="1" t="s">
        <v>122</v>
      </c>
      <c r="H1298" t="s">
        <v>122</v>
      </c>
      <c r="I1298" s="17">
        <f>IF(D1298="Moody",VLOOKUP(H1298,'Rating Translation'!$B$2:$E$25,4,FALSE),IF(D1298="SP",VLOOKUP(H1298,'Rating Translation'!$C$2:$E$25,3,FALSE),VLOOKUP(H1298,'Rating Translation'!$D$2:$E$25,2,FALSE)))</f>
        <v>17</v>
      </c>
      <c r="J1298">
        <f t="shared" si="120"/>
        <v>17</v>
      </c>
      <c r="K1298" s="20">
        <f>IF($D1298=K$1,$J1298,IF($C1298&lt;&gt;$C1297,"",K1297))</f>
        <v>14</v>
      </c>
      <c r="L1298">
        <f>IF($D1298=L$1,$J1298,IF($C1298&lt;&gt;$C1297,"",L1297))</f>
        <v>13</v>
      </c>
      <c r="M1298">
        <f>IF($D1298=M$1,$J1298,IF($C1298&lt;&gt;$C1297,"",M1297))</f>
        <v>17</v>
      </c>
      <c r="N1298" s="20">
        <f t="shared" si="121"/>
        <v>3</v>
      </c>
      <c r="O1298" s="21">
        <f t="shared" si="122"/>
        <v>14.666666666666666</v>
      </c>
      <c r="P1298">
        <f t="shared" si="124"/>
        <v>2.0816659994661282</v>
      </c>
      <c r="Q1298">
        <f t="shared" si="125"/>
        <v>14</v>
      </c>
    </row>
    <row r="1299" spans="1:17" x14ac:dyDescent="0.25">
      <c r="A1299" t="str">
        <f t="shared" si="123"/>
        <v>Hungary-Local</v>
      </c>
      <c r="B1299">
        <v>1298</v>
      </c>
      <c r="C1299" t="s">
        <v>203</v>
      </c>
      <c r="D1299" t="s">
        <v>96</v>
      </c>
      <c r="E1299" t="s">
        <v>101</v>
      </c>
      <c r="F1299" s="3">
        <v>35605</v>
      </c>
      <c r="G1299" s="1" t="s">
        <v>121</v>
      </c>
      <c r="H1299" t="s">
        <v>121</v>
      </c>
      <c r="I1299" s="17">
        <f>IF(D1299="Moody",VLOOKUP(H1299,'Rating Translation'!$B$2:$E$25,4,FALSE),IF(D1299="SP",VLOOKUP(H1299,'Rating Translation'!$C$2:$E$25,3,FALSE),VLOOKUP(H1299,'Rating Translation'!$D$2:$E$25,2,FALSE)))</f>
        <v>18</v>
      </c>
      <c r="J1299">
        <f t="shared" si="120"/>
        <v>18</v>
      </c>
      <c r="K1299" s="20">
        <f>IF($D1299=K$1,$J1299,IF($C1299&lt;&gt;$C1298,"",K1298))</f>
        <v>14</v>
      </c>
      <c r="L1299">
        <f>IF($D1299=L$1,$J1299,IF($C1299&lt;&gt;$C1298,"",L1298))</f>
        <v>13</v>
      </c>
      <c r="M1299">
        <f>IF($D1299=M$1,$J1299,IF($C1299&lt;&gt;$C1298,"",M1298))</f>
        <v>18</v>
      </c>
      <c r="N1299" s="20">
        <f t="shared" si="121"/>
        <v>3</v>
      </c>
      <c r="O1299" s="21">
        <f t="shared" si="122"/>
        <v>15</v>
      </c>
      <c r="P1299">
        <f t="shared" si="124"/>
        <v>2.6457513110645907</v>
      </c>
      <c r="Q1299">
        <f t="shared" si="125"/>
        <v>14</v>
      </c>
    </row>
    <row r="1300" spans="1:17" x14ac:dyDescent="0.25">
      <c r="A1300" t="str">
        <f t="shared" si="123"/>
        <v>Hungary-Local</v>
      </c>
      <c r="B1300">
        <v>1299</v>
      </c>
      <c r="C1300" t="s">
        <v>203</v>
      </c>
      <c r="D1300" t="s">
        <v>69</v>
      </c>
      <c r="E1300" t="s">
        <v>101</v>
      </c>
      <c r="F1300" s="3">
        <v>35968</v>
      </c>
      <c r="G1300" s="1" t="s">
        <v>110</v>
      </c>
      <c r="H1300" t="s">
        <v>110</v>
      </c>
      <c r="I1300" s="17">
        <f>IF(D1300="Moody",VLOOKUP(H1300,'Rating Translation'!$B$2:$E$25,4,FALSE),IF(D1300="SP",VLOOKUP(H1300,'Rating Translation'!$C$2:$E$25,3,FALSE),VLOOKUP(H1300,'Rating Translation'!$D$2:$E$25,2,FALSE)))</f>
        <v>20</v>
      </c>
      <c r="J1300">
        <f t="shared" si="120"/>
        <v>20</v>
      </c>
      <c r="K1300" s="20">
        <f>IF($D1300=K$1,$J1300,IF($C1300&lt;&gt;$C1299,"",K1299))</f>
        <v>20</v>
      </c>
      <c r="L1300">
        <f>IF($D1300=L$1,$J1300,IF($C1300&lt;&gt;$C1299,"",L1299))</f>
        <v>13</v>
      </c>
      <c r="M1300">
        <f>IF($D1300=M$1,$J1300,IF($C1300&lt;&gt;$C1299,"",M1299))</f>
        <v>18</v>
      </c>
      <c r="N1300" s="20">
        <f t="shared" si="121"/>
        <v>3</v>
      </c>
      <c r="O1300" s="21">
        <f t="shared" si="122"/>
        <v>17</v>
      </c>
      <c r="P1300">
        <f t="shared" si="124"/>
        <v>3.6055512754639891</v>
      </c>
      <c r="Q1300">
        <f t="shared" si="125"/>
        <v>18</v>
      </c>
    </row>
    <row r="1301" spans="1:17" x14ac:dyDescent="0.25">
      <c r="A1301" t="str">
        <f t="shared" si="123"/>
        <v>Hungary-Local</v>
      </c>
      <c r="B1301">
        <v>1300</v>
      </c>
      <c r="C1301" t="s">
        <v>203</v>
      </c>
      <c r="D1301" t="s">
        <v>96</v>
      </c>
      <c r="E1301" t="s">
        <v>101</v>
      </c>
      <c r="F1301" s="3">
        <v>35978</v>
      </c>
      <c r="G1301" s="1" t="s">
        <v>76</v>
      </c>
      <c r="H1301" t="s">
        <v>76</v>
      </c>
      <c r="I1301" s="17">
        <f>IF(D1301="Moody",VLOOKUP(H1301,'Rating Translation'!$B$2:$E$25,4,FALSE),IF(D1301="SP",VLOOKUP(H1301,'Rating Translation'!$C$2:$E$25,3,FALSE),VLOOKUP(H1301,'Rating Translation'!$D$2:$E$25,2,FALSE)))</f>
        <v>19</v>
      </c>
      <c r="J1301">
        <f t="shared" si="120"/>
        <v>19</v>
      </c>
      <c r="K1301" s="20">
        <f>IF($D1301=K$1,$J1301,IF($C1301&lt;&gt;$C1300,"",K1300))</f>
        <v>20</v>
      </c>
      <c r="L1301">
        <f>IF($D1301=L$1,$J1301,IF($C1301&lt;&gt;$C1300,"",L1300))</f>
        <v>13</v>
      </c>
      <c r="M1301">
        <f>IF($D1301=M$1,$J1301,IF($C1301&lt;&gt;$C1300,"",M1300))</f>
        <v>19</v>
      </c>
      <c r="N1301" s="20">
        <f t="shared" si="121"/>
        <v>3</v>
      </c>
      <c r="O1301" s="21">
        <f t="shared" si="122"/>
        <v>17.333333333333332</v>
      </c>
      <c r="P1301">
        <f t="shared" si="124"/>
        <v>3.7859388972001797</v>
      </c>
      <c r="Q1301">
        <f t="shared" si="125"/>
        <v>19</v>
      </c>
    </row>
    <row r="1302" spans="1:17" x14ac:dyDescent="0.25">
      <c r="A1302" t="str">
        <f t="shared" si="123"/>
        <v>Hungary-Local</v>
      </c>
      <c r="B1302">
        <v>1301</v>
      </c>
      <c r="C1302" t="s">
        <v>203</v>
      </c>
      <c r="D1302" t="s">
        <v>96</v>
      </c>
      <c r="E1302" t="s">
        <v>101</v>
      </c>
      <c r="F1302" s="3">
        <v>36462</v>
      </c>
      <c r="G1302" s="1" t="s">
        <v>76</v>
      </c>
      <c r="H1302" t="s">
        <v>76</v>
      </c>
      <c r="I1302" s="17">
        <f>IF(D1302="Moody",VLOOKUP(H1302,'Rating Translation'!$B$2:$E$25,4,FALSE),IF(D1302="SP",VLOOKUP(H1302,'Rating Translation'!$C$2:$E$25,3,FALSE),VLOOKUP(H1302,'Rating Translation'!$D$2:$E$25,2,FALSE)))</f>
        <v>19</v>
      </c>
      <c r="J1302">
        <f t="shared" si="120"/>
        <v>19</v>
      </c>
      <c r="K1302" s="20">
        <f>IF($D1302=K$1,$J1302,IF($C1302&lt;&gt;$C1301,"",K1301))</f>
        <v>20</v>
      </c>
      <c r="L1302">
        <f>IF($D1302=L$1,$J1302,IF($C1302&lt;&gt;$C1301,"",L1301))</f>
        <v>13</v>
      </c>
      <c r="M1302">
        <f>IF($D1302=M$1,$J1302,IF($C1302&lt;&gt;$C1301,"",M1301))</f>
        <v>19</v>
      </c>
      <c r="N1302" s="20">
        <f t="shared" si="121"/>
        <v>3</v>
      </c>
      <c r="O1302" s="21">
        <f t="shared" si="122"/>
        <v>17.333333333333332</v>
      </c>
      <c r="P1302">
        <f t="shared" si="124"/>
        <v>3.7859388972001797</v>
      </c>
      <c r="Q1302">
        <f t="shared" si="125"/>
        <v>19</v>
      </c>
    </row>
    <row r="1303" spans="1:17" x14ac:dyDescent="0.25">
      <c r="A1303" t="str">
        <f t="shared" si="123"/>
        <v>Hungary-Local</v>
      </c>
      <c r="B1303">
        <v>1302</v>
      </c>
      <c r="C1303" t="s">
        <v>203</v>
      </c>
      <c r="D1303" t="s">
        <v>96</v>
      </c>
      <c r="E1303" t="s">
        <v>101</v>
      </c>
      <c r="F1303" s="3">
        <v>36790</v>
      </c>
      <c r="G1303" s="1" t="s">
        <v>76</v>
      </c>
      <c r="H1303" t="s">
        <v>76</v>
      </c>
      <c r="I1303" s="17">
        <f>IF(D1303="Moody",VLOOKUP(H1303,'Rating Translation'!$B$2:$E$25,4,FALSE),IF(D1303="SP",VLOOKUP(H1303,'Rating Translation'!$C$2:$E$25,3,FALSE),VLOOKUP(H1303,'Rating Translation'!$D$2:$E$25,2,FALSE)))</f>
        <v>19</v>
      </c>
      <c r="J1303">
        <f t="shared" si="120"/>
        <v>19</v>
      </c>
      <c r="K1303" s="20">
        <f>IF($D1303=K$1,$J1303,IF($C1303&lt;&gt;$C1302,"",K1302))</f>
        <v>20</v>
      </c>
      <c r="L1303">
        <f>IF($D1303=L$1,$J1303,IF($C1303&lt;&gt;$C1302,"",L1302))</f>
        <v>13</v>
      </c>
      <c r="M1303">
        <f>IF($D1303=M$1,$J1303,IF($C1303&lt;&gt;$C1302,"",M1302))</f>
        <v>19</v>
      </c>
      <c r="N1303" s="20">
        <f t="shared" si="121"/>
        <v>3</v>
      </c>
      <c r="O1303" s="21">
        <f t="shared" si="122"/>
        <v>17.333333333333332</v>
      </c>
      <c r="P1303">
        <f t="shared" si="124"/>
        <v>3.7859388972001797</v>
      </c>
      <c r="Q1303">
        <f t="shared" si="125"/>
        <v>19</v>
      </c>
    </row>
    <row r="1304" spans="1:17" x14ac:dyDescent="0.25">
      <c r="A1304" t="str">
        <f t="shared" si="123"/>
        <v>Hungary-Local</v>
      </c>
      <c r="B1304">
        <v>1303</v>
      </c>
      <c r="C1304" t="s">
        <v>203</v>
      </c>
      <c r="D1304" t="s">
        <v>96</v>
      </c>
      <c r="E1304" t="s">
        <v>101</v>
      </c>
      <c r="F1304" s="3">
        <v>36860</v>
      </c>
      <c r="G1304" s="1" t="s">
        <v>120</v>
      </c>
      <c r="H1304" t="s">
        <v>120</v>
      </c>
      <c r="I1304" s="17">
        <f>IF(D1304="Moody",VLOOKUP(H1304,'Rating Translation'!$B$2:$E$25,4,FALSE),IF(D1304="SP",VLOOKUP(H1304,'Rating Translation'!$C$2:$E$25,3,FALSE),VLOOKUP(H1304,'Rating Translation'!$D$2:$E$25,2,FALSE)))</f>
        <v>20</v>
      </c>
      <c r="J1304">
        <f t="shared" si="120"/>
        <v>20</v>
      </c>
      <c r="K1304" s="20">
        <f>IF($D1304=K$1,$J1304,IF($C1304&lt;&gt;$C1303,"",K1303))</f>
        <v>20</v>
      </c>
      <c r="L1304">
        <f>IF($D1304=L$1,$J1304,IF($C1304&lt;&gt;$C1303,"",L1303))</f>
        <v>13</v>
      </c>
      <c r="M1304">
        <f>IF($D1304=M$1,$J1304,IF($C1304&lt;&gt;$C1303,"",M1303))</f>
        <v>20</v>
      </c>
      <c r="N1304" s="20">
        <f t="shared" si="121"/>
        <v>3</v>
      </c>
      <c r="O1304" s="21">
        <f t="shared" si="122"/>
        <v>17.666666666666668</v>
      </c>
      <c r="P1304">
        <f t="shared" si="124"/>
        <v>4.0414518843273779</v>
      </c>
      <c r="Q1304">
        <f t="shared" si="125"/>
        <v>20</v>
      </c>
    </row>
    <row r="1305" spans="1:17" x14ac:dyDescent="0.25">
      <c r="A1305" t="str">
        <f t="shared" si="123"/>
        <v>Hungary-Local</v>
      </c>
      <c r="B1305">
        <v>1304</v>
      </c>
      <c r="C1305" t="s">
        <v>203</v>
      </c>
      <c r="D1305" t="s">
        <v>96</v>
      </c>
      <c r="E1305" t="s">
        <v>101</v>
      </c>
      <c r="F1305" s="3">
        <v>37817</v>
      </c>
      <c r="G1305" s="1" t="s">
        <v>120</v>
      </c>
      <c r="H1305" t="s">
        <v>120</v>
      </c>
      <c r="I1305" s="17">
        <f>IF(D1305="Moody",VLOOKUP(H1305,'Rating Translation'!$B$2:$E$25,4,FALSE),IF(D1305="SP",VLOOKUP(H1305,'Rating Translation'!$C$2:$E$25,3,FALSE),VLOOKUP(H1305,'Rating Translation'!$D$2:$E$25,2,FALSE)))</f>
        <v>20</v>
      </c>
      <c r="J1305">
        <f t="shared" si="120"/>
        <v>20</v>
      </c>
      <c r="K1305" s="20">
        <f>IF($D1305=K$1,$J1305,IF($C1305&lt;&gt;$C1304,"",K1304))</f>
        <v>20</v>
      </c>
      <c r="L1305">
        <f>IF($D1305=L$1,$J1305,IF($C1305&lt;&gt;$C1304,"",L1304))</f>
        <v>13</v>
      </c>
      <c r="M1305">
        <f>IF($D1305=M$1,$J1305,IF($C1305&lt;&gt;$C1304,"",M1304))</f>
        <v>20</v>
      </c>
      <c r="N1305" s="20">
        <f t="shared" si="121"/>
        <v>3</v>
      </c>
      <c r="O1305" s="21">
        <f t="shared" si="122"/>
        <v>17.666666666666668</v>
      </c>
      <c r="P1305">
        <f t="shared" si="124"/>
        <v>4.0414518843273779</v>
      </c>
      <c r="Q1305">
        <f t="shared" si="125"/>
        <v>20</v>
      </c>
    </row>
    <row r="1306" spans="1:17" x14ac:dyDescent="0.25">
      <c r="A1306" t="str">
        <f t="shared" si="123"/>
        <v>Hungary-Local</v>
      </c>
      <c r="B1306">
        <v>1305</v>
      </c>
      <c r="C1306" t="s">
        <v>203</v>
      </c>
      <c r="D1306" t="s">
        <v>96</v>
      </c>
      <c r="E1306" t="s">
        <v>101</v>
      </c>
      <c r="F1306" s="3">
        <v>38364</v>
      </c>
      <c r="G1306" s="1" t="s">
        <v>76</v>
      </c>
      <c r="H1306" t="s">
        <v>76</v>
      </c>
      <c r="I1306" s="17">
        <f>IF(D1306="Moody",VLOOKUP(H1306,'Rating Translation'!$B$2:$E$25,4,FALSE),IF(D1306="SP",VLOOKUP(H1306,'Rating Translation'!$C$2:$E$25,3,FALSE),VLOOKUP(H1306,'Rating Translation'!$D$2:$E$25,2,FALSE)))</f>
        <v>19</v>
      </c>
      <c r="J1306">
        <f t="shared" si="120"/>
        <v>19</v>
      </c>
      <c r="K1306" s="20">
        <f>IF($D1306=K$1,$J1306,IF($C1306&lt;&gt;$C1305,"",K1305))</f>
        <v>20</v>
      </c>
      <c r="L1306">
        <f>IF($D1306=L$1,$J1306,IF($C1306&lt;&gt;$C1305,"",L1305))</f>
        <v>13</v>
      </c>
      <c r="M1306">
        <f>IF($D1306=M$1,$J1306,IF($C1306&lt;&gt;$C1305,"",M1305))</f>
        <v>19</v>
      </c>
      <c r="N1306" s="20">
        <f t="shared" si="121"/>
        <v>3</v>
      </c>
      <c r="O1306" s="21">
        <f t="shared" si="122"/>
        <v>17.333333333333332</v>
      </c>
      <c r="P1306">
        <f t="shared" si="124"/>
        <v>3.7859388972001797</v>
      </c>
      <c r="Q1306">
        <f t="shared" si="125"/>
        <v>19</v>
      </c>
    </row>
    <row r="1307" spans="1:17" x14ac:dyDescent="0.25">
      <c r="A1307" t="str">
        <f t="shared" si="123"/>
        <v>Hungary-Local</v>
      </c>
      <c r="B1307">
        <v>1306</v>
      </c>
      <c r="C1307" t="s">
        <v>203</v>
      </c>
      <c r="D1307" t="s">
        <v>96</v>
      </c>
      <c r="E1307" t="s">
        <v>101</v>
      </c>
      <c r="F1307" s="3">
        <v>38692</v>
      </c>
      <c r="G1307" s="1" t="s">
        <v>121</v>
      </c>
      <c r="H1307" t="s">
        <v>121</v>
      </c>
      <c r="I1307" s="17">
        <f>IF(D1307="Moody",VLOOKUP(H1307,'Rating Translation'!$B$2:$E$25,4,FALSE),IF(D1307="SP",VLOOKUP(H1307,'Rating Translation'!$C$2:$E$25,3,FALSE),VLOOKUP(H1307,'Rating Translation'!$D$2:$E$25,2,FALSE)))</f>
        <v>18</v>
      </c>
      <c r="J1307">
        <f t="shared" si="120"/>
        <v>18</v>
      </c>
      <c r="K1307" s="20">
        <f>IF($D1307=K$1,$J1307,IF($C1307&lt;&gt;$C1306,"",K1306))</f>
        <v>20</v>
      </c>
      <c r="L1307">
        <f>IF($D1307=L$1,$J1307,IF($C1307&lt;&gt;$C1306,"",L1306))</f>
        <v>13</v>
      </c>
      <c r="M1307">
        <f>IF($D1307=M$1,$J1307,IF($C1307&lt;&gt;$C1306,"",M1306))</f>
        <v>18</v>
      </c>
      <c r="N1307" s="20">
        <f t="shared" si="121"/>
        <v>3</v>
      </c>
      <c r="O1307" s="21">
        <f t="shared" si="122"/>
        <v>17</v>
      </c>
      <c r="P1307">
        <f t="shared" si="124"/>
        <v>3.6055512754639891</v>
      </c>
      <c r="Q1307">
        <f t="shared" si="125"/>
        <v>18</v>
      </c>
    </row>
    <row r="1308" spans="1:17" x14ac:dyDescent="0.25">
      <c r="A1308" t="str">
        <f t="shared" si="123"/>
        <v>Hungary-Local</v>
      </c>
      <c r="B1308">
        <v>1307</v>
      </c>
      <c r="C1308" t="s">
        <v>203</v>
      </c>
      <c r="D1308" t="s">
        <v>96</v>
      </c>
      <c r="E1308" t="s">
        <v>101</v>
      </c>
      <c r="F1308" s="3">
        <v>38980</v>
      </c>
      <c r="G1308" s="1" t="s">
        <v>121</v>
      </c>
      <c r="H1308" t="s">
        <v>121</v>
      </c>
      <c r="I1308" s="17">
        <f>IF(D1308="Moody",VLOOKUP(H1308,'Rating Translation'!$B$2:$E$25,4,FALSE),IF(D1308="SP",VLOOKUP(H1308,'Rating Translation'!$C$2:$E$25,3,FALSE),VLOOKUP(H1308,'Rating Translation'!$D$2:$E$25,2,FALSE)))</f>
        <v>18</v>
      </c>
      <c r="J1308">
        <f t="shared" si="120"/>
        <v>18</v>
      </c>
      <c r="K1308" s="20">
        <f>IF($D1308=K$1,$J1308,IF($C1308&lt;&gt;$C1307,"",K1307))</f>
        <v>20</v>
      </c>
      <c r="L1308">
        <f>IF($D1308=L$1,$J1308,IF($C1308&lt;&gt;$C1307,"",L1307))</f>
        <v>13</v>
      </c>
      <c r="M1308">
        <f>IF($D1308=M$1,$J1308,IF($C1308&lt;&gt;$C1307,"",M1307))</f>
        <v>18</v>
      </c>
      <c r="N1308" s="20">
        <f t="shared" si="121"/>
        <v>3</v>
      </c>
      <c r="O1308" s="21">
        <f t="shared" si="122"/>
        <v>17</v>
      </c>
      <c r="P1308">
        <f t="shared" si="124"/>
        <v>3.6055512754639891</v>
      </c>
      <c r="Q1308">
        <f t="shared" si="125"/>
        <v>18</v>
      </c>
    </row>
    <row r="1309" spans="1:17" x14ac:dyDescent="0.25">
      <c r="A1309" t="str">
        <f t="shared" si="123"/>
        <v>Hungary-Local</v>
      </c>
      <c r="B1309">
        <v>1308</v>
      </c>
      <c r="C1309" t="s">
        <v>203</v>
      </c>
      <c r="D1309" t="s">
        <v>69</v>
      </c>
      <c r="E1309" t="s">
        <v>101</v>
      </c>
      <c r="F1309" s="3">
        <v>39073</v>
      </c>
      <c r="G1309" s="1" t="s">
        <v>111</v>
      </c>
      <c r="H1309" t="s">
        <v>111</v>
      </c>
      <c r="I1309" s="17">
        <f>IF(D1309="Moody",VLOOKUP(H1309,'Rating Translation'!$B$2:$E$25,4,FALSE),IF(D1309="SP",VLOOKUP(H1309,'Rating Translation'!$C$2:$E$25,3,FALSE),VLOOKUP(H1309,'Rating Translation'!$D$2:$E$25,2,FALSE)))</f>
        <v>19</v>
      </c>
      <c r="J1309">
        <f t="shared" si="120"/>
        <v>19</v>
      </c>
      <c r="K1309" s="20">
        <f>IF($D1309=K$1,$J1309,IF($C1309&lt;&gt;$C1308,"",K1308))</f>
        <v>19</v>
      </c>
      <c r="L1309">
        <f>IF($D1309=L$1,$J1309,IF($C1309&lt;&gt;$C1308,"",L1308))</f>
        <v>13</v>
      </c>
      <c r="M1309">
        <f>IF($D1309=M$1,$J1309,IF($C1309&lt;&gt;$C1308,"",M1308))</f>
        <v>18</v>
      </c>
      <c r="N1309" s="20">
        <f t="shared" si="121"/>
        <v>3</v>
      </c>
      <c r="O1309" s="21">
        <f t="shared" si="122"/>
        <v>16.666666666666668</v>
      </c>
      <c r="P1309">
        <f t="shared" si="124"/>
        <v>3.2145502536643153</v>
      </c>
      <c r="Q1309">
        <f t="shared" si="125"/>
        <v>18</v>
      </c>
    </row>
    <row r="1310" spans="1:17" x14ac:dyDescent="0.25">
      <c r="A1310" t="str">
        <f t="shared" si="123"/>
        <v>Hungary-Local</v>
      </c>
      <c r="B1310">
        <v>1309</v>
      </c>
      <c r="C1310" t="s">
        <v>203</v>
      </c>
      <c r="D1310" t="s">
        <v>96</v>
      </c>
      <c r="E1310" t="s">
        <v>101</v>
      </c>
      <c r="F1310" s="3">
        <v>39391</v>
      </c>
      <c r="G1310" s="1" t="s">
        <v>121</v>
      </c>
      <c r="H1310" t="s">
        <v>121</v>
      </c>
      <c r="I1310" s="17">
        <f>IF(D1310="Moody",VLOOKUP(H1310,'Rating Translation'!$B$2:$E$25,4,FALSE),IF(D1310="SP",VLOOKUP(H1310,'Rating Translation'!$C$2:$E$25,3,FALSE),VLOOKUP(H1310,'Rating Translation'!$D$2:$E$25,2,FALSE)))</f>
        <v>18</v>
      </c>
      <c r="J1310">
        <f t="shared" si="120"/>
        <v>18</v>
      </c>
      <c r="K1310" s="20">
        <f>IF($D1310=K$1,$J1310,IF($C1310&lt;&gt;$C1309,"",K1309))</f>
        <v>19</v>
      </c>
      <c r="L1310">
        <f>IF($D1310=L$1,$J1310,IF($C1310&lt;&gt;$C1309,"",L1309))</f>
        <v>13</v>
      </c>
      <c r="M1310">
        <f>IF($D1310=M$1,$J1310,IF($C1310&lt;&gt;$C1309,"",M1309))</f>
        <v>18</v>
      </c>
      <c r="N1310" s="20">
        <f t="shared" si="121"/>
        <v>3</v>
      </c>
      <c r="O1310" s="21">
        <f t="shared" si="122"/>
        <v>16.666666666666668</v>
      </c>
      <c r="P1310">
        <f t="shared" si="124"/>
        <v>3.2145502536643153</v>
      </c>
      <c r="Q1310">
        <f t="shared" si="125"/>
        <v>18</v>
      </c>
    </row>
    <row r="1311" spans="1:17" x14ac:dyDescent="0.25">
      <c r="A1311" t="str">
        <f t="shared" si="123"/>
        <v>Hungary-Local</v>
      </c>
      <c r="B1311">
        <v>1310</v>
      </c>
      <c r="C1311" t="s">
        <v>203</v>
      </c>
      <c r="D1311" t="s">
        <v>96</v>
      </c>
      <c r="E1311" t="s">
        <v>101</v>
      </c>
      <c r="F1311" s="3">
        <v>39736</v>
      </c>
      <c r="G1311" s="1" t="s">
        <v>121</v>
      </c>
      <c r="H1311" t="s">
        <v>121</v>
      </c>
      <c r="I1311" s="17">
        <f>IF(D1311="Moody",VLOOKUP(H1311,'Rating Translation'!$B$2:$E$25,4,FALSE),IF(D1311="SP",VLOOKUP(H1311,'Rating Translation'!$C$2:$E$25,3,FALSE),VLOOKUP(H1311,'Rating Translation'!$D$2:$E$25,2,FALSE)))</f>
        <v>18</v>
      </c>
      <c r="J1311">
        <f t="shared" si="120"/>
        <v>18</v>
      </c>
      <c r="K1311" s="20">
        <f>IF($D1311=K$1,$J1311,IF($C1311&lt;&gt;$C1310,"",K1310))</f>
        <v>19</v>
      </c>
      <c r="L1311">
        <f>IF($D1311=L$1,$J1311,IF($C1311&lt;&gt;$C1310,"",L1310))</f>
        <v>13</v>
      </c>
      <c r="M1311">
        <f>IF($D1311=M$1,$J1311,IF($C1311&lt;&gt;$C1310,"",M1310))</f>
        <v>18</v>
      </c>
      <c r="N1311" s="20">
        <f t="shared" si="121"/>
        <v>3</v>
      </c>
      <c r="O1311" s="21">
        <f t="shared" si="122"/>
        <v>16.666666666666668</v>
      </c>
      <c r="P1311">
        <f t="shared" si="124"/>
        <v>3.2145502536643153</v>
      </c>
      <c r="Q1311">
        <f t="shared" si="125"/>
        <v>18</v>
      </c>
    </row>
    <row r="1312" spans="1:17" x14ac:dyDescent="0.25">
      <c r="A1312" t="str">
        <f t="shared" si="123"/>
        <v>Hungary-Local</v>
      </c>
      <c r="B1312">
        <v>1311</v>
      </c>
      <c r="C1312" t="s">
        <v>203</v>
      </c>
      <c r="D1312" t="s">
        <v>69</v>
      </c>
      <c r="E1312" t="s">
        <v>101</v>
      </c>
      <c r="F1312" s="3">
        <v>39759</v>
      </c>
      <c r="G1312" s="1" t="s">
        <v>112</v>
      </c>
      <c r="H1312" t="s">
        <v>112</v>
      </c>
      <c r="I1312" s="17">
        <f>IF(D1312="Moody",VLOOKUP(H1312,'Rating Translation'!$B$2:$E$25,4,FALSE),IF(D1312="SP",VLOOKUP(H1312,'Rating Translation'!$C$2:$E$25,3,FALSE),VLOOKUP(H1312,'Rating Translation'!$D$2:$E$25,2,FALSE)))</f>
        <v>18</v>
      </c>
      <c r="J1312">
        <f t="shared" si="120"/>
        <v>18</v>
      </c>
      <c r="K1312" s="20">
        <f>IF($D1312=K$1,$J1312,IF($C1312&lt;&gt;$C1311,"",K1311))</f>
        <v>18</v>
      </c>
      <c r="L1312">
        <f>IF($D1312=L$1,$J1312,IF($C1312&lt;&gt;$C1311,"",L1311))</f>
        <v>13</v>
      </c>
      <c r="M1312">
        <f>IF($D1312=M$1,$J1312,IF($C1312&lt;&gt;$C1311,"",M1311))</f>
        <v>18</v>
      </c>
      <c r="N1312" s="20">
        <f t="shared" si="121"/>
        <v>3</v>
      </c>
      <c r="O1312" s="21">
        <f t="shared" si="122"/>
        <v>16.333333333333332</v>
      </c>
      <c r="P1312">
        <f t="shared" si="124"/>
        <v>2.8867513459481255</v>
      </c>
      <c r="Q1312">
        <f t="shared" si="125"/>
        <v>18</v>
      </c>
    </row>
    <row r="1313" spans="1:17" x14ac:dyDescent="0.25">
      <c r="A1313" t="str">
        <f t="shared" si="123"/>
        <v>Hungary-Local</v>
      </c>
      <c r="B1313">
        <v>1312</v>
      </c>
      <c r="C1313" t="s">
        <v>203</v>
      </c>
      <c r="D1313" t="s">
        <v>96</v>
      </c>
      <c r="E1313" t="s">
        <v>101</v>
      </c>
      <c r="F1313" s="3">
        <v>39761</v>
      </c>
      <c r="G1313" s="1" t="s">
        <v>122</v>
      </c>
      <c r="H1313" t="s">
        <v>122</v>
      </c>
      <c r="I1313" s="17">
        <f>IF(D1313="Moody",VLOOKUP(H1313,'Rating Translation'!$B$2:$E$25,4,FALSE),IF(D1313="SP",VLOOKUP(H1313,'Rating Translation'!$C$2:$E$25,3,FALSE),VLOOKUP(H1313,'Rating Translation'!$D$2:$E$25,2,FALSE)))</f>
        <v>17</v>
      </c>
      <c r="J1313">
        <f t="shared" si="120"/>
        <v>17</v>
      </c>
      <c r="K1313" s="20">
        <f>IF($D1313=K$1,$J1313,IF($C1313&lt;&gt;$C1312,"",K1312))</f>
        <v>18</v>
      </c>
      <c r="L1313">
        <f>IF($D1313=L$1,$J1313,IF($C1313&lt;&gt;$C1312,"",L1312))</f>
        <v>13</v>
      </c>
      <c r="M1313">
        <f>IF($D1313=M$1,$J1313,IF($C1313&lt;&gt;$C1312,"",M1312))</f>
        <v>17</v>
      </c>
      <c r="N1313" s="20">
        <f t="shared" si="121"/>
        <v>3</v>
      </c>
      <c r="O1313" s="21">
        <f t="shared" si="122"/>
        <v>16</v>
      </c>
      <c r="P1313">
        <f t="shared" si="124"/>
        <v>2.6457513110645907</v>
      </c>
      <c r="Q1313">
        <f t="shared" si="125"/>
        <v>17</v>
      </c>
    </row>
    <row r="1314" spans="1:17" x14ac:dyDescent="0.25">
      <c r="A1314" t="str">
        <f t="shared" si="123"/>
        <v>Hungary-Local</v>
      </c>
      <c r="B1314">
        <v>1313</v>
      </c>
      <c r="C1314" t="s">
        <v>203</v>
      </c>
      <c r="D1314" t="s">
        <v>96</v>
      </c>
      <c r="E1314" t="s">
        <v>101</v>
      </c>
      <c r="F1314" s="3">
        <v>39874</v>
      </c>
      <c r="G1314" s="1" t="s">
        <v>122</v>
      </c>
      <c r="H1314" t="s">
        <v>122</v>
      </c>
      <c r="I1314" s="17">
        <f>IF(D1314="Moody",VLOOKUP(H1314,'Rating Translation'!$B$2:$E$25,4,FALSE),IF(D1314="SP",VLOOKUP(H1314,'Rating Translation'!$C$2:$E$25,3,FALSE),VLOOKUP(H1314,'Rating Translation'!$D$2:$E$25,2,FALSE)))</f>
        <v>17</v>
      </c>
      <c r="J1314">
        <f t="shared" si="120"/>
        <v>17</v>
      </c>
      <c r="K1314" s="20">
        <f>IF($D1314=K$1,$J1314,IF($C1314&lt;&gt;$C1313,"",K1313))</f>
        <v>18</v>
      </c>
      <c r="L1314">
        <f>IF($D1314=L$1,$J1314,IF($C1314&lt;&gt;$C1313,"",L1313))</f>
        <v>13</v>
      </c>
      <c r="M1314">
        <f>IF($D1314=M$1,$J1314,IF($C1314&lt;&gt;$C1313,"",M1313))</f>
        <v>17</v>
      </c>
      <c r="N1314" s="20">
        <f t="shared" si="121"/>
        <v>3</v>
      </c>
      <c r="O1314" s="21">
        <f t="shared" si="122"/>
        <v>16</v>
      </c>
      <c r="P1314">
        <f t="shared" si="124"/>
        <v>2.6457513110645907</v>
      </c>
      <c r="Q1314">
        <f t="shared" si="125"/>
        <v>17</v>
      </c>
    </row>
    <row r="1315" spans="1:17" x14ac:dyDescent="0.25">
      <c r="A1315" t="str">
        <f t="shared" si="123"/>
        <v>Hungary-Local</v>
      </c>
      <c r="B1315">
        <v>1314</v>
      </c>
      <c r="C1315" t="s">
        <v>203</v>
      </c>
      <c r="D1315" t="s">
        <v>79</v>
      </c>
      <c r="E1315" t="s">
        <v>101</v>
      </c>
      <c r="F1315" s="3">
        <v>39902</v>
      </c>
      <c r="G1315" s="1" t="s">
        <v>124</v>
      </c>
      <c r="H1315" t="s">
        <v>124</v>
      </c>
      <c r="I1315" s="17">
        <f>IF(D1315="Moody",VLOOKUP(H1315,'Rating Translation'!$B$2:$E$25,4,FALSE),IF(D1315="SP",VLOOKUP(H1315,'Rating Translation'!$C$2:$E$25,3,FALSE),VLOOKUP(H1315,'Rating Translation'!$D$2:$E$25,2,FALSE)))</f>
        <v>15</v>
      </c>
      <c r="J1315">
        <f t="shared" si="120"/>
        <v>15</v>
      </c>
      <c r="K1315" s="20">
        <f>IF($D1315=K$1,$J1315,IF($C1315&lt;&gt;$C1314,"",K1314))</f>
        <v>18</v>
      </c>
      <c r="L1315">
        <f>IF($D1315=L$1,$J1315,IF($C1315&lt;&gt;$C1314,"",L1314))</f>
        <v>15</v>
      </c>
      <c r="M1315">
        <f>IF($D1315=M$1,$J1315,IF($C1315&lt;&gt;$C1314,"",M1314))</f>
        <v>17</v>
      </c>
      <c r="N1315" s="20">
        <f t="shared" si="121"/>
        <v>3</v>
      </c>
      <c r="O1315" s="21">
        <f t="shared" si="122"/>
        <v>16.666666666666668</v>
      </c>
      <c r="P1315">
        <f t="shared" si="124"/>
        <v>1.5275252316519468</v>
      </c>
      <c r="Q1315">
        <f t="shared" si="125"/>
        <v>17</v>
      </c>
    </row>
    <row r="1316" spans="1:17" x14ac:dyDescent="0.25">
      <c r="A1316" t="str">
        <f t="shared" si="123"/>
        <v>Hungary-Local</v>
      </c>
      <c r="B1316">
        <v>1315</v>
      </c>
      <c r="C1316" t="s">
        <v>203</v>
      </c>
      <c r="D1316" t="s">
        <v>69</v>
      </c>
      <c r="E1316" t="s">
        <v>101</v>
      </c>
      <c r="F1316" s="3">
        <v>39903</v>
      </c>
      <c r="G1316" s="1" t="s">
        <v>114</v>
      </c>
      <c r="H1316" t="s">
        <v>114</v>
      </c>
      <c r="I1316" s="17">
        <f>IF(D1316="Moody",VLOOKUP(H1316,'Rating Translation'!$B$2:$E$25,4,FALSE),IF(D1316="SP",VLOOKUP(H1316,'Rating Translation'!$C$2:$E$25,3,FALSE),VLOOKUP(H1316,'Rating Translation'!$D$2:$E$25,2,FALSE)))</f>
        <v>17</v>
      </c>
      <c r="J1316">
        <f t="shared" si="120"/>
        <v>17</v>
      </c>
      <c r="K1316" s="20">
        <f>IF($D1316=K$1,$J1316,IF($C1316&lt;&gt;$C1315,"",K1315))</f>
        <v>17</v>
      </c>
      <c r="L1316">
        <f>IF($D1316=L$1,$J1316,IF($C1316&lt;&gt;$C1315,"",L1315))</f>
        <v>15</v>
      </c>
      <c r="M1316">
        <f>IF($D1316=M$1,$J1316,IF($C1316&lt;&gt;$C1315,"",M1315))</f>
        <v>17</v>
      </c>
      <c r="N1316" s="20">
        <f t="shared" si="121"/>
        <v>3</v>
      </c>
      <c r="O1316" s="21">
        <f t="shared" si="122"/>
        <v>16.333333333333332</v>
      </c>
      <c r="P1316">
        <f t="shared" si="124"/>
        <v>1.1547005383792515</v>
      </c>
      <c r="Q1316">
        <f t="shared" si="125"/>
        <v>17</v>
      </c>
    </row>
    <row r="1317" spans="1:17" x14ac:dyDescent="0.25">
      <c r="A1317" t="str">
        <f t="shared" si="123"/>
        <v>Hungary-Local</v>
      </c>
      <c r="B1317">
        <v>1316</v>
      </c>
      <c r="C1317" t="s">
        <v>203</v>
      </c>
      <c r="D1317" t="s">
        <v>69</v>
      </c>
      <c r="E1317" t="s">
        <v>101</v>
      </c>
      <c r="F1317" s="3">
        <v>40518</v>
      </c>
      <c r="G1317" s="1" t="s">
        <v>116</v>
      </c>
      <c r="H1317" t="s">
        <v>116</v>
      </c>
      <c r="I1317" s="17">
        <f>IF(D1317="Moody",VLOOKUP(H1317,'Rating Translation'!$B$2:$E$25,4,FALSE),IF(D1317="SP",VLOOKUP(H1317,'Rating Translation'!$C$2:$E$25,3,FALSE),VLOOKUP(H1317,'Rating Translation'!$D$2:$E$25,2,FALSE)))</f>
        <v>15</v>
      </c>
      <c r="J1317">
        <f t="shared" si="120"/>
        <v>15</v>
      </c>
      <c r="K1317" s="20">
        <f>IF($D1317=K$1,$J1317,IF($C1317&lt;&gt;$C1316,"",K1316))</f>
        <v>15</v>
      </c>
      <c r="L1317">
        <f>IF($D1317=L$1,$J1317,IF($C1317&lt;&gt;$C1316,"",L1316))</f>
        <v>15</v>
      </c>
      <c r="M1317">
        <f>IF($D1317=M$1,$J1317,IF($C1317&lt;&gt;$C1316,"",M1316))</f>
        <v>17</v>
      </c>
      <c r="N1317" s="20">
        <f t="shared" si="121"/>
        <v>3</v>
      </c>
      <c r="O1317" s="21">
        <f t="shared" si="122"/>
        <v>15.666666666666666</v>
      </c>
      <c r="P1317">
        <f t="shared" si="124"/>
        <v>1.1547005383792517</v>
      </c>
      <c r="Q1317">
        <f t="shared" si="125"/>
        <v>15</v>
      </c>
    </row>
    <row r="1318" spans="1:17" x14ac:dyDescent="0.25">
      <c r="A1318" t="str">
        <f t="shared" si="123"/>
        <v>Hungary-Local</v>
      </c>
      <c r="B1318">
        <v>1317</v>
      </c>
      <c r="C1318" t="s">
        <v>203</v>
      </c>
      <c r="D1318" t="s">
        <v>96</v>
      </c>
      <c r="E1318" t="s">
        <v>101</v>
      </c>
      <c r="F1318" s="3">
        <v>40535</v>
      </c>
      <c r="G1318" s="1" t="s">
        <v>123</v>
      </c>
      <c r="H1318" t="s">
        <v>123</v>
      </c>
      <c r="I1318" s="17">
        <f>IF(D1318="Moody",VLOOKUP(H1318,'Rating Translation'!$B$2:$E$25,4,FALSE),IF(D1318="SP",VLOOKUP(H1318,'Rating Translation'!$C$2:$E$25,3,FALSE),VLOOKUP(H1318,'Rating Translation'!$D$2:$E$25,2,FALSE)))</f>
        <v>16</v>
      </c>
      <c r="J1318">
        <f t="shared" si="120"/>
        <v>16</v>
      </c>
      <c r="K1318" s="20">
        <f>IF($D1318=K$1,$J1318,IF($C1318&lt;&gt;$C1317,"",K1317))</f>
        <v>15</v>
      </c>
      <c r="L1318">
        <f>IF($D1318=L$1,$J1318,IF($C1318&lt;&gt;$C1317,"",L1317))</f>
        <v>15</v>
      </c>
      <c r="M1318">
        <f>IF($D1318=M$1,$J1318,IF($C1318&lt;&gt;$C1317,"",M1317))</f>
        <v>16</v>
      </c>
      <c r="N1318" s="20">
        <f t="shared" si="121"/>
        <v>3</v>
      </c>
      <c r="O1318" s="21">
        <f t="shared" si="122"/>
        <v>15.333333333333334</v>
      </c>
      <c r="P1318">
        <f t="shared" si="124"/>
        <v>0.57735026918962573</v>
      </c>
      <c r="Q1318">
        <f t="shared" si="125"/>
        <v>15</v>
      </c>
    </row>
    <row r="1319" spans="1:17" x14ac:dyDescent="0.25">
      <c r="A1319" t="str">
        <f t="shared" si="123"/>
        <v>Hungary-Local</v>
      </c>
      <c r="B1319">
        <v>1318</v>
      </c>
      <c r="C1319" t="s">
        <v>203</v>
      </c>
      <c r="D1319" t="s">
        <v>96</v>
      </c>
      <c r="E1319" t="s">
        <v>101</v>
      </c>
      <c r="F1319" s="3">
        <v>40700</v>
      </c>
      <c r="G1319" s="1" t="s">
        <v>123</v>
      </c>
      <c r="H1319" t="s">
        <v>123</v>
      </c>
      <c r="I1319" s="17">
        <f>IF(D1319="Moody",VLOOKUP(H1319,'Rating Translation'!$B$2:$E$25,4,FALSE),IF(D1319="SP",VLOOKUP(H1319,'Rating Translation'!$C$2:$E$25,3,FALSE),VLOOKUP(H1319,'Rating Translation'!$D$2:$E$25,2,FALSE)))</f>
        <v>16</v>
      </c>
      <c r="J1319">
        <f t="shared" si="120"/>
        <v>16</v>
      </c>
      <c r="K1319" s="20">
        <f>IF($D1319=K$1,$J1319,IF($C1319&lt;&gt;$C1318,"",K1318))</f>
        <v>15</v>
      </c>
      <c r="L1319">
        <f>IF($D1319=L$1,$J1319,IF($C1319&lt;&gt;$C1318,"",L1318))</f>
        <v>15</v>
      </c>
      <c r="M1319">
        <f>IF($D1319=M$1,$J1319,IF($C1319&lt;&gt;$C1318,"",M1318))</f>
        <v>16</v>
      </c>
      <c r="N1319" s="20">
        <f t="shared" si="121"/>
        <v>3</v>
      </c>
      <c r="O1319" s="21">
        <f t="shared" si="122"/>
        <v>15.333333333333334</v>
      </c>
      <c r="P1319">
        <f t="shared" si="124"/>
        <v>0.57735026918962573</v>
      </c>
      <c r="Q1319">
        <f t="shared" si="125"/>
        <v>15</v>
      </c>
    </row>
    <row r="1320" spans="1:17" x14ac:dyDescent="0.25">
      <c r="A1320" t="str">
        <f t="shared" si="123"/>
        <v>Hungary-Local</v>
      </c>
      <c r="B1320">
        <v>1319</v>
      </c>
      <c r="C1320" t="s">
        <v>203</v>
      </c>
      <c r="D1320" t="s">
        <v>96</v>
      </c>
      <c r="E1320" t="s">
        <v>101</v>
      </c>
      <c r="F1320" s="3">
        <v>40870</v>
      </c>
      <c r="G1320" s="1" t="s">
        <v>123</v>
      </c>
      <c r="H1320" t="s">
        <v>123</v>
      </c>
      <c r="I1320" s="17">
        <f>IF(D1320="Moody",VLOOKUP(H1320,'Rating Translation'!$B$2:$E$25,4,FALSE),IF(D1320="SP",VLOOKUP(H1320,'Rating Translation'!$C$2:$E$25,3,FALSE),VLOOKUP(H1320,'Rating Translation'!$D$2:$E$25,2,FALSE)))</f>
        <v>16</v>
      </c>
      <c r="J1320">
        <f t="shared" ref="J1320:J1383" si="126">IF(ISERROR(I1320),"",I1320)</f>
        <v>16</v>
      </c>
      <c r="K1320" s="20">
        <f>IF($D1320=K$1,$J1320,IF($C1320&lt;&gt;$C1319,"",K1319))</f>
        <v>15</v>
      </c>
      <c r="L1320">
        <f>IF($D1320=L$1,$J1320,IF($C1320&lt;&gt;$C1319,"",L1319))</f>
        <v>15</v>
      </c>
      <c r="M1320">
        <f>IF($D1320=M$1,$J1320,IF($C1320&lt;&gt;$C1319,"",M1319))</f>
        <v>16</v>
      </c>
      <c r="N1320" s="20">
        <f t="shared" ref="N1320:N1383" si="127">COUNT(K1320:M1320)</f>
        <v>3</v>
      </c>
      <c r="O1320" s="21">
        <f t="shared" ref="O1320:O1383" si="128">AVERAGE(K1320:M1320)</f>
        <v>15.333333333333334</v>
      </c>
      <c r="P1320">
        <f t="shared" si="124"/>
        <v>0.57735026918962573</v>
      </c>
      <c r="Q1320">
        <f t="shared" si="125"/>
        <v>15</v>
      </c>
    </row>
    <row r="1321" spans="1:17" x14ac:dyDescent="0.25">
      <c r="A1321" t="str">
        <f t="shared" si="123"/>
        <v>Hungary-Local</v>
      </c>
      <c r="B1321">
        <v>1320</v>
      </c>
      <c r="C1321" t="s">
        <v>203</v>
      </c>
      <c r="D1321" t="s">
        <v>69</v>
      </c>
      <c r="E1321" t="s">
        <v>101</v>
      </c>
      <c r="F1321" s="3">
        <v>40871</v>
      </c>
      <c r="G1321" s="1" t="s">
        <v>125</v>
      </c>
      <c r="H1321" t="s">
        <v>125</v>
      </c>
      <c r="I1321" s="17">
        <f>IF(D1321="Moody",VLOOKUP(H1321,'Rating Translation'!$B$2:$E$25,4,FALSE),IF(D1321="SP",VLOOKUP(H1321,'Rating Translation'!$C$2:$E$25,3,FALSE),VLOOKUP(H1321,'Rating Translation'!$D$2:$E$25,2,FALSE)))</f>
        <v>14</v>
      </c>
      <c r="J1321">
        <f t="shared" si="126"/>
        <v>14</v>
      </c>
      <c r="K1321" s="20">
        <f>IF($D1321=K$1,$J1321,IF($C1321&lt;&gt;$C1320,"",K1320))</f>
        <v>14</v>
      </c>
      <c r="L1321">
        <f>IF($D1321=L$1,$J1321,IF($C1321&lt;&gt;$C1320,"",L1320))</f>
        <v>15</v>
      </c>
      <c r="M1321">
        <f>IF($D1321=M$1,$J1321,IF($C1321&lt;&gt;$C1320,"",M1320))</f>
        <v>16</v>
      </c>
      <c r="N1321" s="20">
        <f t="shared" si="127"/>
        <v>3</v>
      </c>
      <c r="O1321" s="21">
        <f t="shared" si="128"/>
        <v>15</v>
      </c>
      <c r="P1321">
        <f t="shared" si="124"/>
        <v>1</v>
      </c>
      <c r="Q1321">
        <f t="shared" si="125"/>
        <v>15</v>
      </c>
    </row>
    <row r="1322" spans="1:17" x14ac:dyDescent="0.25">
      <c r="A1322" t="str">
        <f t="shared" si="123"/>
        <v>Hungary-Local</v>
      </c>
      <c r="B1322">
        <v>1321</v>
      </c>
      <c r="C1322" t="s">
        <v>203</v>
      </c>
      <c r="D1322" t="s">
        <v>79</v>
      </c>
      <c r="E1322" t="s">
        <v>101</v>
      </c>
      <c r="F1322" s="3">
        <v>40898</v>
      </c>
      <c r="G1322" s="1" t="s">
        <v>71</v>
      </c>
      <c r="H1322" t="s">
        <v>71</v>
      </c>
      <c r="I1322" s="17">
        <f>IF(D1322="Moody",VLOOKUP(H1322,'Rating Translation'!$B$2:$E$25,4,FALSE),IF(D1322="SP",VLOOKUP(H1322,'Rating Translation'!$C$2:$E$25,3,FALSE),VLOOKUP(H1322,'Rating Translation'!$D$2:$E$25,2,FALSE)))</f>
        <v>14</v>
      </c>
      <c r="J1322">
        <f t="shared" si="126"/>
        <v>14</v>
      </c>
      <c r="K1322" s="20">
        <f>IF($D1322=K$1,$J1322,IF($C1322&lt;&gt;$C1321,"",K1321))</f>
        <v>14</v>
      </c>
      <c r="L1322">
        <f>IF($D1322=L$1,$J1322,IF($C1322&lt;&gt;$C1321,"",L1321))</f>
        <v>14</v>
      </c>
      <c r="M1322">
        <f>IF($D1322=M$1,$J1322,IF($C1322&lt;&gt;$C1321,"",M1321))</f>
        <v>16</v>
      </c>
      <c r="N1322" s="20">
        <f t="shared" si="127"/>
        <v>3</v>
      </c>
      <c r="O1322" s="21">
        <f t="shared" si="128"/>
        <v>14.666666666666666</v>
      </c>
      <c r="P1322">
        <f t="shared" si="124"/>
        <v>1.1547005383792517</v>
      </c>
      <c r="Q1322">
        <f t="shared" si="125"/>
        <v>14</v>
      </c>
    </row>
    <row r="1323" spans="1:17" x14ac:dyDescent="0.25">
      <c r="A1323" t="str">
        <f t="shared" si="123"/>
        <v>Hungary-Local</v>
      </c>
      <c r="B1323">
        <v>1322</v>
      </c>
      <c r="C1323" t="s">
        <v>203</v>
      </c>
      <c r="D1323" t="s">
        <v>96</v>
      </c>
      <c r="E1323" t="s">
        <v>101</v>
      </c>
      <c r="F1323" s="3">
        <v>40914</v>
      </c>
      <c r="G1323" s="1" t="s">
        <v>124</v>
      </c>
      <c r="H1323" t="s">
        <v>124</v>
      </c>
      <c r="I1323" s="17">
        <f>IF(D1323="Moody",VLOOKUP(H1323,'Rating Translation'!$B$2:$E$25,4,FALSE),IF(D1323="SP",VLOOKUP(H1323,'Rating Translation'!$C$2:$E$25,3,FALSE),VLOOKUP(H1323,'Rating Translation'!$D$2:$E$25,2,FALSE)))</f>
        <v>15</v>
      </c>
      <c r="J1323">
        <f t="shared" si="126"/>
        <v>15</v>
      </c>
      <c r="K1323" s="20">
        <f>IF($D1323=K$1,$J1323,IF($C1323&lt;&gt;$C1322,"",K1322))</f>
        <v>14</v>
      </c>
      <c r="L1323">
        <f>IF($D1323=L$1,$J1323,IF($C1323&lt;&gt;$C1322,"",L1322))</f>
        <v>14</v>
      </c>
      <c r="M1323">
        <f>IF($D1323=M$1,$J1323,IF($C1323&lt;&gt;$C1322,"",M1322))</f>
        <v>15</v>
      </c>
      <c r="N1323" s="20">
        <f t="shared" si="127"/>
        <v>3</v>
      </c>
      <c r="O1323" s="21">
        <f t="shared" si="128"/>
        <v>14.333333333333334</v>
      </c>
      <c r="P1323">
        <f t="shared" si="124"/>
        <v>0.57735026918962573</v>
      </c>
      <c r="Q1323">
        <f t="shared" si="125"/>
        <v>14</v>
      </c>
    </row>
    <row r="1324" spans="1:17" x14ac:dyDescent="0.25">
      <c r="A1324" t="str">
        <f t="shared" si="123"/>
        <v>Hungary-Local</v>
      </c>
      <c r="B1324">
        <v>1323</v>
      </c>
      <c r="C1324" t="s">
        <v>203</v>
      </c>
      <c r="D1324" t="s">
        <v>96</v>
      </c>
      <c r="E1324" t="s">
        <v>101</v>
      </c>
      <c r="F1324" s="3">
        <v>40932</v>
      </c>
      <c r="G1324" s="1" t="s">
        <v>124</v>
      </c>
      <c r="H1324" t="s">
        <v>124</v>
      </c>
      <c r="I1324" s="17">
        <f>IF(D1324="Moody",VLOOKUP(H1324,'Rating Translation'!$B$2:$E$25,4,FALSE),IF(D1324="SP",VLOOKUP(H1324,'Rating Translation'!$C$2:$E$25,3,FALSE),VLOOKUP(H1324,'Rating Translation'!$D$2:$E$25,2,FALSE)))</f>
        <v>15</v>
      </c>
      <c r="J1324">
        <f t="shared" si="126"/>
        <v>15</v>
      </c>
      <c r="K1324" s="20">
        <f>IF($D1324=K$1,$J1324,IF($C1324&lt;&gt;$C1323,"",K1323))</f>
        <v>14</v>
      </c>
      <c r="L1324">
        <f>IF($D1324=L$1,$J1324,IF($C1324&lt;&gt;$C1323,"",L1323))</f>
        <v>14</v>
      </c>
      <c r="M1324">
        <f>IF($D1324=M$1,$J1324,IF($C1324&lt;&gt;$C1323,"",M1323))</f>
        <v>15</v>
      </c>
      <c r="N1324" s="20">
        <f t="shared" si="127"/>
        <v>3</v>
      </c>
      <c r="O1324" s="21">
        <f t="shared" si="128"/>
        <v>14.333333333333334</v>
      </c>
      <c r="P1324">
        <f t="shared" si="124"/>
        <v>0.57735026918962573</v>
      </c>
      <c r="Q1324">
        <f t="shared" si="125"/>
        <v>14</v>
      </c>
    </row>
    <row r="1325" spans="1:17" x14ac:dyDescent="0.25">
      <c r="A1325" t="str">
        <f t="shared" si="123"/>
        <v>Hungary-Local</v>
      </c>
      <c r="B1325">
        <v>1324</v>
      </c>
      <c r="C1325" t="s">
        <v>203</v>
      </c>
      <c r="D1325" t="s">
        <v>96</v>
      </c>
      <c r="E1325" t="s">
        <v>101</v>
      </c>
      <c r="F1325" s="3">
        <v>40963</v>
      </c>
      <c r="G1325" s="1" t="s">
        <v>124</v>
      </c>
      <c r="H1325" t="s">
        <v>124</v>
      </c>
      <c r="I1325" s="17">
        <f>IF(D1325="Moody",VLOOKUP(H1325,'Rating Translation'!$B$2:$E$25,4,FALSE),IF(D1325="SP",VLOOKUP(H1325,'Rating Translation'!$C$2:$E$25,3,FALSE),VLOOKUP(H1325,'Rating Translation'!$D$2:$E$25,2,FALSE)))</f>
        <v>15</v>
      </c>
      <c r="J1325">
        <f t="shared" si="126"/>
        <v>15</v>
      </c>
      <c r="K1325" s="20">
        <f>IF($D1325=K$1,$J1325,IF($C1325&lt;&gt;$C1324,"",K1324))</f>
        <v>14</v>
      </c>
      <c r="L1325">
        <f>IF($D1325=L$1,$J1325,IF($C1325&lt;&gt;$C1324,"",L1324))</f>
        <v>14</v>
      </c>
      <c r="M1325">
        <f>IF($D1325=M$1,$J1325,IF($C1325&lt;&gt;$C1324,"",M1324))</f>
        <v>15</v>
      </c>
      <c r="N1325" s="20">
        <f t="shared" si="127"/>
        <v>3</v>
      </c>
      <c r="O1325" s="21">
        <f t="shared" si="128"/>
        <v>14.333333333333334</v>
      </c>
      <c r="P1325">
        <f t="shared" si="124"/>
        <v>0.57735026918962573</v>
      </c>
      <c r="Q1325">
        <f t="shared" si="125"/>
        <v>14</v>
      </c>
    </row>
    <row r="1326" spans="1:17" x14ac:dyDescent="0.25">
      <c r="A1326" t="str">
        <f t="shared" si="123"/>
        <v>Hungary-Local</v>
      </c>
      <c r="B1326">
        <v>1325</v>
      </c>
      <c r="C1326" t="s">
        <v>203</v>
      </c>
      <c r="D1326" t="s">
        <v>96</v>
      </c>
      <c r="E1326" t="s">
        <v>101</v>
      </c>
      <c r="F1326" s="3">
        <v>41025</v>
      </c>
      <c r="G1326" s="1" t="s">
        <v>124</v>
      </c>
      <c r="H1326" t="s">
        <v>124</v>
      </c>
      <c r="I1326" s="17">
        <f>IF(D1326="Moody",VLOOKUP(H1326,'Rating Translation'!$B$2:$E$25,4,FALSE),IF(D1326="SP",VLOOKUP(H1326,'Rating Translation'!$C$2:$E$25,3,FALSE),VLOOKUP(H1326,'Rating Translation'!$D$2:$E$25,2,FALSE)))</f>
        <v>15</v>
      </c>
      <c r="J1326">
        <f t="shared" si="126"/>
        <v>15</v>
      </c>
      <c r="K1326" s="20">
        <f>IF($D1326=K$1,$J1326,IF($C1326&lt;&gt;$C1325,"",K1325))</f>
        <v>14</v>
      </c>
      <c r="L1326">
        <f>IF($D1326=L$1,$J1326,IF($C1326&lt;&gt;$C1325,"",L1325))</f>
        <v>14</v>
      </c>
      <c r="M1326">
        <f>IF($D1326=M$1,$J1326,IF($C1326&lt;&gt;$C1325,"",M1325))</f>
        <v>15</v>
      </c>
      <c r="N1326" s="20">
        <f t="shared" si="127"/>
        <v>3</v>
      </c>
      <c r="O1326" s="21">
        <f t="shared" si="128"/>
        <v>14.333333333333334</v>
      </c>
      <c r="P1326">
        <f t="shared" si="124"/>
        <v>0.57735026918962573</v>
      </c>
      <c r="Q1326">
        <f t="shared" si="125"/>
        <v>14</v>
      </c>
    </row>
    <row r="1327" spans="1:17" x14ac:dyDescent="0.25">
      <c r="A1327" t="str">
        <f t="shared" si="123"/>
        <v>Hungary-Local</v>
      </c>
      <c r="B1327">
        <v>1326</v>
      </c>
      <c r="C1327" t="s">
        <v>203</v>
      </c>
      <c r="D1327" t="s">
        <v>96</v>
      </c>
      <c r="E1327" t="s">
        <v>101</v>
      </c>
      <c r="F1327" s="3">
        <v>41057</v>
      </c>
      <c r="G1327" s="1" t="s">
        <v>124</v>
      </c>
      <c r="H1327" t="s">
        <v>124</v>
      </c>
      <c r="I1327" s="17">
        <f>IF(D1327="Moody",VLOOKUP(H1327,'Rating Translation'!$B$2:$E$25,4,FALSE),IF(D1327="SP",VLOOKUP(H1327,'Rating Translation'!$C$2:$E$25,3,FALSE),VLOOKUP(H1327,'Rating Translation'!$D$2:$E$25,2,FALSE)))</f>
        <v>15</v>
      </c>
      <c r="J1327">
        <f t="shared" si="126"/>
        <v>15</v>
      </c>
      <c r="K1327" s="20">
        <f>IF($D1327=K$1,$J1327,IF($C1327&lt;&gt;$C1326,"",K1326))</f>
        <v>14</v>
      </c>
      <c r="L1327">
        <f>IF($D1327=L$1,$J1327,IF($C1327&lt;&gt;$C1326,"",L1326))</f>
        <v>14</v>
      </c>
      <c r="M1327">
        <f>IF($D1327=M$1,$J1327,IF($C1327&lt;&gt;$C1326,"",M1326))</f>
        <v>15</v>
      </c>
      <c r="N1327" s="20">
        <f t="shared" si="127"/>
        <v>3</v>
      </c>
      <c r="O1327" s="21">
        <f t="shared" si="128"/>
        <v>14.333333333333334</v>
      </c>
      <c r="P1327">
        <f t="shared" si="124"/>
        <v>0.57735026918962573</v>
      </c>
      <c r="Q1327">
        <f t="shared" si="125"/>
        <v>14</v>
      </c>
    </row>
    <row r="1328" spans="1:17" x14ac:dyDescent="0.25">
      <c r="A1328" t="str">
        <f t="shared" si="123"/>
        <v>Hungary-Local</v>
      </c>
      <c r="B1328">
        <v>1327</v>
      </c>
      <c r="C1328" t="s">
        <v>203</v>
      </c>
      <c r="D1328" t="s">
        <v>96</v>
      </c>
      <c r="E1328" t="s">
        <v>101</v>
      </c>
      <c r="F1328" s="3">
        <v>41106</v>
      </c>
      <c r="G1328" s="1" t="s">
        <v>124</v>
      </c>
      <c r="H1328" t="s">
        <v>124</v>
      </c>
      <c r="I1328" s="17">
        <f>IF(D1328="Moody",VLOOKUP(H1328,'Rating Translation'!$B$2:$E$25,4,FALSE),IF(D1328="SP",VLOOKUP(H1328,'Rating Translation'!$C$2:$E$25,3,FALSE),VLOOKUP(H1328,'Rating Translation'!$D$2:$E$25,2,FALSE)))</f>
        <v>15</v>
      </c>
      <c r="J1328">
        <f t="shared" si="126"/>
        <v>15</v>
      </c>
      <c r="K1328" s="20">
        <f>IF($D1328=K$1,$J1328,IF($C1328&lt;&gt;$C1327,"",K1327))</f>
        <v>14</v>
      </c>
      <c r="L1328">
        <f>IF($D1328=L$1,$J1328,IF($C1328&lt;&gt;$C1327,"",L1327))</f>
        <v>14</v>
      </c>
      <c r="M1328">
        <f>IF($D1328=M$1,$J1328,IF($C1328&lt;&gt;$C1327,"",M1327))</f>
        <v>15</v>
      </c>
      <c r="N1328" s="20">
        <f t="shared" si="127"/>
        <v>3</v>
      </c>
      <c r="O1328" s="21">
        <f t="shared" si="128"/>
        <v>14.333333333333334</v>
      </c>
      <c r="P1328">
        <f t="shared" si="124"/>
        <v>0.57735026918962573</v>
      </c>
      <c r="Q1328">
        <f t="shared" si="125"/>
        <v>14</v>
      </c>
    </row>
    <row r="1329" spans="1:17" x14ac:dyDescent="0.25">
      <c r="A1329" t="str">
        <f t="shared" si="123"/>
        <v>Hungary-Local</v>
      </c>
      <c r="B1329">
        <v>1328</v>
      </c>
      <c r="C1329" t="s">
        <v>203</v>
      </c>
      <c r="D1329" t="s">
        <v>96</v>
      </c>
      <c r="E1329" t="s">
        <v>101</v>
      </c>
      <c r="F1329" s="3">
        <v>41138</v>
      </c>
      <c r="G1329" s="1" t="s">
        <v>124</v>
      </c>
      <c r="H1329" t="s">
        <v>124</v>
      </c>
      <c r="I1329" s="17">
        <f>IF(D1329="Moody",VLOOKUP(H1329,'Rating Translation'!$B$2:$E$25,4,FALSE),IF(D1329="SP",VLOOKUP(H1329,'Rating Translation'!$C$2:$E$25,3,FALSE),VLOOKUP(H1329,'Rating Translation'!$D$2:$E$25,2,FALSE)))</f>
        <v>15</v>
      </c>
      <c r="J1329">
        <f t="shared" si="126"/>
        <v>15</v>
      </c>
      <c r="K1329" s="20">
        <f>IF($D1329=K$1,$J1329,IF($C1329&lt;&gt;$C1328,"",K1328))</f>
        <v>14</v>
      </c>
      <c r="L1329">
        <f>IF($D1329=L$1,$J1329,IF($C1329&lt;&gt;$C1328,"",L1328))</f>
        <v>14</v>
      </c>
      <c r="M1329">
        <f>IF($D1329=M$1,$J1329,IF($C1329&lt;&gt;$C1328,"",M1328))</f>
        <v>15</v>
      </c>
      <c r="N1329" s="20">
        <f t="shared" si="127"/>
        <v>3</v>
      </c>
      <c r="O1329" s="21">
        <f t="shared" si="128"/>
        <v>14.333333333333334</v>
      </c>
      <c r="P1329">
        <f t="shared" si="124"/>
        <v>0.57735026918962573</v>
      </c>
      <c r="Q1329">
        <f t="shared" si="125"/>
        <v>14</v>
      </c>
    </row>
    <row r="1330" spans="1:17" x14ac:dyDescent="0.25">
      <c r="A1330" t="str">
        <f t="shared" si="123"/>
        <v>Hungary-Local</v>
      </c>
      <c r="B1330">
        <v>1329</v>
      </c>
      <c r="C1330" t="s">
        <v>203</v>
      </c>
      <c r="D1330" t="s">
        <v>96</v>
      </c>
      <c r="E1330" t="s">
        <v>101</v>
      </c>
      <c r="F1330" s="3">
        <v>41180</v>
      </c>
      <c r="G1330" s="1" t="s">
        <v>124</v>
      </c>
      <c r="H1330" t="s">
        <v>124</v>
      </c>
      <c r="I1330" s="17">
        <f>IF(D1330="Moody",VLOOKUP(H1330,'Rating Translation'!$B$2:$E$25,4,FALSE),IF(D1330="SP",VLOOKUP(H1330,'Rating Translation'!$C$2:$E$25,3,FALSE),VLOOKUP(H1330,'Rating Translation'!$D$2:$E$25,2,FALSE)))</f>
        <v>15</v>
      </c>
      <c r="J1330">
        <f t="shared" si="126"/>
        <v>15</v>
      </c>
      <c r="K1330" s="20">
        <f>IF($D1330=K$1,$J1330,IF($C1330&lt;&gt;$C1329,"",K1329))</f>
        <v>14</v>
      </c>
      <c r="L1330">
        <f>IF($D1330=L$1,$J1330,IF($C1330&lt;&gt;$C1329,"",L1329))</f>
        <v>14</v>
      </c>
      <c r="M1330">
        <f>IF($D1330=M$1,$J1330,IF($C1330&lt;&gt;$C1329,"",M1329))</f>
        <v>15</v>
      </c>
      <c r="N1330" s="20">
        <f t="shared" si="127"/>
        <v>3</v>
      </c>
      <c r="O1330" s="21">
        <f t="shared" si="128"/>
        <v>14.333333333333334</v>
      </c>
      <c r="P1330">
        <f t="shared" si="124"/>
        <v>0.57735026918962573</v>
      </c>
      <c r="Q1330">
        <f t="shared" si="125"/>
        <v>14</v>
      </c>
    </row>
    <row r="1331" spans="1:17" x14ac:dyDescent="0.25">
      <c r="A1331" t="str">
        <f t="shared" si="123"/>
        <v>Hungary-Local</v>
      </c>
      <c r="B1331">
        <v>1330</v>
      </c>
      <c r="C1331" t="s">
        <v>203</v>
      </c>
      <c r="D1331" t="s">
        <v>96</v>
      </c>
      <c r="E1331" t="s">
        <v>101</v>
      </c>
      <c r="F1331" s="3">
        <v>41208</v>
      </c>
      <c r="G1331" s="1" t="s">
        <v>124</v>
      </c>
      <c r="H1331" t="s">
        <v>124</v>
      </c>
      <c r="I1331" s="17">
        <f>IF(D1331="Moody",VLOOKUP(H1331,'Rating Translation'!$B$2:$E$25,4,FALSE),IF(D1331="SP",VLOOKUP(H1331,'Rating Translation'!$C$2:$E$25,3,FALSE),VLOOKUP(H1331,'Rating Translation'!$D$2:$E$25,2,FALSE)))</f>
        <v>15</v>
      </c>
      <c r="J1331">
        <f t="shared" si="126"/>
        <v>15</v>
      </c>
      <c r="K1331" s="20">
        <f>IF($D1331=K$1,$J1331,IF($C1331&lt;&gt;$C1330,"",K1330))</f>
        <v>14</v>
      </c>
      <c r="L1331">
        <f>IF($D1331=L$1,$J1331,IF($C1331&lt;&gt;$C1330,"",L1330))</f>
        <v>14</v>
      </c>
      <c r="M1331">
        <f>IF($D1331=M$1,$J1331,IF($C1331&lt;&gt;$C1330,"",M1330))</f>
        <v>15</v>
      </c>
      <c r="N1331" s="20">
        <f t="shared" si="127"/>
        <v>3</v>
      </c>
      <c r="O1331" s="21">
        <f t="shared" si="128"/>
        <v>14.333333333333334</v>
      </c>
      <c r="P1331">
        <f t="shared" si="124"/>
        <v>0.57735026918962573</v>
      </c>
      <c r="Q1331">
        <f t="shared" si="125"/>
        <v>14</v>
      </c>
    </row>
    <row r="1332" spans="1:17" x14ac:dyDescent="0.25">
      <c r="A1332" t="str">
        <f t="shared" si="123"/>
        <v>Hungary-Local</v>
      </c>
      <c r="B1332">
        <v>1331</v>
      </c>
      <c r="C1332" t="s">
        <v>203</v>
      </c>
      <c r="D1332" t="s">
        <v>96</v>
      </c>
      <c r="E1332" t="s">
        <v>101</v>
      </c>
      <c r="F1332" s="3">
        <v>41229</v>
      </c>
      <c r="G1332" s="1" t="s">
        <v>124</v>
      </c>
      <c r="H1332" t="s">
        <v>124</v>
      </c>
      <c r="I1332" s="17">
        <f>IF(D1332="Moody",VLOOKUP(H1332,'Rating Translation'!$B$2:$E$25,4,FALSE),IF(D1332="SP",VLOOKUP(H1332,'Rating Translation'!$C$2:$E$25,3,FALSE),VLOOKUP(H1332,'Rating Translation'!$D$2:$E$25,2,FALSE)))</f>
        <v>15</v>
      </c>
      <c r="J1332">
        <f t="shared" si="126"/>
        <v>15</v>
      </c>
      <c r="K1332" s="20">
        <f>IF($D1332=K$1,$J1332,IF($C1332&lt;&gt;$C1331,"",K1331))</f>
        <v>14</v>
      </c>
      <c r="L1332">
        <f>IF($D1332=L$1,$J1332,IF($C1332&lt;&gt;$C1331,"",L1331))</f>
        <v>14</v>
      </c>
      <c r="M1332">
        <f>IF($D1332=M$1,$J1332,IF($C1332&lt;&gt;$C1331,"",M1331))</f>
        <v>15</v>
      </c>
      <c r="N1332" s="20">
        <f t="shared" si="127"/>
        <v>3</v>
      </c>
      <c r="O1332" s="21">
        <f t="shared" si="128"/>
        <v>14.333333333333334</v>
      </c>
      <c r="P1332">
        <f t="shared" si="124"/>
        <v>0.57735026918962573</v>
      </c>
      <c r="Q1332">
        <f t="shared" si="125"/>
        <v>14</v>
      </c>
    </row>
    <row r="1333" spans="1:17" x14ac:dyDescent="0.25">
      <c r="A1333" t="str">
        <f t="shared" si="123"/>
        <v>Hungary-Local</v>
      </c>
      <c r="B1333">
        <v>1332</v>
      </c>
      <c r="C1333" t="s">
        <v>203</v>
      </c>
      <c r="D1333" t="s">
        <v>79</v>
      </c>
      <c r="E1333" t="s">
        <v>101</v>
      </c>
      <c r="F1333" s="3">
        <v>41236</v>
      </c>
      <c r="G1333" s="1" t="s">
        <v>92</v>
      </c>
      <c r="H1333" t="s">
        <v>92</v>
      </c>
      <c r="I1333" s="17">
        <f>IF(D1333="Moody",VLOOKUP(H1333,'Rating Translation'!$B$2:$E$25,4,FALSE),IF(D1333="SP",VLOOKUP(H1333,'Rating Translation'!$C$2:$E$25,3,FALSE),VLOOKUP(H1333,'Rating Translation'!$D$2:$E$25,2,FALSE)))</f>
        <v>13</v>
      </c>
      <c r="J1333">
        <f t="shared" si="126"/>
        <v>13</v>
      </c>
      <c r="K1333" s="20">
        <f>IF($D1333=K$1,$J1333,IF($C1333&lt;&gt;$C1332,"",K1332))</f>
        <v>14</v>
      </c>
      <c r="L1333">
        <f>IF($D1333=L$1,$J1333,IF($C1333&lt;&gt;$C1332,"",L1332))</f>
        <v>13</v>
      </c>
      <c r="M1333">
        <f>IF($D1333=M$1,$J1333,IF($C1333&lt;&gt;$C1332,"",M1332))</f>
        <v>15</v>
      </c>
      <c r="N1333" s="20">
        <f t="shared" si="127"/>
        <v>3</v>
      </c>
      <c r="O1333" s="21">
        <f t="shared" si="128"/>
        <v>14</v>
      </c>
      <c r="P1333">
        <f t="shared" si="124"/>
        <v>1</v>
      </c>
      <c r="Q1333">
        <f t="shared" si="125"/>
        <v>14</v>
      </c>
    </row>
    <row r="1334" spans="1:17" x14ac:dyDescent="0.25">
      <c r="A1334" t="str">
        <f t="shared" si="123"/>
        <v>Hungary-Local</v>
      </c>
      <c r="B1334">
        <v>1333</v>
      </c>
      <c r="C1334" t="s">
        <v>203</v>
      </c>
      <c r="D1334" t="s">
        <v>96</v>
      </c>
      <c r="E1334" t="s">
        <v>101</v>
      </c>
      <c r="F1334" s="3">
        <v>41313</v>
      </c>
      <c r="G1334" s="1" t="s">
        <v>124</v>
      </c>
      <c r="H1334" t="s">
        <v>124</v>
      </c>
      <c r="I1334" s="17">
        <f>IF(D1334="Moody",VLOOKUP(H1334,'Rating Translation'!$B$2:$E$25,4,FALSE),IF(D1334="SP",VLOOKUP(H1334,'Rating Translation'!$C$2:$E$25,3,FALSE),VLOOKUP(H1334,'Rating Translation'!$D$2:$E$25,2,FALSE)))</f>
        <v>15</v>
      </c>
      <c r="J1334">
        <f t="shared" si="126"/>
        <v>15</v>
      </c>
      <c r="K1334" s="20">
        <f>IF($D1334=K$1,$J1334,IF($C1334&lt;&gt;$C1333,"",K1333))</f>
        <v>14</v>
      </c>
      <c r="L1334">
        <f>IF($D1334=L$1,$J1334,IF($C1334&lt;&gt;$C1333,"",L1333))</f>
        <v>13</v>
      </c>
      <c r="M1334">
        <f>IF($D1334=M$1,$J1334,IF($C1334&lt;&gt;$C1333,"",M1333))</f>
        <v>15</v>
      </c>
      <c r="N1334" s="20">
        <f t="shared" si="127"/>
        <v>3</v>
      </c>
      <c r="O1334" s="21">
        <f t="shared" si="128"/>
        <v>14</v>
      </c>
      <c r="P1334">
        <f t="shared" si="124"/>
        <v>1</v>
      </c>
      <c r="Q1334">
        <f t="shared" si="125"/>
        <v>14</v>
      </c>
    </row>
    <row r="1335" spans="1:17" x14ac:dyDescent="0.25">
      <c r="A1335" t="str">
        <f t="shared" si="123"/>
        <v>Hungary-Local</v>
      </c>
      <c r="B1335">
        <v>1334</v>
      </c>
      <c r="C1335" t="s">
        <v>203</v>
      </c>
      <c r="D1335" t="s">
        <v>69</v>
      </c>
      <c r="E1335" t="s">
        <v>101</v>
      </c>
      <c r="F1335" s="3">
        <v>41313</v>
      </c>
      <c r="G1335" s="1" t="s">
        <v>125</v>
      </c>
      <c r="H1335" t="s">
        <v>125</v>
      </c>
      <c r="I1335" s="17">
        <f>IF(D1335="Moody",VLOOKUP(H1335,'Rating Translation'!$B$2:$E$25,4,FALSE),IF(D1335="SP",VLOOKUP(H1335,'Rating Translation'!$C$2:$E$25,3,FALSE),VLOOKUP(H1335,'Rating Translation'!$D$2:$E$25,2,FALSE)))</f>
        <v>14</v>
      </c>
      <c r="J1335">
        <f t="shared" si="126"/>
        <v>14</v>
      </c>
      <c r="K1335" s="20">
        <f>IF($D1335=K$1,$J1335,IF($C1335&lt;&gt;$C1334,"",K1334))</f>
        <v>14</v>
      </c>
      <c r="L1335">
        <f>IF($D1335=L$1,$J1335,IF($C1335&lt;&gt;$C1334,"",L1334))</f>
        <v>13</v>
      </c>
      <c r="M1335">
        <f>IF($D1335=M$1,$J1335,IF($C1335&lt;&gt;$C1334,"",M1334))</f>
        <v>15</v>
      </c>
      <c r="N1335" s="20">
        <f t="shared" si="127"/>
        <v>3</v>
      </c>
      <c r="O1335" s="21">
        <f t="shared" si="128"/>
        <v>14</v>
      </c>
      <c r="P1335">
        <f t="shared" si="124"/>
        <v>1</v>
      </c>
      <c r="Q1335">
        <f t="shared" si="125"/>
        <v>14</v>
      </c>
    </row>
    <row r="1336" spans="1:17" x14ac:dyDescent="0.25">
      <c r="A1336" t="str">
        <f t="shared" si="123"/>
        <v>Hungary-Local</v>
      </c>
      <c r="B1336">
        <v>1335</v>
      </c>
      <c r="C1336" t="s">
        <v>203</v>
      </c>
      <c r="D1336" t="s">
        <v>96</v>
      </c>
      <c r="E1336" t="s">
        <v>101</v>
      </c>
      <c r="F1336" s="3">
        <v>41331</v>
      </c>
      <c r="G1336" s="1" t="s">
        <v>124</v>
      </c>
      <c r="H1336" t="s">
        <v>124</v>
      </c>
      <c r="I1336" s="17">
        <f>IF(D1336="Moody",VLOOKUP(H1336,'Rating Translation'!$B$2:$E$25,4,FALSE),IF(D1336="SP",VLOOKUP(H1336,'Rating Translation'!$C$2:$E$25,3,FALSE),VLOOKUP(H1336,'Rating Translation'!$D$2:$E$25,2,FALSE)))</f>
        <v>15</v>
      </c>
      <c r="J1336">
        <f t="shared" si="126"/>
        <v>15</v>
      </c>
      <c r="K1336" s="20">
        <f>IF($D1336=K$1,$J1336,IF($C1336&lt;&gt;$C1335,"",K1335))</f>
        <v>14</v>
      </c>
      <c r="L1336">
        <f>IF($D1336=L$1,$J1336,IF($C1336&lt;&gt;$C1335,"",L1335))</f>
        <v>13</v>
      </c>
      <c r="M1336">
        <f>IF($D1336=M$1,$J1336,IF($C1336&lt;&gt;$C1335,"",M1335))</f>
        <v>15</v>
      </c>
      <c r="N1336" s="20">
        <f t="shared" si="127"/>
        <v>3</v>
      </c>
      <c r="O1336" s="21">
        <f t="shared" si="128"/>
        <v>14</v>
      </c>
      <c r="P1336">
        <f t="shared" si="124"/>
        <v>1</v>
      </c>
      <c r="Q1336">
        <f t="shared" si="125"/>
        <v>14</v>
      </c>
    </row>
    <row r="1337" spans="1:17" x14ac:dyDescent="0.25">
      <c r="A1337" t="str">
        <f t="shared" si="123"/>
        <v>Hungary-Local</v>
      </c>
      <c r="B1337">
        <v>1336</v>
      </c>
      <c r="C1337" t="s">
        <v>203</v>
      </c>
      <c r="D1337" t="s">
        <v>96</v>
      </c>
      <c r="E1337" t="s">
        <v>101</v>
      </c>
      <c r="F1337" s="3">
        <v>41361</v>
      </c>
      <c r="G1337" s="1" t="s">
        <v>124</v>
      </c>
      <c r="H1337" t="s">
        <v>124</v>
      </c>
      <c r="I1337" s="17">
        <f>IF(D1337="Moody",VLOOKUP(H1337,'Rating Translation'!$B$2:$E$25,4,FALSE),IF(D1337="SP",VLOOKUP(H1337,'Rating Translation'!$C$2:$E$25,3,FALSE),VLOOKUP(H1337,'Rating Translation'!$D$2:$E$25,2,FALSE)))</f>
        <v>15</v>
      </c>
      <c r="J1337">
        <f t="shared" si="126"/>
        <v>15</v>
      </c>
      <c r="K1337" s="20">
        <f>IF($D1337=K$1,$J1337,IF($C1337&lt;&gt;$C1336,"",K1336))</f>
        <v>14</v>
      </c>
      <c r="L1337">
        <f>IF($D1337=L$1,$J1337,IF($C1337&lt;&gt;$C1336,"",L1336))</f>
        <v>13</v>
      </c>
      <c r="M1337">
        <f>IF($D1337=M$1,$J1337,IF($C1337&lt;&gt;$C1336,"",M1336))</f>
        <v>15</v>
      </c>
      <c r="N1337" s="20">
        <f t="shared" si="127"/>
        <v>3</v>
      </c>
      <c r="O1337" s="21">
        <f t="shared" si="128"/>
        <v>14</v>
      </c>
      <c r="P1337">
        <f t="shared" si="124"/>
        <v>1</v>
      </c>
      <c r="Q1337">
        <f t="shared" si="125"/>
        <v>14</v>
      </c>
    </row>
    <row r="1338" spans="1:17" x14ac:dyDescent="0.25">
      <c r="A1338" t="str">
        <f t="shared" si="123"/>
        <v>Hungary-Local</v>
      </c>
      <c r="B1338">
        <v>1337</v>
      </c>
      <c r="C1338" t="s">
        <v>203</v>
      </c>
      <c r="D1338" t="s">
        <v>96</v>
      </c>
      <c r="E1338" t="s">
        <v>101</v>
      </c>
      <c r="F1338" s="3">
        <v>41408</v>
      </c>
      <c r="G1338" s="1" t="s">
        <v>124</v>
      </c>
      <c r="H1338" t="s">
        <v>124</v>
      </c>
      <c r="I1338" s="17">
        <f>IF(D1338="Moody",VLOOKUP(H1338,'Rating Translation'!$B$2:$E$25,4,FALSE),IF(D1338="SP",VLOOKUP(H1338,'Rating Translation'!$C$2:$E$25,3,FALSE),VLOOKUP(H1338,'Rating Translation'!$D$2:$E$25,2,FALSE)))</f>
        <v>15</v>
      </c>
      <c r="J1338">
        <f t="shared" si="126"/>
        <v>15</v>
      </c>
      <c r="K1338" s="20">
        <f>IF($D1338=K$1,$J1338,IF($C1338&lt;&gt;$C1337,"",K1337))</f>
        <v>14</v>
      </c>
      <c r="L1338">
        <f>IF($D1338=L$1,$J1338,IF($C1338&lt;&gt;$C1337,"",L1337))</f>
        <v>13</v>
      </c>
      <c r="M1338">
        <f>IF($D1338=M$1,$J1338,IF($C1338&lt;&gt;$C1337,"",M1337))</f>
        <v>15</v>
      </c>
      <c r="N1338" s="20">
        <f t="shared" si="127"/>
        <v>3</v>
      </c>
      <c r="O1338" s="21">
        <f t="shared" si="128"/>
        <v>14</v>
      </c>
      <c r="P1338">
        <f t="shared" si="124"/>
        <v>1</v>
      </c>
      <c r="Q1338">
        <f t="shared" si="125"/>
        <v>14</v>
      </c>
    </row>
    <row r="1339" spans="1:17" x14ac:dyDescent="0.25">
      <c r="A1339" t="str">
        <f t="shared" si="123"/>
        <v>Hungary-Local</v>
      </c>
      <c r="B1339">
        <v>1338</v>
      </c>
      <c r="C1339" t="s">
        <v>203</v>
      </c>
      <c r="D1339" t="s">
        <v>96</v>
      </c>
      <c r="E1339" t="s">
        <v>101</v>
      </c>
      <c r="F1339" s="3">
        <v>41423</v>
      </c>
      <c r="G1339" s="1" t="s">
        <v>124</v>
      </c>
      <c r="H1339" t="s">
        <v>124</v>
      </c>
      <c r="I1339" s="17">
        <f>IF(D1339="Moody",VLOOKUP(H1339,'Rating Translation'!$B$2:$E$25,4,FALSE),IF(D1339="SP",VLOOKUP(H1339,'Rating Translation'!$C$2:$E$25,3,FALSE),VLOOKUP(H1339,'Rating Translation'!$D$2:$E$25,2,FALSE)))</f>
        <v>15</v>
      </c>
      <c r="J1339">
        <f t="shared" si="126"/>
        <v>15</v>
      </c>
      <c r="K1339" s="20">
        <f>IF($D1339=K$1,$J1339,IF($C1339&lt;&gt;$C1338,"",K1338))</f>
        <v>14</v>
      </c>
      <c r="L1339">
        <f>IF($D1339=L$1,$J1339,IF($C1339&lt;&gt;$C1338,"",L1338))</f>
        <v>13</v>
      </c>
      <c r="M1339">
        <f>IF($D1339=M$1,$J1339,IF($C1339&lt;&gt;$C1338,"",M1338))</f>
        <v>15</v>
      </c>
      <c r="N1339" s="20">
        <f t="shared" si="127"/>
        <v>3</v>
      </c>
      <c r="O1339" s="21">
        <f t="shared" si="128"/>
        <v>14</v>
      </c>
      <c r="P1339">
        <f t="shared" si="124"/>
        <v>1</v>
      </c>
      <c r="Q1339">
        <f t="shared" si="125"/>
        <v>14</v>
      </c>
    </row>
    <row r="1340" spans="1:17" x14ac:dyDescent="0.25">
      <c r="A1340" t="str">
        <f t="shared" si="123"/>
        <v>Hungary-Local</v>
      </c>
      <c r="B1340">
        <v>1339</v>
      </c>
      <c r="C1340" t="s">
        <v>203</v>
      </c>
      <c r="D1340" t="s">
        <v>96</v>
      </c>
      <c r="E1340" t="s">
        <v>101</v>
      </c>
      <c r="F1340" s="3">
        <v>41449</v>
      </c>
      <c r="G1340" s="1" t="s">
        <v>124</v>
      </c>
      <c r="H1340" t="s">
        <v>124</v>
      </c>
      <c r="I1340" s="17">
        <f>IF(D1340="Moody",VLOOKUP(H1340,'Rating Translation'!$B$2:$E$25,4,FALSE),IF(D1340="SP",VLOOKUP(H1340,'Rating Translation'!$C$2:$E$25,3,FALSE),VLOOKUP(H1340,'Rating Translation'!$D$2:$E$25,2,FALSE)))</f>
        <v>15</v>
      </c>
      <c r="J1340">
        <f t="shared" si="126"/>
        <v>15</v>
      </c>
      <c r="K1340" s="20">
        <f>IF($D1340=K$1,$J1340,IF($C1340&lt;&gt;$C1339,"",K1339))</f>
        <v>14</v>
      </c>
      <c r="L1340">
        <f>IF($D1340=L$1,$J1340,IF($C1340&lt;&gt;$C1339,"",L1339))</f>
        <v>13</v>
      </c>
      <c r="M1340">
        <f>IF($D1340=M$1,$J1340,IF($C1340&lt;&gt;$C1339,"",M1339))</f>
        <v>15</v>
      </c>
      <c r="N1340" s="20">
        <f t="shared" si="127"/>
        <v>3</v>
      </c>
      <c r="O1340" s="21">
        <f t="shared" si="128"/>
        <v>14</v>
      </c>
      <c r="P1340">
        <f t="shared" si="124"/>
        <v>1</v>
      </c>
      <c r="Q1340">
        <f t="shared" si="125"/>
        <v>14</v>
      </c>
    </row>
    <row r="1341" spans="1:17" x14ac:dyDescent="0.25">
      <c r="A1341" t="str">
        <f t="shared" si="123"/>
        <v>Hungary-Local</v>
      </c>
      <c r="B1341">
        <v>1340</v>
      </c>
      <c r="C1341" t="s">
        <v>203</v>
      </c>
      <c r="D1341" t="s">
        <v>96</v>
      </c>
      <c r="E1341" t="s">
        <v>101</v>
      </c>
      <c r="F1341" s="3">
        <v>41466</v>
      </c>
      <c r="G1341" s="1" t="s">
        <v>124</v>
      </c>
      <c r="H1341" t="s">
        <v>124</v>
      </c>
      <c r="I1341" s="17">
        <f>IF(D1341="Moody",VLOOKUP(H1341,'Rating Translation'!$B$2:$E$25,4,FALSE),IF(D1341="SP",VLOOKUP(H1341,'Rating Translation'!$C$2:$E$25,3,FALSE),VLOOKUP(H1341,'Rating Translation'!$D$2:$E$25,2,FALSE)))</f>
        <v>15</v>
      </c>
      <c r="J1341">
        <f t="shared" si="126"/>
        <v>15</v>
      </c>
      <c r="K1341" s="20">
        <f>IF($D1341=K$1,$J1341,IF($C1341&lt;&gt;$C1340,"",K1340))</f>
        <v>14</v>
      </c>
      <c r="L1341">
        <f>IF($D1341=L$1,$J1341,IF($C1341&lt;&gt;$C1340,"",L1340))</f>
        <v>13</v>
      </c>
      <c r="M1341">
        <f>IF($D1341=M$1,$J1341,IF($C1341&lt;&gt;$C1340,"",M1340))</f>
        <v>15</v>
      </c>
      <c r="N1341" s="20">
        <f t="shared" si="127"/>
        <v>3</v>
      </c>
      <c r="O1341" s="21">
        <f t="shared" si="128"/>
        <v>14</v>
      </c>
      <c r="P1341">
        <f t="shared" si="124"/>
        <v>1</v>
      </c>
      <c r="Q1341">
        <f t="shared" si="125"/>
        <v>14</v>
      </c>
    </row>
    <row r="1342" spans="1:17" x14ac:dyDescent="0.25">
      <c r="A1342" t="str">
        <f t="shared" si="123"/>
        <v>Hungary-Local</v>
      </c>
      <c r="B1342">
        <v>1341</v>
      </c>
      <c r="C1342" t="s">
        <v>203</v>
      </c>
      <c r="D1342" t="s">
        <v>96</v>
      </c>
      <c r="E1342" t="s">
        <v>101</v>
      </c>
      <c r="F1342" s="3">
        <v>41484</v>
      </c>
      <c r="G1342" s="1" t="s">
        <v>124</v>
      </c>
      <c r="H1342" t="s">
        <v>124</v>
      </c>
      <c r="I1342" s="17">
        <f>IF(D1342="Moody",VLOOKUP(H1342,'Rating Translation'!$B$2:$E$25,4,FALSE),IF(D1342="SP",VLOOKUP(H1342,'Rating Translation'!$C$2:$E$25,3,FALSE),VLOOKUP(H1342,'Rating Translation'!$D$2:$E$25,2,FALSE)))</f>
        <v>15</v>
      </c>
      <c r="J1342">
        <f t="shared" si="126"/>
        <v>15</v>
      </c>
      <c r="K1342" s="20">
        <f>IF($D1342=K$1,$J1342,IF($C1342&lt;&gt;$C1341,"",K1341))</f>
        <v>14</v>
      </c>
      <c r="L1342">
        <f>IF($D1342=L$1,$J1342,IF($C1342&lt;&gt;$C1341,"",L1341))</f>
        <v>13</v>
      </c>
      <c r="M1342">
        <f>IF($D1342=M$1,$J1342,IF($C1342&lt;&gt;$C1341,"",M1341))</f>
        <v>15</v>
      </c>
      <c r="N1342" s="20">
        <f t="shared" si="127"/>
        <v>3</v>
      </c>
      <c r="O1342" s="21">
        <f t="shared" si="128"/>
        <v>14</v>
      </c>
      <c r="P1342">
        <f t="shared" si="124"/>
        <v>1</v>
      </c>
      <c r="Q1342">
        <f t="shared" si="125"/>
        <v>14</v>
      </c>
    </row>
    <row r="1343" spans="1:17" x14ac:dyDescent="0.25">
      <c r="A1343" t="str">
        <f t="shared" si="123"/>
        <v>Hungary-Local</v>
      </c>
      <c r="B1343">
        <v>1342</v>
      </c>
      <c r="C1343" t="s">
        <v>203</v>
      </c>
      <c r="D1343" t="s">
        <v>96</v>
      </c>
      <c r="E1343" t="s">
        <v>101</v>
      </c>
      <c r="F1343" s="3">
        <v>41516</v>
      </c>
      <c r="G1343" s="1" t="s">
        <v>124</v>
      </c>
      <c r="H1343" t="s">
        <v>124</v>
      </c>
      <c r="I1343" s="17">
        <f>IF(D1343="Moody",VLOOKUP(H1343,'Rating Translation'!$B$2:$E$25,4,FALSE),IF(D1343="SP",VLOOKUP(H1343,'Rating Translation'!$C$2:$E$25,3,FALSE),VLOOKUP(H1343,'Rating Translation'!$D$2:$E$25,2,FALSE)))</f>
        <v>15</v>
      </c>
      <c r="J1343">
        <f t="shared" si="126"/>
        <v>15</v>
      </c>
      <c r="K1343" s="20">
        <f>IF($D1343=K$1,$J1343,IF($C1343&lt;&gt;$C1342,"",K1342))</f>
        <v>14</v>
      </c>
      <c r="L1343">
        <f>IF($D1343=L$1,$J1343,IF($C1343&lt;&gt;$C1342,"",L1342))</f>
        <v>13</v>
      </c>
      <c r="M1343">
        <f>IF($D1343=M$1,$J1343,IF($C1343&lt;&gt;$C1342,"",M1342))</f>
        <v>15</v>
      </c>
      <c r="N1343" s="20">
        <f t="shared" si="127"/>
        <v>3</v>
      </c>
      <c r="O1343" s="21">
        <f t="shared" si="128"/>
        <v>14</v>
      </c>
      <c r="P1343">
        <f t="shared" si="124"/>
        <v>1</v>
      </c>
      <c r="Q1343">
        <f t="shared" si="125"/>
        <v>14</v>
      </c>
    </row>
    <row r="1344" spans="1:17" x14ac:dyDescent="0.25">
      <c r="A1344" t="str">
        <f t="shared" si="123"/>
        <v>Hungary-Local</v>
      </c>
      <c r="B1344">
        <v>1343</v>
      </c>
      <c r="C1344" t="s">
        <v>203</v>
      </c>
      <c r="D1344" t="s">
        <v>96</v>
      </c>
      <c r="E1344" t="s">
        <v>101</v>
      </c>
      <c r="F1344" s="3">
        <v>41547</v>
      </c>
      <c r="G1344" s="1" t="s">
        <v>124</v>
      </c>
      <c r="H1344" t="s">
        <v>124</v>
      </c>
      <c r="I1344" s="17">
        <f>IF(D1344="Moody",VLOOKUP(H1344,'Rating Translation'!$B$2:$E$25,4,FALSE),IF(D1344="SP",VLOOKUP(H1344,'Rating Translation'!$C$2:$E$25,3,FALSE),VLOOKUP(H1344,'Rating Translation'!$D$2:$E$25,2,FALSE)))</f>
        <v>15</v>
      </c>
      <c r="J1344">
        <f t="shared" si="126"/>
        <v>15</v>
      </c>
      <c r="K1344" s="20">
        <f>IF($D1344=K$1,$J1344,IF($C1344&lt;&gt;$C1343,"",K1343))</f>
        <v>14</v>
      </c>
      <c r="L1344">
        <f>IF($D1344=L$1,$J1344,IF($C1344&lt;&gt;$C1343,"",L1343))</f>
        <v>13</v>
      </c>
      <c r="M1344">
        <f>IF($D1344=M$1,$J1344,IF($C1344&lt;&gt;$C1343,"",M1343))</f>
        <v>15</v>
      </c>
      <c r="N1344" s="20">
        <f t="shared" si="127"/>
        <v>3</v>
      </c>
      <c r="O1344" s="21">
        <f t="shared" si="128"/>
        <v>14</v>
      </c>
      <c r="P1344">
        <f t="shared" si="124"/>
        <v>1</v>
      </c>
      <c r="Q1344">
        <f t="shared" si="125"/>
        <v>14</v>
      </c>
    </row>
    <row r="1345" spans="1:17" x14ac:dyDescent="0.25">
      <c r="A1345" t="str">
        <f t="shared" si="123"/>
        <v>Hungary-Local</v>
      </c>
      <c r="B1345">
        <v>1344</v>
      </c>
      <c r="C1345" t="s">
        <v>203</v>
      </c>
      <c r="D1345" t="s">
        <v>96</v>
      </c>
      <c r="E1345" t="s">
        <v>101</v>
      </c>
      <c r="F1345" s="3">
        <v>41561</v>
      </c>
      <c r="G1345" s="1" t="s">
        <v>124</v>
      </c>
      <c r="H1345" t="s">
        <v>124</v>
      </c>
      <c r="I1345" s="17">
        <f>IF(D1345="Moody",VLOOKUP(H1345,'Rating Translation'!$B$2:$E$25,4,FALSE),IF(D1345="SP",VLOOKUP(H1345,'Rating Translation'!$C$2:$E$25,3,FALSE),VLOOKUP(H1345,'Rating Translation'!$D$2:$E$25,2,FALSE)))</f>
        <v>15</v>
      </c>
      <c r="J1345">
        <f t="shared" si="126"/>
        <v>15</v>
      </c>
      <c r="K1345" s="20">
        <f>IF($D1345=K$1,$J1345,IF($C1345&lt;&gt;$C1344,"",K1344))</f>
        <v>14</v>
      </c>
      <c r="L1345">
        <f>IF($D1345=L$1,$J1345,IF($C1345&lt;&gt;$C1344,"",L1344))</f>
        <v>13</v>
      </c>
      <c r="M1345">
        <f>IF($D1345=M$1,$J1345,IF($C1345&lt;&gt;$C1344,"",M1344))</f>
        <v>15</v>
      </c>
      <c r="N1345" s="20">
        <f t="shared" si="127"/>
        <v>3</v>
      </c>
      <c r="O1345" s="21">
        <f t="shared" si="128"/>
        <v>14</v>
      </c>
      <c r="P1345">
        <f t="shared" si="124"/>
        <v>1</v>
      </c>
      <c r="Q1345">
        <f t="shared" si="125"/>
        <v>14</v>
      </c>
    </row>
    <row r="1346" spans="1:17" x14ac:dyDescent="0.25">
      <c r="A1346" t="str">
        <f t="shared" ref="A1346:A1409" si="129">CONCATENATE(C1346,"-",E1346)</f>
        <v>Hungary-Local</v>
      </c>
      <c r="B1346">
        <v>1345</v>
      </c>
      <c r="C1346" t="s">
        <v>203</v>
      </c>
      <c r="D1346" t="s">
        <v>96</v>
      </c>
      <c r="E1346" t="s">
        <v>101</v>
      </c>
      <c r="F1346" s="3">
        <v>41571</v>
      </c>
      <c r="G1346" s="1" t="s">
        <v>124</v>
      </c>
      <c r="H1346" t="s">
        <v>124</v>
      </c>
      <c r="I1346" s="17">
        <f>IF(D1346="Moody",VLOOKUP(H1346,'Rating Translation'!$B$2:$E$25,4,FALSE),IF(D1346="SP",VLOOKUP(H1346,'Rating Translation'!$C$2:$E$25,3,FALSE),VLOOKUP(H1346,'Rating Translation'!$D$2:$E$25,2,FALSE)))</f>
        <v>15</v>
      </c>
      <c r="J1346">
        <f t="shared" si="126"/>
        <v>15</v>
      </c>
      <c r="K1346" s="20">
        <f>IF($D1346=K$1,$J1346,IF($C1346&lt;&gt;$C1345,"",K1345))</f>
        <v>14</v>
      </c>
      <c r="L1346">
        <f>IF($D1346=L$1,$J1346,IF($C1346&lt;&gt;$C1345,"",L1345))</f>
        <v>13</v>
      </c>
      <c r="M1346">
        <f>IF($D1346=M$1,$J1346,IF($C1346&lt;&gt;$C1345,"",M1345))</f>
        <v>15</v>
      </c>
      <c r="N1346" s="20">
        <f t="shared" si="127"/>
        <v>3</v>
      </c>
      <c r="O1346" s="21">
        <f t="shared" si="128"/>
        <v>14</v>
      </c>
      <c r="P1346">
        <f t="shared" si="124"/>
        <v>1</v>
      </c>
      <c r="Q1346">
        <f t="shared" si="125"/>
        <v>14</v>
      </c>
    </row>
    <row r="1347" spans="1:17" x14ac:dyDescent="0.25">
      <c r="A1347" t="str">
        <f t="shared" si="129"/>
        <v>Hungary-Local</v>
      </c>
      <c r="B1347">
        <v>1346</v>
      </c>
      <c r="C1347" t="s">
        <v>203</v>
      </c>
      <c r="D1347" t="s">
        <v>96</v>
      </c>
      <c r="E1347" t="s">
        <v>101</v>
      </c>
      <c r="F1347" s="3">
        <v>41577</v>
      </c>
      <c r="G1347" s="1" t="s">
        <v>124</v>
      </c>
      <c r="H1347" t="s">
        <v>124</v>
      </c>
      <c r="I1347" s="17">
        <f>IF(D1347="Moody",VLOOKUP(H1347,'Rating Translation'!$B$2:$E$25,4,FALSE),IF(D1347="SP",VLOOKUP(H1347,'Rating Translation'!$C$2:$E$25,3,FALSE),VLOOKUP(H1347,'Rating Translation'!$D$2:$E$25,2,FALSE)))</f>
        <v>15</v>
      </c>
      <c r="J1347">
        <f t="shared" si="126"/>
        <v>15</v>
      </c>
      <c r="K1347" s="20">
        <f>IF($D1347=K$1,$J1347,IF($C1347&lt;&gt;$C1346,"",K1346))</f>
        <v>14</v>
      </c>
      <c r="L1347">
        <f>IF($D1347=L$1,$J1347,IF($C1347&lt;&gt;$C1346,"",L1346))</f>
        <v>13</v>
      </c>
      <c r="M1347">
        <f>IF($D1347=M$1,$J1347,IF($C1347&lt;&gt;$C1346,"",M1346))</f>
        <v>15</v>
      </c>
      <c r="N1347" s="20">
        <f t="shared" si="127"/>
        <v>3</v>
      </c>
      <c r="O1347" s="21">
        <f t="shared" si="128"/>
        <v>14</v>
      </c>
      <c r="P1347">
        <f t="shared" ref="P1347:P1410" si="130">IF(N1347&lt;=1,"",STDEV(K1347:M1347))</f>
        <v>1</v>
      </c>
      <c r="Q1347">
        <f t="shared" ref="Q1347:Q1410" si="131">MEDIAN(K1347:M1347)</f>
        <v>14</v>
      </c>
    </row>
    <row r="1348" spans="1:17" x14ac:dyDescent="0.25">
      <c r="A1348" t="str">
        <f t="shared" si="129"/>
        <v>Hungary-Local</v>
      </c>
      <c r="B1348">
        <v>1347</v>
      </c>
      <c r="C1348" t="s">
        <v>203</v>
      </c>
      <c r="D1348" t="s">
        <v>96</v>
      </c>
      <c r="E1348" t="s">
        <v>101</v>
      </c>
      <c r="F1348" s="3">
        <v>41598</v>
      </c>
      <c r="G1348" s="1" t="s">
        <v>124</v>
      </c>
      <c r="H1348" t="s">
        <v>124</v>
      </c>
      <c r="I1348" s="17">
        <f>IF(D1348="Moody",VLOOKUP(H1348,'Rating Translation'!$B$2:$E$25,4,FALSE),IF(D1348="SP",VLOOKUP(H1348,'Rating Translation'!$C$2:$E$25,3,FALSE),VLOOKUP(H1348,'Rating Translation'!$D$2:$E$25,2,FALSE)))</f>
        <v>15</v>
      </c>
      <c r="J1348">
        <f t="shared" si="126"/>
        <v>15</v>
      </c>
      <c r="K1348" s="20">
        <f>IF($D1348=K$1,$J1348,IF($C1348&lt;&gt;$C1347,"",K1347))</f>
        <v>14</v>
      </c>
      <c r="L1348">
        <f>IF($D1348=L$1,$J1348,IF($C1348&lt;&gt;$C1347,"",L1347))</f>
        <v>13</v>
      </c>
      <c r="M1348">
        <f>IF($D1348=M$1,$J1348,IF($C1348&lt;&gt;$C1347,"",M1347))</f>
        <v>15</v>
      </c>
      <c r="N1348" s="20">
        <f t="shared" si="127"/>
        <v>3</v>
      </c>
      <c r="O1348" s="21">
        <f t="shared" si="128"/>
        <v>14</v>
      </c>
      <c r="P1348">
        <f t="shared" si="130"/>
        <v>1</v>
      </c>
      <c r="Q1348">
        <f t="shared" si="131"/>
        <v>14</v>
      </c>
    </row>
    <row r="1349" spans="1:17" x14ac:dyDescent="0.25">
      <c r="A1349" t="str">
        <f t="shared" si="129"/>
        <v>Hungary-Local</v>
      </c>
      <c r="B1349">
        <v>1348</v>
      </c>
      <c r="C1349" t="s">
        <v>203</v>
      </c>
      <c r="D1349" t="s">
        <v>96</v>
      </c>
      <c r="E1349" t="s">
        <v>101</v>
      </c>
      <c r="F1349" s="3">
        <v>41603</v>
      </c>
      <c r="G1349" s="1" t="s">
        <v>124</v>
      </c>
      <c r="H1349" t="s">
        <v>124</v>
      </c>
      <c r="I1349" s="17">
        <f>IF(D1349="Moody",VLOOKUP(H1349,'Rating Translation'!$B$2:$E$25,4,FALSE),IF(D1349="SP",VLOOKUP(H1349,'Rating Translation'!$C$2:$E$25,3,FALSE),VLOOKUP(H1349,'Rating Translation'!$D$2:$E$25,2,FALSE)))</f>
        <v>15</v>
      </c>
      <c r="J1349">
        <f t="shared" si="126"/>
        <v>15</v>
      </c>
      <c r="K1349" s="20">
        <f>IF($D1349=K$1,$J1349,IF($C1349&lt;&gt;$C1348,"",K1348))</f>
        <v>14</v>
      </c>
      <c r="L1349">
        <f>IF($D1349=L$1,$J1349,IF($C1349&lt;&gt;$C1348,"",L1348))</f>
        <v>13</v>
      </c>
      <c r="M1349">
        <f>IF($D1349=M$1,$J1349,IF($C1349&lt;&gt;$C1348,"",M1348))</f>
        <v>15</v>
      </c>
      <c r="N1349" s="20">
        <f t="shared" si="127"/>
        <v>3</v>
      </c>
      <c r="O1349" s="21">
        <f t="shared" si="128"/>
        <v>14</v>
      </c>
      <c r="P1349">
        <f t="shared" si="130"/>
        <v>1</v>
      </c>
      <c r="Q1349">
        <f t="shared" si="131"/>
        <v>14</v>
      </c>
    </row>
    <row r="1350" spans="1:17" x14ac:dyDescent="0.25">
      <c r="A1350" t="str">
        <f t="shared" si="129"/>
        <v>Hungary-Local</v>
      </c>
      <c r="B1350">
        <v>1349</v>
      </c>
      <c r="C1350" t="s">
        <v>203</v>
      </c>
      <c r="D1350" t="s">
        <v>96</v>
      </c>
      <c r="E1350" t="s">
        <v>101</v>
      </c>
      <c r="F1350" s="3">
        <v>41611</v>
      </c>
      <c r="G1350" s="1" t="s">
        <v>124</v>
      </c>
      <c r="H1350" t="s">
        <v>124</v>
      </c>
      <c r="I1350" s="17">
        <f>IF(D1350="Moody",VLOOKUP(H1350,'Rating Translation'!$B$2:$E$25,4,FALSE),IF(D1350="SP",VLOOKUP(H1350,'Rating Translation'!$C$2:$E$25,3,FALSE),VLOOKUP(H1350,'Rating Translation'!$D$2:$E$25,2,FALSE)))</f>
        <v>15</v>
      </c>
      <c r="J1350">
        <f t="shared" si="126"/>
        <v>15</v>
      </c>
      <c r="K1350" s="20">
        <f>IF($D1350=K$1,$J1350,IF($C1350&lt;&gt;$C1349,"",K1349))</f>
        <v>14</v>
      </c>
      <c r="L1350">
        <f>IF($D1350=L$1,$J1350,IF($C1350&lt;&gt;$C1349,"",L1349))</f>
        <v>13</v>
      </c>
      <c r="M1350">
        <f>IF($D1350=M$1,$J1350,IF($C1350&lt;&gt;$C1349,"",M1349))</f>
        <v>15</v>
      </c>
      <c r="N1350" s="20">
        <f t="shared" si="127"/>
        <v>3</v>
      </c>
      <c r="O1350" s="21">
        <f t="shared" si="128"/>
        <v>14</v>
      </c>
      <c r="P1350">
        <f t="shared" si="130"/>
        <v>1</v>
      </c>
      <c r="Q1350">
        <f t="shared" si="131"/>
        <v>14</v>
      </c>
    </row>
    <row r="1351" spans="1:17" x14ac:dyDescent="0.25">
      <c r="A1351" t="str">
        <f t="shared" si="129"/>
        <v>Hungary-Local</v>
      </c>
      <c r="B1351">
        <v>1350</v>
      </c>
      <c r="C1351" t="s">
        <v>203</v>
      </c>
      <c r="D1351" t="s">
        <v>96</v>
      </c>
      <c r="E1351" t="s">
        <v>101</v>
      </c>
      <c r="F1351" s="3">
        <v>41619</v>
      </c>
      <c r="G1351" s="1" t="s">
        <v>124</v>
      </c>
      <c r="H1351" t="s">
        <v>124</v>
      </c>
      <c r="I1351" s="17">
        <f>IF(D1351="Moody",VLOOKUP(H1351,'Rating Translation'!$B$2:$E$25,4,FALSE),IF(D1351="SP",VLOOKUP(H1351,'Rating Translation'!$C$2:$E$25,3,FALSE),VLOOKUP(H1351,'Rating Translation'!$D$2:$E$25,2,FALSE)))</f>
        <v>15</v>
      </c>
      <c r="J1351">
        <f t="shared" si="126"/>
        <v>15</v>
      </c>
      <c r="K1351" s="20">
        <f>IF($D1351=K$1,$J1351,IF($C1351&lt;&gt;$C1350,"",K1350))</f>
        <v>14</v>
      </c>
      <c r="L1351">
        <f>IF($D1351=L$1,$J1351,IF($C1351&lt;&gt;$C1350,"",L1350))</f>
        <v>13</v>
      </c>
      <c r="M1351">
        <f>IF($D1351=M$1,$J1351,IF($C1351&lt;&gt;$C1350,"",M1350))</f>
        <v>15</v>
      </c>
      <c r="N1351" s="20">
        <f t="shared" si="127"/>
        <v>3</v>
      </c>
      <c r="O1351" s="21">
        <f t="shared" si="128"/>
        <v>14</v>
      </c>
      <c r="P1351">
        <f t="shared" si="130"/>
        <v>1</v>
      </c>
      <c r="Q1351">
        <f t="shared" si="131"/>
        <v>14</v>
      </c>
    </row>
    <row r="1352" spans="1:17" x14ac:dyDescent="0.25">
      <c r="A1352" t="str">
        <f t="shared" si="129"/>
        <v>Hungary-Local</v>
      </c>
      <c r="B1352">
        <v>1351</v>
      </c>
      <c r="C1352" t="s">
        <v>203</v>
      </c>
      <c r="D1352" t="s">
        <v>96</v>
      </c>
      <c r="E1352" t="s">
        <v>101</v>
      </c>
      <c r="F1352" s="3">
        <v>41624</v>
      </c>
      <c r="G1352" s="1" t="s">
        <v>124</v>
      </c>
      <c r="H1352" t="s">
        <v>124</v>
      </c>
      <c r="I1352" s="17">
        <f>IF(D1352="Moody",VLOOKUP(H1352,'Rating Translation'!$B$2:$E$25,4,FALSE),IF(D1352="SP",VLOOKUP(H1352,'Rating Translation'!$C$2:$E$25,3,FALSE),VLOOKUP(H1352,'Rating Translation'!$D$2:$E$25,2,FALSE)))</f>
        <v>15</v>
      </c>
      <c r="J1352">
        <f t="shared" si="126"/>
        <v>15</v>
      </c>
      <c r="K1352" s="20">
        <f>IF($D1352=K$1,$J1352,IF($C1352&lt;&gt;$C1351,"",K1351))</f>
        <v>14</v>
      </c>
      <c r="L1352">
        <f>IF($D1352=L$1,$J1352,IF($C1352&lt;&gt;$C1351,"",L1351))</f>
        <v>13</v>
      </c>
      <c r="M1352">
        <f>IF($D1352=M$1,$J1352,IF($C1352&lt;&gt;$C1351,"",M1351))</f>
        <v>15</v>
      </c>
      <c r="N1352" s="20">
        <f t="shared" si="127"/>
        <v>3</v>
      </c>
      <c r="O1352" s="21">
        <f t="shared" si="128"/>
        <v>14</v>
      </c>
      <c r="P1352">
        <f t="shared" si="130"/>
        <v>1</v>
      </c>
      <c r="Q1352">
        <f t="shared" si="131"/>
        <v>14</v>
      </c>
    </row>
    <row r="1353" spans="1:17" x14ac:dyDescent="0.25">
      <c r="A1353" t="str">
        <f t="shared" si="129"/>
        <v>Hungary-Local</v>
      </c>
      <c r="B1353">
        <v>1352</v>
      </c>
      <c r="C1353" t="s">
        <v>203</v>
      </c>
      <c r="D1353" t="s">
        <v>96</v>
      </c>
      <c r="E1353" t="s">
        <v>101</v>
      </c>
      <c r="F1353" s="3">
        <v>41638</v>
      </c>
      <c r="G1353" s="1" t="s">
        <v>124</v>
      </c>
      <c r="H1353" t="s">
        <v>124</v>
      </c>
      <c r="I1353" s="17">
        <f>IF(D1353="Moody",VLOOKUP(H1353,'Rating Translation'!$B$2:$E$25,4,FALSE),IF(D1353="SP",VLOOKUP(H1353,'Rating Translation'!$C$2:$E$25,3,FALSE),VLOOKUP(H1353,'Rating Translation'!$D$2:$E$25,2,FALSE)))</f>
        <v>15</v>
      </c>
      <c r="J1353">
        <f t="shared" si="126"/>
        <v>15</v>
      </c>
      <c r="K1353" s="20">
        <f>IF($D1353=K$1,$J1353,IF($C1353&lt;&gt;$C1352,"",K1352))</f>
        <v>14</v>
      </c>
      <c r="L1353">
        <f>IF($D1353=L$1,$J1353,IF($C1353&lt;&gt;$C1352,"",L1352))</f>
        <v>13</v>
      </c>
      <c r="M1353">
        <f>IF($D1353=M$1,$J1353,IF($C1353&lt;&gt;$C1352,"",M1352))</f>
        <v>15</v>
      </c>
      <c r="N1353" s="20">
        <f t="shared" si="127"/>
        <v>3</v>
      </c>
      <c r="O1353" s="21">
        <f t="shared" si="128"/>
        <v>14</v>
      </c>
      <c r="P1353">
        <f t="shared" si="130"/>
        <v>1</v>
      </c>
      <c r="Q1353">
        <f t="shared" si="131"/>
        <v>14</v>
      </c>
    </row>
    <row r="1354" spans="1:17" x14ac:dyDescent="0.25">
      <c r="A1354" t="str">
        <f t="shared" si="129"/>
        <v>Hungary-Local</v>
      </c>
      <c r="B1354">
        <v>1353</v>
      </c>
      <c r="C1354" t="s">
        <v>203</v>
      </c>
      <c r="D1354" t="s">
        <v>96</v>
      </c>
      <c r="E1354" t="s">
        <v>101</v>
      </c>
      <c r="F1354" s="3">
        <v>41648</v>
      </c>
      <c r="G1354" s="1" t="s">
        <v>124</v>
      </c>
      <c r="H1354" t="s">
        <v>124</v>
      </c>
      <c r="I1354" s="17">
        <f>IF(D1354="Moody",VLOOKUP(H1354,'Rating Translation'!$B$2:$E$25,4,FALSE),IF(D1354="SP",VLOOKUP(H1354,'Rating Translation'!$C$2:$E$25,3,FALSE),VLOOKUP(H1354,'Rating Translation'!$D$2:$E$25,2,FALSE)))</f>
        <v>15</v>
      </c>
      <c r="J1354">
        <f t="shared" si="126"/>
        <v>15</v>
      </c>
      <c r="K1354" s="20">
        <f>IF($D1354=K$1,$J1354,IF($C1354&lt;&gt;$C1353,"",K1353))</f>
        <v>14</v>
      </c>
      <c r="L1354">
        <f>IF($D1354=L$1,$J1354,IF($C1354&lt;&gt;$C1353,"",L1353))</f>
        <v>13</v>
      </c>
      <c r="M1354">
        <f>IF($D1354=M$1,$J1354,IF($C1354&lt;&gt;$C1353,"",M1353))</f>
        <v>15</v>
      </c>
      <c r="N1354" s="20">
        <f t="shared" si="127"/>
        <v>3</v>
      </c>
      <c r="O1354" s="21">
        <f t="shared" si="128"/>
        <v>14</v>
      </c>
      <c r="P1354">
        <f t="shared" si="130"/>
        <v>1</v>
      </c>
      <c r="Q1354">
        <f t="shared" si="131"/>
        <v>14</v>
      </c>
    </row>
    <row r="1355" spans="1:17" x14ac:dyDescent="0.25">
      <c r="A1355" t="str">
        <f t="shared" si="129"/>
        <v>Iceland-Foreign</v>
      </c>
      <c r="B1355">
        <v>1354</v>
      </c>
      <c r="C1355" t="s">
        <v>31</v>
      </c>
      <c r="D1355" t="s">
        <v>69</v>
      </c>
      <c r="E1355" t="s">
        <v>100</v>
      </c>
      <c r="F1355" s="3">
        <v>32652</v>
      </c>
      <c r="G1355" s="1" t="s">
        <v>111</v>
      </c>
      <c r="H1355" t="s">
        <v>111</v>
      </c>
      <c r="I1355" s="17">
        <f>IF(D1355="Moody",VLOOKUP(H1355,'Rating Translation'!$B$2:$E$25,4,FALSE),IF(D1355="SP",VLOOKUP(H1355,'Rating Translation'!$C$2:$E$25,3,FALSE),VLOOKUP(H1355,'Rating Translation'!$D$2:$E$25,2,FALSE)))</f>
        <v>19</v>
      </c>
      <c r="J1355">
        <f t="shared" si="126"/>
        <v>19</v>
      </c>
      <c r="K1355" s="20">
        <f>IF($D1355=K$1,$J1355,IF($C1355&lt;&gt;$C1354,"",K1354))</f>
        <v>19</v>
      </c>
      <c r="L1355" t="str">
        <f>IF($D1355=L$1,$J1355,IF($C1355&lt;&gt;$C1354,"",L1354))</f>
        <v/>
      </c>
      <c r="M1355" t="str">
        <f>IF($D1355=M$1,$J1355,IF($C1355&lt;&gt;$C1354,"",M1354))</f>
        <v/>
      </c>
      <c r="N1355" s="20">
        <f t="shared" si="127"/>
        <v>1</v>
      </c>
      <c r="O1355" s="21">
        <f t="shared" si="128"/>
        <v>19</v>
      </c>
      <c r="P1355" t="str">
        <f t="shared" si="130"/>
        <v/>
      </c>
      <c r="Q1355">
        <f t="shared" si="131"/>
        <v>19</v>
      </c>
    </row>
    <row r="1356" spans="1:17" x14ac:dyDescent="0.25">
      <c r="A1356" t="str">
        <f t="shared" si="129"/>
        <v>Iceland-Foreign</v>
      </c>
      <c r="B1356">
        <v>1355</v>
      </c>
      <c r="C1356" t="s">
        <v>31</v>
      </c>
      <c r="D1356" t="s">
        <v>69</v>
      </c>
      <c r="E1356" t="s">
        <v>100</v>
      </c>
      <c r="F1356" s="3">
        <v>35240</v>
      </c>
      <c r="G1356" s="1" t="s">
        <v>110</v>
      </c>
      <c r="H1356" t="s">
        <v>110</v>
      </c>
      <c r="I1356" s="17">
        <f>IF(D1356="Moody",VLOOKUP(H1356,'Rating Translation'!$B$2:$E$25,4,FALSE),IF(D1356="SP",VLOOKUP(H1356,'Rating Translation'!$C$2:$E$25,3,FALSE),VLOOKUP(H1356,'Rating Translation'!$D$2:$E$25,2,FALSE)))</f>
        <v>20</v>
      </c>
      <c r="J1356">
        <f t="shared" si="126"/>
        <v>20</v>
      </c>
      <c r="K1356" s="20">
        <f>IF($D1356=K$1,$J1356,IF($C1356&lt;&gt;$C1355,"",K1355))</f>
        <v>20</v>
      </c>
      <c r="L1356" t="str">
        <f>IF($D1356=L$1,$J1356,IF($C1356&lt;&gt;$C1355,"",L1355))</f>
        <v/>
      </c>
      <c r="M1356" t="str">
        <f>IF($D1356=M$1,$J1356,IF($C1356&lt;&gt;$C1355,"",M1355))</f>
        <v/>
      </c>
      <c r="N1356" s="20">
        <f t="shared" si="127"/>
        <v>1</v>
      </c>
      <c r="O1356" s="21">
        <f t="shared" si="128"/>
        <v>20</v>
      </c>
      <c r="P1356" t="str">
        <f t="shared" si="130"/>
        <v/>
      </c>
      <c r="Q1356">
        <f t="shared" si="131"/>
        <v>20</v>
      </c>
    </row>
    <row r="1357" spans="1:17" x14ac:dyDescent="0.25">
      <c r="A1357" t="str">
        <f t="shared" si="129"/>
        <v>Iceland-Foreign</v>
      </c>
      <c r="B1357">
        <v>1356</v>
      </c>
      <c r="C1357" t="s">
        <v>31</v>
      </c>
      <c r="D1357" t="s">
        <v>69</v>
      </c>
      <c r="E1357" t="s">
        <v>100</v>
      </c>
      <c r="F1357" s="3">
        <v>35641</v>
      </c>
      <c r="G1357" s="1" t="s">
        <v>108</v>
      </c>
      <c r="H1357" t="s">
        <v>108</v>
      </c>
      <c r="I1357" s="17">
        <f>IF(D1357="Moody",VLOOKUP(H1357,'Rating Translation'!$B$2:$E$25,4,FALSE),IF(D1357="SP",VLOOKUP(H1357,'Rating Translation'!$C$2:$E$25,3,FALSE),VLOOKUP(H1357,'Rating Translation'!$D$2:$E$25,2,FALSE)))</f>
        <v>21</v>
      </c>
      <c r="J1357">
        <f t="shared" si="126"/>
        <v>21</v>
      </c>
      <c r="K1357" s="20">
        <f>IF($D1357=K$1,$J1357,IF($C1357&lt;&gt;$C1356,"",K1356))</f>
        <v>21</v>
      </c>
      <c r="L1357" t="str">
        <f>IF($D1357=L$1,$J1357,IF($C1357&lt;&gt;$C1356,"",L1356))</f>
        <v/>
      </c>
      <c r="M1357" t="str">
        <f>IF($D1357=M$1,$J1357,IF($C1357&lt;&gt;$C1356,"",M1356))</f>
        <v/>
      </c>
      <c r="N1357" s="20">
        <f t="shared" si="127"/>
        <v>1</v>
      </c>
      <c r="O1357" s="21">
        <f t="shared" si="128"/>
        <v>21</v>
      </c>
      <c r="P1357" t="str">
        <f t="shared" si="130"/>
        <v/>
      </c>
      <c r="Q1357">
        <f t="shared" si="131"/>
        <v>21</v>
      </c>
    </row>
    <row r="1358" spans="1:17" x14ac:dyDescent="0.25">
      <c r="A1358" t="str">
        <f t="shared" si="129"/>
        <v>Iceland-Foreign</v>
      </c>
      <c r="B1358">
        <v>1357</v>
      </c>
      <c r="C1358" t="s">
        <v>31</v>
      </c>
      <c r="D1358" t="s">
        <v>96</v>
      </c>
      <c r="E1358" t="s">
        <v>100</v>
      </c>
      <c r="F1358" s="3">
        <v>36559</v>
      </c>
      <c r="G1358" s="1" t="s">
        <v>119</v>
      </c>
      <c r="H1358" t="s">
        <v>119</v>
      </c>
      <c r="I1358" s="17">
        <f>IF(D1358="Moody",VLOOKUP(H1358,'Rating Translation'!$B$2:$E$25,4,FALSE),IF(D1358="SP",VLOOKUP(H1358,'Rating Translation'!$C$2:$E$25,3,FALSE),VLOOKUP(H1358,'Rating Translation'!$D$2:$E$25,2,FALSE)))</f>
        <v>21</v>
      </c>
      <c r="J1358">
        <f t="shared" si="126"/>
        <v>21</v>
      </c>
      <c r="K1358" s="20">
        <f>IF($D1358=K$1,$J1358,IF($C1358&lt;&gt;$C1357,"",K1357))</f>
        <v>21</v>
      </c>
      <c r="L1358" t="str">
        <f>IF($D1358=L$1,$J1358,IF($C1358&lt;&gt;$C1357,"",L1357))</f>
        <v/>
      </c>
      <c r="M1358">
        <f>IF($D1358=M$1,$J1358,IF($C1358&lt;&gt;$C1357,"",M1357))</f>
        <v>21</v>
      </c>
      <c r="N1358" s="20">
        <f t="shared" si="127"/>
        <v>2</v>
      </c>
      <c r="O1358" s="21">
        <f t="shared" si="128"/>
        <v>21</v>
      </c>
      <c r="P1358">
        <f t="shared" si="130"/>
        <v>0</v>
      </c>
      <c r="Q1358">
        <f t="shared" si="131"/>
        <v>21</v>
      </c>
    </row>
    <row r="1359" spans="1:17" x14ac:dyDescent="0.25">
      <c r="A1359" t="str">
        <f t="shared" si="129"/>
        <v>Iceland-Foreign</v>
      </c>
      <c r="B1359">
        <v>1358</v>
      </c>
      <c r="C1359" t="s">
        <v>31</v>
      </c>
      <c r="D1359" t="s">
        <v>96</v>
      </c>
      <c r="E1359" t="s">
        <v>100</v>
      </c>
      <c r="F1359" s="3">
        <v>36790</v>
      </c>
      <c r="G1359" s="1" t="s">
        <v>142</v>
      </c>
      <c r="H1359" t="s">
        <v>119</v>
      </c>
      <c r="I1359" s="17">
        <f>IF(D1359="Moody",VLOOKUP(H1359,'Rating Translation'!$B$2:$E$25,4,FALSE),IF(D1359="SP",VLOOKUP(H1359,'Rating Translation'!$C$2:$E$25,3,FALSE),VLOOKUP(H1359,'Rating Translation'!$D$2:$E$25,2,FALSE)))</f>
        <v>21</v>
      </c>
      <c r="J1359">
        <f t="shared" si="126"/>
        <v>21</v>
      </c>
      <c r="K1359" s="20">
        <f>IF($D1359=K$1,$J1359,IF($C1359&lt;&gt;$C1358,"",K1358))</f>
        <v>21</v>
      </c>
      <c r="L1359" t="str">
        <f>IF($D1359=L$1,$J1359,IF($C1359&lt;&gt;$C1358,"",L1358))</f>
        <v/>
      </c>
      <c r="M1359">
        <f>IF($D1359=M$1,$J1359,IF($C1359&lt;&gt;$C1358,"",M1358))</f>
        <v>21</v>
      </c>
      <c r="N1359" s="20">
        <f t="shared" si="127"/>
        <v>2</v>
      </c>
      <c r="O1359" s="21">
        <f t="shared" si="128"/>
        <v>21</v>
      </c>
      <c r="P1359">
        <f t="shared" si="130"/>
        <v>0</v>
      </c>
      <c r="Q1359">
        <f t="shared" si="131"/>
        <v>21</v>
      </c>
    </row>
    <row r="1360" spans="1:17" x14ac:dyDescent="0.25">
      <c r="A1360" t="str">
        <f t="shared" si="129"/>
        <v>Iceland-Foreign</v>
      </c>
      <c r="B1360">
        <v>1359</v>
      </c>
      <c r="C1360" t="s">
        <v>31</v>
      </c>
      <c r="D1360" t="s">
        <v>96</v>
      </c>
      <c r="E1360" t="s">
        <v>100</v>
      </c>
      <c r="F1360" s="3">
        <v>37302</v>
      </c>
      <c r="G1360" s="1" t="s">
        <v>202</v>
      </c>
      <c r="H1360" t="s">
        <v>119</v>
      </c>
      <c r="I1360" s="17">
        <f>IF(D1360="Moody",VLOOKUP(H1360,'Rating Translation'!$B$2:$E$25,4,FALSE),IF(D1360="SP",VLOOKUP(H1360,'Rating Translation'!$C$2:$E$25,3,FALSE),VLOOKUP(H1360,'Rating Translation'!$D$2:$E$25,2,FALSE)))</f>
        <v>21</v>
      </c>
      <c r="J1360">
        <f t="shared" si="126"/>
        <v>21</v>
      </c>
      <c r="K1360" s="20">
        <f>IF($D1360=K$1,$J1360,IF($C1360&lt;&gt;$C1359,"",K1359))</f>
        <v>21</v>
      </c>
      <c r="L1360" t="str">
        <f>IF($D1360=L$1,$J1360,IF($C1360&lt;&gt;$C1359,"",L1359))</f>
        <v/>
      </c>
      <c r="M1360">
        <f>IF($D1360=M$1,$J1360,IF($C1360&lt;&gt;$C1359,"",M1359))</f>
        <v>21</v>
      </c>
      <c r="N1360" s="20">
        <f t="shared" si="127"/>
        <v>2</v>
      </c>
      <c r="O1360" s="21">
        <f t="shared" si="128"/>
        <v>21</v>
      </c>
      <c r="P1360">
        <f t="shared" si="130"/>
        <v>0</v>
      </c>
      <c r="Q1360">
        <f t="shared" si="131"/>
        <v>21</v>
      </c>
    </row>
    <row r="1361" spans="1:17" x14ac:dyDescent="0.25">
      <c r="A1361" t="str">
        <f t="shared" si="129"/>
        <v>Iceland-Foreign</v>
      </c>
      <c r="B1361">
        <v>1360</v>
      </c>
      <c r="C1361" t="s">
        <v>31</v>
      </c>
      <c r="D1361" t="s">
        <v>69</v>
      </c>
      <c r="E1361" t="s">
        <v>100</v>
      </c>
      <c r="F1361" s="3">
        <v>37549</v>
      </c>
      <c r="G1361" s="1" t="s">
        <v>104</v>
      </c>
      <c r="H1361" t="s">
        <v>104</v>
      </c>
      <c r="I1361" s="17">
        <f>IF(D1361="Moody",VLOOKUP(H1361,'Rating Translation'!$B$2:$E$25,4,FALSE),IF(D1361="SP",VLOOKUP(H1361,'Rating Translation'!$C$2:$E$25,3,FALSE),VLOOKUP(H1361,'Rating Translation'!$D$2:$E$25,2,FALSE)))</f>
        <v>24</v>
      </c>
      <c r="J1361">
        <f t="shared" si="126"/>
        <v>24</v>
      </c>
      <c r="K1361" s="20">
        <f>IF($D1361=K$1,$J1361,IF($C1361&lt;&gt;$C1360,"",K1360))</f>
        <v>24</v>
      </c>
      <c r="L1361" t="str">
        <f>IF($D1361=L$1,$J1361,IF($C1361&lt;&gt;$C1360,"",L1360))</f>
        <v/>
      </c>
      <c r="M1361">
        <f>IF($D1361=M$1,$J1361,IF($C1361&lt;&gt;$C1360,"",M1360))</f>
        <v>21</v>
      </c>
      <c r="N1361" s="20">
        <f t="shared" si="127"/>
        <v>2</v>
      </c>
      <c r="O1361" s="21">
        <f t="shared" si="128"/>
        <v>22.5</v>
      </c>
      <c r="P1361">
        <f t="shared" si="130"/>
        <v>2.1213203435596424</v>
      </c>
      <c r="Q1361">
        <f t="shared" si="131"/>
        <v>22.5</v>
      </c>
    </row>
    <row r="1362" spans="1:17" x14ac:dyDescent="0.25">
      <c r="A1362" t="str">
        <f t="shared" si="129"/>
        <v>Iceland-Foreign</v>
      </c>
      <c r="B1362">
        <v>1361</v>
      </c>
      <c r="C1362" t="s">
        <v>31</v>
      </c>
      <c r="D1362" t="s">
        <v>96</v>
      </c>
      <c r="E1362" t="s">
        <v>100</v>
      </c>
      <c r="F1362" s="3">
        <v>37711</v>
      </c>
      <c r="G1362" s="1" t="s">
        <v>142</v>
      </c>
      <c r="H1362" t="s">
        <v>119</v>
      </c>
      <c r="I1362" s="17">
        <f>IF(D1362="Moody",VLOOKUP(H1362,'Rating Translation'!$B$2:$E$25,4,FALSE),IF(D1362="SP",VLOOKUP(H1362,'Rating Translation'!$C$2:$E$25,3,FALSE),VLOOKUP(H1362,'Rating Translation'!$D$2:$E$25,2,FALSE)))</f>
        <v>21</v>
      </c>
      <c r="J1362">
        <f t="shared" si="126"/>
        <v>21</v>
      </c>
      <c r="K1362" s="20">
        <f>IF($D1362=K$1,$J1362,IF($C1362&lt;&gt;$C1361,"",K1361))</f>
        <v>24</v>
      </c>
      <c r="L1362" t="str">
        <f>IF($D1362=L$1,$J1362,IF($C1362&lt;&gt;$C1361,"",L1361))</f>
        <v/>
      </c>
      <c r="M1362">
        <f>IF($D1362=M$1,$J1362,IF($C1362&lt;&gt;$C1361,"",M1361))</f>
        <v>21</v>
      </c>
      <c r="N1362" s="20">
        <f t="shared" si="127"/>
        <v>2</v>
      </c>
      <c r="O1362" s="21">
        <f t="shared" si="128"/>
        <v>22.5</v>
      </c>
      <c r="P1362">
        <f t="shared" si="130"/>
        <v>2.1213203435596424</v>
      </c>
      <c r="Q1362">
        <f t="shared" si="131"/>
        <v>22.5</v>
      </c>
    </row>
    <row r="1363" spans="1:17" x14ac:dyDescent="0.25">
      <c r="A1363" t="str">
        <f t="shared" si="129"/>
        <v>Iceland-Foreign</v>
      </c>
      <c r="B1363">
        <v>1362</v>
      </c>
      <c r="C1363" t="s">
        <v>31</v>
      </c>
      <c r="D1363" t="s">
        <v>69</v>
      </c>
      <c r="E1363" t="s">
        <v>100</v>
      </c>
      <c r="F1363" s="3">
        <v>37940</v>
      </c>
      <c r="G1363" s="1" t="s">
        <v>61</v>
      </c>
      <c r="H1363" t="s">
        <v>104</v>
      </c>
      <c r="I1363" s="17">
        <f>IF(D1363="Moody",VLOOKUP(H1363,'Rating Translation'!$B$2:$E$25,4,FALSE),IF(D1363="SP",VLOOKUP(H1363,'Rating Translation'!$C$2:$E$25,3,FALSE),VLOOKUP(H1363,'Rating Translation'!$D$2:$E$25,2,FALSE)))</f>
        <v>24</v>
      </c>
      <c r="J1363">
        <f t="shared" si="126"/>
        <v>24</v>
      </c>
      <c r="K1363" s="20">
        <f>IF($D1363=K$1,$J1363,IF($C1363&lt;&gt;$C1362,"",K1362))</f>
        <v>24</v>
      </c>
      <c r="L1363" t="str">
        <f>IF($D1363=L$1,$J1363,IF($C1363&lt;&gt;$C1362,"",L1362))</f>
        <v/>
      </c>
      <c r="M1363">
        <f>IF($D1363=M$1,$J1363,IF($C1363&lt;&gt;$C1362,"",M1362))</f>
        <v>21</v>
      </c>
      <c r="N1363" s="20">
        <f t="shared" si="127"/>
        <v>2</v>
      </c>
      <c r="O1363" s="21">
        <f t="shared" si="128"/>
        <v>22.5</v>
      </c>
      <c r="P1363">
        <f t="shared" si="130"/>
        <v>2.1213203435596424</v>
      </c>
      <c r="Q1363">
        <f t="shared" si="131"/>
        <v>22.5</v>
      </c>
    </row>
    <row r="1364" spans="1:17" x14ac:dyDescent="0.25">
      <c r="A1364" t="str">
        <f t="shared" si="129"/>
        <v>Iceland-Foreign</v>
      </c>
      <c r="B1364">
        <v>1363</v>
      </c>
      <c r="C1364" t="s">
        <v>31</v>
      </c>
      <c r="D1364" t="s">
        <v>96</v>
      </c>
      <c r="E1364" t="s">
        <v>100</v>
      </c>
      <c r="F1364" s="3">
        <v>38769</v>
      </c>
      <c r="G1364" s="1" t="s">
        <v>202</v>
      </c>
      <c r="H1364" t="s">
        <v>119</v>
      </c>
      <c r="I1364" s="17">
        <f>IF(D1364="Moody",VLOOKUP(H1364,'Rating Translation'!$B$2:$E$25,4,FALSE),IF(D1364="SP",VLOOKUP(H1364,'Rating Translation'!$C$2:$E$25,3,FALSE),VLOOKUP(H1364,'Rating Translation'!$D$2:$E$25,2,FALSE)))</f>
        <v>21</v>
      </c>
      <c r="J1364">
        <f t="shared" si="126"/>
        <v>21</v>
      </c>
      <c r="K1364" s="20">
        <f>IF($D1364=K$1,$J1364,IF($C1364&lt;&gt;$C1363,"",K1363))</f>
        <v>24</v>
      </c>
      <c r="L1364" t="str">
        <f>IF($D1364=L$1,$J1364,IF($C1364&lt;&gt;$C1363,"",L1363))</f>
        <v/>
      </c>
      <c r="M1364">
        <f>IF($D1364=M$1,$J1364,IF($C1364&lt;&gt;$C1363,"",M1363))</f>
        <v>21</v>
      </c>
      <c r="N1364" s="20">
        <f t="shared" si="127"/>
        <v>2</v>
      </c>
      <c r="O1364" s="21">
        <f t="shared" si="128"/>
        <v>22.5</v>
      </c>
      <c r="P1364">
        <f t="shared" si="130"/>
        <v>2.1213203435596424</v>
      </c>
      <c r="Q1364">
        <f t="shared" si="131"/>
        <v>22.5</v>
      </c>
    </row>
    <row r="1365" spans="1:17" x14ac:dyDescent="0.25">
      <c r="A1365" t="str">
        <f t="shared" si="129"/>
        <v>Iceland-Foreign</v>
      </c>
      <c r="B1365">
        <v>1364</v>
      </c>
      <c r="C1365" t="s">
        <v>31</v>
      </c>
      <c r="D1365" t="s">
        <v>96</v>
      </c>
      <c r="E1365" t="s">
        <v>100</v>
      </c>
      <c r="F1365" s="3">
        <v>39156</v>
      </c>
      <c r="G1365" s="1" t="s">
        <v>161</v>
      </c>
      <c r="H1365" t="s">
        <v>120</v>
      </c>
      <c r="I1365" s="17">
        <f>IF(D1365="Moody",VLOOKUP(H1365,'Rating Translation'!$B$2:$E$25,4,FALSE),IF(D1365="SP",VLOOKUP(H1365,'Rating Translation'!$C$2:$E$25,3,FALSE),VLOOKUP(H1365,'Rating Translation'!$D$2:$E$25,2,FALSE)))</f>
        <v>20</v>
      </c>
      <c r="J1365">
        <f t="shared" si="126"/>
        <v>20</v>
      </c>
      <c r="K1365" s="20">
        <f>IF($D1365=K$1,$J1365,IF($C1365&lt;&gt;$C1364,"",K1364))</f>
        <v>24</v>
      </c>
      <c r="L1365" t="str">
        <f>IF($D1365=L$1,$J1365,IF($C1365&lt;&gt;$C1364,"",L1364))</f>
        <v/>
      </c>
      <c r="M1365">
        <f>IF($D1365=M$1,$J1365,IF($C1365&lt;&gt;$C1364,"",M1364))</f>
        <v>20</v>
      </c>
      <c r="N1365" s="20">
        <f t="shared" si="127"/>
        <v>2</v>
      </c>
      <c r="O1365" s="21">
        <f t="shared" si="128"/>
        <v>22</v>
      </c>
      <c r="P1365">
        <f t="shared" si="130"/>
        <v>2.8284271247461903</v>
      </c>
      <c r="Q1365">
        <f t="shared" si="131"/>
        <v>22</v>
      </c>
    </row>
    <row r="1366" spans="1:17" x14ac:dyDescent="0.25">
      <c r="A1366" t="str">
        <f t="shared" si="129"/>
        <v>Iceland-Foreign</v>
      </c>
      <c r="B1366">
        <v>1365</v>
      </c>
      <c r="C1366" t="s">
        <v>31</v>
      </c>
      <c r="D1366" t="s">
        <v>69</v>
      </c>
      <c r="E1366" t="s">
        <v>100</v>
      </c>
      <c r="F1366" s="3">
        <v>39512</v>
      </c>
      <c r="G1366" s="1" t="s">
        <v>60</v>
      </c>
      <c r="H1366" t="s">
        <v>104</v>
      </c>
      <c r="I1366" s="17">
        <f>IF(D1366="Moody",VLOOKUP(H1366,'Rating Translation'!$B$2:$E$25,4,FALSE),IF(D1366="SP",VLOOKUP(H1366,'Rating Translation'!$C$2:$E$25,3,FALSE),VLOOKUP(H1366,'Rating Translation'!$D$2:$E$25,2,FALSE)))</f>
        <v>24</v>
      </c>
      <c r="J1366">
        <f t="shared" si="126"/>
        <v>24</v>
      </c>
      <c r="K1366" s="20">
        <f>IF($D1366=K$1,$J1366,IF($C1366&lt;&gt;$C1365,"",K1365))</f>
        <v>24</v>
      </c>
      <c r="L1366" t="str">
        <f>IF($D1366=L$1,$J1366,IF($C1366&lt;&gt;$C1365,"",L1365))</f>
        <v/>
      </c>
      <c r="M1366">
        <f>IF($D1366=M$1,$J1366,IF($C1366&lt;&gt;$C1365,"",M1365))</f>
        <v>20</v>
      </c>
      <c r="N1366" s="20">
        <f t="shared" si="127"/>
        <v>2</v>
      </c>
      <c r="O1366" s="21">
        <f t="shared" si="128"/>
        <v>22</v>
      </c>
      <c r="P1366">
        <f t="shared" si="130"/>
        <v>2.8284271247461903</v>
      </c>
      <c r="Q1366">
        <f t="shared" si="131"/>
        <v>22</v>
      </c>
    </row>
    <row r="1367" spans="1:17" x14ac:dyDescent="0.25">
      <c r="A1367" t="str">
        <f t="shared" si="129"/>
        <v>Iceland-Foreign</v>
      </c>
      <c r="B1367">
        <v>1366</v>
      </c>
      <c r="C1367" t="s">
        <v>31</v>
      </c>
      <c r="D1367" t="s">
        <v>96</v>
      </c>
      <c r="E1367" t="s">
        <v>100</v>
      </c>
      <c r="F1367" s="3">
        <v>39539</v>
      </c>
      <c r="G1367" s="1" t="s">
        <v>197</v>
      </c>
      <c r="H1367" t="s">
        <v>120</v>
      </c>
      <c r="I1367" s="17">
        <f>IF(D1367="Moody",VLOOKUP(H1367,'Rating Translation'!$B$2:$E$25,4,FALSE),IF(D1367="SP",VLOOKUP(H1367,'Rating Translation'!$C$2:$E$25,3,FALSE),VLOOKUP(H1367,'Rating Translation'!$D$2:$E$25,2,FALSE)))</f>
        <v>20</v>
      </c>
      <c r="J1367">
        <f t="shared" si="126"/>
        <v>20</v>
      </c>
      <c r="K1367" s="20">
        <f>IF($D1367=K$1,$J1367,IF($C1367&lt;&gt;$C1366,"",K1366))</f>
        <v>24</v>
      </c>
      <c r="L1367" t="str">
        <f>IF($D1367=L$1,$J1367,IF($C1367&lt;&gt;$C1366,"",L1366))</f>
        <v/>
      </c>
      <c r="M1367">
        <f>IF($D1367=M$1,$J1367,IF($C1367&lt;&gt;$C1366,"",M1366))</f>
        <v>20</v>
      </c>
      <c r="N1367" s="20">
        <f t="shared" si="127"/>
        <v>2</v>
      </c>
      <c r="O1367" s="21">
        <f t="shared" si="128"/>
        <v>22</v>
      </c>
      <c r="P1367">
        <f t="shared" si="130"/>
        <v>2.8284271247461903</v>
      </c>
      <c r="Q1367">
        <f t="shared" si="131"/>
        <v>22</v>
      </c>
    </row>
    <row r="1368" spans="1:17" x14ac:dyDescent="0.25">
      <c r="A1368" t="str">
        <f t="shared" si="129"/>
        <v>Iceland-Foreign</v>
      </c>
      <c r="B1368">
        <v>1367</v>
      </c>
      <c r="C1368" t="s">
        <v>31</v>
      </c>
      <c r="D1368" t="s">
        <v>69</v>
      </c>
      <c r="E1368" t="s">
        <v>100</v>
      </c>
      <c r="F1368" s="3">
        <v>39588</v>
      </c>
      <c r="G1368" s="1" t="s">
        <v>198</v>
      </c>
      <c r="H1368" t="s">
        <v>106</v>
      </c>
      <c r="I1368" s="17">
        <f>IF(D1368="Moody",VLOOKUP(H1368,'Rating Translation'!$B$2:$E$25,4,FALSE),IF(D1368="SP",VLOOKUP(H1368,'Rating Translation'!$C$2:$E$25,3,FALSE),VLOOKUP(H1368,'Rating Translation'!$D$2:$E$25,2,FALSE)))</f>
        <v>23</v>
      </c>
      <c r="J1368">
        <f t="shared" si="126"/>
        <v>23</v>
      </c>
      <c r="K1368" s="20">
        <f>IF($D1368=K$1,$J1368,IF($C1368&lt;&gt;$C1367,"",K1367))</f>
        <v>23</v>
      </c>
      <c r="L1368" t="str">
        <f>IF($D1368=L$1,$J1368,IF($C1368&lt;&gt;$C1367,"",L1367))</f>
        <v/>
      </c>
      <c r="M1368">
        <f>IF($D1368=M$1,$J1368,IF($C1368&lt;&gt;$C1367,"",M1367))</f>
        <v>20</v>
      </c>
      <c r="N1368" s="20">
        <f t="shared" si="127"/>
        <v>2</v>
      </c>
      <c r="O1368" s="21">
        <f t="shared" si="128"/>
        <v>21.5</v>
      </c>
      <c r="P1368">
        <f t="shared" si="130"/>
        <v>2.1213203435596424</v>
      </c>
      <c r="Q1368">
        <f t="shared" si="131"/>
        <v>21.5</v>
      </c>
    </row>
    <row r="1369" spans="1:17" x14ac:dyDescent="0.25">
      <c r="A1369" t="str">
        <f t="shared" si="129"/>
        <v>Iceland-Foreign</v>
      </c>
      <c r="B1369">
        <v>1368</v>
      </c>
      <c r="C1369" t="s">
        <v>31</v>
      </c>
      <c r="D1369" t="s">
        <v>96</v>
      </c>
      <c r="E1369" t="s">
        <v>100</v>
      </c>
      <c r="F1369" s="3">
        <v>39721</v>
      </c>
      <c r="G1369" s="1" t="s">
        <v>186</v>
      </c>
      <c r="H1369" t="s">
        <v>121</v>
      </c>
      <c r="I1369" s="17">
        <f>IF(D1369="Moody",VLOOKUP(H1369,'Rating Translation'!$B$2:$E$25,4,FALSE),IF(D1369="SP",VLOOKUP(H1369,'Rating Translation'!$C$2:$E$25,3,FALSE),VLOOKUP(H1369,'Rating Translation'!$D$2:$E$25,2,FALSE)))</f>
        <v>18</v>
      </c>
      <c r="J1369">
        <f t="shared" si="126"/>
        <v>18</v>
      </c>
      <c r="K1369" s="20">
        <f>IF($D1369=K$1,$J1369,IF($C1369&lt;&gt;$C1368,"",K1368))</f>
        <v>23</v>
      </c>
      <c r="L1369" t="str">
        <f>IF($D1369=L$1,$J1369,IF($C1369&lt;&gt;$C1368,"",L1368))</f>
        <v/>
      </c>
      <c r="M1369">
        <f>IF($D1369=M$1,$J1369,IF($C1369&lt;&gt;$C1368,"",M1368))</f>
        <v>18</v>
      </c>
      <c r="N1369" s="20">
        <f t="shared" si="127"/>
        <v>2</v>
      </c>
      <c r="O1369" s="21">
        <f t="shared" si="128"/>
        <v>20.5</v>
      </c>
      <c r="P1369">
        <f t="shared" si="130"/>
        <v>3.5355339059327378</v>
      </c>
      <c r="Q1369">
        <f t="shared" si="131"/>
        <v>20.5</v>
      </c>
    </row>
    <row r="1370" spans="1:17" x14ac:dyDescent="0.25">
      <c r="A1370" t="str">
        <f t="shared" si="129"/>
        <v>Iceland-Foreign</v>
      </c>
      <c r="B1370">
        <v>1369</v>
      </c>
      <c r="C1370" t="s">
        <v>31</v>
      </c>
      <c r="D1370" t="s">
        <v>69</v>
      </c>
      <c r="E1370" t="s">
        <v>100</v>
      </c>
      <c r="F1370" s="3">
        <v>39721</v>
      </c>
      <c r="G1370" s="1" t="s">
        <v>145</v>
      </c>
      <c r="H1370" t="s">
        <v>106</v>
      </c>
      <c r="I1370" s="17">
        <f>IF(D1370="Moody",VLOOKUP(H1370,'Rating Translation'!$B$2:$E$25,4,FALSE),IF(D1370="SP",VLOOKUP(H1370,'Rating Translation'!$C$2:$E$25,3,FALSE),VLOOKUP(H1370,'Rating Translation'!$D$2:$E$25,2,FALSE)))</f>
        <v>23</v>
      </c>
      <c r="J1370">
        <f t="shared" si="126"/>
        <v>23</v>
      </c>
      <c r="K1370" s="20">
        <f>IF($D1370=K$1,$J1370,IF($C1370&lt;&gt;$C1369,"",K1369))</f>
        <v>23</v>
      </c>
      <c r="L1370" t="str">
        <f>IF($D1370=L$1,$J1370,IF($C1370&lt;&gt;$C1369,"",L1369))</f>
        <v/>
      </c>
      <c r="M1370">
        <f>IF($D1370=M$1,$J1370,IF($C1370&lt;&gt;$C1369,"",M1369))</f>
        <v>18</v>
      </c>
      <c r="N1370" s="20">
        <f t="shared" si="127"/>
        <v>2</v>
      </c>
      <c r="O1370" s="21">
        <f t="shared" si="128"/>
        <v>20.5</v>
      </c>
      <c r="P1370">
        <f t="shared" si="130"/>
        <v>3.5355339059327378</v>
      </c>
      <c r="Q1370">
        <f t="shared" si="131"/>
        <v>20.5</v>
      </c>
    </row>
    <row r="1371" spans="1:17" x14ac:dyDescent="0.25">
      <c r="A1371" t="str">
        <f t="shared" si="129"/>
        <v>Iceland-Foreign</v>
      </c>
      <c r="B1371">
        <v>1370</v>
      </c>
      <c r="C1371" t="s">
        <v>31</v>
      </c>
      <c r="D1371" t="s">
        <v>96</v>
      </c>
      <c r="E1371" t="s">
        <v>100</v>
      </c>
      <c r="F1371" s="3">
        <v>39729</v>
      </c>
      <c r="G1371" s="1" t="s">
        <v>196</v>
      </c>
      <c r="H1371" t="s">
        <v>124</v>
      </c>
      <c r="I1371" s="17">
        <f>IF(D1371="Moody",VLOOKUP(H1371,'Rating Translation'!$B$2:$E$25,4,FALSE),IF(D1371="SP",VLOOKUP(H1371,'Rating Translation'!$C$2:$E$25,3,FALSE),VLOOKUP(H1371,'Rating Translation'!$D$2:$E$25,2,FALSE)))</f>
        <v>15</v>
      </c>
      <c r="J1371">
        <f t="shared" si="126"/>
        <v>15</v>
      </c>
      <c r="K1371" s="20">
        <f>IF($D1371=K$1,$J1371,IF($C1371&lt;&gt;$C1370,"",K1370))</f>
        <v>23</v>
      </c>
      <c r="L1371" t="str">
        <f>IF($D1371=L$1,$J1371,IF($C1371&lt;&gt;$C1370,"",L1370))</f>
        <v/>
      </c>
      <c r="M1371">
        <f>IF($D1371=M$1,$J1371,IF($C1371&lt;&gt;$C1370,"",M1370))</f>
        <v>15</v>
      </c>
      <c r="N1371" s="20">
        <f t="shared" si="127"/>
        <v>2</v>
      </c>
      <c r="O1371" s="21">
        <f t="shared" si="128"/>
        <v>19</v>
      </c>
      <c r="P1371">
        <f t="shared" si="130"/>
        <v>5.6568542494923806</v>
      </c>
      <c r="Q1371">
        <f t="shared" si="131"/>
        <v>19</v>
      </c>
    </row>
    <row r="1372" spans="1:17" x14ac:dyDescent="0.25">
      <c r="A1372" t="str">
        <f t="shared" si="129"/>
        <v>Iceland-Foreign</v>
      </c>
      <c r="B1372">
        <v>1371</v>
      </c>
      <c r="C1372" t="s">
        <v>31</v>
      </c>
      <c r="D1372" t="s">
        <v>69</v>
      </c>
      <c r="E1372" t="s">
        <v>100</v>
      </c>
      <c r="F1372" s="3">
        <v>39729</v>
      </c>
      <c r="G1372" s="1" t="s">
        <v>110</v>
      </c>
      <c r="H1372" t="s">
        <v>110</v>
      </c>
      <c r="I1372" s="17">
        <f>IF(D1372="Moody",VLOOKUP(H1372,'Rating Translation'!$B$2:$E$25,4,FALSE),IF(D1372="SP",VLOOKUP(H1372,'Rating Translation'!$C$2:$E$25,3,FALSE),VLOOKUP(H1372,'Rating Translation'!$D$2:$E$25,2,FALSE)))</f>
        <v>20</v>
      </c>
      <c r="J1372">
        <f t="shared" si="126"/>
        <v>20</v>
      </c>
      <c r="K1372" s="20">
        <f>IF($D1372=K$1,$J1372,IF($C1372&lt;&gt;$C1371,"",K1371))</f>
        <v>20</v>
      </c>
      <c r="L1372" t="str">
        <f>IF($D1372=L$1,$J1372,IF($C1372&lt;&gt;$C1371,"",L1371))</f>
        <v/>
      </c>
      <c r="M1372">
        <f>IF($D1372=M$1,$J1372,IF($C1372&lt;&gt;$C1371,"",M1371))</f>
        <v>15</v>
      </c>
      <c r="N1372" s="20">
        <f t="shared" si="127"/>
        <v>2</v>
      </c>
      <c r="O1372" s="21">
        <f t="shared" si="128"/>
        <v>17.5</v>
      </c>
      <c r="P1372">
        <f t="shared" si="130"/>
        <v>3.5355339059327378</v>
      </c>
      <c r="Q1372">
        <f t="shared" si="131"/>
        <v>17.5</v>
      </c>
    </row>
    <row r="1373" spans="1:17" x14ac:dyDescent="0.25">
      <c r="A1373" t="str">
        <f t="shared" si="129"/>
        <v>Iceland-Foreign</v>
      </c>
      <c r="B1373">
        <v>1372</v>
      </c>
      <c r="C1373" t="s">
        <v>31</v>
      </c>
      <c r="D1373" t="s">
        <v>79</v>
      </c>
      <c r="E1373" t="s">
        <v>100</v>
      </c>
      <c r="F1373" s="3">
        <v>39776</v>
      </c>
      <c r="G1373" s="1" t="s">
        <v>124</v>
      </c>
      <c r="H1373" t="s">
        <v>124</v>
      </c>
      <c r="I1373" s="17">
        <f>IF(D1373="Moody",VLOOKUP(H1373,'Rating Translation'!$B$2:$E$25,4,FALSE),IF(D1373="SP",VLOOKUP(H1373,'Rating Translation'!$C$2:$E$25,3,FALSE),VLOOKUP(H1373,'Rating Translation'!$D$2:$E$25,2,FALSE)))</f>
        <v>15</v>
      </c>
      <c r="J1373">
        <f t="shared" si="126"/>
        <v>15</v>
      </c>
      <c r="K1373" s="20">
        <f>IF($D1373=K$1,$J1373,IF($C1373&lt;&gt;$C1372,"",K1372))</f>
        <v>20</v>
      </c>
      <c r="L1373">
        <f>IF($D1373=L$1,$J1373,IF($C1373&lt;&gt;$C1372,"",L1372))</f>
        <v>15</v>
      </c>
      <c r="M1373">
        <f>IF($D1373=M$1,$J1373,IF($C1373&lt;&gt;$C1372,"",M1372))</f>
        <v>15</v>
      </c>
      <c r="N1373" s="20">
        <f t="shared" si="127"/>
        <v>3</v>
      </c>
      <c r="O1373" s="21">
        <f t="shared" si="128"/>
        <v>16.666666666666668</v>
      </c>
      <c r="P1373">
        <f t="shared" si="130"/>
        <v>2.8867513459481255</v>
      </c>
      <c r="Q1373">
        <f t="shared" si="131"/>
        <v>15</v>
      </c>
    </row>
    <row r="1374" spans="1:17" x14ac:dyDescent="0.25">
      <c r="A1374" t="str">
        <f t="shared" si="129"/>
        <v>Iceland-Foreign</v>
      </c>
      <c r="B1374">
        <v>1373</v>
      </c>
      <c r="C1374" t="s">
        <v>31</v>
      </c>
      <c r="D1374" t="s">
        <v>69</v>
      </c>
      <c r="E1374" t="s">
        <v>100</v>
      </c>
      <c r="F1374" s="3">
        <v>39786</v>
      </c>
      <c r="G1374" s="1" t="s">
        <v>208</v>
      </c>
      <c r="H1374" t="s">
        <v>114</v>
      </c>
      <c r="I1374" s="17">
        <f>IF(D1374="Moody",VLOOKUP(H1374,'Rating Translation'!$B$2:$E$25,4,FALSE),IF(D1374="SP",VLOOKUP(H1374,'Rating Translation'!$C$2:$E$25,3,FALSE),VLOOKUP(H1374,'Rating Translation'!$D$2:$E$25,2,FALSE)))</f>
        <v>17</v>
      </c>
      <c r="J1374">
        <f t="shared" si="126"/>
        <v>17</v>
      </c>
      <c r="K1374" s="20">
        <f>IF($D1374=K$1,$J1374,IF($C1374&lt;&gt;$C1373,"",K1373))</f>
        <v>17</v>
      </c>
      <c r="L1374">
        <f>IF($D1374=L$1,$J1374,IF($C1374&lt;&gt;$C1373,"",L1373))</f>
        <v>15</v>
      </c>
      <c r="M1374">
        <f>IF($D1374=M$1,$J1374,IF($C1374&lt;&gt;$C1373,"",M1373))</f>
        <v>15</v>
      </c>
      <c r="N1374" s="20">
        <f t="shared" si="127"/>
        <v>3</v>
      </c>
      <c r="O1374" s="21">
        <f t="shared" si="128"/>
        <v>15.666666666666666</v>
      </c>
      <c r="P1374">
        <f t="shared" si="130"/>
        <v>1.1547005383792517</v>
      </c>
      <c r="Q1374">
        <f t="shared" si="131"/>
        <v>15</v>
      </c>
    </row>
    <row r="1375" spans="1:17" x14ac:dyDescent="0.25">
      <c r="A1375" t="str">
        <f t="shared" si="129"/>
        <v>Iceland-Foreign</v>
      </c>
      <c r="B1375">
        <v>1374</v>
      </c>
      <c r="C1375" t="s">
        <v>31</v>
      </c>
      <c r="D1375" t="s">
        <v>69</v>
      </c>
      <c r="E1375" t="s">
        <v>100</v>
      </c>
      <c r="F1375" s="3">
        <v>40128</v>
      </c>
      <c r="G1375" s="1" t="s">
        <v>168</v>
      </c>
      <c r="H1375" t="s">
        <v>116</v>
      </c>
      <c r="I1375" s="17">
        <f>IF(D1375="Moody",VLOOKUP(H1375,'Rating Translation'!$B$2:$E$25,4,FALSE),IF(D1375="SP",VLOOKUP(H1375,'Rating Translation'!$C$2:$E$25,3,FALSE),VLOOKUP(H1375,'Rating Translation'!$D$2:$E$25,2,FALSE)))</f>
        <v>15</v>
      </c>
      <c r="J1375">
        <f t="shared" si="126"/>
        <v>15</v>
      </c>
      <c r="K1375" s="20">
        <f>IF($D1375=K$1,$J1375,IF($C1375&lt;&gt;$C1374,"",K1374))</f>
        <v>15</v>
      </c>
      <c r="L1375">
        <f>IF($D1375=L$1,$J1375,IF($C1375&lt;&gt;$C1374,"",L1374))</f>
        <v>15</v>
      </c>
      <c r="M1375">
        <f>IF($D1375=M$1,$J1375,IF($C1375&lt;&gt;$C1374,"",M1374))</f>
        <v>15</v>
      </c>
      <c r="N1375" s="20">
        <f t="shared" si="127"/>
        <v>3</v>
      </c>
      <c r="O1375" s="21">
        <f t="shared" si="128"/>
        <v>15</v>
      </c>
      <c r="P1375">
        <f t="shared" si="130"/>
        <v>0</v>
      </c>
      <c r="Q1375">
        <f t="shared" si="131"/>
        <v>15</v>
      </c>
    </row>
    <row r="1376" spans="1:17" x14ac:dyDescent="0.25">
      <c r="A1376" t="str">
        <f t="shared" si="129"/>
        <v>Iceland-Foreign</v>
      </c>
      <c r="B1376">
        <v>1375</v>
      </c>
      <c r="C1376" t="s">
        <v>31</v>
      </c>
      <c r="D1376" t="s">
        <v>96</v>
      </c>
      <c r="E1376" t="s">
        <v>100</v>
      </c>
      <c r="F1376" s="3">
        <v>40170</v>
      </c>
      <c r="G1376" s="1" t="s">
        <v>196</v>
      </c>
      <c r="H1376" t="s">
        <v>124</v>
      </c>
      <c r="I1376" s="17">
        <f>IF(D1376="Moody",VLOOKUP(H1376,'Rating Translation'!$B$2:$E$25,4,FALSE),IF(D1376="SP",VLOOKUP(H1376,'Rating Translation'!$C$2:$E$25,3,FALSE),VLOOKUP(H1376,'Rating Translation'!$D$2:$E$25,2,FALSE)))</f>
        <v>15</v>
      </c>
      <c r="J1376">
        <f t="shared" si="126"/>
        <v>15</v>
      </c>
      <c r="K1376" s="20">
        <f>IF($D1376=K$1,$J1376,IF($C1376&lt;&gt;$C1375,"",K1375))</f>
        <v>15</v>
      </c>
      <c r="L1376">
        <f>IF($D1376=L$1,$J1376,IF($C1376&lt;&gt;$C1375,"",L1375))</f>
        <v>15</v>
      </c>
      <c r="M1376">
        <f>IF($D1376=M$1,$J1376,IF($C1376&lt;&gt;$C1375,"",M1375))</f>
        <v>15</v>
      </c>
      <c r="N1376" s="20">
        <f t="shared" si="127"/>
        <v>3</v>
      </c>
      <c r="O1376" s="21">
        <f t="shared" si="128"/>
        <v>15</v>
      </c>
      <c r="P1376">
        <f t="shared" si="130"/>
        <v>0</v>
      </c>
      <c r="Q1376">
        <f t="shared" si="131"/>
        <v>15</v>
      </c>
    </row>
    <row r="1377" spans="1:17" x14ac:dyDescent="0.25">
      <c r="A1377" t="str">
        <f t="shared" si="129"/>
        <v>Iceland-Foreign</v>
      </c>
      <c r="B1377">
        <v>1376</v>
      </c>
      <c r="C1377" t="s">
        <v>31</v>
      </c>
      <c r="D1377" t="s">
        <v>96</v>
      </c>
      <c r="E1377" t="s">
        <v>100</v>
      </c>
      <c r="F1377" s="3">
        <v>40183</v>
      </c>
      <c r="G1377" s="1" t="s">
        <v>170</v>
      </c>
      <c r="H1377" t="s">
        <v>71</v>
      </c>
      <c r="I1377" s="17">
        <f>IF(D1377="Moody",VLOOKUP(H1377,'Rating Translation'!$B$2:$E$25,4,FALSE),IF(D1377="SP",VLOOKUP(H1377,'Rating Translation'!$C$2:$E$25,3,FALSE),VLOOKUP(H1377,'Rating Translation'!$D$2:$E$25,2,FALSE)))</f>
        <v>14</v>
      </c>
      <c r="J1377">
        <f t="shared" si="126"/>
        <v>14</v>
      </c>
      <c r="K1377" s="20">
        <f>IF($D1377=K$1,$J1377,IF($C1377&lt;&gt;$C1376,"",K1376))</f>
        <v>15</v>
      </c>
      <c r="L1377">
        <f>IF($D1377=L$1,$J1377,IF($C1377&lt;&gt;$C1376,"",L1376))</f>
        <v>15</v>
      </c>
      <c r="M1377">
        <f>IF($D1377=M$1,$J1377,IF($C1377&lt;&gt;$C1376,"",M1376))</f>
        <v>14</v>
      </c>
      <c r="N1377" s="20">
        <f t="shared" si="127"/>
        <v>3</v>
      </c>
      <c r="O1377" s="21">
        <f t="shared" si="128"/>
        <v>14.666666666666666</v>
      </c>
      <c r="P1377">
        <f t="shared" si="130"/>
        <v>0.57735026918962573</v>
      </c>
      <c r="Q1377">
        <f t="shared" si="131"/>
        <v>15</v>
      </c>
    </row>
    <row r="1378" spans="1:17" x14ac:dyDescent="0.25">
      <c r="A1378" t="str">
        <f t="shared" si="129"/>
        <v>Iceland-Foreign</v>
      </c>
      <c r="B1378">
        <v>1377</v>
      </c>
      <c r="C1378" t="s">
        <v>31</v>
      </c>
      <c r="D1378" t="s">
        <v>69</v>
      </c>
      <c r="E1378" t="s">
        <v>100</v>
      </c>
      <c r="F1378" s="3">
        <v>40274</v>
      </c>
      <c r="G1378" s="1" t="s">
        <v>60</v>
      </c>
      <c r="H1378" t="s">
        <v>116</v>
      </c>
      <c r="I1378" s="17">
        <f>IF(D1378="Moody",VLOOKUP(H1378,'Rating Translation'!$B$2:$E$25,4,FALSE),IF(D1378="SP",VLOOKUP(H1378,'Rating Translation'!$C$2:$E$25,3,FALSE),VLOOKUP(H1378,'Rating Translation'!$D$2:$E$25,2,FALSE)))</f>
        <v>15</v>
      </c>
      <c r="J1378">
        <f t="shared" si="126"/>
        <v>15</v>
      </c>
      <c r="K1378" s="20">
        <f>IF($D1378=K$1,$J1378,IF($C1378&lt;&gt;$C1377,"",K1377))</f>
        <v>15</v>
      </c>
      <c r="L1378">
        <f>IF($D1378=L$1,$J1378,IF($C1378&lt;&gt;$C1377,"",L1377))</f>
        <v>15</v>
      </c>
      <c r="M1378">
        <f>IF($D1378=M$1,$J1378,IF($C1378&lt;&gt;$C1377,"",M1377))</f>
        <v>14</v>
      </c>
      <c r="N1378" s="20">
        <f t="shared" si="127"/>
        <v>3</v>
      </c>
      <c r="O1378" s="21">
        <f t="shared" si="128"/>
        <v>14.666666666666666</v>
      </c>
      <c r="P1378">
        <f t="shared" si="130"/>
        <v>0.57735026918962573</v>
      </c>
      <c r="Q1378">
        <f t="shared" si="131"/>
        <v>15</v>
      </c>
    </row>
    <row r="1379" spans="1:17" x14ac:dyDescent="0.25">
      <c r="A1379" t="str">
        <f t="shared" si="129"/>
        <v>Iceland-Foreign</v>
      </c>
      <c r="B1379">
        <v>1378</v>
      </c>
      <c r="C1379" t="s">
        <v>31</v>
      </c>
      <c r="D1379" t="s">
        <v>69</v>
      </c>
      <c r="E1379" t="s">
        <v>100</v>
      </c>
      <c r="F1379" s="3">
        <v>40291</v>
      </c>
      <c r="G1379" s="1" t="s">
        <v>61</v>
      </c>
      <c r="H1379" t="s">
        <v>116</v>
      </c>
      <c r="I1379" s="17">
        <f>IF(D1379="Moody",VLOOKUP(H1379,'Rating Translation'!$B$2:$E$25,4,FALSE),IF(D1379="SP",VLOOKUP(H1379,'Rating Translation'!$C$2:$E$25,3,FALSE),VLOOKUP(H1379,'Rating Translation'!$D$2:$E$25,2,FALSE)))</f>
        <v>15</v>
      </c>
      <c r="J1379">
        <f t="shared" si="126"/>
        <v>15</v>
      </c>
      <c r="K1379" s="20">
        <f>IF($D1379=K$1,$J1379,IF($C1379&lt;&gt;$C1378,"",K1378))</f>
        <v>15</v>
      </c>
      <c r="L1379">
        <f>IF($D1379=L$1,$J1379,IF($C1379&lt;&gt;$C1378,"",L1378))</f>
        <v>15</v>
      </c>
      <c r="M1379">
        <f>IF($D1379=M$1,$J1379,IF($C1379&lt;&gt;$C1378,"",M1378))</f>
        <v>14</v>
      </c>
      <c r="N1379" s="20">
        <f t="shared" si="127"/>
        <v>3</v>
      </c>
      <c r="O1379" s="21">
        <f t="shared" si="128"/>
        <v>14.666666666666666</v>
      </c>
      <c r="P1379">
        <f t="shared" si="130"/>
        <v>0.57735026918962573</v>
      </c>
      <c r="Q1379">
        <f t="shared" si="131"/>
        <v>15</v>
      </c>
    </row>
    <row r="1380" spans="1:17" x14ac:dyDescent="0.25">
      <c r="A1380" t="str">
        <f t="shared" si="129"/>
        <v>Iceland-Foreign</v>
      </c>
      <c r="B1380">
        <v>1379</v>
      </c>
      <c r="C1380" t="s">
        <v>31</v>
      </c>
      <c r="D1380" t="s">
        <v>69</v>
      </c>
      <c r="E1380" t="s">
        <v>100</v>
      </c>
      <c r="F1380" s="3">
        <v>40388</v>
      </c>
      <c r="G1380" s="1" t="s">
        <v>60</v>
      </c>
      <c r="H1380" t="s">
        <v>116</v>
      </c>
      <c r="I1380" s="17">
        <f>IF(D1380="Moody",VLOOKUP(H1380,'Rating Translation'!$B$2:$E$25,4,FALSE),IF(D1380="SP",VLOOKUP(H1380,'Rating Translation'!$C$2:$E$25,3,FALSE),VLOOKUP(H1380,'Rating Translation'!$D$2:$E$25,2,FALSE)))</f>
        <v>15</v>
      </c>
      <c r="J1380">
        <f t="shared" si="126"/>
        <v>15</v>
      </c>
      <c r="K1380" s="20">
        <f>IF($D1380=K$1,$J1380,IF($C1380&lt;&gt;$C1379,"",K1379))</f>
        <v>15</v>
      </c>
      <c r="L1380">
        <f>IF($D1380=L$1,$J1380,IF($C1380&lt;&gt;$C1379,"",L1379))</f>
        <v>15</v>
      </c>
      <c r="M1380">
        <f>IF($D1380=M$1,$J1380,IF($C1380&lt;&gt;$C1379,"",M1379))</f>
        <v>14</v>
      </c>
      <c r="N1380" s="20">
        <f t="shared" si="127"/>
        <v>3</v>
      </c>
      <c r="O1380" s="21">
        <f t="shared" si="128"/>
        <v>14.666666666666666</v>
      </c>
      <c r="P1380">
        <f t="shared" si="130"/>
        <v>0.57735026918962573</v>
      </c>
      <c r="Q1380">
        <f t="shared" si="131"/>
        <v>15</v>
      </c>
    </row>
    <row r="1381" spans="1:17" x14ac:dyDescent="0.25">
      <c r="A1381" t="str">
        <f t="shared" si="129"/>
        <v>Iceland-Foreign</v>
      </c>
      <c r="B1381">
        <v>1380</v>
      </c>
      <c r="C1381" t="s">
        <v>31</v>
      </c>
      <c r="D1381" t="s">
        <v>96</v>
      </c>
      <c r="E1381" t="s">
        <v>100</v>
      </c>
      <c r="F1381" s="3">
        <v>40680</v>
      </c>
      <c r="G1381" s="1" t="s">
        <v>154</v>
      </c>
      <c r="H1381" t="s">
        <v>71</v>
      </c>
      <c r="I1381" s="17">
        <f>IF(D1381="Moody",VLOOKUP(H1381,'Rating Translation'!$B$2:$E$25,4,FALSE),IF(D1381="SP",VLOOKUP(H1381,'Rating Translation'!$C$2:$E$25,3,FALSE),VLOOKUP(H1381,'Rating Translation'!$D$2:$E$25,2,FALSE)))</f>
        <v>14</v>
      </c>
      <c r="J1381">
        <f t="shared" si="126"/>
        <v>14</v>
      </c>
      <c r="K1381" s="20">
        <f>IF($D1381=K$1,$J1381,IF($C1381&lt;&gt;$C1380,"",K1380))</f>
        <v>15</v>
      </c>
      <c r="L1381">
        <f>IF($D1381=L$1,$J1381,IF($C1381&lt;&gt;$C1380,"",L1380))</f>
        <v>15</v>
      </c>
      <c r="M1381">
        <f>IF($D1381=M$1,$J1381,IF($C1381&lt;&gt;$C1380,"",M1380))</f>
        <v>14</v>
      </c>
      <c r="N1381" s="20">
        <f t="shared" si="127"/>
        <v>3</v>
      </c>
      <c r="O1381" s="21">
        <f t="shared" si="128"/>
        <v>14.666666666666666</v>
      </c>
      <c r="P1381">
        <f t="shared" si="130"/>
        <v>0.57735026918962573</v>
      </c>
      <c r="Q1381">
        <f t="shared" si="131"/>
        <v>15</v>
      </c>
    </row>
    <row r="1382" spans="1:17" x14ac:dyDescent="0.25">
      <c r="A1382" t="str">
        <f t="shared" si="129"/>
        <v>Iceland-Foreign</v>
      </c>
      <c r="B1382">
        <v>1381</v>
      </c>
      <c r="C1382" t="s">
        <v>31</v>
      </c>
      <c r="D1382" t="s">
        <v>79</v>
      </c>
      <c r="E1382" t="s">
        <v>100</v>
      </c>
      <c r="F1382" s="3">
        <v>40680</v>
      </c>
      <c r="G1382" s="1" t="s">
        <v>60</v>
      </c>
      <c r="H1382" t="s">
        <v>124</v>
      </c>
      <c r="I1382" s="17">
        <f>IF(D1382="Moody",VLOOKUP(H1382,'Rating Translation'!$B$2:$E$25,4,FALSE),IF(D1382="SP",VLOOKUP(H1382,'Rating Translation'!$C$2:$E$25,3,FALSE),VLOOKUP(H1382,'Rating Translation'!$D$2:$E$25,2,FALSE)))</f>
        <v>15</v>
      </c>
      <c r="J1382">
        <f t="shared" si="126"/>
        <v>15</v>
      </c>
      <c r="K1382" s="20">
        <f>IF($D1382=K$1,$J1382,IF($C1382&lt;&gt;$C1381,"",K1381))</f>
        <v>15</v>
      </c>
      <c r="L1382">
        <f>IF($D1382=L$1,$J1382,IF($C1382&lt;&gt;$C1381,"",L1381))</f>
        <v>15</v>
      </c>
      <c r="M1382">
        <f>IF($D1382=M$1,$J1382,IF($C1382&lt;&gt;$C1381,"",M1381))</f>
        <v>14</v>
      </c>
      <c r="N1382" s="20">
        <f t="shared" si="127"/>
        <v>3</v>
      </c>
      <c r="O1382" s="21">
        <f t="shared" si="128"/>
        <v>14.666666666666666</v>
      </c>
      <c r="P1382">
        <f t="shared" si="130"/>
        <v>0.57735026918962573</v>
      </c>
      <c r="Q1382">
        <f t="shared" si="131"/>
        <v>15</v>
      </c>
    </row>
    <row r="1383" spans="1:17" x14ac:dyDescent="0.25">
      <c r="A1383" t="str">
        <f t="shared" si="129"/>
        <v>Iceland-Foreign</v>
      </c>
      <c r="B1383">
        <v>1382</v>
      </c>
      <c r="C1383" t="s">
        <v>31</v>
      </c>
      <c r="D1383" t="s">
        <v>79</v>
      </c>
      <c r="E1383" t="s">
        <v>100</v>
      </c>
      <c r="F1383" s="3">
        <v>40870</v>
      </c>
      <c r="G1383" s="1" t="s">
        <v>61</v>
      </c>
      <c r="H1383" t="s">
        <v>124</v>
      </c>
      <c r="I1383" s="17">
        <f>IF(D1383="Moody",VLOOKUP(H1383,'Rating Translation'!$B$2:$E$25,4,FALSE),IF(D1383="SP",VLOOKUP(H1383,'Rating Translation'!$C$2:$E$25,3,FALSE),VLOOKUP(H1383,'Rating Translation'!$D$2:$E$25,2,FALSE)))</f>
        <v>15</v>
      </c>
      <c r="J1383">
        <f t="shared" si="126"/>
        <v>15</v>
      </c>
      <c r="K1383" s="20">
        <f>IF($D1383=K$1,$J1383,IF($C1383&lt;&gt;$C1382,"",K1382))</f>
        <v>15</v>
      </c>
      <c r="L1383">
        <f>IF($D1383=L$1,$J1383,IF($C1383&lt;&gt;$C1382,"",L1382))</f>
        <v>15</v>
      </c>
      <c r="M1383">
        <f>IF($D1383=M$1,$J1383,IF($C1383&lt;&gt;$C1382,"",M1382))</f>
        <v>14</v>
      </c>
      <c r="N1383" s="20">
        <f t="shared" si="127"/>
        <v>3</v>
      </c>
      <c r="O1383" s="21">
        <f t="shared" si="128"/>
        <v>14.666666666666666</v>
      </c>
      <c r="P1383">
        <f t="shared" si="130"/>
        <v>0.57735026918962573</v>
      </c>
      <c r="Q1383">
        <f t="shared" si="131"/>
        <v>15</v>
      </c>
    </row>
    <row r="1384" spans="1:17" x14ac:dyDescent="0.25">
      <c r="A1384" t="str">
        <f t="shared" si="129"/>
        <v>Iceland-Foreign</v>
      </c>
      <c r="B1384">
        <v>1383</v>
      </c>
      <c r="C1384" t="s">
        <v>31</v>
      </c>
      <c r="D1384" t="s">
        <v>96</v>
      </c>
      <c r="E1384" t="s">
        <v>100</v>
      </c>
      <c r="F1384" s="3">
        <v>40956</v>
      </c>
      <c r="G1384" s="1" t="s">
        <v>153</v>
      </c>
      <c r="H1384" t="s">
        <v>124</v>
      </c>
      <c r="I1384" s="17">
        <f>IF(D1384="Moody",VLOOKUP(H1384,'Rating Translation'!$B$2:$E$25,4,FALSE),IF(D1384="SP",VLOOKUP(H1384,'Rating Translation'!$C$2:$E$25,3,FALSE),VLOOKUP(H1384,'Rating Translation'!$D$2:$E$25,2,FALSE)))</f>
        <v>15</v>
      </c>
      <c r="J1384">
        <f t="shared" ref="J1384:J1447" si="132">IF(ISERROR(I1384),"",I1384)</f>
        <v>15</v>
      </c>
      <c r="K1384" s="20">
        <f>IF($D1384=K$1,$J1384,IF($C1384&lt;&gt;$C1383,"",K1383))</f>
        <v>15</v>
      </c>
      <c r="L1384">
        <f>IF($D1384=L$1,$J1384,IF($C1384&lt;&gt;$C1383,"",L1383))</f>
        <v>15</v>
      </c>
      <c r="M1384">
        <f>IF($D1384=M$1,$J1384,IF($C1384&lt;&gt;$C1383,"",M1383))</f>
        <v>15</v>
      </c>
      <c r="N1384" s="20">
        <f t="shared" ref="N1384:N1447" si="133">COUNT(K1384:M1384)</f>
        <v>3</v>
      </c>
      <c r="O1384" s="21">
        <f t="shared" ref="O1384:O1447" si="134">AVERAGE(K1384:M1384)</f>
        <v>15</v>
      </c>
      <c r="P1384">
        <f t="shared" si="130"/>
        <v>0</v>
      </c>
      <c r="Q1384">
        <f t="shared" si="131"/>
        <v>15</v>
      </c>
    </row>
    <row r="1385" spans="1:17" x14ac:dyDescent="0.25">
      <c r="A1385" t="str">
        <f t="shared" si="129"/>
        <v>Iceland-Foreign</v>
      </c>
      <c r="B1385">
        <v>1384</v>
      </c>
      <c r="C1385" t="s">
        <v>31</v>
      </c>
      <c r="D1385" t="s">
        <v>96</v>
      </c>
      <c r="E1385" t="s">
        <v>100</v>
      </c>
      <c r="F1385" s="3">
        <v>41033</v>
      </c>
      <c r="G1385" s="1" t="s">
        <v>153</v>
      </c>
      <c r="H1385" t="s">
        <v>124</v>
      </c>
      <c r="I1385" s="17">
        <f>IF(D1385="Moody",VLOOKUP(H1385,'Rating Translation'!$B$2:$E$25,4,FALSE),IF(D1385="SP",VLOOKUP(H1385,'Rating Translation'!$C$2:$E$25,3,FALSE),VLOOKUP(H1385,'Rating Translation'!$D$2:$E$25,2,FALSE)))</f>
        <v>15</v>
      </c>
      <c r="J1385">
        <f t="shared" si="132"/>
        <v>15</v>
      </c>
      <c r="K1385" s="20">
        <f>IF($D1385=K$1,$J1385,IF($C1385&lt;&gt;$C1384,"",K1384))</f>
        <v>15</v>
      </c>
      <c r="L1385">
        <f>IF($D1385=L$1,$J1385,IF($C1385&lt;&gt;$C1384,"",L1384))</f>
        <v>15</v>
      </c>
      <c r="M1385">
        <f>IF($D1385=M$1,$J1385,IF($C1385&lt;&gt;$C1384,"",M1384))</f>
        <v>15</v>
      </c>
      <c r="N1385" s="20">
        <f t="shared" si="133"/>
        <v>3</v>
      </c>
      <c r="O1385" s="21">
        <f t="shared" si="134"/>
        <v>15</v>
      </c>
      <c r="P1385">
        <f t="shared" si="130"/>
        <v>0</v>
      </c>
      <c r="Q1385">
        <f t="shared" si="131"/>
        <v>15</v>
      </c>
    </row>
    <row r="1386" spans="1:17" x14ac:dyDescent="0.25">
      <c r="A1386" t="str">
        <f t="shared" si="129"/>
        <v>Iceland-Foreign</v>
      </c>
      <c r="B1386">
        <v>1385</v>
      </c>
      <c r="C1386" t="s">
        <v>31</v>
      </c>
      <c r="D1386" t="s">
        <v>96</v>
      </c>
      <c r="E1386" t="s">
        <v>100</v>
      </c>
      <c r="F1386" s="3">
        <v>41085</v>
      </c>
      <c r="G1386" s="1" t="s">
        <v>153</v>
      </c>
      <c r="H1386" t="s">
        <v>124</v>
      </c>
      <c r="I1386" s="17">
        <f>IF(D1386="Moody",VLOOKUP(H1386,'Rating Translation'!$B$2:$E$25,4,FALSE),IF(D1386="SP",VLOOKUP(H1386,'Rating Translation'!$C$2:$E$25,3,FALSE),VLOOKUP(H1386,'Rating Translation'!$D$2:$E$25,2,FALSE)))</f>
        <v>15</v>
      </c>
      <c r="J1386">
        <f t="shared" si="132"/>
        <v>15</v>
      </c>
      <c r="K1386" s="20">
        <f>IF($D1386=K$1,$J1386,IF($C1386&lt;&gt;$C1385,"",K1385))</f>
        <v>15</v>
      </c>
      <c r="L1386">
        <f>IF($D1386=L$1,$J1386,IF($C1386&lt;&gt;$C1385,"",L1385))</f>
        <v>15</v>
      </c>
      <c r="M1386">
        <f>IF($D1386=M$1,$J1386,IF($C1386&lt;&gt;$C1385,"",M1385))</f>
        <v>15</v>
      </c>
      <c r="N1386" s="20">
        <f t="shared" si="133"/>
        <v>3</v>
      </c>
      <c r="O1386" s="21">
        <f t="shared" si="134"/>
        <v>15</v>
      </c>
      <c r="P1386">
        <f t="shared" si="130"/>
        <v>0</v>
      </c>
      <c r="Q1386">
        <f t="shared" si="131"/>
        <v>15</v>
      </c>
    </row>
    <row r="1387" spans="1:17" x14ac:dyDescent="0.25">
      <c r="A1387" t="str">
        <f t="shared" si="129"/>
        <v>Iceland-Foreign</v>
      </c>
      <c r="B1387">
        <v>1386</v>
      </c>
      <c r="C1387" t="s">
        <v>31</v>
      </c>
      <c r="D1387" t="s">
        <v>96</v>
      </c>
      <c r="E1387" t="s">
        <v>100</v>
      </c>
      <c r="F1387" s="3">
        <v>41120</v>
      </c>
      <c r="G1387" s="1" t="s">
        <v>153</v>
      </c>
      <c r="H1387" t="s">
        <v>124</v>
      </c>
      <c r="I1387" s="17">
        <f>IF(D1387="Moody",VLOOKUP(H1387,'Rating Translation'!$B$2:$E$25,4,FALSE),IF(D1387="SP",VLOOKUP(H1387,'Rating Translation'!$C$2:$E$25,3,FALSE),VLOOKUP(H1387,'Rating Translation'!$D$2:$E$25,2,FALSE)))</f>
        <v>15</v>
      </c>
      <c r="J1387">
        <f t="shared" si="132"/>
        <v>15</v>
      </c>
      <c r="K1387" s="20">
        <f>IF($D1387=K$1,$J1387,IF($C1387&lt;&gt;$C1386,"",K1386))</f>
        <v>15</v>
      </c>
      <c r="L1387">
        <f>IF($D1387=L$1,$J1387,IF($C1387&lt;&gt;$C1386,"",L1386))</f>
        <v>15</v>
      </c>
      <c r="M1387">
        <f>IF($D1387=M$1,$J1387,IF($C1387&lt;&gt;$C1386,"",M1386))</f>
        <v>15</v>
      </c>
      <c r="N1387" s="20">
        <f t="shared" si="133"/>
        <v>3</v>
      </c>
      <c r="O1387" s="21">
        <f t="shared" si="134"/>
        <v>15</v>
      </c>
      <c r="P1387">
        <f t="shared" si="130"/>
        <v>0</v>
      </c>
      <c r="Q1387">
        <f t="shared" si="131"/>
        <v>15</v>
      </c>
    </row>
    <row r="1388" spans="1:17" x14ac:dyDescent="0.25">
      <c r="A1388" t="str">
        <f t="shared" si="129"/>
        <v>Iceland-Foreign</v>
      </c>
      <c r="B1388">
        <v>1387</v>
      </c>
      <c r="C1388" t="s">
        <v>31</v>
      </c>
      <c r="D1388" t="s">
        <v>69</v>
      </c>
      <c r="E1388" t="s">
        <v>100</v>
      </c>
      <c r="F1388" s="3">
        <v>41312</v>
      </c>
      <c r="G1388" s="1" t="s">
        <v>168</v>
      </c>
      <c r="H1388" t="s">
        <v>116</v>
      </c>
      <c r="I1388" s="17">
        <f>IF(D1388="Moody",VLOOKUP(H1388,'Rating Translation'!$B$2:$E$25,4,FALSE),IF(D1388="SP",VLOOKUP(H1388,'Rating Translation'!$C$2:$E$25,3,FALSE),VLOOKUP(H1388,'Rating Translation'!$D$2:$E$25,2,FALSE)))</f>
        <v>15</v>
      </c>
      <c r="J1388">
        <f t="shared" si="132"/>
        <v>15</v>
      </c>
      <c r="K1388" s="20">
        <f>IF($D1388=K$1,$J1388,IF($C1388&lt;&gt;$C1387,"",K1387))</f>
        <v>15</v>
      </c>
      <c r="L1388">
        <f>IF($D1388=L$1,$J1388,IF($C1388&lt;&gt;$C1387,"",L1387))</f>
        <v>15</v>
      </c>
      <c r="M1388">
        <f>IF($D1388=M$1,$J1388,IF($C1388&lt;&gt;$C1387,"",M1387))</f>
        <v>15</v>
      </c>
      <c r="N1388" s="20">
        <f t="shared" si="133"/>
        <v>3</v>
      </c>
      <c r="O1388" s="21">
        <f t="shared" si="134"/>
        <v>15</v>
      </c>
      <c r="P1388">
        <f t="shared" si="130"/>
        <v>0</v>
      </c>
      <c r="Q1388">
        <f t="shared" si="131"/>
        <v>15</v>
      </c>
    </row>
    <row r="1389" spans="1:17" x14ac:dyDescent="0.25">
      <c r="A1389" t="str">
        <f t="shared" si="129"/>
        <v>Iceland-Foreign</v>
      </c>
      <c r="B1389">
        <v>1388</v>
      </c>
      <c r="C1389" t="s">
        <v>31</v>
      </c>
      <c r="D1389" t="s">
        <v>96</v>
      </c>
      <c r="E1389" t="s">
        <v>100</v>
      </c>
      <c r="F1389" s="3">
        <v>41324</v>
      </c>
      <c r="G1389" s="1" t="s">
        <v>151</v>
      </c>
      <c r="H1389" t="s">
        <v>123</v>
      </c>
      <c r="I1389" s="17">
        <f>IF(D1389="Moody",VLOOKUP(H1389,'Rating Translation'!$B$2:$E$25,4,FALSE),IF(D1389="SP",VLOOKUP(H1389,'Rating Translation'!$C$2:$E$25,3,FALSE),VLOOKUP(H1389,'Rating Translation'!$D$2:$E$25,2,FALSE)))</f>
        <v>16</v>
      </c>
      <c r="J1389">
        <f t="shared" si="132"/>
        <v>16</v>
      </c>
      <c r="K1389" s="20">
        <f>IF($D1389=K$1,$J1389,IF($C1389&lt;&gt;$C1388,"",K1388))</f>
        <v>15</v>
      </c>
      <c r="L1389">
        <f>IF($D1389=L$1,$J1389,IF($C1389&lt;&gt;$C1388,"",L1388))</f>
        <v>15</v>
      </c>
      <c r="M1389">
        <f>IF($D1389=M$1,$J1389,IF($C1389&lt;&gt;$C1388,"",M1388))</f>
        <v>16</v>
      </c>
      <c r="N1389" s="20">
        <f t="shared" si="133"/>
        <v>3</v>
      </c>
      <c r="O1389" s="21">
        <f t="shared" si="134"/>
        <v>15.333333333333334</v>
      </c>
      <c r="P1389">
        <f t="shared" si="130"/>
        <v>0.57735026918962573</v>
      </c>
      <c r="Q1389">
        <f t="shared" si="131"/>
        <v>15</v>
      </c>
    </row>
    <row r="1390" spans="1:17" x14ac:dyDescent="0.25">
      <c r="A1390" t="str">
        <f t="shared" si="129"/>
        <v>Iceland-Foreign</v>
      </c>
      <c r="B1390">
        <v>1389</v>
      </c>
      <c r="C1390" t="s">
        <v>31</v>
      </c>
      <c r="D1390" t="s">
        <v>96</v>
      </c>
      <c r="E1390" t="s">
        <v>100</v>
      </c>
      <c r="F1390" s="3">
        <v>41361</v>
      </c>
      <c r="G1390" s="1" t="s">
        <v>151</v>
      </c>
      <c r="H1390" t="s">
        <v>123</v>
      </c>
      <c r="I1390" s="17">
        <f>IF(D1390="Moody",VLOOKUP(H1390,'Rating Translation'!$B$2:$E$25,4,FALSE),IF(D1390="SP",VLOOKUP(H1390,'Rating Translation'!$C$2:$E$25,3,FALSE),VLOOKUP(H1390,'Rating Translation'!$D$2:$E$25,2,FALSE)))</f>
        <v>16</v>
      </c>
      <c r="J1390">
        <f t="shared" si="132"/>
        <v>16</v>
      </c>
      <c r="K1390" s="20">
        <f>IF($D1390=K$1,$J1390,IF($C1390&lt;&gt;$C1389,"",K1389))</f>
        <v>15</v>
      </c>
      <c r="L1390">
        <f>IF($D1390=L$1,$J1390,IF($C1390&lt;&gt;$C1389,"",L1389))</f>
        <v>15</v>
      </c>
      <c r="M1390">
        <f>IF($D1390=M$1,$J1390,IF($C1390&lt;&gt;$C1389,"",M1389))</f>
        <v>16</v>
      </c>
      <c r="N1390" s="20">
        <f t="shared" si="133"/>
        <v>3</v>
      </c>
      <c r="O1390" s="21">
        <f t="shared" si="134"/>
        <v>15.333333333333334</v>
      </c>
      <c r="P1390">
        <f t="shared" si="130"/>
        <v>0.57735026918962573</v>
      </c>
      <c r="Q1390">
        <f t="shared" si="131"/>
        <v>15</v>
      </c>
    </row>
    <row r="1391" spans="1:17" x14ac:dyDescent="0.25">
      <c r="A1391" t="str">
        <f t="shared" si="129"/>
        <v>Iceland-Foreign</v>
      </c>
      <c r="B1391">
        <v>1390</v>
      </c>
      <c r="C1391" t="s">
        <v>31</v>
      </c>
      <c r="D1391" t="s">
        <v>96</v>
      </c>
      <c r="E1391" t="s">
        <v>100</v>
      </c>
      <c r="F1391" s="3">
        <v>41402</v>
      </c>
      <c r="G1391" s="1" t="s">
        <v>151</v>
      </c>
      <c r="H1391" t="s">
        <v>123</v>
      </c>
      <c r="I1391" s="17">
        <f>IF(D1391="Moody",VLOOKUP(H1391,'Rating Translation'!$B$2:$E$25,4,FALSE),IF(D1391="SP",VLOOKUP(H1391,'Rating Translation'!$C$2:$E$25,3,FALSE),VLOOKUP(H1391,'Rating Translation'!$D$2:$E$25,2,FALSE)))</f>
        <v>16</v>
      </c>
      <c r="J1391">
        <f t="shared" si="132"/>
        <v>16</v>
      </c>
      <c r="K1391" s="20">
        <f>IF($D1391=K$1,$J1391,IF($C1391&lt;&gt;$C1390,"",K1390))</f>
        <v>15</v>
      </c>
      <c r="L1391">
        <f>IF($D1391=L$1,$J1391,IF($C1391&lt;&gt;$C1390,"",L1390))</f>
        <v>15</v>
      </c>
      <c r="M1391">
        <f>IF($D1391=M$1,$J1391,IF($C1391&lt;&gt;$C1390,"",M1390))</f>
        <v>16</v>
      </c>
      <c r="N1391" s="20">
        <f t="shared" si="133"/>
        <v>3</v>
      </c>
      <c r="O1391" s="21">
        <f t="shared" si="134"/>
        <v>15.333333333333334</v>
      </c>
      <c r="P1391">
        <f t="shared" si="130"/>
        <v>0.57735026918962573</v>
      </c>
      <c r="Q1391">
        <f t="shared" si="131"/>
        <v>15</v>
      </c>
    </row>
    <row r="1392" spans="1:17" x14ac:dyDescent="0.25">
      <c r="A1392" t="str">
        <f t="shared" si="129"/>
        <v>Iceland-Foreign</v>
      </c>
      <c r="B1392">
        <v>1391</v>
      </c>
      <c r="C1392" t="s">
        <v>31</v>
      </c>
      <c r="D1392" t="s">
        <v>96</v>
      </c>
      <c r="E1392" t="s">
        <v>100</v>
      </c>
      <c r="F1392" s="3">
        <v>41449</v>
      </c>
      <c r="G1392" s="1" t="s">
        <v>151</v>
      </c>
      <c r="H1392" t="s">
        <v>123</v>
      </c>
      <c r="I1392" s="17">
        <f>IF(D1392="Moody",VLOOKUP(H1392,'Rating Translation'!$B$2:$E$25,4,FALSE),IF(D1392="SP",VLOOKUP(H1392,'Rating Translation'!$C$2:$E$25,3,FALSE),VLOOKUP(H1392,'Rating Translation'!$D$2:$E$25,2,FALSE)))</f>
        <v>16</v>
      </c>
      <c r="J1392">
        <f t="shared" si="132"/>
        <v>16</v>
      </c>
      <c r="K1392" s="20">
        <f>IF($D1392=K$1,$J1392,IF($C1392&lt;&gt;$C1391,"",K1391))</f>
        <v>15</v>
      </c>
      <c r="L1392">
        <f>IF($D1392=L$1,$J1392,IF($C1392&lt;&gt;$C1391,"",L1391))</f>
        <v>15</v>
      </c>
      <c r="M1392">
        <f>IF($D1392=M$1,$J1392,IF($C1392&lt;&gt;$C1391,"",M1391))</f>
        <v>16</v>
      </c>
      <c r="N1392" s="20">
        <f t="shared" si="133"/>
        <v>3</v>
      </c>
      <c r="O1392" s="21">
        <f t="shared" si="134"/>
        <v>15.333333333333334</v>
      </c>
      <c r="P1392">
        <f t="shared" si="130"/>
        <v>0.57735026918962573</v>
      </c>
      <c r="Q1392">
        <f t="shared" si="131"/>
        <v>15</v>
      </c>
    </row>
    <row r="1393" spans="1:17" x14ac:dyDescent="0.25">
      <c r="A1393" t="str">
        <f t="shared" si="129"/>
        <v>Iceland-Foreign</v>
      </c>
      <c r="B1393">
        <v>1392</v>
      </c>
      <c r="C1393" t="s">
        <v>31</v>
      </c>
      <c r="D1393" t="s">
        <v>79</v>
      </c>
      <c r="E1393" t="s">
        <v>100</v>
      </c>
      <c r="F1393" s="3">
        <v>41481</v>
      </c>
      <c r="G1393" s="1" t="s">
        <v>60</v>
      </c>
      <c r="H1393" t="s">
        <v>124</v>
      </c>
      <c r="I1393" s="17">
        <f>IF(D1393="Moody",VLOOKUP(H1393,'Rating Translation'!$B$2:$E$25,4,FALSE),IF(D1393="SP",VLOOKUP(H1393,'Rating Translation'!$C$2:$E$25,3,FALSE),VLOOKUP(H1393,'Rating Translation'!$D$2:$E$25,2,FALSE)))</f>
        <v>15</v>
      </c>
      <c r="J1393">
        <f t="shared" si="132"/>
        <v>15</v>
      </c>
      <c r="K1393" s="20">
        <f>IF($D1393=K$1,$J1393,IF($C1393&lt;&gt;$C1392,"",K1392))</f>
        <v>15</v>
      </c>
      <c r="L1393">
        <f>IF($D1393=L$1,$J1393,IF($C1393&lt;&gt;$C1392,"",L1392))</f>
        <v>15</v>
      </c>
      <c r="M1393">
        <f>IF($D1393=M$1,$J1393,IF($C1393&lt;&gt;$C1392,"",M1392))</f>
        <v>16</v>
      </c>
      <c r="N1393" s="20">
        <f t="shared" si="133"/>
        <v>3</v>
      </c>
      <c r="O1393" s="21">
        <f t="shared" si="134"/>
        <v>15.333333333333334</v>
      </c>
      <c r="P1393">
        <f t="shared" si="130"/>
        <v>0.57735026918962573</v>
      </c>
      <c r="Q1393">
        <f t="shared" si="131"/>
        <v>15</v>
      </c>
    </row>
    <row r="1394" spans="1:17" x14ac:dyDescent="0.25">
      <c r="A1394" t="str">
        <f t="shared" si="129"/>
        <v>Iceland-Foreign</v>
      </c>
      <c r="B1394">
        <v>1393</v>
      </c>
      <c r="C1394" t="s">
        <v>31</v>
      </c>
      <c r="D1394" t="s">
        <v>96</v>
      </c>
      <c r="E1394" t="s">
        <v>100</v>
      </c>
      <c r="F1394" s="3">
        <v>41484</v>
      </c>
      <c r="G1394" s="1" t="s">
        <v>151</v>
      </c>
      <c r="H1394" t="s">
        <v>123</v>
      </c>
      <c r="I1394" s="17">
        <f>IF(D1394="Moody",VLOOKUP(H1394,'Rating Translation'!$B$2:$E$25,4,FALSE),IF(D1394="SP",VLOOKUP(H1394,'Rating Translation'!$C$2:$E$25,3,FALSE),VLOOKUP(H1394,'Rating Translation'!$D$2:$E$25,2,FALSE)))</f>
        <v>16</v>
      </c>
      <c r="J1394">
        <f t="shared" si="132"/>
        <v>16</v>
      </c>
      <c r="K1394" s="20">
        <f>IF($D1394=K$1,$J1394,IF($C1394&lt;&gt;$C1393,"",K1393))</f>
        <v>15</v>
      </c>
      <c r="L1394">
        <f>IF($D1394=L$1,$J1394,IF($C1394&lt;&gt;$C1393,"",L1393))</f>
        <v>15</v>
      </c>
      <c r="M1394">
        <f>IF($D1394=M$1,$J1394,IF($C1394&lt;&gt;$C1393,"",M1393))</f>
        <v>16</v>
      </c>
      <c r="N1394" s="20">
        <f t="shared" si="133"/>
        <v>3</v>
      </c>
      <c r="O1394" s="21">
        <f t="shared" si="134"/>
        <v>15.333333333333334</v>
      </c>
      <c r="P1394">
        <f t="shared" si="130"/>
        <v>0.57735026918962573</v>
      </c>
      <c r="Q1394">
        <f t="shared" si="131"/>
        <v>15</v>
      </c>
    </row>
    <row r="1395" spans="1:17" x14ac:dyDescent="0.25">
      <c r="A1395" t="str">
        <f t="shared" si="129"/>
        <v>Iceland-Foreign</v>
      </c>
      <c r="B1395">
        <v>1394</v>
      </c>
      <c r="C1395" t="s">
        <v>31</v>
      </c>
      <c r="D1395" t="s">
        <v>96</v>
      </c>
      <c r="E1395" t="s">
        <v>100</v>
      </c>
      <c r="F1395" s="3">
        <v>41558</v>
      </c>
      <c r="G1395" s="1" t="s">
        <v>151</v>
      </c>
      <c r="H1395" t="s">
        <v>123</v>
      </c>
      <c r="I1395" s="17">
        <f>IF(D1395="Moody",VLOOKUP(H1395,'Rating Translation'!$B$2:$E$25,4,FALSE),IF(D1395="SP",VLOOKUP(H1395,'Rating Translation'!$C$2:$E$25,3,FALSE),VLOOKUP(H1395,'Rating Translation'!$D$2:$E$25,2,FALSE)))</f>
        <v>16</v>
      </c>
      <c r="J1395">
        <f t="shared" si="132"/>
        <v>16</v>
      </c>
      <c r="K1395" s="20">
        <f>IF($D1395=K$1,$J1395,IF($C1395&lt;&gt;$C1394,"",K1394))</f>
        <v>15</v>
      </c>
      <c r="L1395">
        <f>IF($D1395=L$1,$J1395,IF($C1395&lt;&gt;$C1394,"",L1394))</f>
        <v>15</v>
      </c>
      <c r="M1395">
        <f>IF($D1395=M$1,$J1395,IF($C1395&lt;&gt;$C1394,"",M1394))</f>
        <v>16</v>
      </c>
      <c r="N1395" s="20">
        <f t="shared" si="133"/>
        <v>3</v>
      </c>
      <c r="O1395" s="21">
        <f t="shared" si="134"/>
        <v>15.333333333333334</v>
      </c>
      <c r="P1395">
        <f t="shared" si="130"/>
        <v>0.57735026918962573</v>
      </c>
      <c r="Q1395">
        <f t="shared" si="131"/>
        <v>15</v>
      </c>
    </row>
    <row r="1396" spans="1:17" x14ac:dyDescent="0.25">
      <c r="A1396" t="str">
        <f t="shared" si="129"/>
        <v>Iceland-Local</v>
      </c>
      <c r="B1396">
        <v>1395</v>
      </c>
      <c r="C1396" t="s">
        <v>31</v>
      </c>
      <c r="D1396" t="s">
        <v>69</v>
      </c>
      <c r="E1396" t="s">
        <v>101</v>
      </c>
      <c r="F1396" s="3">
        <v>35641</v>
      </c>
      <c r="G1396" s="1" t="s">
        <v>104</v>
      </c>
      <c r="H1396" t="s">
        <v>104</v>
      </c>
      <c r="I1396" s="17">
        <f>IF(D1396="Moody",VLOOKUP(H1396,'Rating Translation'!$B$2:$E$25,4,FALSE),IF(D1396="SP",VLOOKUP(H1396,'Rating Translation'!$C$2:$E$25,3,FALSE),VLOOKUP(H1396,'Rating Translation'!$D$2:$E$25,2,FALSE)))</f>
        <v>24</v>
      </c>
      <c r="J1396">
        <f t="shared" si="132"/>
        <v>24</v>
      </c>
      <c r="K1396" s="20">
        <f>IF($D1396=K$1,$J1396,IF($C1396&lt;&gt;$C1395,"",K1395))</f>
        <v>24</v>
      </c>
      <c r="L1396">
        <f>IF($D1396=L$1,$J1396,IF($C1396&lt;&gt;$C1395,"",L1395))</f>
        <v>15</v>
      </c>
      <c r="M1396">
        <f>IF($D1396=M$1,$J1396,IF($C1396&lt;&gt;$C1395,"",M1395))</f>
        <v>16</v>
      </c>
      <c r="N1396" s="20">
        <f t="shared" si="133"/>
        <v>3</v>
      </c>
      <c r="O1396" s="21">
        <f t="shared" si="134"/>
        <v>18.333333333333332</v>
      </c>
      <c r="P1396">
        <f t="shared" si="130"/>
        <v>4.9328828623162453</v>
      </c>
      <c r="Q1396">
        <f t="shared" si="131"/>
        <v>16</v>
      </c>
    </row>
    <row r="1397" spans="1:17" x14ac:dyDescent="0.25">
      <c r="A1397" t="str">
        <f t="shared" si="129"/>
        <v>Iceland-Local</v>
      </c>
      <c r="B1397">
        <v>1396</v>
      </c>
      <c r="C1397" t="s">
        <v>31</v>
      </c>
      <c r="D1397" t="s">
        <v>96</v>
      </c>
      <c r="E1397" t="s">
        <v>101</v>
      </c>
      <c r="F1397" s="3">
        <v>36559</v>
      </c>
      <c r="G1397" s="1" t="s">
        <v>117</v>
      </c>
      <c r="H1397" t="s">
        <v>117</v>
      </c>
      <c r="I1397" s="17">
        <f>IF(D1397="Moody",VLOOKUP(H1397,'Rating Translation'!$B$2:$E$25,4,FALSE),IF(D1397="SP",VLOOKUP(H1397,'Rating Translation'!$C$2:$E$25,3,FALSE),VLOOKUP(H1397,'Rating Translation'!$D$2:$E$25,2,FALSE)))</f>
        <v>24</v>
      </c>
      <c r="J1397">
        <f t="shared" si="132"/>
        <v>24</v>
      </c>
      <c r="K1397" s="20">
        <f>IF($D1397=K$1,$J1397,IF($C1397&lt;&gt;$C1396,"",K1396))</f>
        <v>24</v>
      </c>
      <c r="L1397">
        <f>IF($D1397=L$1,$J1397,IF($C1397&lt;&gt;$C1396,"",L1396))</f>
        <v>15</v>
      </c>
      <c r="M1397">
        <f>IF($D1397=M$1,$J1397,IF($C1397&lt;&gt;$C1396,"",M1396))</f>
        <v>24</v>
      </c>
      <c r="N1397" s="20">
        <f t="shared" si="133"/>
        <v>3</v>
      </c>
      <c r="O1397" s="21">
        <f t="shared" si="134"/>
        <v>21</v>
      </c>
      <c r="P1397">
        <f t="shared" si="130"/>
        <v>5.196152422706632</v>
      </c>
      <c r="Q1397">
        <f t="shared" si="131"/>
        <v>24</v>
      </c>
    </row>
    <row r="1398" spans="1:17" x14ac:dyDescent="0.25">
      <c r="A1398" t="str">
        <f t="shared" si="129"/>
        <v>Iceland-Local</v>
      </c>
      <c r="B1398">
        <v>1397</v>
      </c>
      <c r="C1398" t="s">
        <v>31</v>
      </c>
      <c r="D1398" t="s">
        <v>96</v>
      </c>
      <c r="E1398" t="s">
        <v>101</v>
      </c>
      <c r="F1398" s="3">
        <v>36790</v>
      </c>
      <c r="G1398" s="1" t="s">
        <v>117</v>
      </c>
      <c r="H1398" t="s">
        <v>117</v>
      </c>
      <c r="I1398" s="17">
        <f>IF(D1398="Moody",VLOOKUP(H1398,'Rating Translation'!$B$2:$E$25,4,FALSE),IF(D1398="SP",VLOOKUP(H1398,'Rating Translation'!$C$2:$E$25,3,FALSE),VLOOKUP(H1398,'Rating Translation'!$D$2:$E$25,2,FALSE)))</f>
        <v>24</v>
      </c>
      <c r="J1398">
        <f t="shared" si="132"/>
        <v>24</v>
      </c>
      <c r="K1398" s="20">
        <f>IF($D1398=K$1,$J1398,IF($C1398&lt;&gt;$C1397,"",K1397))</f>
        <v>24</v>
      </c>
      <c r="L1398">
        <f>IF($D1398=L$1,$J1398,IF($C1398&lt;&gt;$C1397,"",L1397))</f>
        <v>15</v>
      </c>
      <c r="M1398">
        <f>IF($D1398=M$1,$J1398,IF($C1398&lt;&gt;$C1397,"",M1397))</f>
        <v>24</v>
      </c>
      <c r="N1398" s="20">
        <f t="shared" si="133"/>
        <v>3</v>
      </c>
      <c r="O1398" s="21">
        <f t="shared" si="134"/>
        <v>21</v>
      </c>
      <c r="P1398">
        <f t="shared" si="130"/>
        <v>5.196152422706632</v>
      </c>
      <c r="Q1398">
        <f t="shared" si="131"/>
        <v>24</v>
      </c>
    </row>
    <row r="1399" spans="1:17" x14ac:dyDescent="0.25">
      <c r="A1399" t="str">
        <f t="shared" si="129"/>
        <v>Iceland-Local</v>
      </c>
      <c r="B1399">
        <v>1398</v>
      </c>
      <c r="C1399" t="s">
        <v>31</v>
      </c>
      <c r="D1399" t="s">
        <v>96</v>
      </c>
      <c r="E1399" t="s">
        <v>101</v>
      </c>
      <c r="F1399" s="3">
        <v>37302</v>
      </c>
      <c r="G1399" s="1" t="s">
        <v>117</v>
      </c>
      <c r="H1399" t="s">
        <v>117</v>
      </c>
      <c r="I1399" s="17">
        <f>IF(D1399="Moody",VLOOKUP(H1399,'Rating Translation'!$B$2:$E$25,4,FALSE),IF(D1399="SP",VLOOKUP(H1399,'Rating Translation'!$C$2:$E$25,3,FALSE),VLOOKUP(H1399,'Rating Translation'!$D$2:$E$25,2,FALSE)))</f>
        <v>24</v>
      </c>
      <c r="J1399">
        <f t="shared" si="132"/>
        <v>24</v>
      </c>
      <c r="K1399" s="20">
        <f>IF($D1399=K$1,$J1399,IF($C1399&lt;&gt;$C1398,"",K1398))</f>
        <v>24</v>
      </c>
      <c r="L1399">
        <f>IF($D1399=L$1,$J1399,IF($C1399&lt;&gt;$C1398,"",L1398))</f>
        <v>15</v>
      </c>
      <c r="M1399">
        <f>IF($D1399=M$1,$J1399,IF($C1399&lt;&gt;$C1398,"",M1398))</f>
        <v>24</v>
      </c>
      <c r="N1399" s="20">
        <f t="shared" si="133"/>
        <v>3</v>
      </c>
      <c r="O1399" s="21">
        <f t="shared" si="134"/>
        <v>21</v>
      </c>
      <c r="P1399">
        <f t="shared" si="130"/>
        <v>5.196152422706632</v>
      </c>
      <c r="Q1399">
        <f t="shared" si="131"/>
        <v>24</v>
      </c>
    </row>
    <row r="1400" spans="1:17" x14ac:dyDescent="0.25">
      <c r="A1400" t="str">
        <f t="shared" si="129"/>
        <v>Iceland-Local</v>
      </c>
      <c r="B1400">
        <v>1399</v>
      </c>
      <c r="C1400" t="s">
        <v>31</v>
      </c>
      <c r="D1400" t="s">
        <v>96</v>
      </c>
      <c r="E1400" t="s">
        <v>101</v>
      </c>
      <c r="F1400" s="3">
        <v>37711</v>
      </c>
      <c r="G1400" s="1" t="s">
        <v>117</v>
      </c>
      <c r="H1400" t="s">
        <v>117</v>
      </c>
      <c r="I1400" s="17">
        <f>IF(D1400="Moody",VLOOKUP(H1400,'Rating Translation'!$B$2:$E$25,4,FALSE),IF(D1400="SP",VLOOKUP(H1400,'Rating Translation'!$C$2:$E$25,3,FALSE),VLOOKUP(H1400,'Rating Translation'!$D$2:$E$25,2,FALSE)))</f>
        <v>24</v>
      </c>
      <c r="J1400">
        <f t="shared" si="132"/>
        <v>24</v>
      </c>
      <c r="K1400" s="20">
        <f>IF($D1400=K$1,$J1400,IF($C1400&lt;&gt;$C1399,"",K1399))</f>
        <v>24</v>
      </c>
      <c r="L1400">
        <f>IF($D1400=L$1,$J1400,IF($C1400&lt;&gt;$C1399,"",L1399))</f>
        <v>15</v>
      </c>
      <c r="M1400">
        <f>IF($D1400=M$1,$J1400,IF($C1400&lt;&gt;$C1399,"",M1399))</f>
        <v>24</v>
      </c>
      <c r="N1400" s="20">
        <f t="shared" si="133"/>
        <v>3</v>
      </c>
      <c r="O1400" s="21">
        <f t="shared" si="134"/>
        <v>21</v>
      </c>
      <c r="P1400">
        <f t="shared" si="130"/>
        <v>5.196152422706632</v>
      </c>
      <c r="Q1400">
        <f t="shared" si="131"/>
        <v>24</v>
      </c>
    </row>
    <row r="1401" spans="1:17" x14ac:dyDescent="0.25">
      <c r="A1401" t="str">
        <f t="shared" si="129"/>
        <v>Iceland-Local</v>
      </c>
      <c r="B1401">
        <v>1400</v>
      </c>
      <c r="C1401" t="s">
        <v>31</v>
      </c>
      <c r="D1401" t="s">
        <v>96</v>
      </c>
      <c r="E1401" t="s">
        <v>101</v>
      </c>
      <c r="F1401" s="3">
        <v>38769</v>
      </c>
      <c r="G1401" s="1" t="s">
        <v>117</v>
      </c>
      <c r="H1401" t="s">
        <v>117</v>
      </c>
      <c r="I1401" s="17">
        <f>IF(D1401="Moody",VLOOKUP(H1401,'Rating Translation'!$B$2:$E$25,4,FALSE),IF(D1401="SP",VLOOKUP(H1401,'Rating Translation'!$C$2:$E$25,3,FALSE),VLOOKUP(H1401,'Rating Translation'!$D$2:$E$25,2,FALSE)))</f>
        <v>24</v>
      </c>
      <c r="J1401">
        <f t="shared" si="132"/>
        <v>24</v>
      </c>
      <c r="K1401" s="20">
        <f>IF($D1401=K$1,$J1401,IF($C1401&lt;&gt;$C1400,"",K1400))</f>
        <v>24</v>
      </c>
      <c r="L1401">
        <f>IF($D1401=L$1,$J1401,IF($C1401&lt;&gt;$C1400,"",L1400))</f>
        <v>15</v>
      </c>
      <c r="M1401">
        <f>IF($D1401=M$1,$J1401,IF($C1401&lt;&gt;$C1400,"",M1400))</f>
        <v>24</v>
      </c>
      <c r="N1401" s="20">
        <f t="shared" si="133"/>
        <v>3</v>
      </c>
      <c r="O1401" s="21">
        <f t="shared" si="134"/>
        <v>21</v>
      </c>
      <c r="P1401">
        <f t="shared" si="130"/>
        <v>5.196152422706632</v>
      </c>
      <c r="Q1401">
        <f t="shared" si="131"/>
        <v>24</v>
      </c>
    </row>
    <row r="1402" spans="1:17" x14ac:dyDescent="0.25">
      <c r="A1402" t="str">
        <f t="shared" si="129"/>
        <v>Iceland-Local</v>
      </c>
      <c r="B1402">
        <v>1401</v>
      </c>
      <c r="C1402" t="s">
        <v>31</v>
      </c>
      <c r="D1402" t="s">
        <v>96</v>
      </c>
      <c r="E1402" t="s">
        <v>101</v>
      </c>
      <c r="F1402" s="3">
        <v>39156</v>
      </c>
      <c r="G1402" s="1" t="s">
        <v>118</v>
      </c>
      <c r="H1402" t="s">
        <v>118</v>
      </c>
      <c r="I1402" s="17">
        <f>IF(D1402="Moody",VLOOKUP(H1402,'Rating Translation'!$B$2:$E$25,4,FALSE),IF(D1402="SP",VLOOKUP(H1402,'Rating Translation'!$C$2:$E$25,3,FALSE),VLOOKUP(H1402,'Rating Translation'!$D$2:$E$25,2,FALSE)))</f>
        <v>23</v>
      </c>
      <c r="J1402">
        <f t="shared" si="132"/>
        <v>23</v>
      </c>
      <c r="K1402" s="20">
        <f>IF($D1402=K$1,$J1402,IF($C1402&lt;&gt;$C1401,"",K1401))</f>
        <v>24</v>
      </c>
      <c r="L1402">
        <f>IF($D1402=L$1,$J1402,IF($C1402&lt;&gt;$C1401,"",L1401))</f>
        <v>15</v>
      </c>
      <c r="M1402">
        <f>IF($D1402=M$1,$J1402,IF($C1402&lt;&gt;$C1401,"",M1401))</f>
        <v>23</v>
      </c>
      <c r="N1402" s="20">
        <f t="shared" si="133"/>
        <v>3</v>
      </c>
      <c r="O1402" s="21">
        <f t="shared" si="134"/>
        <v>20.666666666666668</v>
      </c>
      <c r="P1402">
        <f t="shared" si="130"/>
        <v>4.9328828623162515</v>
      </c>
      <c r="Q1402">
        <f t="shared" si="131"/>
        <v>23</v>
      </c>
    </row>
    <row r="1403" spans="1:17" x14ac:dyDescent="0.25">
      <c r="A1403" t="str">
        <f t="shared" si="129"/>
        <v>Iceland-Local</v>
      </c>
      <c r="B1403">
        <v>1402</v>
      </c>
      <c r="C1403" t="s">
        <v>31</v>
      </c>
      <c r="D1403" t="s">
        <v>96</v>
      </c>
      <c r="E1403" t="s">
        <v>101</v>
      </c>
      <c r="F1403" s="3">
        <v>39539</v>
      </c>
      <c r="G1403" s="1" t="s">
        <v>118</v>
      </c>
      <c r="H1403" t="s">
        <v>118</v>
      </c>
      <c r="I1403" s="17">
        <f>IF(D1403="Moody",VLOOKUP(H1403,'Rating Translation'!$B$2:$E$25,4,FALSE),IF(D1403="SP",VLOOKUP(H1403,'Rating Translation'!$C$2:$E$25,3,FALSE),VLOOKUP(H1403,'Rating Translation'!$D$2:$E$25,2,FALSE)))</f>
        <v>23</v>
      </c>
      <c r="J1403">
        <f t="shared" si="132"/>
        <v>23</v>
      </c>
      <c r="K1403" s="20">
        <f>IF($D1403=K$1,$J1403,IF($C1403&lt;&gt;$C1402,"",K1402))</f>
        <v>24</v>
      </c>
      <c r="L1403">
        <f>IF($D1403=L$1,$J1403,IF($C1403&lt;&gt;$C1402,"",L1402))</f>
        <v>15</v>
      </c>
      <c r="M1403">
        <f>IF($D1403=M$1,$J1403,IF($C1403&lt;&gt;$C1402,"",M1402))</f>
        <v>23</v>
      </c>
      <c r="N1403" s="20">
        <f t="shared" si="133"/>
        <v>3</v>
      </c>
      <c r="O1403" s="21">
        <f t="shared" si="134"/>
        <v>20.666666666666668</v>
      </c>
      <c r="P1403">
        <f t="shared" si="130"/>
        <v>4.9328828623162515</v>
      </c>
      <c r="Q1403">
        <f t="shared" si="131"/>
        <v>23</v>
      </c>
    </row>
    <row r="1404" spans="1:17" x14ac:dyDescent="0.25">
      <c r="A1404" t="str">
        <f t="shared" si="129"/>
        <v>Iceland-Local</v>
      </c>
      <c r="B1404">
        <v>1403</v>
      </c>
      <c r="C1404" t="s">
        <v>31</v>
      </c>
      <c r="D1404" t="s">
        <v>69</v>
      </c>
      <c r="E1404" t="s">
        <v>101</v>
      </c>
      <c r="F1404" s="3">
        <v>39588</v>
      </c>
      <c r="G1404" s="1" t="s">
        <v>106</v>
      </c>
      <c r="H1404" t="s">
        <v>106</v>
      </c>
      <c r="I1404" s="17">
        <f>IF(D1404="Moody",VLOOKUP(H1404,'Rating Translation'!$B$2:$E$25,4,FALSE),IF(D1404="SP",VLOOKUP(H1404,'Rating Translation'!$C$2:$E$25,3,FALSE),VLOOKUP(H1404,'Rating Translation'!$D$2:$E$25,2,FALSE)))</f>
        <v>23</v>
      </c>
      <c r="J1404">
        <f t="shared" si="132"/>
        <v>23</v>
      </c>
      <c r="K1404" s="20">
        <f>IF($D1404=K$1,$J1404,IF($C1404&lt;&gt;$C1403,"",K1403))</f>
        <v>23</v>
      </c>
      <c r="L1404">
        <f>IF($D1404=L$1,$J1404,IF($C1404&lt;&gt;$C1403,"",L1403))</f>
        <v>15</v>
      </c>
      <c r="M1404">
        <f>IF($D1404=M$1,$J1404,IF($C1404&lt;&gt;$C1403,"",M1403))</f>
        <v>23</v>
      </c>
      <c r="N1404" s="20">
        <f t="shared" si="133"/>
        <v>3</v>
      </c>
      <c r="O1404" s="21">
        <f t="shared" si="134"/>
        <v>20.333333333333332</v>
      </c>
      <c r="P1404">
        <f t="shared" si="130"/>
        <v>4.6188021535170103</v>
      </c>
      <c r="Q1404">
        <f t="shared" si="131"/>
        <v>23</v>
      </c>
    </row>
    <row r="1405" spans="1:17" x14ac:dyDescent="0.25">
      <c r="A1405" t="str">
        <f t="shared" si="129"/>
        <v>Iceland-Local</v>
      </c>
      <c r="B1405">
        <v>1404</v>
      </c>
      <c r="C1405" t="s">
        <v>31</v>
      </c>
      <c r="D1405" t="s">
        <v>96</v>
      </c>
      <c r="E1405" t="s">
        <v>101</v>
      </c>
      <c r="F1405" s="3">
        <v>39721</v>
      </c>
      <c r="G1405" s="1" t="s">
        <v>78</v>
      </c>
      <c r="H1405" t="s">
        <v>78</v>
      </c>
      <c r="I1405" s="17">
        <f>IF(D1405="Moody",VLOOKUP(H1405,'Rating Translation'!$B$2:$E$25,4,FALSE),IF(D1405="SP",VLOOKUP(H1405,'Rating Translation'!$C$2:$E$25,3,FALSE),VLOOKUP(H1405,'Rating Translation'!$D$2:$E$25,2,FALSE)))</f>
        <v>22</v>
      </c>
      <c r="J1405">
        <f t="shared" si="132"/>
        <v>22</v>
      </c>
      <c r="K1405" s="20">
        <f>IF($D1405=K$1,$J1405,IF($C1405&lt;&gt;$C1404,"",K1404))</f>
        <v>23</v>
      </c>
      <c r="L1405">
        <f>IF($D1405=L$1,$J1405,IF($C1405&lt;&gt;$C1404,"",L1404))</f>
        <v>15</v>
      </c>
      <c r="M1405">
        <f>IF($D1405=M$1,$J1405,IF($C1405&lt;&gt;$C1404,"",M1404))</f>
        <v>22</v>
      </c>
      <c r="N1405" s="20">
        <f t="shared" si="133"/>
        <v>3</v>
      </c>
      <c r="O1405" s="21">
        <f t="shared" si="134"/>
        <v>20</v>
      </c>
      <c r="P1405">
        <f t="shared" si="130"/>
        <v>4.358898943540674</v>
      </c>
      <c r="Q1405">
        <f t="shared" si="131"/>
        <v>22</v>
      </c>
    </row>
    <row r="1406" spans="1:17" x14ac:dyDescent="0.25">
      <c r="A1406" t="str">
        <f t="shared" si="129"/>
        <v>Iceland-Local</v>
      </c>
      <c r="B1406">
        <v>1405</v>
      </c>
      <c r="C1406" t="s">
        <v>31</v>
      </c>
      <c r="D1406" t="s">
        <v>96</v>
      </c>
      <c r="E1406" t="s">
        <v>101</v>
      </c>
      <c r="F1406" s="3">
        <v>39729</v>
      </c>
      <c r="G1406" s="1" t="s">
        <v>121</v>
      </c>
      <c r="H1406" t="s">
        <v>121</v>
      </c>
      <c r="I1406" s="17">
        <f>IF(D1406="Moody",VLOOKUP(H1406,'Rating Translation'!$B$2:$E$25,4,FALSE),IF(D1406="SP",VLOOKUP(H1406,'Rating Translation'!$C$2:$E$25,3,FALSE),VLOOKUP(H1406,'Rating Translation'!$D$2:$E$25,2,FALSE)))</f>
        <v>18</v>
      </c>
      <c r="J1406">
        <f t="shared" si="132"/>
        <v>18</v>
      </c>
      <c r="K1406" s="20">
        <f>IF($D1406=K$1,$J1406,IF($C1406&lt;&gt;$C1405,"",K1405))</f>
        <v>23</v>
      </c>
      <c r="L1406">
        <f>IF($D1406=L$1,$J1406,IF($C1406&lt;&gt;$C1405,"",L1405))</f>
        <v>15</v>
      </c>
      <c r="M1406">
        <f>IF($D1406=M$1,$J1406,IF($C1406&lt;&gt;$C1405,"",M1405))</f>
        <v>18</v>
      </c>
      <c r="N1406" s="20">
        <f t="shared" si="133"/>
        <v>3</v>
      </c>
      <c r="O1406" s="21">
        <f t="shared" si="134"/>
        <v>18.666666666666668</v>
      </c>
      <c r="P1406">
        <f t="shared" si="130"/>
        <v>4.041451884327385</v>
      </c>
      <c r="Q1406">
        <f t="shared" si="131"/>
        <v>18</v>
      </c>
    </row>
    <row r="1407" spans="1:17" x14ac:dyDescent="0.25">
      <c r="A1407" t="str">
        <f t="shared" si="129"/>
        <v>Iceland-Local</v>
      </c>
      <c r="B1407">
        <v>1406</v>
      </c>
      <c r="C1407" t="s">
        <v>31</v>
      </c>
      <c r="D1407" t="s">
        <v>69</v>
      </c>
      <c r="E1407" t="s">
        <v>101</v>
      </c>
      <c r="F1407" s="3">
        <v>39729</v>
      </c>
      <c r="G1407" s="1" t="s">
        <v>110</v>
      </c>
      <c r="H1407" t="s">
        <v>110</v>
      </c>
      <c r="I1407" s="17">
        <f>IF(D1407="Moody",VLOOKUP(H1407,'Rating Translation'!$B$2:$E$25,4,FALSE),IF(D1407="SP",VLOOKUP(H1407,'Rating Translation'!$C$2:$E$25,3,FALSE),VLOOKUP(H1407,'Rating Translation'!$D$2:$E$25,2,FALSE)))</f>
        <v>20</v>
      </c>
      <c r="J1407">
        <f t="shared" si="132"/>
        <v>20</v>
      </c>
      <c r="K1407" s="20">
        <f>IF($D1407=K$1,$J1407,IF($C1407&lt;&gt;$C1406,"",K1406))</f>
        <v>20</v>
      </c>
      <c r="L1407">
        <f>IF($D1407=L$1,$J1407,IF($C1407&lt;&gt;$C1406,"",L1406))</f>
        <v>15</v>
      </c>
      <c r="M1407">
        <f>IF($D1407=M$1,$J1407,IF($C1407&lt;&gt;$C1406,"",M1406))</f>
        <v>18</v>
      </c>
      <c r="N1407" s="20">
        <f t="shared" si="133"/>
        <v>3</v>
      </c>
      <c r="O1407" s="21">
        <f t="shared" si="134"/>
        <v>17.666666666666668</v>
      </c>
      <c r="P1407">
        <f t="shared" si="130"/>
        <v>2.5166114784235796</v>
      </c>
      <c r="Q1407">
        <f t="shared" si="131"/>
        <v>18</v>
      </c>
    </row>
    <row r="1408" spans="1:17" x14ac:dyDescent="0.25">
      <c r="A1408" t="str">
        <f t="shared" si="129"/>
        <v>Iceland-Local</v>
      </c>
      <c r="B1408">
        <v>1407</v>
      </c>
      <c r="C1408" t="s">
        <v>31</v>
      </c>
      <c r="D1408" t="s">
        <v>69</v>
      </c>
      <c r="E1408" t="s">
        <v>101</v>
      </c>
      <c r="F1408" s="3">
        <v>39786</v>
      </c>
      <c r="G1408" s="1" t="s">
        <v>114</v>
      </c>
      <c r="H1408" t="s">
        <v>114</v>
      </c>
      <c r="I1408" s="17">
        <f>IF(D1408="Moody",VLOOKUP(H1408,'Rating Translation'!$B$2:$E$25,4,FALSE),IF(D1408="SP",VLOOKUP(H1408,'Rating Translation'!$C$2:$E$25,3,FALSE),VLOOKUP(H1408,'Rating Translation'!$D$2:$E$25,2,FALSE)))</f>
        <v>17</v>
      </c>
      <c r="J1408">
        <f t="shared" si="132"/>
        <v>17</v>
      </c>
      <c r="K1408" s="20">
        <f>IF($D1408=K$1,$J1408,IF($C1408&lt;&gt;$C1407,"",K1407))</f>
        <v>17</v>
      </c>
      <c r="L1408">
        <f>IF($D1408=L$1,$J1408,IF($C1408&lt;&gt;$C1407,"",L1407))</f>
        <v>15</v>
      </c>
      <c r="M1408">
        <f>IF($D1408=M$1,$J1408,IF($C1408&lt;&gt;$C1407,"",M1407))</f>
        <v>18</v>
      </c>
      <c r="N1408" s="20">
        <f t="shared" si="133"/>
        <v>3</v>
      </c>
      <c r="O1408" s="21">
        <f t="shared" si="134"/>
        <v>16.666666666666668</v>
      </c>
      <c r="P1408">
        <f t="shared" si="130"/>
        <v>1.5275252316519465</v>
      </c>
      <c r="Q1408">
        <f t="shared" si="131"/>
        <v>17</v>
      </c>
    </row>
    <row r="1409" spans="1:17" x14ac:dyDescent="0.25">
      <c r="A1409" t="str">
        <f t="shared" si="129"/>
        <v>Iceland-Local</v>
      </c>
      <c r="B1409">
        <v>1408</v>
      </c>
      <c r="C1409" t="s">
        <v>31</v>
      </c>
      <c r="D1409" t="s">
        <v>69</v>
      </c>
      <c r="E1409" t="s">
        <v>101</v>
      </c>
      <c r="F1409" s="3">
        <v>40128</v>
      </c>
      <c r="G1409" s="1" t="s">
        <v>116</v>
      </c>
      <c r="H1409" t="s">
        <v>116</v>
      </c>
      <c r="I1409" s="17">
        <f>IF(D1409="Moody",VLOOKUP(H1409,'Rating Translation'!$B$2:$E$25,4,FALSE),IF(D1409="SP",VLOOKUP(H1409,'Rating Translation'!$C$2:$E$25,3,FALSE),VLOOKUP(H1409,'Rating Translation'!$D$2:$E$25,2,FALSE)))</f>
        <v>15</v>
      </c>
      <c r="J1409">
        <f t="shared" si="132"/>
        <v>15</v>
      </c>
      <c r="K1409" s="20">
        <f>IF($D1409=K$1,$J1409,IF($C1409&lt;&gt;$C1408,"",K1408))</f>
        <v>15</v>
      </c>
      <c r="L1409">
        <f>IF($D1409=L$1,$J1409,IF($C1409&lt;&gt;$C1408,"",L1408))</f>
        <v>15</v>
      </c>
      <c r="M1409">
        <f>IF($D1409=M$1,$J1409,IF($C1409&lt;&gt;$C1408,"",M1408))</f>
        <v>18</v>
      </c>
      <c r="N1409" s="20">
        <f t="shared" si="133"/>
        <v>3</v>
      </c>
      <c r="O1409" s="21">
        <f t="shared" si="134"/>
        <v>16</v>
      </c>
      <c r="P1409">
        <f t="shared" si="130"/>
        <v>1.7320508075688772</v>
      </c>
      <c r="Q1409">
        <f t="shared" si="131"/>
        <v>15</v>
      </c>
    </row>
    <row r="1410" spans="1:17" x14ac:dyDescent="0.25">
      <c r="A1410" t="str">
        <f t="shared" ref="A1410:A1473" si="135">CONCATENATE(C1410,"-",E1410)</f>
        <v>Iceland-Local</v>
      </c>
      <c r="B1410">
        <v>1409</v>
      </c>
      <c r="C1410" t="s">
        <v>31</v>
      </c>
      <c r="D1410" t="s">
        <v>96</v>
      </c>
      <c r="E1410" t="s">
        <v>101</v>
      </c>
      <c r="F1410" s="3">
        <v>40170</v>
      </c>
      <c r="G1410" s="1" t="s">
        <v>121</v>
      </c>
      <c r="H1410" t="s">
        <v>121</v>
      </c>
      <c r="I1410" s="17">
        <f>IF(D1410="Moody",VLOOKUP(H1410,'Rating Translation'!$B$2:$E$25,4,FALSE),IF(D1410="SP",VLOOKUP(H1410,'Rating Translation'!$C$2:$E$25,3,FALSE),VLOOKUP(H1410,'Rating Translation'!$D$2:$E$25,2,FALSE)))</f>
        <v>18</v>
      </c>
      <c r="J1410">
        <f t="shared" si="132"/>
        <v>18</v>
      </c>
      <c r="K1410" s="20">
        <f>IF($D1410=K$1,$J1410,IF($C1410&lt;&gt;$C1409,"",K1409))</f>
        <v>15</v>
      </c>
      <c r="L1410">
        <f>IF($D1410=L$1,$J1410,IF($C1410&lt;&gt;$C1409,"",L1409))</f>
        <v>15</v>
      </c>
      <c r="M1410">
        <f>IF($D1410=M$1,$J1410,IF($C1410&lt;&gt;$C1409,"",M1409))</f>
        <v>18</v>
      </c>
      <c r="N1410" s="20">
        <f t="shared" si="133"/>
        <v>3</v>
      </c>
      <c r="O1410" s="21">
        <f t="shared" si="134"/>
        <v>16</v>
      </c>
      <c r="P1410">
        <f t="shared" si="130"/>
        <v>1.7320508075688772</v>
      </c>
      <c r="Q1410">
        <f t="shared" si="131"/>
        <v>15</v>
      </c>
    </row>
    <row r="1411" spans="1:17" x14ac:dyDescent="0.25">
      <c r="A1411" t="str">
        <f t="shared" si="135"/>
        <v>Iceland-Local</v>
      </c>
      <c r="B1411">
        <v>1410</v>
      </c>
      <c r="C1411" t="s">
        <v>31</v>
      </c>
      <c r="D1411" t="s">
        <v>96</v>
      </c>
      <c r="E1411" t="s">
        <v>101</v>
      </c>
      <c r="F1411" s="3">
        <v>40183</v>
      </c>
      <c r="G1411" s="1" t="s">
        <v>122</v>
      </c>
      <c r="H1411" t="s">
        <v>122</v>
      </c>
      <c r="I1411" s="17">
        <f>IF(D1411="Moody",VLOOKUP(H1411,'Rating Translation'!$B$2:$E$25,4,FALSE),IF(D1411="SP",VLOOKUP(H1411,'Rating Translation'!$C$2:$E$25,3,FALSE),VLOOKUP(H1411,'Rating Translation'!$D$2:$E$25,2,FALSE)))</f>
        <v>17</v>
      </c>
      <c r="J1411">
        <f t="shared" si="132"/>
        <v>17</v>
      </c>
      <c r="K1411" s="20">
        <f>IF($D1411=K$1,$J1411,IF($C1411&lt;&gt;$C1410,"",K1410))</f>
        <v>15</v>
      </c>
      <c r="L1411">
        <f>IF($D1411=L$1,$J1411,IF($C1411&lt;&gt;$C1410,"",L1410))</f>
        <v>15</v>
      </c>
      <c r="M1411">
        <f>IF($D1411=M$1,$J1411,IF($C1411&lt;&gt;$C1410,"",M1410))</f>
        <v>17</v>
      </c>
      <c r="N1411" s="20">
        <f t="shared" si="133"/>
        <v>3</v>
      </c>
      <c r="O1411" s="21">
        <f t="shared" si="134"/>
        <v>15.666666666666666</v>
      </c>
      <c r="P1411">
        <f t="shared" ref="P1411:P1474" si="136">IF(N1411&lt;=1,"",STDEV(K1411:M1411))</f>
        <v>1.1547005383792517</v>
      </c>
      <c r="Q1411">
        <f t="shared" ref="Q1411:Q1474" si="137">MEDIAN(K1411:M1411)</f>
        <v>15</v>
      </c>
    </row>
    <row r="1412" spans="1:17" x14ac:dyDescent="0.25">
      <c r="A1412" t="str">
        <f t="shared" si="135"/>
        <v>Iceland-Local</v>
      </c>
      <c r="B1412">
        <v>1411</v>
      </c>
      <c r="C1412" t="s">
        <v>31</v>
      </c>
      <c r="D1412" t="s">
        <v>96</v>
      </c>
      <c r="E1412" t="s">
        <v>101</v>
      </c>
      <c r="F1412" s="3">
        <v>40680</v>
      </c>
      <c r="G1412" s="1" t="s">
        <v>122</v>
      </c>
      <c r="H1412" t="s">
        <v>122</v>
      </c>
      <c r="I1412" s="17">
        <f>IF(D1412="Moody",VLOOKUP(H1412,'Rating Translation'!$B$2:$E$25,4,FALSE),IF(D1412="SP",VLOOKUP(H1412,'Rating Translation'!$C$2:$E$25,3,FALSE),VLOOKUP(H1412,'Rating Translation'!$D$2:$E$25,2,FALSE)))</f>
        <v>17</v>
      </c>
      <c r="J1412">
        <f t="shared" si="132"/>
        <v>17</v>
      </c>
      <c r="K1412" s="20">
        <f>IF($D1412=K$1,$J1412,IF($C1412&lt;&gt;$C1411,"",K1411))</f>
        <v>15</v>
      </c>
      <c r="L1412">
        <f>IF($D1412=L$1,$J1412,IF($C1412&lt;&gt;$C1411,"",L1411))</f>
        <v>15</v>
      </c>
      <c r="M1412">
        <f>IF($D1412=M$1,$J1412,IF($C1412&lt;&gt;$C1411,"",M1411))</f>
        <v>17</v>
      </c>
      <c r="N1412" s="20">
        <f t="shared" si="133"/>
        <v>3</v>
      </c>
      <c r="O1412" s="21">
        <f t="shared" si="134"/>
        <v>15.666666666666666</v>
      </c>
      <c r="P1412">
        <f t="shared" si="136"/>
        <v>1.1547005383792517</v>
      </c>
      <c r="Q1412">
        <f t="shared" si="137"/>
        <v>15</v>
      </c>
    </row>
    <row r="1413" spans="1:17" x14ac:dyDescent="0.25">
      <c r="A1413" t="str">
        <f t="shared" si="135"/>
        <v>Iceland-Local</v>
      </c>
      <c r="B1413">
        <v>1412</v>
      </c>
      <c r="C1413" t="s">
        <v>31</v>
      </c>
      <c r="D1413" t="s">
        <v>79</v>
      </c>
      <c r="E1413" t="s">
        <v>101</v>
      </c>
      <c r="F1413" s="3">
        <v>40680</v>
      </c>
      <c r="G1413" s="1" t="s">
        <v>124</v>
      </c>
      <c r="H1413" t="s">
        <v>124</v>
      </c>
      <c r="I1413" s="17">
        <f>IF(D1413="Moody",VLOOKUP(H1413,'Rating Translation'!$B$2:$E$25,4,FALSE),IF(D1413="SP",VLOOKUP(H1413,'Rating Translation'!$C$2:$E$25,3,FALSE),VLOOKUP(H1413,'Rating Translation'!$D$2:$E$25,2,FALSE)))</f>
        <v>15</v>
      </c>
      <c r="J1413">
        <f t="shared" si="132"/>
        <v>15</v>
      </c>
      <c r="K1413" s="20">
        <f>IF($D1413=K$1,$J1413,IF($C1413&lt;&gt;$C1412,"",K1412))</f>
        <v>15</v>
      </c>
      <c r="L1413">
        <f>IF($D1413=L$1,$J1413,IF($C1413&lt;&gt;$C1412,"",L1412))</f>
        <v>15</v>
      </c>
      <c r="M1413">
        <f>IF($D1413=M$1,$J1413,IF($C1413&lt;&gt;$C1412,"",M1412))</f>
        <v>17</v>
      </c>
      <c r="N1413" s="20">
        <f t="shared" si="133"/>
        <v>3</v>
      </c>
      <c r="O1413" s="21">
        <f t="shared" si="134"/>
        <v>15.666666666666666</v>
      </c>
      <c r="P1413">
        <f t="shared" si="136"/>
        <v>1.1547005383792517</v>
      </c>
      <c r="Q1413">
        <f t="shared" si="137"/>
        <v>15</v>
      </c>
    </row>
    <row r="1414" spans="1:17" x14ac:dyDescent="0.25">
      <c r="A1414" t="str">
        <f t="shared" si="135"/>
        <v>Iceland-Local</v>
      </c>
      <c r="B1414">
        <v>1413</v>
      </c>
      <c r="C1414" t="s">
        <v>31</v>
      </c>
      <c r="D1414" t="s">
        <v>96</v>
      </c>
      <c r="E1414" t="s">
        <v>101</v>
      </c>
      <c r="F1414" s="3">
        <v>40956</v>
      </c>
      <c r="G1414" s="1" t="s">
        <v>122</v>
      </c>
      <c r="H1414" t="s">
        <v>122</v>
      </c>
      <c r="I1414" s="17">
        <f>IF(D1414="Moody",VLOOKUP(H1414,'Rating Translation'!$B$2:$E$25,4,FALSE),IF(D1414="SP",VLOOKUP(H1414,'Rating Translation'!$C$2:$E$25,3,FALSE),VLOOKUP(H1414,'Rating Translation'!$D$2:$E$25,2,FALSE)))</f>
        <v>17</v>
      </c>
      <c r="J1414">
        <f t="shared" si="132"/>
        <v>17</v>
      </c>
      <c r="K1414" s="20">
        <f>IF($D1414=K$1,$J1414,IF($C1414&lt;&gt;$C1413,"",K1413))</f>
        <v>15</v>
      </c>
      <c r="L1414">
        <f>IF($D1414=L$1,$J1414,IF($C1414&lt;&gt;$C1413,"",L1413))</f>
        <v>15</v>
      </c>
      <c r="M1414">
        <f>IF($D1414=M$1,$J1414,IF($C1414&lt;&gt;$C1413,"",M1413))</f>
        <v>17</v>
      </c>
      <c r="N1414" s="20">
        <f t="shared" si="133"/>
        <v>3</v>
      </c>
      <c r="O1414" s="21">
        <f t="shared" si="134"/>
        <v>15.666666666666666</v>
      </c>
      <c r="P1414">
        <f t="shared" si="136"/>
        <v>1.1547005383792517</v>
      </c>
      <c r="Q1414">
        <f t="shared" si="137"/>
        <v>15</v>
      </c>
    </row>
    <row r="1415" spans="1:17" x14ac:dyDescent="0.25">
      <c r="A1415" t="str">
        <f t="shared" si="135"/>
        <v>Iceland-Local</v>
      </c>
      <c r="B1415">
        <v>1414</v>
      </c>
      <c r="C1415" t="s">
        <v>31</v>
      </c>
      <c r="D1415" t="s">
        <v>96</v>
      </c>
      <c r="E1415" t="s">
        <v>101</v>
      </c>
      <c r="F1415" s="3">
        <v>41033</v>
      </c>
      <c r="G1415" s="1" t="s">
        <v>122</v>
      </c>
      <c r="H1415" t="s">
        <v>122</v>
      </c>
      <c r="I1415" s="17">
        <f>IF(D1415="Moody",VLOOKUP(H1415,'Rating Translation'!$B$2:$E$25,4,FALSE),IF(D1415="SP",VLOOKUP(H1415,'Rating Translation'!$C$2:$E$25,3,FALSE),VLOOKUP(H1415,'Rating Translation'!$D$2:$E$25,2,FALSE)))</f>
        <v>17</v>
      </c>
      <c r="J1415">
        <f t="shared" si="132"/>
        <v>17</v>
      </c>
      <c r="K1415" s="20">
        <f>IF($D1415=K$1,$J1415,IF($C1415&lt;&gt;$C1414,"",K1414))</f>
        <v>15</v>
      </c>
      <c r="L1415">
        <f>IF($D1415=L$1,$J1415,IF($C1415&lt;&gt;$C1414,"",L1414))</f>
        <v>15</v>
      </c>
      <c r="M1415">
        <f>IF($D1415=M$1,$J1415,IF($C1415&lt;&gt;$C1414,"",M1414))</f>
        <v>17</v>
      </c>
      <c r="N1415" s="20">
        <f t="shared" si="133"/>
        <v>3</v>
      </c>
      <c r="O1415" s="21">
        <f t="shared" si="134"/>
        <v>15.666666666666666</v>
      </c>
      <c r="P1415">
        <f t="shared" si="136"/>
        <v>1.1547005383792517</v>
      </c>
      <c r="Q1415">
        <f t="shared" si="137"/>
        <v>15</v>
      </c>
    </row>
    <row r="1416" spans="1:17" x14ac:dyDescent="0.25">
      <c r="A1416" t="str">
        <f t="shared" si="135"/>
        <v>Iceland-Local</v>
      </c>
      <c r="B1416">
        <v>1415</v>
      </c>
      <c r="C1416" t="s">
        <v>31</v>
      </c>
      <c r="D1416" t="s">
        <v>96</v>
      </c>
      <c r="E1416" t="s">
        <v>101</v>
      </c>
      <c r="F1416" s="3">
        <v>41085</v>
      </c>
      <c r="G1416" s="1" t="s">
        <v>122</v>
      </c>
      <c r="H1416" t="s">
        <v>122</v>
      </c>
      <c r="I1416" s="17">
        <f>IF(D1416="Moody",VLOOKUP(H1416,'Rating Translation'!$B$2:$E$25,4,FALSE),IF(D1416="SP",VLOOKUP(H1416,'Rating Translation'!$C$2:$E$25,3,FALSE),VLOOKUP(H1416,'Rating Translation'!$D$2:$E$25,2,FALSE)))</f>
        <v>17</v>
      </c>
      <c r="J1416">
        <f t="shared" si="132"/>
        <v>17</v>
      </c>
      <c r="K1416" s="20">
        <f>IF($D1416=K$1,$J1416,IF($C1416&lt;&gt;$C1415,"",K1415))</f>
        <v>15</v>
      </c>
      <c r="L1416">
        <f>IF($D1416=L$1,$J1416,IF($C1416&lt;&gt;$C1415,"",L1415))</f>
        <v>15</v>
      </c>
      <c r="M1416">
        <f>IF($D1416=M$1,$J1416,IF($C1416&lt;&gt;$C1415,"",M1415))</f>
        <v>17</v>
      </c>
      <c r="N1416" s="20">
        <f t="shared" si="133"/>
        <v>3</v>
      </c>
      <c r="O1416" s="21">
        <f t="shared" si="134"/>
        <v>15.666666666666666</v>
      </c>
      <c r="P1416">
        <f t="shared" si="136"/>
        <v>1.1547005383792517</v>
      </c>
      <c r="Q1416">
        <f t="shared" si="137"/>
        <v>15</v>
      </c>
    </row>
    <row r="1417" spans="1:17" x14ac:dyDescent="0.25">
      <c r="A1417" t="str">
        <f t="shared" si="135"/>
        <v>Iceland-Local</v>
      </c>
      <c r="B1417">
        <v>1416</v>
      </c>
      <c r="C1417" t="s">
        <v>31</v>
      </c>
      <c r="D1417" t="s">
        <v>96</v>
      </c>
      <c r="E1417" t="s">
        <v>101</v>
      </c>
      <c r="F1417" s="3">
        <v>41120</v>
      </c>
      <c r="G1417" s="1" t="s">
        <v>122</v>
      </c>
      <c r="H1417" t="s">
        <v>122</v>
      </c>
      <c r="I1417" s="17">
        <f>IF(D1417="Moody",VLOOKUP(H1417,'Rating Translation'!$B$2:$E$25,4,FALSE),IF(D1417="SP",VLOOKUP(H1417,'Rating Translation'!$C$2:$E$25,3,FALSE),VLOOKUP(H1417,'Rating Translation'!$D$2:$E$25,2,FALSE)))</f>
        <v>17</v>
      </c>
      <c r="J1417">
        <f t="shared" si="132"/>
        <v>17</v>
      </c>
      <c r="K1417" s="20">
        <f>IF($D1417=K$1,$J1417,IF($C1417&lt;&gt;$C1416,"",K1416))</f>
        <v>15</v>
      </c>
      <c r="L1417">
        <f>IF($D1417=L$1,$J1417,IF($C1417&lt;&gt;$C1416,"",L1416))</f>
        <v>15</v>
      </c>
      <c r="M1417">
        <f>IF($D1417=M$1,$J1417,IF($C1417&lt;&gt;$C1416,"",M1416))</f>
        <v>17</v>
      </c>
      <c r="N1417" s="20">
        <f t="shared" si="133"/>
        <v>3</v>
      </c>
      <c r="O1417" s="21">
        <f t="shared" si="134"/>
        <v>15.666666666666666</v>
      </c>
      <c r="P1417">
        <f t="shared" si="136"/>
        <v>1.1547005383792517</v>
      </c>
      <c r="Q1417">
        <f t="shared" si="137"/>
        <v>15</v>
      </c>
    </row>
    <row r="1418" spans="1:17" x14ac:dyDescent="0.25">
      <c r="A1418" t="str">
        <f t="shared" si="135"/>
        <v>Iceland-Local</v>
      </c>
      <c r="B1418">
        <v>1417</v>
      </c>
      <c r="C1418" t="s">
        <v>31</v>
      </c>
      <c r="D1418" t="s">
        <v>69</v>
      </c>
      <c r="E1418" t="s">
        <v>101</v>
      </c>
      <c r="F1418" s="3">
        <v>41312</v>
      </c>
      <c r="G1418" s="1" t="s">
        <v>116</v>
      </c>
      <c r="H1418" t="s">
        <v>116</v>
      </c>
      <c r="I1418" s="17">
        <f>IF(D1418="Moody",VLOOKUP(H1418,'Rating Translation'!$B$2:$E$25,4,FALSE),IF(D1418="SP",VLOOKUP(H1418,'Rating Translation'!$C$2:$E$25,3,FALSE),VLOOKUP(H1418,'Rating Translation'!$D$2:$E$25,2,FALSE)))</f>
        <v>15</v>
      </c>
      <c r="J1418">
        <f t="shared" si="132"/>
        <v>15</v>
      </c>
      <c r="K1418" s="20">
        <f>IF($D1418=K$1,$J1418,IF($C1418&lt;&gt;$C1417,"",K1417))</f>
        <v>15</v>
      </c>
      <c r="L1418">
        <f>IF($D1418=L$1,$J1418,IF($C1418&lt;&gt;$C1417,"",L1417))</f>
        <v>15</v>
      </c>
      <c r="M1418">
        <f>IF($D1418=M$1,$J1418,IF($C1418&lt;&gt;$C1417,"",M1417))</f>
        <v>17</v>
      </c>
      <c r="N1418" s="20">
        <f t="shared" si="133"/>
        <v>3</v>
      </c>
      <c r="O1418" s="21">
        <f t="shared" si="134"/>
        <v>15.666666666666666</v>
      </c>
      <c r="P1418">
        <f t="shared" si="136"/>
        <v>1.1547005383792517</v>
      </c>
      <c r="Q1418">
        <f t="shared" si="137"/>
        <v>15</v>
      </c>
    </row>
    <row r="1419" spans="1:17" x14ac:dyDescent="0.25">
      <c r="A1419" t="str">
        <f t="shared" si="135"/>
        <v>Iceland-Local</v>
      </c>
      <c r="B1419">
        <v>1418</v>
      </c>
      <c r="C1419" t="s">
        <v>31</v>
      </c>
      <c r="D1419" t="s">
        <v>96</v>
      </c>
      <c r="E1419" t="s">
        <v>101</v>
      </c>
      <c r="F1419" s="3">
        <v>41324</v>
      </c>
      <c r="G1419" s="1" t="s">
        <v>122</v>
      </c>
      <c r="H1419" t="s">
        <v>122</v>
      </c>
      <c r="I1419" s="17">
        <f>IF(D1419="Moody",VLOOKUP(H1419,'Rating Translation'!$B$2:$E$25,4,FALSE),IF(D1419="SP",VLOOKUP(H1419,'Rating Translation'!$C$2:$E$25,3,FALSE),VLOOKUP(H1419,'Rating Translation'!$D$2:$E$25,2,FALSE)))</f>
        <v>17</v>
      </c>
      <c r="J1419">
        <f t="shared" si="132"/>
        <v>17</v>
      </c>
      <c r="K1419" s="20">
        <f>IF($D1419=K$1,$J1419,IF($C1419&lt;&gt;$C1418,"",K1418))</f>
        <v>15</v>
      </c>
      <c r="L1419">
        <f>IF($D1419=L$1,$J1419,IF($C1419&lt;&gt;$C1418,"",L1418))</f>
        <v>15</v>
      </c>
      <c r="M1419">
        <f>IF($D1419=M$1,$J1419,IF($C1419&lt;&gt;$C1418,"",M1418))</f>
        <v>17</v>
      </c>
      <c r="N1419" s="20">
        <f t="shared" si="133"/>
        <v>3</v>
      </c>
      <c r="O1419" s="21">
        <f t="shared" si="134"/>
        <v>15.666666666666666</v>
      </c>
      <c r="P1419">
        <f t="shared" si="136"/>
        <v>1.1547005383792517</v>
      </c>
      <c r="Q1419">
        <f t="shared" si="137"/>
        <v>15</v>
      </c>
    </row>
    <row r="1420" spans="1:17" x14ac:dyDescent="0.25">
      <c r="A1420" t="str">
        <f t="shared" si="135"/>
        <v>Iceland-Local</v>
      </c>
      <c r="B1420">
        <v>1419</v>
      </c>
      <c r="C1420" t="s">
        <v>31</v>
      </c>
      <c r="D1420" t="s">
        <v>96</v>
      </c>
      <c r="E1420" t="s">
        <v>101</v>
      </c>
      <c r="F1420" s="3">
        <v>41361</v>
      </c>
      <c r="G1420" s="1" t="s">
        <v>122</v>
      </c>
      <c r="H1420" t="s">
        <v>122</v>
      </c>
      <c r="I1420" s="17">
        <f>IF(D1420="Moody",VLOOKUP(H1420,'Rating Translation'!$B$2:$E$25,4,FALSE),IF(D1420="SP",VLOOKUP(H1420,'Rating Translation'!$C$2:$E$25,3,FALSE),VLOOKUP(H1420,'Rating Translation'!$D$2:$E$25,2,FALSE)))</f>
        <v>17</v>
      </c>
      <c r="J1420">
        <f t="shared" si="132"/>
        <v>17</v>
      </c>
      <c r="K1420" s="20">
        <f>IF($D1420=K$1,$J1420,IF($C1420&lt;&gt;$C1419,"",K1419))</f>
        <v>15</v>
      </c>
      <c r="L1420">
        <f>IF($D1420=L$1,$J1420,IF($C1420&lt;&gt;$C1419,"",L1419))</f>
        <v>15</v>
      </c>
      <c r="M1420">
        <f>IF($D1420=M$1,$J1420,IF($C1420&lt;&gt;$C1419,"",M1419))</f>
        <v>17</v>
      </c>
      <c r="N1420" s="20">
        <f t="shared" si="133"/>
        <v>3</v>
      </c>
      <c r="O1420" s="21">
        <f t="shared" si="134"/>
        <v>15.666666666666666</v>
      </c>
      <c r="P1420">
        <f t="shared" si="136"/>
        <v>1.1547005383792517</v>
      </c>
      <c r="Q1420">
        <f t="shared" si="137"/>
        <v>15</v>
      </c>
    </row>
    <row r="1421" spans="1:17" x14ac:dyDescent="0.25">
      <c r="A1421" t="str">
        <f t="shared" si="135"/>
        <v>Iceland-Local</v>
      </c>
      <c r="B1421">
        <v>1420</v>
      </c>
      <c r="C1421" t="s">
        <v>31</v>
      </c>
      <c r="D1421" t="s">
        <v>96</v>
      </c>
      <c r="E1421" t="s">
        <v>101</v>
      </c>
      <c r="F1421" s="3">
        <v>41402</v>
      </c>
      <c r="G1421" s="1" t="s">
        <v>122</v>
      </c>
      <c r="H1421" t="s">
        <v>122</v>
      </c>
      <c r="I1421" s="17">
        <f>IF(D1421="Moody",VLOOKUP(H1421,'Rating Translation'!$B$2:$E$25,4,FALSE),IF(D1421="SP",VLOOKUP(H1421,'Rating Translation'!$C$2:$E$25,3,FALSE),VLOOKUP(H1421,'Rating Translation'!$D$2:$E$25,2,FALSE)))</f>
        <v>17</v>
      </c>
      <c r="J1421">
        <f t="shared" si="132"/>
        <v>17</v>
      </c>
      <c r="K1421" s="20">
        <f>IF($D1421=K$1,$J1421,IF($C1421&lt;&gt;$C1420,"",K1420))</f>
        <v>15</v>
      </c>
      <c r="L1421">
        <f>IF($D1421=L$1,$J1421,IF($C1421&lt;&gt;$C1420,"",L1420))</f>
        <v>15</v>
      </c>
      <c r="M1421">
        <f>IF($D1421=M$1,$J1421,IF($C1421&lt;&gt;$C1420,"",M1420))</f>
        <v>17</v>
      </c>
      <c r="N1421" s="20">
        <f t="shared" si="133"/>
        <v>3</v>
      </c>
      <c r="O1421" s="21">
        <f t="shared" si="134"/>
        <v>15.666666666666666</v>
      </c>
      <c r="P1421">
        <f t="shared" si="136"/>
        <v>1.1547005383792517</v>
      </c>
      <c r="Q1421">
        <f t="shared" si="137"/>
        <v>15</v>
      </c>
    </row>
    <row r="1422" spans="1:17" x14ac:dyDescent="0.25">
      <c r="A1422" t="str">
        <f t="shared" si="135"/>
        <v>Iceland-Local</v>
      </c>
      <c r="B1422">
        <v>1421</v>
      </c>
      <c r="C1422" t="s">
        <v>31</v>
      </c>
      <c r="D1422" t="s">
        <v>96</v>
      </c>
      <c r="E1422" t="s">
        <v>101</v>
      </c>
      <c r="F1422" s="3">
        <v>41449</v>
      </c>
      <c r="G1422" s="1" t="s">
        <v>122</v>
      </c>
      <c r="H1422" t="s">
        <v>122</v>
      </c>
      <c r="I1422" s="17">
        <f>IF(D1422="Moody",VLOOKUP(H1422,'Rating Translation'!$B$2:$E$25,4,FALSE),IF(D1422="SP",VLOOKUP(H1422,'Rating Translation'!$C$2:$E$25,3,FALSE),VLOOKUP(H1422,'Rating Translation'!$D$2:$E$25,2,FALSE)))</f>
        <v>17</v>
      </c>
      <c r="J1422">
        <f t="shared" si="132"/>
        <v>17</v>
      </c>
      <c r="K1422" s="20">
        <f>IF($D1422=K$1,$J1422,IF($C1422&lt;&gt;$C1421,"",K1421))</f>
        <v>15</v>
      </c>
      <c r="L1422">
        <f>IF($D1422=L$1,$J1422,IF($C1422&lt;&gt;$C1421,"",L1421))</f>
        <v>15</v>
      </c>
      <c r="M1422">
        <f>IF($D1422=M$1,$J1422,IF($C1422&lt;&gt;$C1421,"",M1421))</f>
        <v>17</v>
      </c>
      <c r="N1422" s="20">
        <f t="shared" si="133"/>
        <v>3</v>
      </c>
      <c r="O1422" s="21">
        <f t="shared" si="134"/>
        <v>15.666666666666666</v>
      </c>
      <c r="P1422">
        <f t="shared" si="136"/>
        <v>1.1547005383792517</v>
      </c>
      <c r="Q1422">
        <f t="shared" si="137"/>
        <v>15</v>
      </c>
    </row>
    <row r="1423" spans="1:17" x14ac:dyDescent="0.25">
      <c r="A1423" t="str">
        <f t="shared" si="135"/>
        <v>Iceland-Local</v>
      </c>
      <c r="B1423">
        <v>1422</v>
      </c>
      <c r="C1423" t="s">
        <v>31</v>
      </c>
      <c r="D1423" t="s">
        <v>96</v>
      </c>
      <c r="E1423" t="s">
        <v>101</v>
      </c>
      <c r="F1423" s="3">
        <v>41484</v>
      </c>
      <c r="G1423" s="1" t="s">
        <v>122</v>
      </c>
      <c r="H1423" t="s">
        <v>122</v>
      </c>
      <c r="I1423" s="17">
        <f>IF(D1423="Moody",VLOOKUP(H1423,'Rating Translation'!$B$2:$E$25,4,FALSE),IF(D1423="SP",VLOOKUP(H1423,'Rating Translation'!$C$2:$E$25,3,FALSE),VLOOKUP(H1423,'Rating Translation'!$D$2:$E$25,2,FALSE)))</f>
        <v>17</v>
      </c>
      <c r="J1423">
        <f t="shared" si="132"/>
        <v>17</v>
      </c>
      <c r="K1423" s="20">
        <f>IF($D1423=K$1,$J1423,IF($C1423&lt;&gt;$C1422,"",K1422))</f>
        <v>15</v>
      </c>
      <c r="L1423">
        <f>IF($D1423=L$1,$J1423,IF($C1423&lt;&gt;$C1422,"",L1422))</f>
        <v>15</v>
      </c>
      <c r="M1423">
        <f>IF($D1423=M$1,$J1423,IF($C1423&lt;&gt;$C1422,"",M1422))</f>
        <v>17</v>
      </c>
      <c r="N1423" s="20">
        <f t="shared" si="133"/>
        <v>3</v>
      </c>
      <c r="O1423" s="21">
        <f t="shared" si="134"/>
        <v>15.666666666666666</v>
      </c>
      <c r="P1423">
        <f t="shared" si="136"/>
        <v>1.1547005383792517</v>
      </c>
      <c r="Q1423">
        <f t="shared" si="137"/>
        <v>15</v>
      </c>
    </row>
    <row r="1424" spans="1:17" x14ac:dyDescent="0.25">
      <c r="A1424" t="str">
        <f t="shared" si="135"/>
        <v>Iceland-Local</v>
      </c>
      <c r="B1424">
        <v>1423</v>
      </c>
      <c r="C1424" t="s">
        <v>31</v>
      </c>
      <c r="D1424" t="s">
        <v>96</v>
      </c>
      <c r="E1424" t="s">
        <v>101</v>
      </c>
      <c r="F1424" s="3">
        <v>41558</v>
      </c>
      <c r="G1424" s="1" t="s">
        <v>122</v>
      </c>
      <c r="H1424" t="s">
        <v>122</v>
      </c>
      <c r="I1424" s="17">
        <f>IF(D1424="Moody",VLOOKUP(H1424,'Rating Translation'!$B$2:$E$25,4,FALSE),IF(D1424="SP",VLOOKUP(H1424,'Rating Translation'!$C$2:$E$25,3,FALSE),VLOOKUP(H1424,'Rating Translation'!$D$2:$E$25,2,FALSE)))</f>
        <v>17</v>
      </c>
      <c r="J1424">
        <f t="shared" si="132"/>
        <v>17</v>
      </c>
      <c r="K1424" s="20">
        <f>IF($D1424=K$1,$J1424,IF($C1424&lt;&gt;$C1423,"",K1423))</f>
        <v>15</v>
      </c>
      <c r="L1424">
        <f>IF($D1424=L$1,$J1424,IF($C1424&lt;&gt;$C1423,"",L1423))</f>
        <v>15</v>
      </c>
      <c r="M1424">
        <f>IF($D1424=M$1,$J1424,IF($C1424&lt;&gt;$C1423,"",M1423))</f>
        <v>17</v>
      </c>
      <c r="N1424" s="20">
        <f t="shared" si="133"/>
        <v>3</v>
      </c>
      <c r="O1424" s="21">
        <f t="shared" si="134"/>
        <v>15.666666666666666</v>
      </c>
      <c r="P1424">
        <f t="shared" si="136"/>
        <v>1.1547005383792517</v>
      </c>
      <c r="Q1424">
        <f t="shared" si="137"/>
        <v>15</v>
      </c>
    </row>
    <row r="1425" spans="1:17" x14ac:dyDescent="0.25">
      <c r="A1425" t="str">
        <f t="shared" si="135"/>
        <v>India-Foreign</v>
      </c>
      <c r="B1425">
        <v>1424</v>
      </c>
      <c r="C1425" t="s">
        <v>30</v>
      </c>
      <c r="D1425" t="s">
        <v>69</v>
      </c>
      <c r="E1425" t="s">
        <v>100</v>
      </c>
      <c r="F1425" s="3">
        <v>32170</v>
      </c>
      <c r="G1425" s="1" t="s">
        <v>111</v>
      </c>
      <c r="H1425" t="s">
        <v>111</v>
      </c>
      <c r="I1425" s="17">
        <f>IF(D1425="Moody",VLOOKUP(H1425,'Rating Translation'!$B$2:$E$25,4,FALSE),IF(D1425="SP",VLOOKUP(H1425,'Rating Translation'!$C$2:$E$25,3,FALSE),VLOOKUP(H1425,'Rating Translation'!$D$2:$E$25,2,FALSE)))</f>
        <v>19</v>
      </c>
      <c r="J1425">
        <f t="shared" si="132"/>
        <v>19</v>
      </c>
      <c r="K1425" s="20">
        <f>IF($D1425=K$1,$J1425,IF($C1425&lt;&gt;$C1424,"",K1424))</f>
        <v>19</v>
      </c>
      <c r="L1425" t="str">
        <f>IF($D1425=L$1,$J1425,IF($C1425&lt;&gt;$C1424,"",L1424))</f>
        <v/>
      </c>
      <c r="M1425" t="str">
        <f>IF($D1425=M$1,$J1425,IF($C1425&lt;&gt;$C1424,"",M1424))</f>
        <v/>
      </c>
      <c r="N1425" s="20">
        <f t="shared" si="133"/>
        <v>1</v>
      </c>
      <c r="O1425" s="21">
        <f t="shared" si="134"/>
        <v>19</v>
      </c>
      <c r="P1425" t="str">
        <f t="shared" si="136"/>
        <v/>
      </c>
      <c r="Q1425">
        <f t="shared" si="137"/>
        <v>19</v>
      </c>
    </row>
    <row r="1426" spans="1:17" x14ac:dyDescent="0.25">
      <c r="A1426" t="str">
        <f t="shared" si="135"/>
        <v>India-Foreign</v>
      </c>
      <c r="B1426">
        <v>1425</v>
      </c>
      <c r="C1426" t="s">
        <v>30</v>
      </c>
      <c r="D1426" t="s">
        <v>69</v>
      </c>
      <c r="E1426" t="s">
        <v>100</v>
      </c>
      <c r="F1426" s="3">
        <v>33150</v>
      </c>
      <c r="G1426" s="1" t="s">
        <v>114</v>
      </c>
      <c r="H1426" t="s">
        <v>114</v>
      </c>
      <c r="I1426" s="17">
        <f>IF(D1426="Moody",VLOOKUP(H1426,'Rating Translation'!$B$2:$E$25,4,FALSE),IF(D1426="SP",VLOOKUP(H1426,'Rating Translation'!$C$2:$E$25,3,FALSE),VLOOKUP(H1426,'Rating Translation'!$D$2:$E$25,2,FALSE)))</f>
        <v>17</v>
      </c>
      <c r="J1426">
        <f t="shared" si="132"/>
        <v>17</v>
      </c>
      <c r="K1426" s="20">
        <f>IF($D1426=K$1,$J1426,IF($C1426&lt;&gt;$C1425,"",K1425))</f>
        <v>17</v>
      </c>
      <c r="L1426" t="str">
        <f>IF($D1426=L$1,$J1426,IF($C1426&lt;&gt;$C1425,"",L1425))</f>
        <v/>
      </c>
      <c r="M1426" t="str">
        <f>IF($D1426=M$1,$J1426,IF($C1426&lt;&gt;$C1425,"",M1425))</f>
        <v/>
      </c>
      <c r="N1426" s="20">
        <f t="shared" si="133"/>
        <v>1</v>
      </c>
      <c r="O1426" s="21">
        <f t="shared" si="134"/>
        <v>17</v>
      </c>
      <c r="P1426" t="str">
        <f t="shared" si="136"/>
        <v/>
      </c>
      <c r="Q1426">
        <f t="shared" si="137"/>
        <v>17</v>
      </c>
    </row>
    <row r="1427" spans="1:17" x14ac:dyDescent="0.25">
      <c r="A1427" t="str">
        <f t="shared" si="135"/>
        <v>India-Foreign</v>
      </c>
      <c r="B1427">
        <v>1426</v>
      </c>
      <c r="C1427" t="s">
        <v>30</v>
      </c>
      <c r="D1427" t="s">
        <v>69</v>
      </c>
      <c r="E1427" t="s">
        <v>100</v>
      </c>
      <c r="F1427" s="3">
        <v>33323</v>
      </c>
      <c r="G1427" s="1" t="s">
        <v>116</v>
      </c>
      <c r="H1427" t="s">
        <v>116</v>
      </c>
      <c r="I1427" s="17">
        <f>IF(D1427="Moody",VLOOKUP(H1427,'Rating Translation'!$B$2:$E$25,4,FALSE),IF(D1427="SP",VLOOKUP(H1427,'Rating Translation'!$C$2:$E$25,3,FALSE),VLOOKUP(H1427,'Rating Translation'!$D$2:$E$25,2,FALSE)))</f>
        <v>15</v>
      </c>
      <c r="J1427">
        <f t="shared" si="132"/>
        <v>15</v>
      </c>
      <c r="K1427" s="20">
        <f>IF($D1427=K$1,$J1427,IF($C1427&lt;&gt;$C1426,"",K1426))</f>
        <v>15</v>
      </c>
      <c r="L1427" t="str">
        <f>IF($D1427=L$1,$J1427,IF($C1427&lt;&gt;$C1426,"",L1426))</f>
        <v/>
      </c>
      <c r="M1427" t="str">
        <f>IF($D1427=M$1,$J1427,IF($C1427&lt;&gt;$C1426,"",M1426))</f>
        <v/>
      </c>
      <c r="N1427" s="20">
        <f t="shared" si="133"/>
        <v>1</v>
      </c>
      <c r="O1427" s="21">
        <f t="shared" si="134"/>
        <v>15</v>
      </c>
      <c r="P1427" t="str">
        <f t="shared" si="136"/>
        <v/>
      </c>
      <c r="Q1427">
        <f t="shared" si="137"/>
        <v>15</v>
      </c>
    </row>
    <row r="1428" spans="1:17" x14ac:dyDescent="0.25">
      <c r="A1428" t="str">
        <f t="shared" si="135"/>
        <v>India-Foreign</v>
      </c>
      <c r="B1428">
        <v>1427</v>
      </c>
      <c r="C1428" t="s">
        <v>30</v>
      </c>
      <c r="D1428" t="s">
        <v>69</v>
      </c>
      <c r="E1428" t="s">
        <v>100</v>
      </c>
      <c r="F1428" s="3">
        <v>33413</v>
      </c>
      <c r="G1428" s="1" t="s">
        <v>57</v>
      </c>
      <c r="H1428" t="s">
        <v>57</v>
      </c>
      <c r="I1428" s="17">
        <f>IF(D1428="Moody",VLOOKUP(H1428,'Rating Translation'!$B$2:$E$25,4,FALSE),IF(D1428="SP",VLOOKUP(H1428,'Rating Translation'!$C$2:$E$25,3,FALSE),VLOOKUP(H1428,'Rating Translation'!$D$2:$E$25,2,FALSE)))</f>
        <v>13</v>
      </c>
      <c r="J1428">
        <f t="shared" si="132"/>
        <v>13</v>
      </c>
      <c r="K1428" s="20">
        <f>IF($D1428=K$1,$J1428,IF($C1428&lt;&gt;$C1427,"",K1427))</f>
        <v>13</v>
      </c>
      <c r="L1428" t="str">
        <f>IF($D1428=L$1,$J1428,IF($C1428&lt;&gt;$C1427,"",L1427))</f>
        <v/>
      </c>
      <c r="M1428" t="str">
        <f>IF($D1428=M$1,$J1428,IF($C1428&lt;&gt;$C1427,"",M1427))</f>
        <v/>
      </c>
      <c r="N1428" s="20">
        <f t="shared" si="133"/>
        <v>1</v>
      </c>
      <c r="O1428" s="21">
        <f t="shared" si="134"/>
        <v>13</v>
      </c>
      <c r="P1428" t="str">
        <f t="shared" si="136"/>
        <v/>
      </c>
      <c r="Q1428">
        <f t="shared" si="137"/>
        <v>13</v>
      </c>
    </row>
    <row r="1429" spans="1:17" x14ac:dyDescent="0.25">
      <c r="A1429" t="str">
        <f t="shared" si="135"/>
        <v>India-Foreign</v>
      </c>
      <c r="B1429">
        <v>1428</v>
      </c>
      <c r="C1429" t="s">
        <v>30</v>
      </c>
      <c r="D1429" t="s">
        <v>69</v>
      </c>
      <c r="E1429" t="s">
        <v>100</v>
      </c>
      <c r="F1429" s="3">
        <v>34669</v>
      </c>
      <c r="G1429" s="1" t="s">
        <v>116</v>
      </c>
      <c r="H1429" t="s">
        <v>116</v>
      </c>
      <c r="I1429" s="17">
        <f>IF(D1429="Moody",VLOOKUP(H1429,'Rating Translation'!$B$2:$E$25,4,FALSE),IF(D1429="SP",VLOOKUP(H1429,'Rating Translation'!$C$2:$E$25,3,FALSE),VLOOKUP(H1429,'Rating Translation'!$D$2:$E$25,2,FALSE)))</f>
        <v>15</v>
      </c>
      <c r="J1429">
        <f t="shared" si="132"/>
        <v>15</v>
      </c>
      <c r="K1429" s="20">
        <f>IF($D1429=K$1,$J1429,IF($C1429&lt;&gt;$C1428,"",K1428))</f>
        <v>15</v>
      </c>
      <c r="L1429" t="str">
        <f>IF($D1429=L$1,$J1429,IF($C1429&lt;&gt;$C1428,"",L1428))</f>
        <v/>
      </c>
      <c r="M1429" t="str">
        <f>IF($D1429=M$1,$J1429,IF($C1429&lt;&gt;$C1428,"",M1428))</f>
        <v/>
      </c>
      <c r="N1429" s="20">
        <f t="shared" si="133"/>
        <v>1</v>
      </c>
      <c r="O1429" s="21">
        <f t="shared" si="134"/>
        <v>15</v>
      </c>
      <c r="P1429" t="str">
        <f t="shared" si="136"/>
        <v/>
      </c>
      <c r="Q1429">
        <f t="shared" si="137"/>
        <v>15</v>
      </c>
    </row>
    <row r="1430" spans="1:17" x14ac:dyDescent="0.25">
      <c r="A1430" t="str">
        <f t="shared" si="135"/>
        <v>India-Foreign</v>
      </c>
      <c r="B1430">
        <v>1429</v>
      </c>
      <c r="C1430" t="s">
        <v>30</v>
      </c>
      <c r="D1430" t="s">
        <v>69</v>
      </c>
      <c r="E1430" t="s">
        <v>100</v>
      </c>
      <c r="F1430" s="3">
        <v>35965</v>
      </c>
      <c r="G1430" s="1" t="s">
        <v>57</v>
      </c>
      <c r="H1430" t="s">
        <v>57</v>
      </c>
      <c r="I1430" s="17">
        <f>IF(D1430="Moody",VLOOKUP(H1430,'Rating Translation'!$B$2:$E$25,4,FALSE),IF(D1430="SP",VLOOKUP(H1430,'Rating Translation'!$C$2:$E$25,3,FALSE),VLOOKUP(H1430,'Rating Translation'!$D$2:$E$25,2,FALSE)))</f>
        <v>13</v>
      </c>
      <c r="J1430">
        <f t="shared" si="132"/>
        <v>13</v>
      </c>
      <c r="K1430" s="20">
        <f>IF($D1430=K$1,$J1430,IF($C1430&lt;&gt;$C1429,"",K1429))</f>
        <v>13</v>
      </c>
      <c r="L1430" t="str">
        <f>IF($D1430=L$1,$J1430,IF($C1430&lt;&gt;$C1429,"",L1429))</f>
        <v/>
      </c>
      <c r="M1430" t="str">
        <f>IF($D1430=M$1,$J1430,IF($C1430&lt;&gt;$C1429,"",M1429))</f>
        <v/>
      </c>
      <c r="N1430" s="20">
        <f t="shared" si="133"/>
        <v>1</v>
      </c>
      <c r="O1430" s="21">
        <f t="shared" si="134"/>
        <v>13</v>
      </c>
      <c r="P1430" t="str">
        <f t="shared" si="136"/>
        <v/>
      </c>
      <c r="Q1430">
        <f t="shared" si="137"/>
        <v>13</v>
      </c>
    </row>
    <row r="1431" spans="1:17" x14ac:dyDescent="0.25">
      <c r="A1431" t="str">
        <f t="shared" si="135"/>
        <v>India-Foreign</v>
      </c>
      <c r="B1431">
        <v>1430</v>
      </c>
      <c r="C1431" t="s">
        <v>30</v>
      </c>
      <c r="D1431" t="s">
        <v>96</v>
      </c>
      <c r="E1431" t="s">
        <v>100</v>
      </c>
      <c r="F1431" s="3">
        <v>36593</v>
      </c>
      <c r="G1431" s="1" t="s">
        <v>71</v>
      </c>
      <c r="H1431" t="s">
        <v>71</v>
      </c>
      <c r="I1431" s="17">
        <f>IF(D1431="Moody",VLOOKUP(H1431,'Rating Translation'!$B$2:$E$25,4,FALSE),IF(D1431="SP",VLOOKUP(H1431,'Rating Translation'!$C$2:$E$25,3,FALSE),VLOOKUP(H1431,'Rating Translation'!$D$2:$E$25,2,FALSE)))</f>
        <v>14</v>
      </c>
      <c r="J1431">
        <f t="shared" si="132"/>
        <v>14</v>
      </c>
      <c r="K1431" s="20">
        <f>IF($D1431=K$1,$J1431,IF($C1431&lt;&gt;$C1430,"",K1430))</f>
        <v>13</v>
      </c>
      <c r="L1431" t="str">
        <f>IF($D1431=L$1,$J1431,IF($C1431&lt;&gt;$C1430,"",L1430))</f>
        <v/>
      </c>
      <c r="M1431">
        <f>IF($D1431=M$1,$J1431,IF($C1431&lt;&gt;$C1430,"",M1430))</f>
        <v>14</v>
      </c>
      <c r="N1431" s="20">
        <f t="shared" si="133"/>
        <v>2</v>
      </c>
      <c r="O1431" s="21">
        <f t="shared" si="134"/>
        <v>13.5</v>
      </c>
      <c r="P1431">
        <f t="shared" si="136"/>
        <v>0.70710678118654757</v>
      </c>
      <c r="Q1431">
        <f t="shared" si="137"/>
        <v>13.5</v>
      </c>
    </row>
    <row r="1432" spans="1:17" x14ac:dyDescent="0.25">
      <c r="A1432" t="str">
        <f t="shared" si="135"/>
        <v>India-Foreign</v>
      </c>
      <c r="B1432">
        <v>1431</v>
      </c>
      <c r="C1432" t="s">
        <v>30</v>
      </c>
      <c r="D1432" t="s">
        <v>96</v>
      </c>
      <c r="E1432" t="s">
        <v>100</v>
      </c>
      <c r="F1432" s="3">
        <v>36790</v>
      </c>
      <c r="G1432" s="1" t="s">
        <v>154</v>
      </c>
      <c r="H1432" t="s">
        <v>71</v>
      </c>
      <c r="I1432" s="17">
        <f>IF(D1432="Moody",VLOOKUP(H1432,'Rating Translation'!$B$2:$E$25,4,FALSE),IF(D1432="SP",VLOOKUP(H1432,'Rating Translation'!$C$2:$E$25,3,FALSE),VLOOKUP(H1432,'Rating Translation'!$D$2:$E$25,2,FALSE)))</f>
        <v>14</v>
      </c>
      <c r="J1432">
        <f t="shared" si="132"/>
        <v>14</v>
      </c>
      <c r="K1432" s="20">
        <f>IF($D1432=K$1,$J1432,IF($C1432&lt;&gt;$C1431,"",K1431))</f>
        <v>13</v>
      </c>
      <c r="L1432" t="str">
        <f>IF($D1432=L$1,$J1432,IF($C1432&lt;&gt;$C1431,"",L1431))</f>
        <v/>
      </c>
      <c r="M1432">
        <f>IF($D1432=M$1,$J1432,IF($C1432&lt;&gt;$C1431,"",M1431))</f>
        <v>14</v>
      </c>
      <c r="N1432" s="20">
        <f t="shared" si="133"/>
        <v>2</v>
      </c>
      <c r="O1432" s="21">
        <f t="shared" si="134"/>
        <v>13.5</v>
      </c>
      <c r="P1432">
        <f t="shared" si="136"/>
        <v>0.70710678118654757</v>
      </c>
      <c r="Q1432">
        <f t="shared" si="137"/>
        <v>13.5</v>
      </c>
    </row>
    <row r="1433" spans="1:17" x14ac:dyDescent="0.25">
      <c r="A1433" t="str">
        <f t="shared" si="135"/>
        <v>India-Foreign</v>
      </c>
      <c r="B1433">
        <v>1432</v>
      </c>
      <c r="C1433" t="s">
        <v>30</v>
      </c>
      <c r="D1433" t="s">
        <v>96</v>
      </c>
      <c r="E1433" t="s">
        <v>100</v>
      </c>
      <c r="F1433" s="3">
        <v>37042</v>
      </c>
      <c r="G1433" s="1" t="s">
        <v>170</v>
      </c>
      <c r="H1433" t="s">
        <v>71</v>
      </c>
      <c r="I1433" s="17">
        <f>IF(D1433="Moody",VLOOKUP(H1433,'Rating Translation'!$B$2:$E$25,4,FALSE),IF(D1433="SP",VLOOKUP(H1433,'Rating Translation'!$C$2:$E$25,3,FALSE),VLOOKUP(H1433,'Rating Translation'!$D$2:$E$25,2,FALSE)))</f>
        <v>14</v>
      </c>
      <c r="J1433">
        <f t="shared" si="132"/>
        <v>14</v>
      </c>
      <c r="K1433" s="20">
        <f>IF($D1433=K$1,$J1433,IF($C1433&lt;&gt;$C1432,"",K1432))</f>
        <v>13</v>
      </c>
      <c r="L1433" t="str">
        <f>IF($D1433=L$1,$J1433,IF($C1433&lt;&gt;$C1432,"",L1432))</f>
        <v/>
      </c>
      <c r="M1433">
        <f>IF($D1433=M$1,$J1433,IF($C1433&lt;&gt;$C1432,"",M1432))</f>
        <v>14</v>
      </c>
      <c r="N1433" s="20">
        <f t="shared" si="133"/>
        <v>2</v>
      </c>
      <c r="O1433" s="21">
        <f t="shared" si="134"/>
        <v>13.5</v>
      </c>
      <c r="P1433">
        <f t="shared" si="136"/>
        <v>0.70710678118654757</v>
      </c>
      <c r="Q1433">
        <f t="shared" si="137"/>
        <v>13.5</v>
      </c>
    </row>
    <row r="1434" spans="1:17" x14ac:dyDescent="0.25">
      <c r="A1434" t="str">
        <f t="shared" si="135"/>
        <v>India-Foreign</v>
      </c>
      <c r="B1434">
        <v>1433</v>
      </c>
      <c r="C1434" t="s">
        <v>30</v>
      </c>
      <c r="D1434" t="s">
        <v>96</v>
      </c>
      <c r="E1434" t="s">
        <v>100</v>
      </c>
      <c r="F1434" s="3">
        <v>37217</v>
      </c>
      <c r="G1434" s="1" t="s">
        <v>82</v>
      </c>
      <c r="H1434" t="s">
        <v>92</v>
      </c>
      <c r="I1434" s="17">
        <f>IF(D1434="Moody",VLOOKUP(H1434,'Rating Translation'!$B$2:$E$25,4,FALSE),IF(D1434="SP",VLOOKUP(H1434,'Rating Translation'!$C$2:$E$25,3,FALSE),VLOOKUP(H1434,'Rating Translation'!$D$2:$E$25,2,FALSE)))</f>
        <v>13</v>
      </c>
      <c r="J1434">
        <f t="shared" si="132"/>
        <v>13</v>
      </c>
      <c r="K1434" s="20">
        <f>IF($D1434=K$1,$J1434,IF($C1434&lt;&gt;$C1433,"",K1433))</f>
        <v>13</v>
      </c>
      <c r="L1434" t="str">
        <f>IF($D1434=L$1,$J1434,IF($C1434&lt;&gt;$C1433,"",L1433))</f>
        <v/>
      </c>
      <c r="M1434">
        <f>IF($D1434=M$1,$J1434,IF($C1434&lt;&gt;$C1433,"",M1433))</f>
        <v>13</v>
      </c>
      <c r="N1434" s="20">
        <f t="shared" si="133"/>
        <v>2</v>
      </c>
      <c r="O1434" s="21">
        <f t="shared" si="134"/>
        <v>13</v>
      </c>
      <c r="P1434">
        <f t="shared" si="136"/>
        <v>0</v>
      </c>
      <c r="Q1434">
        <f t="shared" si="137"/>
        <v>13</v>
      </c>
    </row>
    <row r="1435" spans="1:17" x14ac:dyDescent="0.25">
      <c r="A1435" t="str">
        <f t="shared" si="135"/>
        <v>India-Foreign</v>
      </c>
      <c r="B1435">
        <v>1434</v>
      </c>
      <c r="C1435" t="s">
        <v>30</v>
      </c>
      <c r="D1435" t="s">
        <v>69</v>
      </c>
      <c r="E1435" t="s">
        <v>100</v>
      </c>
      <c r="F1435" s="3">
        <v>37655</v>
      </c>
      <c r="G1435" s="1" t="s">
        <v>125</v>
      </c>
      <c r="H1435" t="s">
        <v>125</v>
      </c>
      <c r="I1435" s="17">
        <f>IF(D1435="Moody",VLOOKUP(H1435,'Rating Translation'!$B$2:$E$25,4,FALSE),IF(D1435="SP",VLOOKUP(H1435,'Rating Translation'!$C$2:$E$25,3,FALSE),VLOOKUP(H1435,'Rating Translation'!$D$2:$E$25,2,FALSE)))</f>
        <v>14</v>
      </c>
      <c r="J1435">
        <f t="shared" si="132"/>
        <v>14</v>
      </c>
      <c r="K1435" s="20">
        <f>IF($D1435=K$1,$J1435,IF($C1435&lt;&gt;$C1434,"",K1434))</f>
        <v>14</v>
      </c>
      <c r="L1435" t="str">
        <f>IF($D1435=L$1,$J1435,IF($C1435&lt;&gt;$C1434,"",L1434))</f>
        <v/>
      </c>
      <c r="M1435">
        <f>IF($D1435=M$1,$J1435,IF($C1435&lt;&gt;$C1434,"",M1434))</f>
        <v>13</v>
      </c>
      <c r="N1435" s="20">
        <f t="shared" si="133"/>
        <v>2</v>
      </c>
      <c r="O1435" s="21">
        <f t="shared" si="134"/>
        <v>13.5</v>
      </c>
      <c r="P1435">
        <f t="shared" si="136"/>
        <v>0.70710678118654757</v>
      </c>
      <c r="Q1435">
        <f t="shared" si="137"/>
        <v>13.5</v>
      </c>
    </row>
    <row r="1436" spans="1:17" x14ac:dyDescent="0.25">
      <c r="A1436" t="str">
        <f t="shared" si="135"/>
        <v>India-Foreign</v>
      </c>
      <c r="B1436">
        <v>1435</v>
      </c>
      <c r="C1436" t="s">
        <v>30</v>
      </c>
      <c r="D1436" t="s">
        <v>69</v>
      </c>
      <c r="E1436" t="s">
        <v>100</v>
      </c>
      <c r="F1436" s="3">
        <v>37940</v>
      </c>
      <c r="G1436" s="1" t="s">
        <v>145</v>
      </c>
      <c r="H1436" t="s">
        <v>125</v>
      </c>
      <c r="I1436" s="17">
        <f>IF(D1436="Moody",VLOOKUP(H1436,'Rating Translation'!$B$2:$E$25,4,FALSE),IF(D1436="SP",VLOOKUP(H1436,'Rating Translation'!$C$2:$E$25,3,FALSE),VLOOKUP(H1436,'Rating Translation'!$D$2:$E$25,2,FALSE)))</f>
        <v>14</v>
      </c>
      <c r="J1436">
        <f t="shared" si="132"/>
        <v>14</v>
      </c>
      <c r="K1436" s="20">
        <f>IF($D1436=K$1,$J1436,IF($C1436&lt;&gt;$C1435,"",K1435))</f>
        <v>14</v>
      </c>
      <c r="L1436" t="str">
        <f>IF($D1436=L$1,$J1436,IF($C1436&lt;&gt;$C1435,"",L1435))</f>
        <v/>
      </c>
      <c r="M1436">
        <f>IF($D1436=M$1,$J1436,IF($C1436&lt;&gt;$C1435,"",M1435))</f>
        <v>13</v>
      </c>
      <c r="N1436" s="20">
        <f t="shared" si="133"/>
        <v>2</v>
      </c>
      <c r="O1436" s="21">
        <f t="shared" si="134"/>
        <v>13.5</v>
      </c>
      <c r="P1436">
        <f t="shared" si="136"/>
        <v>0.70710678118654757</v>
      </c>
      <c r="Q1436">
        <f t="shared" si="137"/>
        <v>13.5</v>
      </c>
    </row>
    <row r="1437" spans="1:17" x14ac:dyDescent="0.25">
      <c r="A1437" t="str">
        <f t="shared" si="135"/>
        <v>India-Foreign</v>
      </c>
      <c r="B1437">
        <v>1436</v>
      </c>
      <c r="C1437" t="s">
        <v>30</v>
      </c>
      <c r="D1437" t="s">
        <v>96</v>
      </c>
      <c r="E1437" t="s">
        <v>100</v>
      </c>
      <c r="F1437" s="3">
        <v>38007</v>
      </c>
      <c r="G1437" s="1" t="s">
        <v>154</v>
      </c>
      <c r="H1437" t="s">
        <v>71</v>
      </c>
      <c r="I1437" s="17">
        <f>IF(D1437="Moody",VLOOKUP(H1437,'Rating Translation'!$B$2:$E$25,4,FALSE),IF(D1437="SP",VLOOKUP(H1437,'Rating Translation'!$C$2:$E$25,3,FALSE),VLOOKUP(H1437,'Rating Translation'!$D$2:$E$25,2,FALSE)))</f>
        <v>14</v>
      </c>
      <c r="J1437">
        <f t="shared" si="132"/>
        <v>14</v>
      </c>
      <c r="K1437" s="20">
        <f>IF($D1437=K$1,$J1437,IF($C1437&lt;&gt;$C1436,"",K1436))</f>
        <v>14</v>
      </c>
      <c r="L1437" t="str">
        <f>IF($D1437=L$1,$J1437,IF($C1437&lt;&gt;$C1436,"",L1436))</f>
        <v/>
      </c>
      <c r="M1437">
        <f>IF($D1437=M$1,$J1437,IF($C1437&lt;&gt;$C1436,"",M1436))</f>
        <v>14</v>
      </c>
      <c r="N1437" s="20">
        <f t="shared" si="133"/>
        <v>2</v>
      </c>
      <c r="O1437" s="21">
        <f t="shared" si="134"/>
        <v>14</v>
      </c>
      <c r="P1437">
        <f t="shared" si="136"/>
        <v>0</v>
      </c>
      <c r="Q1437">
        <f t="shared" si="137"/>
        <v>14</v>
      </c>
    </row>
    <row r="1438" spans="1:17" x14ac:dyDescent="0.25">
      <c r="A1438" t="str">
        <f t="shared" si="135"/>
        <v>India-Foreign</v>
      </c>
      <c r="B1438">
        <v>1437</v>
      </c>
      <c r="C1438" t="s">
        <v>30</v>
      </c>
      <c r="D1438" t="s">
        <v>69</v>
      </c>
      <c r="E1438" t="s">
        <v>100</v>
      </c>
      <c r="F1438" s="3">
        <v>38008</v>
      </c>
      <c r="G1438" s="1" t="s">
        <v>168</v>
      </c>
      <c r="H1438" t="s">
        <v>116</v>
      </c>
      <c r="I1438" s="17">
        <f>IF(D1438="Moody",VLOOKUP(H1438,'Rating Translation'!$B$2:$E$25,4,FALSE),IF(D1438="SP",VLOOKUP(H1438,'Rating Translation'!$C$2:$E$25,3,FALSE),VLOOKUP(H1438,'Rating Translation'!$D$2:$E$25,2,FALSE)))</f>
        <v>15</v>
      </c>
      <c r="J1438">
        <f t="shared" si="132"/>
        <v>15</v>
      </c>
      <c r="K1438" s="20">
        <f>IF($D1438=K$1,$J1438,IF($C1438&lt;&gt;$C1437,"",K1437))</f>
        <v>15</v>
      </c>
      <c r="L1438" t="str">
        <f>IF($D1438=L$1,$J1438,IF($C1438&lt;&gt;$C1437,"",L1437))</f>
        <v/>
      </c>
      <c r="M1438">
        <f>IF($D1438=M$1,$J1438,IF($C1438&lt;&gt;$C1437,"",M1437))</f>
        <v>14</v>
      </c>
      <c r="N1438" s="20">
        <f t="shared" si="133"/>
        <v>2</v>
      </c>
      <c r="O1438" s="21">
        <f t="shared" si="134"/>
        <v>14.5</v>
      </c>
      <c r="P1438">
        <f t="shared" si="136"/>
        <v>0.70710678118654757</v>
      </c>
      <c r="Q1438">
        <f t="shared" si="137"/>
        <v>14.5</v>
      </c>
    </row>
    <row r="1439" spans="1:17" x14ac:dyDescent="0.25">
      <c r="A1439" t="str">
        <f t="shared" si="135"/>
        <v>India-Foreign</v>
      </c>
      <c r="B1439">
        <v>1438</v>
      </c>
      <c r="C1439" t="s">
        <v>30</v>
      </c>
      <c r="D1439" t="s">
        <v>69</v>
      </c>
      <c r="E1439" t="s">
        <v>100</v>
      </c>
      <c r="F1439" s="3">
        <v>38841</v>
      </c>
      <c r="G1439" s="1" t="s">
        <v>61</v>
      </c>
      <c r="H1439" t="s">
        <v>116</v>
      </c>
      <c r="I1439" s="17">
        <f>IF(D1439="Moody",VLOOKUP(H1439,'Rating Translation'!$B$2:$E$25,4,FALSE),IF(D1439="SP",VLOOKUP(H1439,'Rating Translation'!$C$2:$E$25,3,FALSE),VLOOKUP(H1439,'Rating Translation'!$D$2:$E$25,2,FALSE)))</f>
        <v>15</v>
      </c>
      <c r="J1439">
        <f t="shared" si="132"/>
        <v>15</v>
      </c>
      <c r="K1439" s="20">
        <f>IF($D1439=K$1,$J1439,IF($C1439&lt;&gt;$C1438,"",K1438))</f>
        <v>15</v>
      </c>
      <c r="L1439" t="str">
        <f>IF($D1439=L$1,$J1439,IF($C1439&lt;&gt;$C1438,"",L1438))</f>
        <v/>
      </c>
      <c r="M1439">
        <f>IF($D1439=M$1,$J1439,IF($C1439&lt;&gt;$C1438,"",M1438))</f>
        <v>14</v>
      </c>
      <c r="N1439" s="20">
        <f t="shared" si="133"/>
        <v>2</v>
      </c>
      <c r="O1439" s="21">
        <f t="shared" si="134"/>
        <v>14.5</v>
      </c>
      <c r="P1439">
        <f t="shared" si="136"/>
        <v>0.70710678118654757</v>
      </c>
      <c r="Q1439">
        <f t="shared" si="137"/>
        <v>14.5</v>
      </c>
    </row>
    <row r="1440" spans="1:17" x14ac:dyDescent="0.25">
      <c r="A1440" t="str">
        <f t="shared" si="135"/>
        <v>India-Foreign</v>
      </c>
      <c r="B1440">
        <v>1439</v>
      </c>
      <c r="C1440" t="s">
        <v>30</v>
      </c>
      <c r="D1440" t="s">
        <v>96</v>
      </c>
      <c r="E1440" t="s">
        <v>100</v>
      </c>
      <c r="F1440" s="3">
        <v>38930</v>
      </c>
      <c r="G1440" s="1" t="s">
        <v>153</v>
      </c>
      <c r="H1440" t="s">
        <v>124</v>
      </c>
      <c r="I1440" s="17">
        <f>IF(D1440="Moody",VLOOKUP(H1440,'Rating Translation'!$B$2:$E$25,4,FALSE),IF(D1440="SP",VLOOKUP(H1440,'Rating Translation'!$C$2:$E$25,3,FALSE),VLOOKUP(H1440,'Rating Translation'!$D$2:$E$25,2,FALSE)))</f>
        <v>15</v>
      </c>
      <c r="J1440">
        <f t="shared" si="132"/>
        <v>15</v>
      </c>
      <c r="K1440" s="20">
        <f>IF($D1440=K$1,$J1440,IF($C1440&lt;&gt;$C1439,"",K1439))</f>
        <v>15</v>
      </c>
      <c r="L1440" t="str">
        <f>IF($D1440=L$1,$J1440,IF($C1440&lt;&gt;$C1439,"",L1439))</f>
        <v/>
      </c>
      <c r="M1440">
        <f>IF($D1440=M$1,$J1440,IF($C1440&lt;&gt;$C1439,"",M1439))</f>
        <v>15</v>
      </c>
      <c r="N1440" s="20">
        <f t="shared" si="133"/>
        <v>2</v>
      </c>
      <c r="O1440" s="21">
        <f t="shared" si="134"/>
        <v>15</v>
      </c>
      <c r="P1440">
        <f t="shared" si="136"/>
        <v>0</v>
      </c>
      <c r="Q1440">
        <f t="shared" si="137"/>
        <v>15</v>
      </c>
    </row>
    <row r="1441" spans="1:17" x14ac:dyDescent="0.25">
      <c r="A1441" t="str">
        <f t="shared" si="135"/>
        <v>India-Foreign</v>
      </c>
      <c r="B1441">
        <v>1440</v>
      </c>
      <c r="C1441" t="s">
        <v>30</v>
      </c>
      <c r="D1441" t="s">
        <v>79</v>
      </c>
      <c r="E1441" t="s">
        <v>100</v>
      </c>
      <c r="F1441" s="3">
        <v>39112</v>
      </c>
      <c r="G1441" s="1" t="s">
        <v>124</v>
      </c>
      <c r="H1441" t="s">
        <v>124</v>
      </c>
      <c r="I1441" s="17">
        <f>IF(D1441="Moody",VLOOKUP(H1441,'Rating Translation'!$B$2:$E$25,4,FALSE),IF(D1441="SP",VLOOKUP(H1441,'Rating Translation'!$C$2:$E$25,3,FALSE),VLOOKUP(H1441,'Rating Translation'!$D$2:$E$25,2,FALSE)))</f>
        <v>15</v>
      </c>
      <c r="J1441">
        <f t="shared" si="132"/>
        <v>15</v>
      </c>
      <c r="K1441" s="20">
        <f>IF($D1441=K$1,$J1441,IF($C1441&lt;&gt;$C1440,"",K1440))</f>
        <v>15</v>
      </c>
      <c r="L1441">
        <f>IF($D1441=L$1,$J1441,IF($C1441&lt;&gt;$C1440,"",L1440))</f>
        <v>15</v>
      </c>
      <c r="M1441">
        <f>IF($D1441=M$1,$J1441,IF($C1441&lt;&gt;$C1440,"",M1440))</f>
        <v>15</v>
      </c>
      <c r="N1441" s="20">
        <f t="shared" si="133"/>
        <v>3</v>
      </c>
      <c r="O1441" s="21">
        <f t="shared" si="134"/>
        <v>15</v>
      </c>
      <c r="P1441">
        <f t="shared" si="136"/>
        <v>0</v>
      </c>
      <c r="Q1441">
        <f t="shared" si="137"/>
        <v>15</v>
      </c>
    </row>
    <row r="1442" spans="1:17" x14ac:dyDescent="0.25">
      <c r="A1442" t="str">
        <f t="shared" si="135"/>
        <v>India-Foreign</v>
      </c>
      <c r="B1442">
        <v>1441</v>
      </c>
      <c r="C1442" t="s">
        <v>30</v>
      </c>
      <c r="D1442" t="s">
        <v>96</v>
      </c>
      <c r="E1442" t="s">
        <v>100</v>
      </c>
      <c r="F1442" s="3">
        <v>39644</v>
      </c>
      <c r="G1442" s="1" t="s">
        <v>153</v>
      </c>
      <c r="H1442" t="s">
        <v>124</v>
      </c>
      <c r="I1442" s="17">
        <f>IF(D1442="Moody",VLOOKUP(H1442,'Rating Translation'!$B$2:$E$25,4,FALSE),IF(D1442="SP",VLOOKUP(H1442,'Rating Translation'!$C$2:$E$25,3,FALSE),VLOOKUP(H1442,'Rating Translation'!$D$2:$E$25,2,FALSE)))</f>
        <v>15</v>
      </c>
      <c r="J1442">
        <f t="shared" si="132"/>
        <v>15</v>
      </c>
      <c r="K1442" s="20">
        <f>IF($D1442=K$1,$J1442,IF($C1442&lt;&gt;$C1441,"",K1441))</f>
        <v>15</v>
      </c>
      <c r="L1442">
        <f>IF($D1442=L$1,$J1442,IF($C1442&lt;&gt;$C1441,"",L1441))</f>
        <v>15</v>
      </c>
      <c r="M1442">
        <f>IF($D1442=M$1,$J1442,IF($C1442&lt;&gt;$C1441,"",M1441))</f>
        <v>15</v>
      </c>
      <c r="N1442" s="20">
        <f t="shared" si="133"/>
        <v>3</v>
      </c>
      <c r="O1442" s="21">
        <f t="shared" si="134"/>
        <v>15</v>
      </c>
      <c r="P1442">
        <f t="shared" si="136"/>
        <v>0</v>
      </c>
      <c r="Q1442">
        <f t="shared" si="137"/>
        <v>15</v>
      </c>
    </row>
    <row r="1443" spans="1:17" x14ac:dyDescent="0.25">
      <c r="A1443" t="str">
        <f t="shared" si="135"/>
        <v>India-Foreign</v>
      </c>
      <c r="B1443">
        <v>1442</v>
      </c>
      <c r="C1443" t="s">
        <v>30</v>
      </c>
      <c r="D1443" t="s">
        <v>69</v>
      </c>
      <c r="E1443" t="s">
        <v>100</v>
      </c>
      <c r="F1443" s="3">
        <v>40162</v>
      </c>
      <c r="G1443" s="1" t="s">
        <v>61</v>
      </c>
      <c r="H1443" t="s">
        <v>116</v>
      </c>
      <c r="I1443" s="17">
        <f>IF(D1443="Moody",VLOOKUP(H1443,'Rating Translation'!$B$2:$E$25,4,FALSE),IF(D1443="SP",VLOOKUP(H1443,'Rating Translation'!$C$2:$E$25,3,FALSE),VLOOKUP(H1443,'Rating Translation'!$D$2:$E$25,2,FALSE)))</f>
        <v>15</v>
      </c>
      <c r="J1443">
        <f t="shared" si="132"/>
        <v>15</v>
      </c>
      <c r="K1443" s="20">
        <f>IF($D1443=K$1,$J1443,IF($C1443&lt;&gt;$C1442,"",K1442))</f>
        <v>15</v>
      </c>
      <c r="L1443">
        <f>IF($D1443=L$1,$J1443,IF($C1443&lt;&gt;$C1442,"",L1442))</f>
        <v>15</v>
      </c>
      <c r="M1443">
        <f>IF($D1443=M$1,$J1443,IF($C1443&lt;&gt;$C1442,"",M1442))</f>
        <v>15</v>
      </c>
      <c r="N1443" s="20">
        <f t="shared" si="133"/>
        <v>3</v>
      </c>
      <c r="O1443" s="21">
        <f t="shared" si="134"/>
        <v>15</v>
      </c>
      <c r="P1443">
        <f t="shared" si="136"/>
        <v>0</v>
      </c>
      <c r="Q1443">
        <f t="shared" si="137"/>
        <v>15</v>
      </c>
    </row>
    <row r="1444" spans="1:17" x14ac:dyDescent="0.25">
      <c r="A1444" t="str">
        <f t="shared" si="135"/>
        <v>India-Foreign</v>
      </c>
      <c r="B1444">
        <v>1443</v>
      </c>
      <c r="C1444" t="s">
        <v>30</v>
      </c>
      <c r="D1444" t="s">
        <v>79</v>
      </c>
      <c r="E1444" t="s">
        <v>100</v>
      </c>
      <c r="F1444" s="3">
        <v>40255</v>
      </c>
      <c r="G1444" s="1" t="s">
        <v>61</v>
      </c>
      <c r="H1444" t="s">
        <v>124</v>
      </c>
      <c r="I1444" s="17">
        <f>IF(D1444="Moody",VLOOKUP(H1444,'Rating Translation'!$B$2:$E$25,4,FALSE),IF(D1444="SP",VLOOKUP(H1444,'Rating Translation'!$C$2:$E$25,3,FALSE),VLOOKUP(H1444,'Rating Translation'!$D$2:$E$25,2,FALSE)))</f>
        <v>15</v>
      </c>
      <c r="J1444">
        <f t="shared" si="132"/>
        <v>15</v>
      </c>
      <c r="K1444" s="20">
        <f>IF($D1444=K$1,$J1444,IF($C1444&lt;&gt;$C1443,"",K1443))</f>
        <v>15</v>
      </c>
      <c r="L1444">
        <f>IF($D1444=L$1,$J1444,IF($C1444&lt;&gt;$C1443,"",L1443))</f>
        <v>15</v>
      </c>
      <c r="M1444">
        <f>IF($D1444=M$1,$J1444,IF($C1444&lt;&gt;$C1443,"",M1443))</f>
        <v>15</v>
      </c>
      <c r="N1444" s="20">
        <f t="shared" si="133"/>
        <v>3</v>
      </c>
      <c r="O1444" s="21">
        <f t="shared" si="134"/>
        <v>15</v>
      </c>
      <c r="P1444">
        <f t="shared" si="136"/>
        <v>0</v>
      </c>
      <c r="Q1444">
        <f t="shared" si="137"/>
        <v>15</v>
      </c>
    </row>
    <row r="1445" spans="1:17" x14ac:dyDescent="0.25">
      <c r="A1445" t="str">
        <f t="shared" si="135"/>
        <v>India-Foreign</v>
      </c>
      <c r="B1445">
        <v>1444</v>
      </c>
      <c r="C1445" t="s">
        <v>30</v>
      </c>
      <c r="D1445" t="s">
        <v>96</v>
      </c>
      <c r="E1445" t="s">
        <v>100</v>
      </c>
      <c r="F1445" s="3">
        <v>40343</v>
      </c>
      <c r="G1445" s="1" t="s">
        <v>153</v>
      </c>
      <c r="H1445" t="s">
        <v>124</v>
      </c>
      <c r="I1445" s="17">
        <f>IF(D1445="Moody",VLOOKUP(H1445,'Rating Translation'!$B$2:$E$25,4,FALSE),IF(D1445="SP",VLOOKUP(H1445,'Rating Translation'!$C$2:$E$25,3,FALSE),VLOOKUP(H1445,'Rating Translation'!$D$2:$E$25,2,FALSE)))</f>
        <v>15</v>
      </c>
      <c r="J1445">
        <f t="shared" si="132"/>
        <v>15</v>
      </c>
      <c r="K1445" s="20">
        <f>IF($D1445=K$1,$J1445,IF($C1445&lt;&gt;$C1444,"",K1444))</f>
        <v>15</v>
      </c>
      <c r="L1445">
        <f>IF($D1445=L$1,$J1445,IF($C1445&lt;&gt;$C1444,"",L1444))</f>
        <v>15</v>
      </c>
      <c r="M1445">
        <f>IF($D1445=M$1,$J1445,IF($C1445&lt;&gt;$C1444,"",M1444))</f>
        <v>15</v>
      </c>
      <c r="N1445" s="20">
        <f t="shared" si="133"/>
        <v>3</v>
      </c>
      <c r="O1445" s="21">
        <f t="shared" si="134"/>
        <v>15</v>
      </c>
      <c r="P1445">
        <f t="shared" si="136"/>
        <v>0</v>
      </c>
      <c r="Q1445">
        <f t="shared" si="137"/>
        <v>15</v>
      </c>
    </row>
    <row r="1446" spans="1:17" x14ac:dyDescent="0.25">
      <c r="A1446" t="str">
        <f t="shared" si="135"/>
        <v>India-Foreign</v>
      </c>
      <c r="B1446">
        <v>1445</v>
      </c>
      <c r="C1446" t="s">
        <v>30</v>
      </c>
      <c r="D1446" t="s">
        <v>96</v>
      </c>
      <c r="E1446" t="s">
        <v>100</v>
      </c>
      <c r="F1446" s="3">
        <v>40715</v>
      </c>
      <c r="G1446" s="1" t="s">
        <v>153</v>
      </c>
      <c r="H1446" t="s">
        <v>124</v>
      </c>
      <c r="I1446" s="17">
        <f>IF(D1446="Moody",VLOOKUP(H1446,'Rating Translation'!$B$2:$E$25,4,FALSE),IF(D1446="SP",VLOOKUP(H1446,'Rating Translation'!$C$2:$E$25,3,FALSE),VLOOKUP(H1446,'Rating Translation'!$D$2:$E$25,2,FALSE)))</f>
        <v>15</v>
      </c>
      <c r="J1446">
        <f t="shared" si="132"/>
        <v>15</v>
      </c>
      <c r="K1446" s="20">
        <f>IF($D1446=K$1,$J1446,IF($C1446&lt;&gt;$C1445,"",K1445))</f>
        <v>15</v>
      </c>
      <c r="L1446">
        <f>IF($D1446=L$1,$J1446,IF($C1446&lt;&gt;$C1445,"",L1445))</f>
        <v>15</v>
      </c>
      <c r="M1446">
        <f>IF($D1446=M$1,$J1446,IF($C1446&lt;&gt;$C1445,"",M1445))</f>
        <v>15</v>
      </c>
      <c r="N1446" s="20">
        <f t="shared" si="133"/>
        <v>3</v>
      </c>
      <c r="O1446" s="21">
        <f t="shared" si="134"/>
        <v>15</v>
      </c>
      <c r="P1446">
        <f t="shared" si="136"/>
        <v>0</v>
      </c>
      <c r="Q1446">
        <f t="shared" si="137"/>
        <v>15</v>
      </c>
    </row>
    <row r="1447" spans="1:17" x14ac:dyDescent="0.25">
      <c r="A1447" t="str">
        <f t="shared" si="135"/>
        <v>India-Foreign</v>
      </c>
      <c r="B1447">
        <v>1446</v>
      </c>
      <c r="C1447" t="s">
        <v>30</v>
      </c>
      <c r="D1447" t="s">
        <v>96</v>
      </c>
      <c r="E1447" t="s">
        <v>100</v>
      </c>
      <c r="F1447" s="3">
        <v>40889</v>
      </c>
      <c r="G1447" s="1" t="s">
        <v>153</v>
      </c>
      <c r="H1447" t="s">
        <v>124</v>
      </c>
      <c r="I1447" s="17">
        <f>IF(D1447="Moody",VLOOKUP(H1447,'Rating Translation'!$B$2:$E$25,4,FALSE),IF(D1447="SP",VLOOKUP(H1447,'Rating Translation'!$C$2:$E$25,3,FALSE),VLOOKUP(H1447,'Rating Translation'!$D$2:$E$25,2,FALSE)))</f>
        <v>15</v>
      </c>
      <c r="J1447">
        <f t="shared" si="132"/>
        <v>15</v>
      </c>
      <c r="K1447" s="20">
        <f>IF($D1447=K$1,$J1447,IF($C1447&lt;&gt;$C1446,"",K1446))</f>
        <v>15</v>
      </c>
      <c r="L1447">
        <f>IF($D1447=L$1,$J1447,IF($C1447&lt;&gt;$C1446,"",L1446))</f>
        <v>15</v>
      </c>
      <c r="M1447">
        <f>IF($D1447=M$1,$J1447,IF($C1447&lt;&gt;$C1446,"",M1446))</f>
        <v>15</v>
      </c>
      <c r="N1447" s="20">
        <f t="shared" si="133"/>
        <v>3</v>
      </c>
      <c r="O1447" s="21">
        <f t="shared" si="134"/>
        <v>15</v>
      </c>
      <c r="P1447">
        <f t="shared" si="136"/>
        <v>0</v>
      </c>
      <c r="Q1447">
        <f t="shared" si="137"/>
        <v>15</v>
      </c>
    </row>
    <row r="1448" spans="1:17" x14ac:dyDescent="0.25">
      <c r="A1448" t="str">
        <f t="shared" si="135"/>
        <v>India-Foreign</v>
      </c>
      <c r="B1448">
        <v>1447</v>
      </c>
      <c r="C1448" t="s">
        <v>30</v>
      </c>
      <c r="D1448" t="s">
        <v>69</v>
      </c>
      <c r="E1448" t="s">
        <v>100</v>
      </c>
      <c r="F1448" s="3">
        <v>40897</v>
      </c>
      <c r="G1448" s="1" t="s">
        <v>61</v>
      </c>
      <c r="H1448" t="s">
        <v>116</v>
      </c>
      <c r="I1448" s="17">
        <f>IF(D1448="Moody",VLOOKUP(H1448,'Rating Translation'!$B$2:$E$25,4,FALSE),IF(D1448="SP",VLOOKUP(H1448,'Rating Translation'!$C$2:$E$25,3,FALSE),VLOOKUP(H1448,'Rating Translation'!$D$2:$E$25,2,FALSE)))</f>
        <v>15</v>
      </c>
      <c r="J1448">
        <f t="shared" ref="J1448:J1511" si="138">IF(ISERROR(I1448),"",I1448)</f>
        <v>15</v>
      </c>
      <c r="K1448" s="20">
        <f>IF($D1448=K$1,$J1448,IF($C1448&lt;&gt;$C1447,"",K1447))</f>
        <v>15</v>
      </c>
      <c r="L1448">
        <f>IF($D1448=L$1,$J1448,IF($C1448&lt;&gt;$C1447,"",L1447))</f>
        <v>15</v>
      </c>
      <c r="M1448">
        <f>IF($D1448=M$1,$J1448,IF($C1448&lt;&gt;$C1447,"",M1447))</f>
        <v>15</v>
      </c>
      <c r="N1448" s="20">
        <f t="shared" ref="N1448:N1511" si="139">COUNT(K1448:M1448)</f>
        <v>3</v>
      </c>
      <c r="O1448" s="21">
        <f t="shared" ref="O1448:O1511" si="140">AVERAGE(K1448:M1448)</f>
        <v>15</v>
      </c>
      <c r="P1448">
        <f t="shared" si="136"/>
        <v>0</v>
      </c>
      <c r="Q1448">
        <f t="shared" si="137"/>
        <v>15</v>
      </c>
    </row>
    <row r="1449" spans="1:17" x14ac:dyDescent="0.25">
      <c r="A1449" t="str">
        <f t="shared" si="135"/>
        <v>India-Foreign</v>
      </c>
      <c r="B1449">
        <v>1448</v>
      </c>
      <c r="C1449" t="s">
        <v>30</v>
      </c>
      <c r="D1449" t="s">
        <v>79</v>
      </c>
      <c r="E1449" t="s">
        <v>100</v>
      </c>
      <c r="F1449" s="3">
        <v>41024</v>
      </c>
      <c r="G1449" s="1" t="s">
        <v>60</v>
      </c>
      <c r="H1449" t="s">
        <v>124</v>
      </c>
      <c r="I1449" s="17">
        <f>IF(D1449="Moody",VLOOKUP(H1449,'Rating Translation'!$B$2:$E$25,4,FALSE),IF(D1449="SP",VLOOKUP(H1449,'Rating Translation'!$C$2:$E$25,3,FALSE),VLOOKUP(H1449,'Rating Translation'!$D$2:$E$25,2,FALSE)))</f>
        <v>15</v>
      </c>
      <c r="J1449">
        <f t="shared" si="138"/>
        <v>15</v>
      </c>
      <c r="K1449" s="20">
        <f>IF($D1449=K$1,$J1449,IF($C1449&lt;&gt;$C1448,"",K1448))</f>
        <v>15</v>
      </c>
      <c r="L1449">
        <f>IF($D1449=L$1,$J1449,IF($C1449&lt;&gt;$C1448,"",L1448))</f>
        <v>15</v>
      </c>
      <c r="M1449">
        <f>IF($D1449=M$1,$J1449,IF($C1449&lt;&gt;$C1448,"",M1448))</f>
        <v>15</v>
      </c>
      <c r="N1449" s="20">
        <f t="shared" si="139"/>
        <v>3</v>
      </c>
      <c r="O1449" s="21">
        <f t="shared" si="140"/>
        <v>15</v>
      </c>
      <c r="P1449">
        <f t="shared" si="136"/>
        <v>0</v>
      </c>
      <c r="Q1449">
        <f t="shared" si="137"/>
        <v>15</v>
      </c>
    </row>
    <row r="1450" spans="1:17" x14ac:dyDescent="0.25">
      <c r="A1450" t="str">
        <f t="shared" si="135"/>
        <v>India-Foreign</v>
      </c>
      <c r="B1450">
        <v>1449</v>
      </c>
      <c r="C1450" t="s">
        <v>30</v>
      </c>
      <c r="D1450" t="s">
        <v>96</v>
      </c>
      <c r="E1450" t="s">
        <v>100</v>
      </c>
      <c r="F1450" s="3">
        <v>41103</v>
      </c>
      <c r="G1450" s="1" t="s">
        <v>196</v>
      </c>
      <c r="H1450" t="s">
        <v>124</v>
      </c>
      <c r="I1450" s="17">
        <f>IF(D1450="Moody",VLOOKUP(H1450,'Rating Translation'!$B$2:$E$25,4,FALSE),IF(D1450="SP",VLOOKUP(H1450,'Rating Translation'!$C$2:$E$25,3,FALSE),VLOOKUP(H1450,'Rating Translation'!$D$2:$E$25,2,FALSE)))</f>
        <v>15</v>
      </c>
      <c r="J1450">
        <f t="shared" si="138"/>
        <v>15</v>
      </c>
      <c r="K1450" s="20">
        <f>IF($D1450=K$1,$J1450,IF($C1450&lt;&gt;$C1449,"",K1449))</f>
        <v>15</v>
      </c>
      <c r="L1450">
        <f>IF($D1450=L$1,$J1450,IF($C1450&lt;&gt;$C1449,"",L1449))</f>
        <v>15</v>
      </c>
      <c r="M1450">
        <f>IF($D1450=M$1,$J1450,IF($C1450&lt;&gt;$C1449,"",M1449))</f>
        <v>15</v>
      </c>
      <c r="N1450" s="20">
        <f t="shared" si="139"/>
        <v>3</v>
      </c>
      <c r="O1450" s="21">
        <f t="shared" si="140"/>
        <v>15</v>
      </c>
      <c r="P1450">
        <f t="shared" si="136"/>
        <v>0</v>
      </c>
      <c r="Q1450">
        <f t="shared" si="137"/>
        <v>15</v>
      </c>
    </row>
    <row r="1451" spans="1:17" x14ac:dyDescent="0.25">
      <c r="A1451" t="str">
        <f t="shared" si="135"/>
        <v>India-Foreign</v>
      </c>
      <c r="B1451">
        <v>1450</v>
      </c>
      <c r="C1451" t="s">
        <v>30</v>
      </c>
      <c r="D1451" t="s">
        <v>96</v>
      </c>
      <c r="E1451" t="s">
        <v>100</v>
      </c>
      <c r="F1451" s="3">
        <v>41186</v>
      </c>
      <c r="G1451" s="1" t="s">
        <v>196</v>
      </c>
      <c r="H1451" t="s">
        <v>124</v>
      </c>
      <c r="I1451" s="17">
        <f>IF(D1451="Moody",VLOOKUP(H1451,'Rating Translation'!$B$2:$E$25,4,FALSE),IF(D1451="SP",VLOOKUP(H1451,'Rating Translation'!$C$2:$E$25,3,FALSE),VLOOKUP(H1451,'Rating Translation'!$D$2:$E$25,2,FALSE)))</f>
        <v>15</v>
      </c>
      <c r="J1451">
        <f t="shared" si="138"/>
        <v>15</v>
      </c>
      <c r="K1451" s="20">
        <f>IF($D1451=K$1,$J1451,IF($C1451&lt;&gt;$C1450,"",K1450))</f>
        <v>15</v>
      </c>
      <c r="L1451">
        <f>IF($D1451=L$1,$J1451,IF($C1451&lt;&gt;$C1450,"",L1450))</f>
        <v>15</v>
      </c>
      <c r="M1451">
        <f>IF($D1451=M$1,$J1451,IF($C1451&lt;&gt;$C1450,"",M1450))</f>
        <v>15</v>
      </c>
      <c r="N1451" s="20">
        <f t="shared" si="139"/>
        <v>3</v>
      </c>
      <c r="O1451" s="21">
        <f t="shared" si="140"/>
        <v>15</v>
      </c>
      <c r="P1451">
        <f t="shared" si="136"/>
        <v>0</v>
      </c>
      <c r="Q1451">
        <f t="shared" si="137"/>
        <v>15</v>
      </c>
    </row>
    <row r="1452" spans="1:17" x14ac:dyDescent="0.25">
      <c r="A1452" t="str">
        <f t="shared" si="135"/>
        <v>India-Foreign</v>
      </c>
      <c r="B1452">
        <v>1451</v>
      </c>
      <c r="C1452" t="s">
        <v>30</v>
      </c>
      <c r="D1452" t="s">
        <v>96</v>
      </c>
      <c r="E1452" t="s">
        <v>100</v>
      </c>
      <c r="F1452" s="3">
        <v>41432</v>
      </c>
      <c r="G1452" s="1" t="s">
        <v>196</v>
      </c>
      <c r="H1452" t="s">
        <v>124</v>
      </c>
      <c r="I1452" s="17">
        <f>IF(D1452="Moody",VLOOKUP(H1452,'Rating Translation'!$B$2:$E$25,4,FALSE),IF(D1452="SP",VLOOKUP(H1452,'Rating Translation'!$C$2:$E$25,3,FALSE),VLOOKUP(H1452,'Rating Translation'!$D$2:$E$25,2,FALSE)))</f>
        <v>15</v>
      </c>
      <c r="J1452">
        <f t="shared" si="138"/>
        <v>15</v>
      </c>
      <c r="K1452" s="20">
        <f>IF($D1452=K$1,$J1452,IF($C1452&lt;&gt;$C1451,"",K1451))</f>
        <v>15</v>
      </c>
      <c r="L1452">
        <f>IF($D1452=L$1,$J1452,IF($C1452&lt;&gt;$C1451,"",L1451))</f>
        <v>15</v>
      </c>
      <c r="M1452">
        <f>IF($D1452=M$1,$J1452,IF($C1452&lt;&gt;$C1451,"",M1451))</f>
        <v>15</v>
      </c>
      <c r="N1452" s="20">
        <f t="shared" si="139"/>
        <v>3</v>
      </c>
      <c r="O1452" s="21">
        <f t="shared" si="140"/>
        <v>15</v>
      </c>
      <c r="P1452">
        <f t="shared" si="136"/>
        <v>0</v>
      </c>
      <c r="Q1452">
        <f t="shared" si="137"/>
        <v>15</v>
      </c>
    </row>
    <row r="1453" spans="1:17" x14ac:dyDescent="0.25">
      <c r="A1453" t="str">
        <f t="shared" si="135"/>
        <v>India-Foreign</v>
      </c>
      <c r="B1453">
        <v>1452</v>
      </c>
      <c r="C1453" t="s">
        <v>30</v>
      </c>
      <c r="D1453" t="s">
        <v>96</v>
      </c>
      <c r="E1453" t="s">
        <v>100</v>
      </c>
      <c r="F1453" s="3">
        <v>41437</v>
      </c>
      <c r="G1453" s="1" t="s">
        <v>153</v>
      </c>
      <c r="H1453" t="s">
        <v>124</v>
      </c>
      <c r="I1453" s="17">
        <f>IF(D1453="Moody",VLOOKUP(H1453,'Rating Translation'!$B$2:$E$25,4,FALSE),IF(D1453="SP",VLOOKUP(H1453,'Rating Translation'!$C$2:$E$25,3,FALSE),VLOOKUP(H1453,'Rating Translation'!$D$2:$E$25,2,FALSE)))</f>
        <v>15</v>
      </c>
      <c r="J1453">
        <f t="shared" si="138"/>
        <v>15</v>
      </c>
      <c r="K1453" s="20">
        <f>IF($D1453=K$1,$J1453,IF($C1453&lt;&gt;$C1452,"",K1452))</f>
        <v>15</v>
      </c>
      <c r="L1453">
        <f>IF($D1453=L$1,$J1453,IF($C1453&lt;&gt;$C1452,"",L1452))</f>
        <v>15</v>
      </c>
      <c r="M1453">
        <f>IF($D1453=M$1,$J1453,IF($C1453&lt;&gt;$C1452,"",M1452))</f>
        <v>15</v>
      </c>
      <c r="N1453" s="20">
        <f t="shared" si="139"/>
        <v>3</v>
      </c>
      <c r="O1453" s="21">
        <f t="shared" si="140"/>
        <v>15</v>
      </c>
      <c r="P1453">
        <f t="shared" si="136"/>
        <v>0</v>
      </c>
      <c r="Q1453">
        <f t="shared" si="137"/>
        <v>15</v>
      </c>
    </row>
    <row r="1454" spans="1:17" x14ac:dyDescent="0.25">
      <c r="A1454" t="str">
        <f t="shared" si="135"/>
        <v>India-Foreign</v>
      </c>
      <c r="B1454">
        <v>1453</v>
      </c>
      <c r="C1454" t="s">
        <v>30</v>
      </c>
      <c r="D1454" t="s">
        <v>96</v>
      </c>
      <c r="E1454" t="s">
        <v>100</v>
      </c>
      <c r="F1454" s="3">
        <v>41516</v>
      </c>
      <c r="G1454" s="1" t="s">
        <v>153</v>
      </c>
      <c r="H1454" t="s">
        <v>124</v>
      </c>
      <c r="I1454" s="17">
        <f>IF(D1454="Moody",VLOOKUP(H1454,'Rating Translation'!$B$2:$E$25,4,FALSE),IF(D1454="SP",VLOOKUP(H1454,'Rating Translation'!$C$2:$E$25,3,FALSE),VLOOKUP(H1454,'Rating Translation'!$D$2:$E$25,2,FALSE)))</f>
        <v>15</v>
      </c>
      <c r="J1454">
        <f t="shared" si="138"/>
        <v>15</v>
      </c>
      <c r="K1454" s="20">
        <f>IF($D1454=K$1,$J1454,IF($C1454&lt;&gt;$C1453,"",K1453))</f>
        <v>15</v>
      </c>
      <c r="L1454">
        <f>IF($D1454=L$1,$J1454,IF($C1454&lt;&gt;$C1453,"",L1453))</f>
        <v>15</v>
      </c>
      <c r="M1454">
        <f>IF($D1454=M$1,$J1454,IF($C1454&lt;&gt;$C1453,"",M1453))</f>
        <v>15</v>
      </c>
      <c r="N1454" s="20">
        <f t="shared" si="139"/>
        <v>3</v>
      </c>
      <c r="O1454" s="21">
        <f t="shared" si="140"/>
        <v>15</v>
      </c>
      <c r="P1454">
        <f t="shared" si="136"/>
        <v>0</v>
      </c>
      <c r="Q1454">
        <f t="shared" si="137"/>
        <v>15</v>
      </c>
    </row>
    <row r="1455" spans="1:17" x14ac:dyDescent="0.25">
      <c r="A1455" t="str">
        <f t="shared" si="135"/>
        <v>India-Foreign</v>
      </c>
      <c r="B1455">
        <v>1454</v>
      </c>
      <c r="C1455" t="s">
        <v>30</v>
      </c>
      <c r="D1455" t="s">
        <v>96</v>
      </c>
      <c r="E1455" t="s">
        <v>100</v>
      </c>
      <c r="F1455" s="3">
        <v>41620</v>
      </c>
      <c r="G1455" s="1" t="s">
        <v>153</v>
      </c>
      <c r="H1455" t="s">
        <v>124</v>
      </c>
      <c r="I1455" s="17">
        <f>IF(D1455="Moody",VLOOKUP(H1455,'Rating Translation'!$B$2:$E$25,4,FALSE),IF(D1455="SP",VLOOKUP(H1455,'Rating Translation'!$C$2:$E$25,3,FALSE),VLOOKUP(H1455,'Rating Translation'!$D$2:$E$25,2,FALSE)))</f>
        <v>15</v>
      </c>
      <c r="J1455">
        <f t="shared" si="138"/>
        <v>15</v>
      </c>
      <c r="K1455" s="20">
        <f>IF($D1455=K$1,$J1455,IF($C1455&lt;&gt;$C1454,"",K1454))</f>
        <v>15</v>
      </c>
      <c r="L1455">
        <f>IF($D1455=L$1,$J1455,IF($C1455&lt;&gt;$C1454,"",L1454))</f>
        <v>15</v>
      </c>
      <c r="M1455">
        <f>IF($D1455=M$1,$J1455,IF($C1455&lt;&gt;$C1454,"",M1454))</f>
        <v>15</v>
      </c>
      <c r="N1455" s="20">
        <f t="shared" si="139"/>
        <v>3</v>
      </c>
      <c r="O1455" s="21">
        <f t="shared" si="140"/>
        <v>15</v>
      </c>
      <c r="P1455">
        <f t="shared" si="136"/>
        <v>0</v>
      </c>
      <c r="Q1455">
        <f t="shared" si="137"/>
        <v>15</v>
      </c>
    </row>
    <row r="1456" spans="1:17" x14ac:dyDescent="0.25">
      <c r="A1456" t="str">
        <f t="shared" si="135"/>
        <v>India-Foreign</v>
      </c>
      <c r="B1456">
        <v>1455</v>
      </c>
      <c r="C1456" t="s">
        <v>30</v>
      </c>
      <c r="D1456" t="s">
        <v>96</v>
      </c>
      <c r="E1456" t="s">
        <v>100</v>
      </c>
      <c r="F1456" s="3">
        <v>41638</v>
      </c>
      <c r="G1456" s="1" t="s">
        <v>153</v>
      </c>
      <c r="H1456" t="s">
        <v>124</v>
      </c>
      <c r="I1456" s="17">
        <f>IF(D1456="Moody",VLOOKUP(H1456,'Rating Translation'!$B$2:$E$25,4,FALSE),IF(D1456="SP",VLOOKUP(H1456,'Rating Translation'!$C$2:$E$25,3,FALSE),VLOOKUP(H1456,'Rating Translation'!$D$2:$E$25,2,FALSE)))</f>
        <v>15</v>
      </c>
      <c r="J1456">
        <f t="shared" si="138"/>
        <v>15</v>
      </c>
      <c r="K1456" s="20">
        <f>IF($D1456=K$1,$J1456,IF($C1456&lt;&gt;$C1455,"",K1455))</f>
        <v>15</v>
      </c>
      <c r="L1456">
        <f>IF($D1456=L$1,$J1456,IF($C1456&lt;&gt;$C1455,"",L1455))</f>
        <v>15</v>
      </c>
      <c r="M1456">
        <f>IF($D1456=M$1,$J1456,IF($C1456&lt;&gt;$C1455,"",M1455))</f>
        <v>15</v>
      </c>
      <c r="N1456" s="20">
        <f t="shared" si="139"/>
        <v>3</v>
      </c>
      <c r="O1456" s="21">
        <f t="shared" si="140"/>
        <v>15</v>
      </c>
      <c r="P1456">
        <f t="shared" si="136"/>
        <v>0</v>
      </c>
      <c r="Q1456">
        <f t="shared" si="137"/>
        <v>15</v>
      </c>
    </row>
    <row r="1457" spans="1:17" x14ac:dyDescent="0.25">
      <c r="A1457" t="str">
        <f t="shared" si="135"/>
        <v>India-Foreign</v>
      </c>
      <c r="B1457">
        <v>1456</v>
      </c>
      <c r="C1457" t="s">
        <v>30</v>
      </c>
      <c r="D1457" t="s">
        <v>96</v>
      </c>
      <c r="E1457" t="s">
        <v>100</v>
      </c>
      <c r="F1457" s="3">
        <v>41655</v>
      </c>
      <c r="G1457" s="1" t="s">
        <v>153</v>
      </c>
      <c r="H1457" t="s">
        <v>124</v>
      </c>
      <c r="I1457" s="17">
        <f>IF(D1457="Moody",VLOOKUP(H1457,'Rating Translation'!$B$2:$E$25,4,FALSE),IF(D1457="SP",VLOOKUP(H1457,'Rating Translation'!$C$2:$E$25,3,FALSE),VLOOKUP(H1457,'Rating Translation'!$D$2:$E$25,2,FALSE)))</f>
        <v>15</v>
      </c>
      <c r="J1457">
        <f t="shared" si="138"/>
        <v>15</v>
      </c>
      <c r="K1457" s="20">
        <f>IF($D1457=K$1,$J1457,IF($C1457&lt;&gt;$C1456,"",K1456))</f>
        <v>15</v>
      </c>
      <c r="L1457">
        <f>IF($D1457=L$1,$J1457,IF($C1457&lt;&gt;$C1456,"",L1456))</f>
        <v>15</v>
      </c>
      <c r="M1457">
        <f>IF($D1457=M$1,$J1457,IF($C1457&lt;&gt;$C1456,"",M1456))</f>
        <v>15</v>
      </c>
      <c r="N1457" s="20">
        <f t="shared" si="139"/>
        <v>3</v>
      </c>
      <c r="O1457" s="21">
        <f t="shared" si="140"/>
        <v>15</v>
      </c>
      <c r="P1457">
        <f t="shared" si="136"/>
        <v>0</v>
      </c>
      <c r="Q1457">
        <f t="shared" si="137"/>
        <v>15</v>
      </c>
    </row>
    <row r="1458" spans="1:17" x14ac:dyDescent="0.25">
      <c r="A1458" t="str">
        <f t="shared" si="135"/>
        <v>India-Local</v>
      </c>
      <c r="B1458">
        <v>1457</v>
      </c>
      <c r="C1458" t="s">
        <v>30</v>
      </c>
      <c r="D1458" t="s">
        <v>69</v>
      </c>
      <c r="E1458" t="s">
        <v>101</v>
      </c>
      <c r="F1458" s="3">
        <v>35965</v>
      </c>
      <c r="G1458" s="1" t="s">
        <v>57</v>
      </c>
      <c r="H1458" t="s">
        <v>57</v>
      </c>
      <c r="I1458" s="17">
        <f>IF(D1458="Moody",VLOOKUP(H1458,'Rating Translation'!$B$2:$E$25,4,FALSE),IF(D1458="SP",VLOOKUP(H1458,'Rating Translation'!$C$2:$E$25,3,FALSE),VLOOKUP(H1458,'Rating Translation'!$D$2:$E$25,2,FALSE)))</f>
        <v>13</v>
      </c>
      <c r="J1458">
        <f t="shared" si="138"/>
        <v>13</v>
      </c>
      <c r="K1458" s="20">
        <f>IF($D1458=K$1,$J1458,IF($C1458&lt;&gt;$C1457,"",K1457))</f>
        <v>13</v>
      </c>
      <c r="L1458">
        <f>IF($D1458=L$1,$J1458,IF($C1458&lt;&gt;$C1457,"",L1457))</f>
        <v>15</v>
      </c>
      <c r="M1458">
        <f>IF($D1458=M$1,$J1458,IF($C1458&lt;&gt;$C1457,"",M1457))</f>
        <v>15</v>
      </c>
      <c r="N1458" s="20">
        <f t="shared" si="139"/>
        <v>3</v>
      </c>
      <c r="O1458" s="21">
        <f t="shared" si="140"/>
        <v>14.333333333333334</v>
      </c>
      <c r="P1458">
        <f t="shared" si="136"/>
        <v>1.1547005383792517</v>
      </c>
      <c r="Q1458">
        <f t="shared" si="137"/>
        <v>15</v>
      </c>
    </row>
    <row r="1459" spans="1:17" x14ac:dyDescent="0.25">
      <c r="A1459" t="str">
        <f t="shared" si="135"/>
        <v>India-Local</v>
      </c>
      <c r="B1459">
        <v>1458</v>
      </c>
      <c r="C1459" t="s">
        <v>30</v>
      </c>
      <c r="D1459" t="s">
        <v>96</v>
      </c>
      <c r="E1459" t="s">
        <v>101</v>
      </c>
      <c r="F1459" s="3">
        <v>36593</v>
      </c>
      <c r="G1459" s="1" t="s">
        <v>124</v>
      </c>
      <c r="H1459" t="s">
        <v>124</v>
      </c>
      <c r="I1459" s="17">
        <f>IF(D1459="Moody",VLOOKUP(H1459,'Rating Translation'!$B$2:$E$25,4,FALSE),IF(D1459="SP",VLOOKUP(H1459,'Rating Translation'!$C$2:$E$25,3,FALSE),VLOOKUP(H1459,'Rating Translation'!$D$2:$E$25,2,FALSE)))</f>
        <v>15</v>
      </c>
      <c r="J1459">
        <f t="shared" si="138"/>
        <v>15</v>
      </c>
      <c r="K1459" s="20">
        <f>IF($D1459=K$1,$J1459,IF($C1459&lt;&gt;$C1458,"",K1458))</f>
        <v>13</v>
      </c>
      <c r="L1459">
        <f>IF($D1459=L$1,$J1459,IF($C1459&lt;&gt;$C1458,"",L1458))</f>
        <v>15</v>
      </c>
      <c r="M1459">
        <f>IF($D1459=M$1,$J1459,IF($C1459&lt;&gt;$C1458,"",M1458))</f>
        <v>15</v>
      </c>
      <c r="N1459" s="20">
        <f t="shared" si="139"/>
        <v>3</v>
      </c>
      <c r="O1459" s="21">
        <f t="shared" si="140"/>
        <v>14.333333333333334</v>
      </c>
      <c r="P1459">
        <f t="shared" si="136"/>
        <v>1.1547005383792517</v>
      </c>
      <c r="Q1459">
        <f t="shared" si="137"/>
        <v>15</v>
      </c>
    </row>
    <row r="1460" spans="1:17" x14ac:dyDescent="0.25">
      <c r="A1460" t="str">
        <f t="shared" si="135"/>
        <v>India-Local</v>
      </c>
      <c r="B1460">
        <v>1459</v>
      </c>
      <c r="C1460" t="s">
        <v>30</v>
      </c>
      <c r="D1460" t="s">
        <v>96</v>
      </c>
      <c r="E1460" t="s">
        <v>101</v>
      </c>
      <c r="F1460" s="3">
        <v>36790</v>
      </c>
      <c r="G1460" s="1" t="s">
        <v>124</v>
      </c>
      <c r="H1460" t="s">
        <v>124</v>
      </c>
      <c r="I1460" s="17">
        <f>IF(D1460="Moody",VLOOKUP(H1460,'Rating Translation'!$B$2:$E$25,4,FALSE),IF(D1460="SP",VLOOKUP(H1460,'Rating Translation'!$C$2:$E$25,3,FALSE),VLOOKUP(H1460,'Rating Translation'!$D$2:$E$25,2,FALSE)))</f>
        <v>15</v>
      </c>
      <c r="J1460">
        <f t="shared" si="138"/>
        <v>15</v>
      </c>
      <c r="K1460" s="20">
        <f>IF($D1460=K$1,$J1460,IF($C1460&lt;&gt;$C1459,"",K1459))</f>
        <v>13</v>
      </c>
      <c r="L1460">
        <f>IF($D1460=L$1,$J1460,IF($C1460&lt;&gt;$C1459,"",L1459))</f>
        <v>15</v>
      </c>
      <c r="M1460">
        <f>IF($D1460=M$1,$J1460,IF($C1460&lt;&gt;$C1459,"",M1459))</f>
        <v>15</v>
      </c>
      <c r="N1460" s="20">
        <f t="shared" si="139"/>
        <v>3</v>
      </c>
      <c r="O1460" s="21">
        <f t="shared" si="140"/>
        <v>14.333333333333334</v>
      </c>
      <c r="P1460">
        <f t="shared" si="136"/>
        <v>1.1547005383792517</v>
      </c>
      <c r="Q1460">
        <f t="shared" si="137"/>
        <v>15</v>
      </c>
    </row>
    <row r="1461" spans="1:17" x14ac:dyDescent="0.25">
      <c r="A1461" t="str">
        <f t="shared" si="135"/>
        <v>India-Local</v>
      </c>
      <c r="B1461">
        <v>1460</v>
      </c>
      <c r="C1461" t="s">
        <v>30</v>
      </c>
      <c r="D1461" t="s">
        <v>96</v>
      </c>
      <c r="E1461" t="s">
        <v>101</v>
      </c>
      <c r="F1461" s="3">
        <v>37042</v>
      </c>
      <c r="G1461" s="1" t="s">
        <v>124</v>
      </c>
      <c r="H1461" t="s">
        <v>124</v>
      </c>
      <c r="I1461" s="17">
        <f>IF(D1461="Moody",VLOOKUP(H1461,'Rating Translation'!$B$2:$E$25,4,FALSE),IF(D1461="SP",VLOOKUP(H1461,'Rating Translation'!$C$2:$E$25,3,FALSE),VLOOKUP(H1461,'Rating Translation'!$D$2:$E$25,2,FALSE)))</f>
        <v>15</v>
      </c>
      <c r="J1461">
        <f t="shared" si="138"/>
        <v>15</v>
      </c>
      <c r="K1461" s="20">
        <f>IF($D1461=K$1,$J1461,IF($C1461&lt;&gt;$C1460,"",K1460))</f>
        <v>13</v>
      </c>
      <c r="L1461">
        <f>IF($D1461=L$1,$J1461,IF($C1461&lt;&gt;$C1460,"",L1460))</f>
        <v>15</v>
      </c>
      <c r="M1461">
        <f>IF($D1461=M$1,$J1461,IF($C1461&lt;&gt;$C1460,"",M1460))</f>
        <v>15</v>
      </c>
      <c r="N1461" s="20">
        <f t="shared" si="139"/>
        <v>3</v>
      </c>
      <c r="O1461" s="21">
        <f t="shared" si="140"/>
        <v>14.333333333333334</v>
      </c>
      <c r="P1461">
        <f t="shared" si="136"/>
        <v>1.1547005383792517</v>
      </c>
      <c r="Q1461">
        <f t="shared" si="137"/>
        <v>15</v>
      </c>
    </row>
    <row r="1462" spans="1:17" x14ac:dyDescent="0.25">
      <c r="A1462" t="str">
        <f t="shared" si="135"/>
        <v>India-Local</v>
      </c>
      <c r="B1462">
        <v>1461</v>
      </c>
      <c r="C1462" t="s">
        <v>30</v>
      </c>
      <c r="D1462" t="s">
        <v>96</v>
      </c>
      <c r="E1462" t="s">
        <v>101</v>
      </c>
      <c r="F1462" s="3">
        <v>37217</v>
      </c>
      <c r="G1462" s="1" t="s">
        <v>71</v>
      </c>
      <c r="H1462" t="s">
        <v>71</v>
      </c>
      <c r="I1462" s="17">
        <f>IF(D1462="Moody",VLOOKUP(H1462,'Rating Translation'!$B$2:$E$25,4,FALSE),IF(D1462="SP",VLOOKUP(H1462,'Rating Translation'!$C$2:$E$25,3,FALSE),VLOOKUP(H1462,'Rating Translation'!$D$2:$E$25,2,FALSE)))</f>
        <v>14</v>
      </c>
      <c r="J1462">
        <f t="shared" si="138"/>
        <v>14</v>
      </c>
      <c r="K1462" s="20">
        <f>IF($D1462=K$1,$J1462,IF($C1462&lt;&gt;$C1461,"",K1461))</f>
        <v>13</v>
      </c>
      <c r="L1462">
        <f>IF($D1462=L$1,$J1462,IF($C1462&lt;&gt;$C1461,"",L1461))</f>
        <v>15</v>
      </c>
      <c r="M1462">
        <f>IF($D1462=M$1,$J1462,IF($C1462&lt;&gt;$C1461,"",M1461))</f>
        <v>14</v>
      </c>
      <c r="N1462" s="20">
        <f t="shared" si="139"/>
        <v>3</v>
      </c>
      <c r="O1462" s="21">
        <f t="shared" si="140"/>
        <v>14</v>
      </c>
      <c r="P1462">
        <f t="shared" si="136"/>
        <v>1</v>
      </c>
      <c r="Q1462">
        <f t="shared" si="137"/>
        <v>14</v>
      </c>
    </row>
    <row r="1463" spans="1:17" x14ac:dyDescent="0.25">
      <c r="A1463" t="str">
        <f t="shared" si="135"/>
        <v>India-Local</v>
      </c>
      <c r="B1463">
        <v>1462</v>
      </c>
      <c r="C1463" t="s">
        <v>30</v>
      </c>
      <c r="D1463" t="s">
        <v>96</v>
      </c>
      <c r="E1463" t="s">
        <v>101</v>
      </c>
      <c r="F1463" s="3">
        <v>38007</v>
      </c>
      <c r="G1463" s="1" t="s">
        <v>71</v>
      </c>
      <c r="H1463" t="s">
        <v>71</v>
      </c>
      <c r="I1463" s="17">
        <f>IF(D1463="Moody",VLOOKUP(H1463,'Rating Translation'!$B$2:$E$25,4,FALSE),IF(D1463="SP",VLOOKUP(H1463,'Rating Translation'!$C$2:$E$25,3,FALSE),VLOOKUP(H1463,'Rating Translation'!$D$2:$E$25,2,FALSE)))</f>
        <v>14</v>
      </c>
      <c r="J1463">
        <f t="shared" si="138"/>
        <v>14</v>
      </c>
      <c r="K1463" s="20">
        <f>IF($D1463=K$1,$J1463,IF($C1463&lt;&gt;$C1462,"",K1462))</f>
        <v>13</v>
      </c>
      <c r="L1463">
        <f>IF($D1463=L$1,$J1463,IF($C1463&lt;&gt;$C1462,"",L1462))</f>
        <v>15</v>
      </c>
      <c r="M1463">
        <f>IF($D1463=M$1,$J1463,IF($C1463&lt;&gt;$C1462,"",M1462))</f>
        <v>14</v>
      </c>
      <c r="N1463" s="20">
        <f t="shared" si="139"/>
        <v>3</v>
      </c>
      <c r="O1463" s="21">
        <f t="shared" si="140"/>
        <v>14</v>
      </c>
      <c r="P1463">
        <f t="shared" si="136"/>
        <v>1</v>
      </c>
      <c r="Q1463">
        <f t="shared" si="137"/>
        <v>14</v>
      </c>
    </row>
    <row r="1464" spans="1:17" x14ac:dyDescent="0.25">
      <c r="A1464" t="str">
        <f t="shared" si="135"/>
        <v>India-Local</v>
      </c>
      <c r="B1464">
        <v>1463</v>
      </c>
      <c r="C1464" t="s">
        <v>30</v>
      </c>
      <c r="D1464" t="s">
        <v>96</v>
      </c>
      <c r="E1464" t="s">
        <v>101</v>
      </c>
      <c r="F1464" s="3">
        <v>38930</v>
      </c>
      <c r="G1464" s="1" t="s">
        <v>124</v>
      </c>
      <c r="H1464" t="s">
        <v>124</v>
      </c>
      <c r="I1464" s="17">
        <f>IF(D1464="Moody",VLOOKUP(H1464,'Rating Translation'!$B$2:$E$25,4,FALSE),IF(D1464="SP",VLOOKUP(H1464,'Rating Translation'!$C$2:$E$25,3,FALSE),VLOOKUP(H1464,'Rating Translation'!$D$2:$E$25,2,FALSE)))</f>
        <v>15</v>
      </c>
      <c r="J1464">
        <f t="shared" si="138"/>
        <v>15</v>
      </c>
      <c r="K1464" s="20">
        <f>IF($D1464=K$1,$J1464,IF($C1464&lt;&gt;$C1463,"",K1463))</f>
        <v>13</v>
      </c>
      <c r="L1464">
        <f>IF($D1464=L$1,$J1464,IF($C1464&lt;&gt;$C1463,"",L1463))</f>
        <v>15</v>
      </c>
      <c r="M1464">
        <f>IF($D1464=M$1,$J1464,IF($C1464&lt;&gt;$C1463,"",M1463))</f>
        <v>15</v>
      </c>
      <c r="N1464" s="20">
        <f t="shared" si="139"/>
        <v>3</v>
      </c>
      <c r="O1464" s="21">
        <f t="shared" si="140"/>
        <v>14.333333333333334</v>
      </c>
      <c r="P1464">
        <f t="shared" si="136"/>
        <v>1.1547005383792517</v>
      </c>
      <c r="Q1464">
        <f t="shared" si="137"/>
        <v>15</v>
      </c>
    </row>
    <row r="1465" spans="1:17" x14ac:dyDescent="0.25">
      <c r="A1465" t="str">
        <f t="shared" si="135"/>
        <v>India-Local</v>
      </c>
      <c r="B1465">
        <v>1464</v>
      </c>
      <c r="C1465" t="s">
        <v>30</v>
      </c>
      <c r="D1465" t="s">
        <v>79</v>
      </c>
      <c r="E1465" t="s">
        <v>101</v>
      </c>
      <c r="F1465" s="3">
        <v>39112</v>
      </c>
      <c r="G1465" s="1" t="s">
        <v>124</v>
      </c>
      <c r="H1465" t="s">
        <v>124</v>
      </c>
      <c r="I1465" s="17">
        <f>IF(D1465="Moody",VLOOKUP(H1465,'Rating Translation'!$B$2:$E$25,4,FALSE),IF(D1465="SP",VLOOKUP(H1465,'Rating Translation'!$C$2:$E$25,3,FALSE),VLOOKUP(H1465,'Rating Translation'!$D$2:$E$25,2,FALSE)))</f>
        <v>15</v>
      </c>
      <c r="J1465">
        <f t="shared" si="138"/>
        <v>15</v>
      </c>
      <c r="K1465" s="20">
        <f>IF($D1465=K$1,$J1465,IF($C1465&lt;&gt;$C1464,"",K1464))</f>
        <v>13</v>
      </c>
      <c r="L1465">
        <f>IF($D1465=L$1,$J1465,IF($C1465&lt;&gt;$C1464,"",L1464))</f>
        <v>15</v>
      </c>
      <c r="M1465">
        <f>IF($D1465=M$1,$J1465,IF($C1465&lt;&gt;$C1464,"",M1464))</f>
        <v>15</v>
      </c>
      <c r="N1465" s="20">
        <f t="shared" si="139"/>
        <v>3</v>
      </c>
      <c r="O1465" s="21">
        <f t="shared" si="140"/>
        <v>14.333333333333334</v>
      </c>
      <c r="P1465">
        <f t="shared" si="136"/>
        <v>1.1547005383792517</v>
      </c>
      <c r="Q1465">
        <f t="shared" si="137"/>
        <v>15</v>
      </c>
    </row>
    <row r="1466" spans="1:17" x14ac:dyDescent="0.25">
      <c r="A1466" t="str">
        <f t="shared" si="135"/>
        <v>India-Local</v>
      </c>
      <c r="B1466">
        <v>1465</v>
      </c>
      <c r="C1466" t="s">
        <v>30</v>
      </c>
      <c r="D1466" t="s">
        <v>96</v>
      </c>
      <c r="E1466" t="s">
        <v>101</v>
      </c>
      <c r="F1466" s="3">
        <v>39644</v>
      </c>
      <c r="G1466" s="1" t="s">
        <v>124</v>
      </c>
      <c r="H1466" t="s">
        <v>124</v>
      </c>
      <c r="I1466" s="17">
        <f>IF(D1466="Moody",VLOOKUP(H1466,'Rating Translation'!$B$2:$E$25,4,FALSE),IF(D1466="SP",VLOOKUP(H1466,'Rating Translation'!$C$2:$E$25,3,FALSE),VLOOKUP(H1466,'Rating Translation'!$D$2:$E$25,2,FALSE)))</f>
        <v>15</v>
      </c>
      <c r="J1466">
        <f t="shared" si="138"/>
        <v>15</v>
      </c>
      <c r="K1466" s="20">
        <f>IF($D1466=K$1,$J1466,IF($C1466&lt;&gt;$C1465,"",K1465))</f>
        <v>13</v>
      </c>
      <c r="L1466">
        <f>IF($D1466=L$1,$J1466,IF($C1466&lt;&gt;$C1465,"",L1465))</f>
        <v>15</v>
      </c>
      <c r="M1466">
        <f>IF($D1466=M$1,$J1466,IF($C1466&lt;&gt;$C1465,"",M1465))</f>
        <v>15</v>
      </c>
      <c r="N1466" s="20">
        <f t="shared" si="139"/>
        <v>3</v>
      </c>
      <c r="O1466" s="21">
        <f t="shared" si="140"/>
        <v>14.333333333333334</v>
      </c>
      <c r="P1466">
        <f t="shared" si="136"/>
        <v>1.1547005383792517</v>
      </c>
      <c r="Q1466">
        <f t="shared" si="137"/>
        <v>15</v>
      </c>
    </row>
    <row r="1467" spans="1:17" x14ac:dyDescent="0.25">
      <c r="A1467" t="str">
        <f t="shared" si="135"/>
        <v>India-Local</v>
      </c>
      <c r="B1467">
        <v>1466</v>
      </c>
      <c r="C1467" t="s">
        <v>30</v>
      </c>
      <c r="D1467" t="s">
        <v>96</v>
      </c>
      <c r="E1467" t="s">
        <v>101</v>
      </c>
      <c r="F1467" s="3">
        <v>40343</v>
      </c>
      <c r="G1467" s="1" t="s">
        <v>124</v>
      </c>
      <c r="H1467" t="s">
        <v>124</v>
      </c>
      <c r="I1467" s="17">
        <f>IF(D1467="Moody",VLOOKUP(H1467,'Rating Translation'!$B$2:$E$25,4,FALSE),IF(D1467="SP",VLOOKUP(H1467,'Rating Translation'!$C$2:$E$25,3,FALSE),VLOOKUP(H1467,'Rating Translation'!$D$2:$E$25,2,FALSE)))</f>
        <v>15</v>
      </c>
      <c r="J1467">
        <f t="shared" si="138"/>
        <v>15</v>
      </c>
      <c r="K1467" s="20">
        <f>IF($D1467=K$1,$J1467,IF($C1467&lt;&gt;$C1466,"",K1466))</f>
        <v>13</v>
      </c>
      <c r="L1467">
        <f>IF($D1467=L$1,$J1467,IF($C1467&lt;&gt;$C1466,"",L1466))</f>
        <v>15</v>
      </c>
      <c r="M1467">
        <f>IF($D1467=M$1,$J1467,IF($C1467&lt;&gt;$C1466,"",M1466))</f>
        <v>15</v>
      </c>
      <c r="N1467" s="20">
        <f t="shared" si="139"/>
        <v>3</v>
      </c>
      <c r="O1467" s="21">
        <f t="shared" si="140"/>
        <v>14.333333333333334</v>
      </c>
      <c r="P1467">
        <f t="shared" si="136"/>
        <v>1.1547005383792517</v>
      </c>
      <c r="Q1467">
        <f t="shared" si="137"/>
        <v>15</v>
      </c>
    </row>
    <row r="1468" spans="1:17" x14ac:dyDescent="0.25">
      <c r="A1468" t="str">
        <f t="shared" si="135"/>
        <v>India-Local</v>
      </c>
      <c r="B1468">
        <v>1467</v>
      </c>
      <c r="C1468" t="s">
        <v>30</v>
      </c>
      <c r="D1468" t="s">
        <v>69</v>
      </c>
      <c r="E1468" t="s">
        <v>101</v>
      </c>
      <c r="F1468" s="3">
        <v>40385</v>
      </c>
      <c r="G1468" s="1" t="s">
        <v>125</v>
      </c>
      <c r="H1468" t="s">
        <v>125</v>
      </c>
      <c r="I1468" s="17">
        <f>IF(D1468="Moody",VLOOKUP(H1468,'Rating Translation'!$B$2:$E$25,4,FALSE),IF(D1468="SP",VLOOKUP(H1468,'Rating Translation'!$C$2:$E$25,3,FALSE),VLOOKUP(H1468,'Rating Translation'!$D$2:$E$25,2,FALSE)))</f>
        <v>14</v>
      </c>
      <c r="J1468">
        <f t="shared" si="138"/>
        <v>14</v>
      </c>
      <c r="K1468" s="20">
        <f>IF($D1468=K$1,$J1468,IF($C1468&lt;&gt;$C1467,"",K1467))</f>
        <v>14</v>
      </c>
      <c r="L1468">
        <f>IF($D1468=L$1,$J1468,IF($C1468&lt;&gt;$C1467,"",L1467))</f>
        <v>15</v>
      </c>
      <c r="M1468">
        <f>IF($D1468=M$1,$J1468,IF($C1468&lt;&gt;$C1467,"",M1467))</f>
        <v>15</v>
      </c>
      <c r="N1468" s="20">
        <f t="shared" si="139"/>
        <v>3</v>
      </c>
      <c r="O1468" s="21">
        <f t="shared" si="140"/>
        <v>14.666666666666666</v>
      </c>
      <c r="P1468">
        <f t="shared" si="136"/>
        <v>0.57735026918962573</v>
      </c>
      <c r="Q1468">
        <f t="shared" si="137"/>
        <v>15</v>
      </c>
    </row>
    <row r="1469" spans="1:17" x14ac:dyDescent="0.25">
      <c r="A1469" t="str">
        <f t="shared" si="135"/>
        <v>India-Local</v>
      </c>
      <c r="B1469">
        <v>1468</v>
      </c>
      <c r="C1469" t="s">
        <v>30</v>
      </c>
      <c r="D1469" t="s">
        <v>96</v>
      </c>
      <c r="E1469" t="s">
        <v>101</v>
      </c>
      <c r="F1469" s="3">
        <v>40715</v>
      </c>
      <c r="G1469" s="1" t="s">
        <v>124</v>
      </c>
      <c r="H1469" t="s">
        <v>124</v>
      </c>
      <c r="I1469" s="17">
        <f>IF(D1469="Moody",VLOOKUP(H1469,'Rating Translation'!$B$2:$E$25,4,FALSE),IF(D1469="SP",VLOOKUP(H1469,'Rating Translation'!$C$2:$E$25,3,FALSE),VLOOKUP(H1469,'Rating Translation'!$D$2:$E$25,2,FALSE)))</f>
        <v>15</v>
      </c>
      <c r="J1469">
        <f t="shared" si="138"/>
        <v>15</v>
      </c>
      <c r="K1469" s="20">
        <f>IF($D1469=K$1,$J1469,IF($C1469&lt;&gt;$C1468,"",K1468))</f>
        <v>14</v>
      </c>
      <c r="L1469">
        <f>IF($D1469=L$1,$J1469,IF($C1469&lt;&gt;$C1468,"",L1468))</f>
        <v>15</v>
      </c>
      <c r="M1469">
        <f>IF($D1469=M$1,$J1469,IF($C1469&lt;&gt;$C1468,"",M1468))</f>
        <v>15</v>
      </c>
      <c r="N1469" s="20">
        <f t="shared" si="139"/>
        <v>3</v>
      </c>
      <c r="O1469" s="21">
        <f t="shared" si="140"/>
        <v>14.666666666666666</v>
      </c>
      <c r="P1469">
        <f t="shared" si="136"/>
        <v>0.57735026918962573</v>
      </c>
      <c r="Q1469">
        <f t="shared" si="137"/>
        <v>15</v>
      </c>
    </row>
    <row r="1470" spans="1:17" x14ac:dyDescent="0.25">
      <c r="A1470" t="str">
        <f t="shared" si="135"/>
        <v>India-Local</v>
      </c>
      <c r="B1470">
        <v>1469</v>
      </c>
      <c r="C1470" t="s">
        <v>30</v>
      </c>
      <c r="D1470" t="s">
        <v>96</v>
      </c>
      <c r="E1470" t="s">
        <v>101</v>
      </c>
      <c r="F1470" s="3">
        <v>40889</v>
      </c>
      <c r="G1470" s="1" t="s">
        <v>124</v>
      </c>
      <c r="H1470" t="s">
        <v>124</v>
      </c>
      <c r="I1470" s="17">
        <f>IF(D1470="Moody",VLOOKUP(H1470,'Rating Translation'!$B$2:$E$25,4,FALSE),IF(D1470="SP",VLOOKUP(H1470,'Rating Translation'!$C$2:$E$25,3,FALSE),VLOOKUP(H1470,'Rating Translation'!$D$2:$E$25,2,FALSE)))</f>
        <v>15</v>
      </c>
      <c r="J1470">
        <f t="shared" si="138"/>
        <v>15</v>
      </c>
      <c r="K1470" s="20">
        <f>IF($D1470=K$1,$J1470,IF($C1470&lt;&gt;$C1469,"",K1469))</f>
        <v>14</v>
      </c>
      <c r="L1470">
        <f>IF($D1470=L$1,$J1470,IF($C1470&lt;&gt;$C1469,"",L1469))</f>
        <v>15</v>
      </c>
      <c r="M1470">
        <f>IF($D1470=M$1,$J1470,IF($C1470&lt;&gt;$C1469,"",M1469))</f>
        <v>15</v>
      </c>
      <c r="N1470" s="20">
        <f t="shared" si="139"/>
        <v>3</v>
      </c>
      <c r="O1470" s="21">
        <f t="shared" si="140"/>
        <v>14.666666666666666</v>
      </c>
      <c r="P1470">
        <f t="shared" si="136"/>
        <v>0.57735026918962573</v>
      </c>
      <c r="Q1470">
        <f t="shared" si="137"/>
        <v>15</v>
      </c>
    </row>
    <row r="1471" spans="1:17" x14ac:dyDescent="0.25">
      <c r="A1471" t="str">
        <f t="shared" si="135"/>
        <v>India-Local</v>
      </c>
      <c r="B1471">
        <v>1470</v>
      </c>
      <c r="C1471" t="s">
        <v>30</v>
      </c>
      <c r="D1471" t="s">
        <v>69</v>
      </c>
      <c r="E1471" t="s">
        <v>101</v>
      </c>
      <c r="F1471" s="3">
        <v>40897</v>
      </c>
      <c r="G1471" s="1" t="s">
        <v>116</v>
      </c>
      <c r="H1471" t="s">
        <v>116</v>
      </c>
      <c r="I1471" s="17">
        <f>IF(D1471="Moody",VLOOKUP(H1471,'Rating Translation'!$B$2:$E$25,4,FALSE),IF(D1471="SP",VLOOKUP(H1471,'Rating Translation'!$C$2:$E$25,3,FALSE),VLOOKUP(H1471,'Rating Translation'!$D$2:$E$25,2,FALSE)))</f>
        <v>15</v>
      </c>
      <c r="J1471">
        <f t="shared" si="138"/>
        <v>15</v>
      </c>
      <c r="K1471" s="20">
        <f>IF($D1471=K$1,$J1471,IF($C1471&lt;&gt;$C1470,"",K1470))</f>
        <v>15</v>
      </c>
      <c r="L1471">
        <f>IF($D1471=L$1,$J1471,IF($C1471&lt;&gt;$C1470,"",L1470))</f>
        <v>15</v>
      </c>
      <c r="M1471">
        <f>IF($D1471=M$1,$J1471,IF($C1471&lt;&gt;$C1470,"",M1470))</f>
        <v>15</v>
      </c>
      <c r="N1471" s="20">
        <f t="shared" si="139"/>
        <v>3</v>
      </c>
      <c r="O1471" s="21">
        <f t="shared" si="140"/>
        <v>15</v>
      </c>
      <c r="P1471">
        <f t="shared" si="136"/>
        <v>0</v>
      </c>
      <c r="Q1471">
        <f t="shared" si="137"/>
        <v>15</v>
      </c>
    </row>
    <row r="1472" spans="1:17" x14ac:dyDescent="0.25">
      <c r="A1472" t="str">
        <f t="shared" si="135"/>
        <v>India-Local</v>
      </c>
      <c r="B1472">
        <v>1471</v>
      </c>
      <c r="C1472" t="s">
        <v>30</v>
      </c>
      <c r="D1472" t="s">
        <v>96</v>
      </c>
      <c r="E1472" t="s">
        <v>101</v>
      </c>
      <c r="F1472" s="3">
        <v>41103</v>
      </c>
      <c r="G1472" s="1" t="s">
        <v>124</v>
      </c>
      <c r="H1472" t="s">
        <v>124</v>
      </c>
      <c r="I1472" s="17">
        <f>IF(D1472="Moody",VLOOKUP(H1472,'Rating Translation'!$B$2:$E$25,4,FALSE),IF(D1472="SP",VLOOKUP(H1472,'Rating Translation'!$C$2:$E$25,3,FALSE),VLOOKUP(H1472,'Rating Translation'!$D$2:$E$25,2,FALSE)))</f>
        <v>15</v>
      </c>
      <c r="J1472">
        <f t="shared" si="138"/>
        <v>15</v>
      </c>
      <c r="K1472" s="20">
        <f>IF($D1472=K$1,$J1472,IF($C1472&lt;&gt;$C1471,"",K1471))</f>
        <v>15</v>
      </c>
      <c r="L1472">
        <f>IF($D1472=L$1,$J1472,IF($C1472&lt;&gt;$C1471,"",L1471))</f>
        <v>15</v>
      </c>
      <c r="M1472">
        <f>IF($D1472=M$1,$J1472,IF($C1472&lt;&gt;$C1471,"",M1471))</f>
        <v>15</v>
      </c>
      <c r="N1472" s="20">
        <f t="shared" si="139"/>
        <v>3</v>
      </c>
      <c r="O1472" s="21">
        <f t="shared" si="140"/>
        <v>15</v>
      </c>
      <c r="P1472">
        <f t="shared" si="136"/>
        <v>0</v>
      </c>
      <c r="Q1472">
        <f t="shared" si="137"/>
        <v>15</v>
      </c>
    </row>
    <row r="1473" spans="1:17" x14ac:dyDescent="0.25">
      <c r="A1473" t="str">
        <f t="shared" si="135"/>
        <v>India-Local</v>
      </c>
      <c r="B1473">
        <v>1472</v>
      </c>
      <c r="C1473" t="s">
        <v>30</v>
      </c>
      <c r="D1473" t="s">
        <v>96</v>
      </c>
      <c r="E1473" t="s">
        <v>101</v>
      </c>
      <c r="F1473" s="3">
        <v>41186</v>
      </c>
      <c r="G1473" s="1" t="s">
        <v>124</v>
      </c>
      <c r="H1473" t="s">
        <v>124</v>
      </c>
      <c r="I1473" s="17">
        <f>IF(D1473="Moody",VLOOKUP(H1473,'Rating Translation'!$B$2:$E$25,4,FALSE),IF(D1473="SP",VLOOKUP(H1473,'Rating Translation'!$C$2:$E$25,3,FALSE),VLOOKUP(H1473,'Rating Translation'!$D$2:$E$25,2,FALSE)))</f>
        <v>15</v>
      </c>
      <c r="J1473">
        <f t="shared" si="138"/>
        <v>15</v>
      </c>
      <c r="K1473" s="20">
        <f>IF($D1473=K$1,$J1473,IF($C1473&lt;&gt;$C1472,"",K1472))</f>
        <v>15</v>
      </c>
      <c r="L1473">
        <f>IF($D1473=L$1,$J1473,IF($C1473&lt;&gt;$C1472,"",L1472))</f>
        <v>15</v>
      </c>
      <c r="M1473">
        <f>IF($D1473=M$1,$J1473,IF($C1473&lt;&gt;$C1472,"",M1472))</f>
        <v>15</v>
      </c>
      <c r="N1473" s="20">
        <f t="shared" si="139"/>
        <v>3</v>
      </c>
      <c r="O1473" s="21">
        <f t="shared" si="140"/>
        <v>15</v>
      </c>
      <c r="P1473">
        <f t="shared" si="136"/>
        <v>0</v>
      </c>
      <c r="Q1473">
        <f t="shared" si="137"/>
        <v>15</v>
      </c>
    </row>
    <row r="1474" spans="1:17" x14ac:dyDescent="0.25">
      <c r="A1474" t="str">
        <f t="shared" ref="A1474:A1537" si="141">CONCATENATE(C1474,"-",E1474)</f>
        <v>India-Local</v>
      </c>
      <c r="B1474">
        <v>1473</v>
      </c>
      <c r="C1474" t="s">
        <v>30</v>
      </c>
      <c r="D1474" t="s">
        <v>96</v>
      </c>
      <c r="E1474" t="s">
        <v>101</v>
      </c>
      <c r="F1474" s="3">
        <v>41432</v>
      </c>
      <c r="G1474" s="1" t="s">
        <v>124</v>
      </c>
      <c r="H1474" t="s">
        <v>124</v>
      </c>
      <c r="I1474" s="17">
        <f>IF(D1474="Moody",VLOOKUP(H1474,'Rating Translation'!$B$2:$E$25,4,FALSE),IF(D1474="SP",VLOOKUP(H1474,'Rating Translation'!$C$2:$E$25,3,FALSE),VLOOKUP(H1474,'Rating Translation'!$D$2:$E$25,2,FALSE)))</f>
        <v>15</v>
      </c>
      <c r="J1474">
        <f t="shared" si="138"/>
        <v>15</v>
      </c>
      <c r="K1474" s="20">
        <f>IF($D1474=K$1,$J1474,IF($C1474&lt;&gt;$C1473,"",K1473))</f>
        <v>15</v>
      </c>
      <c r="L1474">
        <f>IF($D1474=L$1,$J1474,IF($C1474&lt;&gt;$C1473,"",L1473))</f>
        <v>15</v>
      </c>
      <c r="M1474">
        <f>IF($D1474=M$1,$J1474,IF($C1474&lt;&gt;$C1473,"",M1473))</f>
        <v>15</v>
      </c>
      <c r="N1474" s="20">
        <f t="shared" si="139"/>
        <v>3</v>
      </c>
      <c r="O1474" s="21">
        <f t="shared" si="140"/>
        <v>15</v>
      </c>
      <c r="P1474">
        <f t="shared" si="136"/>
        <v>0</v>
      </c>
      <c r="Q1474">
        <f t="shared" si="137"/>
        <v>15</v>
      </c>
    </row>
    <row r="1475" spans="1:17" x14ac:dyDescent="0.25">
      <c r="A1475" t="str">
        <f t="shared" si="141"/>
        <v>India-Local</v>
      </c>
      <c r="B1475">
        <v>1474</v>
      </c>
      <c r="C1475" t="s">
        <v>30</v>
      </c>
      <c r="D1475" t="s">
        <v>96</v>
      </c>
      <c r="E1475" t="s">
        <v>101</v>
      </c>
      <c r="F1475" s="3">
        <v>41437</v>
      </c>
      <c r="G1475" s="1" t="s">
        <v>124</v>
      </c>
      <c r="H1475" t="s">
        <v>124</v>
      </c>
      <c r="I1475" s="17">
        <f>IF(D1475="Moody",VLOOKUP(H1475,'Rating Translation'!$B$2:$E$25,4,FALSE),IF(D1475="SP",VLOOKUP(H1475,'Rating Translation'!$C$2:$E$25,3,FALSE),VLOOKUP(H1475,'Rating Translation'!$D$2:$E$25,2,FALSE)))</f>
        <v>15</v>
      </c>
      <c r="J1475">
        <f t="shared" si="138"/>
        <v>15</v>
      </c>
      <c r="K1475" s="20">
        <f>IF($D1475=K$1,$J1475,IF($C1475&lt;&gt;$C1474,"",K1474))</f>
        <v>15</v>
      </c>
      <c r="L1475">
        <f>IF($D1475=L$1,$J1475,IF($C1475&lt;&gt;$C1474,"",L1474))</f>
        <v>15</v>
      </c>
      <c r="M1475">
        <f>IF($D1475=M$1,$J1475,IF($C1475&lt;&gt;$C1474,"",M1474))</f>
        <v>15</v>
      </c>
      <c r="N1475" s="20">
        <f t="shared" si="139"/>
        <v>3</v>
      </c>
      <c r="O1475" s="21">
        <f t="shared" si="140"/>
        <v>15</v>
      </c>
      <c r="P1475">
        <f t="shared" ref="P1475:P1538" si="142">IF(N1475&lt;=1,"",STDEV(K1475:M1475))</f>
        <v>0</v>
      </c>
      <c r="Q1475">
        <f t="shared" ref="Q1475:Q1538" si="143">MEDIAN(K1475:M1475)</f>
        <v>15</v>
      </c>
    </row>
    <row r="1476" spans="1:17" x14ac:dyDescent="0.25">
      <c r="A1476" t="str">
        <f t="shared" si="141"/>
        <v>India-Local</v>
      </c>
      <c r="B1476">
        <v>1475</v>
      </c>
      <c r="C1476" t="s">
        <v>30</v>
      </c>
      <c r="D1476" t="s">
        <v>96</v>
      </c>
      <c r="E1476" t="s">
        <v>101</v>
      </c>
      <c r="F1476" s="3">
        <v>41516</v>
      </c>
      <c r="G1476" s="1" t="s">
        <v>124</v>
      </c>
      <c r="H1476" t="s">
        <v>124</v>
      </c>
      <c r="I1476" s="17">
        <f>IF(D1476="Moody",VLOOKUP(H1476,'Rating Translation'!$B$2:$E$25,4,FALSE),IF(D1476="SP",VLOOKUP(H1476,'Rating Translation'!$C$2:$E$25,3,FALSE),VLOOKUP(H1476,'Rating Translation'!$D$2:$E$25,2,FALSE)))</f>
        <v>15</v>
      </c>
      <c r="J1476">
        <f t="shared" si="138"/>
        <v>15</v>
      </c>
      <c r="K1476" s="20">
        <f>IF($D1476=K$1,$J1476,IF($C1476&lt;&gt;$C1475,"",K1475))</f>
        <v>15</v>
      </c>
      <c r="L1476">
        <f>IF($D1476=L$1,$J1476,IF($C1476&lt;&gt;$C1475,"",L1475))</f>
        <v>15</v>
      </c>
      <c r="M1476">
        <f>IF($D1476=M$1,$J1476,IF($C1476&lt;&gt;$C1475,"",M1475))</f>
        <v>15</v>
      </c>
      <c r="N1476" s="20">
        <f t="shared" si="139"/>
        <v>3</v>
      </c>
      <c r="O1476" s="21">
        <f t="shared" si="140"/>
        <v>15</v>
      </c>
      <c r="P1476">
        <f t="shared" si="142"/>
        <v>0</v>
      </c>
      <c r="Q1476">
        <f t="shared" si="143"/>
        <v>15</v>
      </c>
    </row>
    <row r="1477" spans="1:17" x14ac:dyDescent="0.25">
      <c r="A1477" t="str">
        <f t="shared" si="141"/>
        <v>India-Local</v>
      </c>
      <c r="B1477">
        <v>1476</v>
      </c>
      <c r="C1477" t="s">
        <v>30</v>
      </c>
      <c r="D1477" t="s">
        <v>96</v>
      </c>
      <c r="E1477" t="s">
        <v>101</v>
      </c>
      <c r="F1477" s="3">
        <v>41620</v>
      </c>
      <c r="G1477" s="1" t="s">
        <v>124</v>
      </c>
      <c r="H1477" t="s">
        <v>124</v>
      </c>
      <c r="I1477" s="17">
        <f>IF(D1477="Moody",VLOOKUP(H1477,'Rating Translation'!$B$2:$E$25,4,FALSE),IF(D1477="SP",VLOOKUP(H1477,'Rating Translation'!$C$2:$E$25,3,FALSE),VLOOKUP(H1477,'Rating Translation'!$D$2:$E$25,2,FALSE)))</f>
        <v>15</v>
      </c>
      <c r="J1477">
        <f t="shared" si="138"/>
        <v>15</v>
      </c>
      <c r="K1477" s="20">
        <f>IF($D1477=K$1,$J1477,IF($C1477&lt;&gt;$C1476,"",K1476))</f>
        <v>15</v>
      </c>
      <c r="L1477">
        <f>IF($D1477=L$1,$J1477,IF($C1477&lt;&gt;$C1476,"",L1476))</f>
        <v>15</v>
      </c>
      <c r="M1477">
        <f>IF($D1477=M$1,$J1477,IF($C1477&lt;&gt;$C1476,"",M1476))</f>
        <v>15</v>
      </c>
      <c r="N1477" s="20">
        <f t="shared" si="139"/>
        <v>3</v>
      </c>
      <c r="O1477" s="21">
        <f t="shared" si="140"/>
        <v>15</v>
      </c>
      <c r="P1477">
        <f t="shared" si="142"/>
        <v>0</v>
      </c>
      <c r="Q1477">
        <f t="shared" si="143"/>
        <v>15</v>
      </c>
    </row>
    <row r="1478" spans="1:17" x14ac:dyDescent="0.25">
      <c r="A1478" t="str">
        <f t="shared" si="141"/>
        <v>India-Local</v>
      </c>
      <c r="B1478">
        <v>1477</v>
      </c>
      <c r="C1478" t="s">
        <v>30</v>
      </c>
      <c r="D1478" t="s">
        <v>96</v>
      </c>
      <c r="E1478" t="s">
        <v>101</v>
      </c>
      <c r="F1478" s="3">
        <v>41638</v>
      </c>
      <c r="G1478" s="1" t="s">
        <v>124</v>
      </c>
      <c r="H1478" t="s">
        <v>124</v>
      </c>
      <c r="I1478" s="17">
        <f>IF(D1478="Moody",VLOOKUP(H1478,'Rating Translation'!$B$2:$E$25,4,FALSE),IF(D1478="SP",VLOOKUP(H1478,'Rating Translation'!$C$2:$E$25,3,FALSE),VLOOKUP(H1478,'Rating Translation'!$D$2:$E$25,2,FALSE)))</f>
        <v>15</v>
      </c>
      <c r="J1478">
        <f t="shared" si="138"/>
        <v>15</v>
      </c>
      <c r="K1478" s="20">
        <f>IF($D1478=K$1,$J1478,IF($C1478&lt;&gt;$C1477,"",K1477))</f>
        <v>15</v>
      </c>
      <c r="L1478">
        <f>IF($D1478=L$1,$J1478,IF($C1478&lt;&gt;$C1477,"",L1477))</f>
        <v>15</v>
      </c>
      <c r="M1478">
        <f>IF($D1478=M$1,$J1478,IF($C1478&lt;&gt;$C1477,"",M1477))</f>
        <v>15</v>
      </c>
      <c r="N1478" s="20">
        <f t="shared" si="139"/>
        <v>3</v>
      </c>
      <c r="O1478" s="21">
        <f t="shared" si="140"/>
        <v>15</v>
      </c>
      <c r="P1478">
        <f t="shared" si="142"/>
        <v>0</v>
      </c>
      <c r="Q1478">
        <f t="shared" si="143"/>
        <v>15</v>
      </c>
    </row>
    <row r="1479" spans="1:17" x14ac:dyDescent="0.25">
      <c r="A1479" t="str">
        <f t="shared" si="141"/>
        <v>India-Local</v>
      </c>
      <c r="B1479">
        <v>1478</v>
      </c>
      <c r="C1479" t="s">
        <v>30</v>
      </c>
      <c r="D1479" t="s">
        <v>96</v>
      </c>
      <c r="E1479" t="s">
        <v>101</v>
      </c>
      <c r="F1479" s="3">
        <v>41655</v>
      </c>
      <c r="G1479" s="1" t="s">
        <v>124</v>
      </c>
      <c r="H1479" t="s">
        <v>124</v>
      </c>
      <c r="I1479" s="17">
        <f>IF(D1479="Moody",VLOOKUP(H1479,'Rating Translation'!$B$2:$E$25,4,FALSE),IF(D1479="SP",VLOOKUP(H1479,'Rating Translation'!$C$2:$E$25,3,FALSE),VLOOKUP(H1479,'Rating Translation'!$D$2:$E$25,2,FALSE)))</f>
        <v>15</v>
      </c>
      <c r="J1479">
        <f t="shared" si="138"/>
        <v>15</v>
      </c>
      <c r="K1479" s="20">
        <f>IF($D1479=K$1,$J1479,IF($C1479&lt;&gt;$C1478,"",K1478))</f>
        <v>15</v>
      </c>
      <c r="L1479">
        <f>IF($D1479=L$1,$J1479,IF($C1479&lt;&gt;$C1478,"",L1478))</f>
        <v>15</v>
      </c>
      <c r="M1479">
        <f>IF($D1479=M$1,$J1479,IF($C1479&lt;&gt;$C1478,"",M1478))</f>
        <v>15</v>
      </c>
      <c r="N1479" s="20">
        <f t="shared" si="139"/>
        <v>3</v>
      </c>
      <c r="O1479" s="21">
        <f t="shared" si="140"/>
        <v>15</v>
      </c>
      <c r="P1479">
        <f t="shared" si="142"/>
        <v>0</v>
      </c>
      <c r="Q1479">
        <f t="shared" si="143"/>
        <v>15</v>
      </c>
    </row>
    <row r="1480" spans="1:17" x14ac:dyDescent="0.25">
      <c r="A1480" t="str">
        <f t="shared" si="141"/>
        <v>Indonesia-Foreign</v>
      </c>
      <c r="B1480">
        <v>1479</v>
      </c>
      <c r="C1480" t="s">
        <v>28</v>
      </c>
      <c r="D1480" t="s">
        <v>69</v>
      </c>
      <c r="E1480" t="s">
        <v>100</v>
      </c>
      <c r="F1480" s="3">
        <v>34407</v>
      </c>
      <c r="G1480" s="1" t="s">
        <v>116</v>
      </c>
      <c r="H1480" t="s">
        <v>116</v>
      </c>
      <c r="I1480" s="17">
        <f>IF(D1480="Moody",VLOOKUP(H1480,'Rating Translation'!$B$2:$E$25,4,FALSE),IF(D1480="SP",VLOOKUP(H1480,'Rating Translation'!$C$2:$E$25,3,FALSE),VLOOKUP(H1480,'Rating Translation'!$D$2:$E$25,2,FALSE)))</f>
        <v>15</v>
      </c>
      <c r="J1480">
        <f t="shared" si="138"/>
        <v>15</v>
      </c>
      <c r="K1480" s="20">
        <f>IF($D1480=K$1,$J1480,IF($C1480&lt;&gt;$C1479,"",K1479))</f>
        <v>15</v>
      </c>
      <c r="L1480" t="str">
        <f>IF($D1480=L$1,$J1480,IF($C1480&lt;&gt;$C1479,"",L1479))</f>
        <v/>
      </c>
      <c r="M1480" t="str">
        <f>IF($D1480=M$1,$J1480,IF($C1480&lt;&gt;$C1479,"",M1479))</f>
        <v/>
      </c>
      <c r="N1480" s="20">
        <f t="shared" si="139"/>
        <v>1</v>
      </c>
      <c r="O1480" s="21">
        <f t="shared" si="140"/>
        <v>15</v>
      </c>
      <c r="P1480" t="str">
        <f t="shared" si="142"/>
        <v/>
      </c>
      <c r="Q1480">
        <f t="shared" si="143"/>
        <v>15</v>
      </c>
    </row>
    <row r="1481" spans="1:17" x14ac:dyDescent="0.25">
      <c r="A1481" t="str">
        <f t="shared" si="141"/>
        <v>Indonesia-Foreign</v>
      </c>
      <c r="B1481">
        <v>1480</v>
      </c>
      <c r="C1481" t="s">
        <v>28</v>
      </c>
      <c r="D1481" t="s">
        <v>96</v>
      </c>
      <c r="E1481" t="s">
        <v>100</v>
      </c>
      <c r="F1481" s="3">
        <v>35585</v>
      </c>
      <c r="G1481" s="1" t="s">
        <v>124</v>
      </c>
      <c r="H1481" t="s">
        <v>124</v>
      </c>
      <c r="I1481" s="17">
        <f>IF(D1481="Moody",VLOOKUP(H1481,'Rating Translation'!$B$2:$E$25,4,FALSE),IF(D1481="SP",VLOOKUP(H1481,'Rating Translation'!$C$2:$E$25,3,FALSE),VLOOKUP(H1481,'Rating Translation'!$D$2:$E$25,2,FALSE)))</f>
        <v>15</v>
      </c>
      <c r="J1481">
        <f t="shared" si="138"/>
        <v>15</v>
      </c>
      <c r="K1481" s="20">
        <f>IF($D1481=K$1,$J1481,IF($C1481&lt;&gt;$C1480,"",K1480))</f>
        <v>15</v>
      </c>
      <c r="L1481" t="str">
        <f>IF($D1481=L$1,$J1481,IF($C1481&lt;&gt;$C1480,"",L1480))</f>
        <v/>
      </c>
      <c r="M1481">
        <f>IF($D1481=M$1,$J1481,IF($C1481&lt;&gt;$C1480,"",M1480))</f>
        <v>15</v>
      </c>
      <c r="N1481" s="20">
        <f t="shared" si="139"/>
        <v>2</v>
      </c>
      <c r="O1481" s="21">
        <f t="shared" si="140"/>
        <v>15</v>
      </c>
      <c r="P1481">
        <f t="shared" si="142"/>
        <v>0</v>
      </c>
      <c r="Q1481">
        <f t="shared" si="143"/>
        <v>15</v>
      </c>
    </row>
    <row r="1482" spans="1:17" x14ac:dyDescent="0.25">
      <c r="A1482" t="str">
        <f t="shared" si="141"/>
        <v>Indonesia-Foreign</v>
      </c>
      <c r="B1482">
        <v>1481</v>
      </c>
      <c r="C1482" t="s">
        <v>28</v>
      </c>
      <c r="D1482" t="s">
        <v>96</v>
      </c>
      <c r="E1482" t="s">
        <v>100</v>
      </c>
      <c r="F1482" s="3">
        <v>35781</v>
      </c>
      <c r="G1482" s="1" t="s">
        <v>196</v>
      </c>
      <c r="H1482" t="s">
        <v>124</v>
      </c>
      <c r="I1482" s="17">
        <f>IF(D1482="Moody",VLOOKUP(H1482,'Rating Translation'!$B$2:$E$25,4,FALSE),IF(D1482="SP",VLOOKUP(H1482,'Rating Translation'!$C$2:$E$25,3,FALSE),VLOOKUP(H1482,'Rating Translation'!$D$2:$E$25,2,FALSE)))</f>
        <v>15</v>
      </c>
      <c r="J1482">
        <f t="shared" si="138"/>
        <v>15</v>
      </c>
      <c r="K1482" s="20">
        <f>IF($D1482=K$1,$J1482,IF($C1482&lt;&gt;$C1481,"",K1481))</f>
        <v>15</v>
      </c>
      <c r="L1482" t="str">
        <f>IF($D1482=L$1,$J1482,IF($C1482&lt;&gt;$C1481,"",L1481))</f>
        <v/>
      </c>
      <c r="M1482">
        <f>IF($D1482=M$1,$J1482,IF($C1482&lt;&gt;$C1481,"",M1481))</f>
        <v>15</v>
      </c>
      <c r="N1482" s="20">
        <f t="shared" si="139"/>
        <v>2</v>
      </c>
      <c r="O1482" s="21">
        <f t="shared" si="140"/>
        <v>15</v>
      </c>
      <c r="P1482">
        <f t="shared" si="142"/>
        <v>0</v>
      </c>
      <c r="Q1482">
        <f t="shared" si="143"/>
        <v>15</v>
      </c>
    </row>
    <row r="1483" spans="1:17" x14ac:dyDescent="0.25">
      <c r="A1483" t="str">
        <f t="shared" si="141"/>
        <v>Indonesia-Foreign</v>
      </c>
      <c r="B1483">
        <v>1482</v>
      </c>
      <c r="C1483" t="s">
        <v>28</v>
      </c>
      <c r="D1483" t="s">
        <v>69</v>
      </c>
      <c r="E1483" t="s">
        <v>100</v>
      </c>
      <c r="F1483" s="3">
        <v>35785</v>
      </c>
      <c r="G1483" s="1" t="s">
        <v>125</v>
      </c>
      <c r="H1483" t="s">
        <v>125</v>
      </c>
      <c r="I1483" s="17">
        <f>IF(D1483="Moody",VLOOKUP(H1483,'Rating Translation'!$B$2:$E$25,4,FALSE),IF(D1483="SP",VLOOKUP(H1483,'Rating Translation'!$C$2:$E$25,3,FALSE),VLOOKUP(H1483,'Rating Translation'!$D$2:$E$25,2,FALSE)))</f>
        <v>14</v>
      </c>
      <c r="J1483">
        <f t="shared" si="138"/>
        <v>14</v>
      </c>
      <c r="K1483" s="20">
        <f>IF($D1483=K$1,$J1483,IF($C1483&lt;&gt;$C1482,"",K1482))</f>
        <v>14</v>
      </c>
      <c r="L1483" t="str">
        <f>IF($D1483=L$1,$J1483,IF($C1483&lt;&gt;$C1482,"",L1482))</f>
        <v/>
      </c>
      <c r="M1483">
        <f>IF($D1483=M$1,$J1483,IF($C1483&lt;&gt;$C1482,"",M1482))</f>
        <v>15</v>
      </c>
      <c r="N1483" s="20">
        <f t="shared" si="139"/>
        <v>2</v>
      </c>
      <c r="O1483" s="21">
        <f t="shared" si="140"/>
        <v>14.5</v>
      </c>
      <c r="P1483">
        <f t="shared" si="142"/>
        <v>0.70710678118654757</v>
      </c>
      <c r="Q1483">
        <f t="shared" si="143"/>
        <v>14.5</v>
      </c>
    </row>
    <row r="1484" spans="1:17" x14ac:dyDescent="0.25">
      <c r="A1484" t="str">
        <f t="shared" si="141"/>
        <v>Indonesia-Foreign</v>
      </c>
      <c r="B1484">
        <v>1483</v>
      </c>
      <c r="C1484" t="s">
        <v>28</v>
      </c>
      <c r="D1484" t="s">
        <v>96</v>
      </c>
      <c r="E1484" t="s">
        <v>100</v>
      </c>
      <c r="F1484" s="3">
        <v>35786</v>
      </c>
      <c r="G1484" s="1" t="s">
        <v>71</v>
      </c>
      <c r="H1484" t="s">
        <v>71</v>
      </c>
      <c r="I1484" s="17">
        <f>IF(D1484="Moody",VLOOKUP(H1484,'Rating Translation'!$B$2:$E$25,4,FALSE),IF(D1484="SP",VLOOKUP(H1484,'Rating Translation'!$C$2:$E$25,3,FALSE),VLOOKUP(H1484,'Rating Translation'!$D$2:$E$25,2,FALSE)))</f>
        <v>14</v>
      </c>
      <c r="J1484">
        <f t="shared" si="138"/>
        <v>14</v>
      </c>
      <c r="K1484" s="20">
        <f>IF($D1484=K$1,$J1484,IF($C1484&lt;&gt;$C1483,"",K1483))</f>
        <v>14</v>
      </c>
      <c r="L1484" t="str">
        <f>IF($D1484=L$1,$J1484,IF($C1484&lt;&gt;$C1483,"",L1483))</f>
        <v/>
      </c>
      <c r="M1484">
        <f>IF($D1484=M$1,$J1484,IF($C1484&lt;&gt;$C1483,"",M1483))</f>
        <v>14</v>
      </c>
      <c r="N1484" s="20">
        <f t="shared" si="139"/>
        <v>2</v>
      </c>
      <c r="O1484" s="21">
        <f t="shared" si="140"/>
        <v>14</v>
      </c>
      <c r="P1484">
        <f t="shared" si="142"/>
        <v>0</v>
      </c>
      <c r="Q1484">
        <f t="shared" si="143"/>
        <v>14</v>
      </c>
    </row>
    <row r="1485" spans="1:17" x14ac:dyDescent="0.25">
      <c r="A1485" t="str">
        <f t="shared" si="141"/>
        <v>Indonesia-Foreign</v>
      </c>
      <c r="B1485">
        <v>1484</v>
      </c>
      <c r="C1485" t="s">
        <v>28</v>
      </c>
      <c r="D1485" t="s">
        <v>96</v>
      </c>
      <c r="E1485" t="s">
        <v>100</v>
      </c>
      <c r="F1485" s="3">
        <v>35803</v>
      </c>
      <c r="G1485" s="1" t="s">
        <v>94</v>
      </c>
      <c r="H1485" t="s">
        <v>94</v>
      </c>
      <c r="I1485" s="17">
        <f>IF(D1485="Moody",VLOOKUP(H1485,'Rating Translation'!$B$2:$E$25,4,FALSE),IF(D1485="SP",VLOOKUP(H1485,'Rating Translation'!$C$2:$E$25,3,FALSE),VLOOKUP(H1485,'Rating Translation'!$D$2:$E$25,2,FALSE)))</f>
        <v>12</v>
      </c>
      <c r="J1485">
        <f t="shared" si="138"/>
        <v>12</v>
      </c>
      <c r="K1485" s="20">
        <f>IF($D1485=K$1,$J1485,IF($C1485&lt;&gt;$C1484,"",K1484))</f>
        <v>14</v>
      </c>
      <c r="L1485" t="str">
        <f>IF($D1485=L$1,$J1485,IF($C1485&lt;&gt;$C1484,"",L1484))</f>
        <v/>
      </c>
      <c r="M1485">
        <f>IF($D1485=M$1,$J1485,IF($C1485&lt;&gt;$C1484,"",M1484))</f>
        <v>12</v>
      </c>
      <c r="N1485" s="20">
        <f t="shared" si="139"/>
        <v>2</v>
      </c>
      <c r="O1485" s="21">
        <f t="shared" si="140"/>
        <v>13</v>
      </c>
      <c r="P1485">
        <f t="shared" si="142"/>
        <v>1.4142135623730951</v>
      </c>
      <c r="Q1485">
        <f t="shared" si="143"/>
        <v>13</v>
      </c>
    </row>
    <row r="1486" spans="1:17" x14ac:dyDescent="0.25">
      <c r="A1486" t="str">
        <f t="shared" si="141"/>
        <v>Indonesia-Foreign</v>
      </c>
      <c r="B1486">
        <v>1485</v>
      </c>
      <c r="C1486" t="s">
        <v>28</v>
      </c>
      <c r="D1486" t="s">
        <v>69</v>
      </c>
      <c r="E1486" t="s">
        <v>100</v>
      </c>
      <c r="F1486" s="3">
        <v>35804</v>
      </c>
      <c r="G1486" s="1" t="s">
        <v>66</v>
      </c>
      <c r="H1486" t="s">
        <v>66</v>
      </c>
      <c r="I1486" s="17">
        <f>IF(D1486="Moody",VLOOKUP(H1486,'Rating Translation'!$B$2:$E$25,4,FALSE),IF(D1486="SP",VLOOKUP(H1486,'Rating Translation'!$C$2:$E$25,3,FALSE),VLOOKUP(H1486,'Rating Translation'!$D$2:$E$25,2,FALSE)))</f>
        <v>10</v>
      </c>
      <c r="J1486">
        <f t="shared" si="138"/>
        <v>10</v>
      </c>
      <c r="K1486" s="20">
        <f>IF($D1486=K$1,$J1486,IF($C1486&lt;&gt;$C1485,"",K1485))</f>
        <v>10</v>
      </c>
      <c r="L1486" t="str">
        <f>IF($D1486=L$1,$J1486,IF($C1486&lt;&gt;$C1485,"",L1485))</f>
        <v/>
      </c>
      <c r="M1486">
        <f>IF($D1486=M$1,$J1486,IF($C1486&lt;&gt;$C1485,"",M1485))</f>
        <v>12</v>
      </c>
      <c r="N1486" s="20">
        <f t="shared" si="139"/>
        <v>2</v>
      </c>
      <c r="O1486" s="21">
        <f t="shared" si="140"/>
        <v>11</v>
      </c>
      <c r="P1486">
        <f t="shared" si="142"/>
        <v>1.4142135623730951</v>
      </c>
      <c r="Q1486">
        <f t="shared" si="143"/>
        <v>11</v>
      </c>
    </row>
    <row r="1487" spans="1:17" x14ac:dyDescent="0.25">
      <c r="A1487" t="str">
        <f t="shared" si="141"/>
        <v>Indonesia-Foreign</v>
      </c>
      <c r="B1487">
        <v>1486</v>
      </c>
      <c r="C1487" t="s">
        <v>28</v>
      </c>
      <c r="D1487" t="s">
        <v>96</v>
      </c>
      <c r="E1487" t="s">
        <v>100</v>
      </c>
      <c r="F1487" s="3">
        <v>35816</v>
      </c>
      <c r="G1487" s="1" t="s">
        <v>89</v>
      </c>
      <c r="H1487" t="s">
        <v>95</v>
      </c>
      <c r="I1487" s="17">
        <f>IF(D1487="Moody",VLOOKUP(H1487,'Rating Translation'!$B$2:$E$25,4,FALSE),IF(D1487="SP",VLOOKUP(H1487,'Rating Translation'!$C$2:$E$25,3,FALSE),VLOOKUP(H1487,'Rating Translation'!$D$2:$E$25,2,FALSE)))</f>
        <v>11</v>
      </c>
      <c r="J1487">
        <f t="shared" si="138"/>
        <v>11</v>
      </c>
      <c r="K1487" s="20">
        <f>IF($D1487=K$1,$J1487,IF($C1487&lt;&gt;$C1486,"",K1486))</f>
        <v>10</v>
      </c>
      <c r="L1487" t="str">
        <f>IF($D1487=L$1,$J1487,IF($C1487&lt;&gt;$C1486,"",L1486))</f>
        <v/>
      </c>
      <c r="M1487">
        <f>IF($D1487=M$1,$J1487,IF($C1487&lt;&gt;$C1486,"",M1486))</f>
        <v>11</v>
      </c>
      <c r="N1487" s="20">
        <f t="shared" si="139"/>
        <v>2</v>
      </c>
      <c r="O1487" s="21">
        <f t="shared" si="140"/>
        <v>10.5</v>
      </c>
      <c r="P1487">
        <f t="shared" si="142"/>
        <v>0.70710678118654757</v>
      </c>
      <c r="Q1487">
        <f t="shared" si="143"/>
        <v>10.5</v>
      </c>
    </row>
    <row r="1488" spans="1:17" x14ac:dyDescent="0.25">
      <c r="A1488" t="str">
        <f t="shared" si="141"/>
        <v>Indonesia-Foreign</v>
      </c>
      <c r="B1488">
        <v>1487</v>
      </c>
      <c r="C1488" t="s">
        <v>28</v>
      </c>
      <c r="D1488" t="s">
        <v>96</v>
      </c>
      <c r="E1488" t="s">
        <v>100</v>
      </c>
      <c r="F1488" s="3">
        <v>35870</v>
      </c>
      <c r="G1488" s="1" t="s">
        <v>73</v>
      </c>
      <c r="H1488" t="s">
        <v>93</v>
      </c>
      <c r="I1488" s="17">
        <f>IF(D1488="Moody",VLOOKUP(H1488,'Rating Translation'!$B$2:$E$25,4,FALSE),IF(D1488="SP",VLOOKUP(H1488,'Rating Translation'!$C$2:$E$25,3,FALSE),VLOOKUP(H1488,'Rating Translation'!$D$2:$E$25,2,FALSE)))</f>
        <v>9</v>
      </c>
      <c r="J1488">
        <f t="shared" si="138"/>
        <v>9</v>
      </c>
      <c r="K1488" s="20">
        <f>IF($D1488=K$1,$J1488,IF($C1488&lt;&gt;$C1487,"",K1487))</f>
        <v>10</v>
      </c>
      <c r="L1488" t="str">
        <f>IF($D1488=L$1,$J1488,IF($C1488&lt;&gt;$C1487,"",L1487))</f>
        <v/>
      </c>
      <c r="M1488">
        <f>IF($D1488=M$1,$J1488,IF($C1488&lt;&gt;$C1487,"",M1487))</f>
        <v>9</v>
      </c>
      <c r="N1488" s="20">
        <f t="shared" si="139"/>
        <v>2</v>
      </c>
      <c r="O1488" s="21">
        <f t="shared" si="140"/>
        <v>9.5</v>
      </c>
      <c r="P1488">
        <f t="shared" si="142"/>
        <v>0.70710678118654757</v>
      </c>
      <c r="Q1488">
        <f t="shared" si="143"/>
        <v>9.5</v>
      </c>
    </row>
    <row r="1489" spans="1:17" x14ac:dyDescent="0.25">
      <c r="A1489" t="str">
        <f t="shared" si="141"/>
        <v>Indonesia-Foreign</v>
      </c>
      <c r="B1489">
        <v>1488</v>
      </c>
      <c r="C1489" t="s">
        <v>28</v>
      </c>
      <c r="D1489" t="s">
        <v>69</v>
      </c>
      <c r="E1489" t="s">
        <v>100</v>
      </c>
      <c r="F1489" s="3">
        <v>35874</v>
      </c>
      <c r="G1489" s="1" t="s">
        <v>59</v>
      </c>
      <c r="H1489" t="s">
        <v>59</v>
      </c>
      <c r="I1489" s="17">
        <f>IF(D1489="Moody",VLOOKUP(H1489,'Rating Translation'!$B$2:$E$25,4,FALSE),IF(D1489="SP",VLOOKUP(H1489,'Rating Translation'!$C$2:$E$25,3,FALSE),VLOOKUP(H1489,'Rating Translation'!$D$2:$E$25,2,FALSE)))</f>
        <v>9</v>
      </c>
      <c r="J1489">
        <f t="shared" si="138"/>
        <v>9</v>
      </c>
      <c r="K1489" s="20">
        <f>IF($D1489=K$1,$J1489,IF($C1489&lt;&gt;$C1488,"",K1488))</f>
        <v>9</v>
      </c>
      <c r="L1489" t="str">
        <f>IF($D1489=L$1,$J1489,IF($C1489&lt;&gt;$C1488,"",L1488))</f>
        <v/>
      </c>
      <c r="M1489">
        <f>IF($D1489=M$1,$J1489,IF($C1489&lt;&gt;$C1488,"",M1488))</f>
        <v>9</v>
      </c>
      <c r="N1489" s="20">
        <f t="shared" si="139"/>
        <v>2</v>
      </c>
      <c r="O1489" s="21">
        <f t="shared" si="140"/>
        <v>9</v>
      </c>
      <c r="P1489">
        <f t="shared" si="142"/>
        <v>0</v>
      </c>
      <c r="Q1489">
        <f t="shared" si="143"/>
        <v>9</v>
      </c>
    </row>
    <row r="1490" spans="1:17" x14ac:dyDescent="0.25">
      <c r="A1490" t="str">
        <f t="shared" si="141"/>
        <v>Indonesia-Foreign</v>
      </c>
      <c r="B1490">
        <v>1489</v>
      </c>
      <c r="C1490" t="s">
        <v>28</v>
      </c>
      <c r="D1490" t="s">
        <v>96</v>
      </c>
      <c r="E1490" t="s">
        <v>100</v>
      </c>
      <c r="F1490" s="3">
        <v>36276</v>
      </c>
      <c r="G1490" s="1" t="s">
        <v>93</v>
      </c>
      <c r="H1490" t="s">
        <v>93</v>
      </c>
      <c r="I1490" s="17">
        <f>IF(D1490="Moody",VLOOKUP(H1490,'Rating Translation'!$B$2:$E$25,4,FALSE),IF(D1490="SP",VLOOKUP(H1490,'Rating Translation'!$C$2:$E$25,3,FALSE),VLOOKUP(H1490,'Rating Translation'!$D$2:$E$25,2,FALSE)))</f>
        <v>9</v>
      </c>
      <c r="J1490">
        <f t="shared" si="138"/>
        <v>9</v>
      </c>
      <c r="K1490" s="20">
        <f>IF($D1490=K$1,$J1490,IF($C1490&lt;&gt;$C1489,"",K1489))</f>
        <v>9</v>
      </c>
      <c r="L1490" t="str">
        <f>IF($D1490=L$1,$J1490,IF($C1490&lt;&gt;$C1489,"",L1489))</f>
        <v/>
      </c>
      <c r="M1490">
        <f>IF($D1490=M$1,$J1490,IF($C1490&lt;&gt;$C1489,"",M1489))</f>
        <v>9</v>
      </c>
      <c r="N1490" s="20">
        <f t="shared" si="139"/>
        <v>2</v>
      </c>
      <c r="O1490" s="21">
        <f t="shared" si="140"/>
        <v>9</v>
      </c>
      <c r="P1490">
        <f t="shared" si="142"/>
        <v>0</v>
      </c>
      <c r="Q1490">
        <f t="shared" si="143"/>
        <v>9</v>
      </c>
    </row>
    <row r="1491" spans="1:17" x14ac:dyDescent="0.25">
      <c r="A1491" t="str">
        <f t="shared" si="141"/>
        <v>Indonesia-Foreign</v>
      </c>
      <c r="B1491">
        <v>1490</v>
      </c>
      <c r="C1491" t="s">
        <v>28</v>
      </c>
      <c r="D1491" t="s">
        <v>96</v>
      </c>
      <c r="E1491" t="s">
        <v>100</v>
      </c>
      <c r="F1491" s="3">
        <v>36665</v>
      </c>
      <c r="G1491" s="1" t="s">
        <v>93</v>
      </c>
      <c r="H1491" t="s">
        <v>93</v>
      </c>
      <c r="I1491" s="17">
        <f>IF(D1491="Moody",VLOOKUP(H1491,'Rating Translation'!$B$2:$E$25,4,FALSE),IF(D1491="SP",VLOOKUP(H1491,'Rating Translation'!$C$2:$E$25,3,FALSE),VLOOKUP(H1491,'Rating Translation'!$D$2:$E$25,2,FALSE)))</f>
        <v>9</v>
      </c>
      <c r="J1491">
        <f t="shared" si="138"/>
        <v>9</v>
      </c>
      <c r="K1491" s="20">
        <f>IF($D1491=K$1,$J1491,IF($C1491&lt;&gt;$C1490,"",K1490))</f>
        <v>9</v>
      </c>
      <c r="L1491" t="str">
        <f>IF($D1491=L$1,$J1491,IF($C1491&lt;&gt;$C1490,"",L1490))</f>
        <v/>
      </c>
      <c r="M1491">
        <f>IF($D1491=M$1,$J1491,IF($C1491&lt;&gt;$C1490,"",M1490))</f>
        <v>9</v>
      </c>
      <c r="N1491" s="20">
        <f t="shared" si="139"/>
        <v>2</v>
      </c>
      <c r="O1491" s="21">
        <f t="shared" si="140"/>
        <v>9</v>
      </c>
      <c r="P1491">
        <f t="shared" si="142"/>
        <v>0</v>
      </c>
      <c r="Q1491">
        <f t="shared" si="143"/>
        <v>9</v>
      </c>
    </row>
    <row r="1492" spans="1:17" x14ac:dyDescent="0.25">
      <c r="A1492" t="str">
        <f t="shared" si="141"/>
        <v>Indonesia-Foreign</v>
      </c>
      <c r="B1492">
        <v>1491</v>
      </c>
      <c r="C1492" t="s">
        <v>28</v>
      </c>
      <c r="D1492" t="s">
        <v>96</v>
      </c>
      <c r="E1492" t="s">
        <v>100</v>
      </c>
      <c r="F1492" s="3">
        <v>36790</v>
      </c>
      <c r="G1492" s="1" t="s">
        <v>147</v>
      </c>
      <c r="H1492" t="s">
        <v>93</v>
      </c>
      <c r="I1492" s="17">
        <f>IF(D1492="Moody",VLOOKUP(H1492,'Rating Translation'!$B$2:$E$25,4,FALSE),IF(D1492="SP",VLOOKUP(H1492,'Rating Translation'!$C$2:$E$25,3,FALSE),VLOOKUP(H1492,'Rating Translation'!$D$2:$E$25,2,FALSE)))</f>
        <v>9</v>
      </c>
      <c r="J1492">
        <f t="shared" si="138"/>
        <v>9</v>
      </c>
      <c r="K1492" s="20">
        <f>IF($D1492=K$1,$J1492,IF($C1492&lt;&gt;$C1491,"",K1491))</f>
        <v>9</v>
      </c>
      <c r="L1492" t="str">
        <f>IF($D1492=L$1,$J1492,IF($C1492&lt;&gt;$C1491,"",L1491))</f>
        <v/>
      </c>
      <c r="M1492">
        <f>IF($D1492=M$1,$J1492,IF($C1492&lt;&gt;$C1491,"",M1491))</f>
        <v>9</v>
      </c>
      <c r="N1492" s="20">
        <f t="shared" si="139"/>
        <v>2</v>
      </c>
      <c r="O1492" s="21">
        <f t="shared" si="140"/>
        <v>9</v>
      </c>
      <c r="P1492">
        <f t="shared" si="142"/>
        <v>0</v>
      </c>
      <c r="Q1492">
        <f t="shared" si="143"/>
        <v>9</v>
      </c>
    </row>
    <row r="1493" spans="1:17" x14ac:dyDescent="0.25">
      <c r="A1493" t="str">
        <f t="shared" si="141"/>
        <v>Indonesia-Foreign</v>
      </c>
      <c r="B1493">
        <v>1492</v>
      </c>
      <c r="C1493" t="s">
        <v>28</v>
      </c>
      <c r="D1493" t="s">
        <v>96</v>
      </c>
      <c r="E1493" t="s">
        <v>100</v>
      </c>
      <c r="F1493" s="3">
        <v>37148</v>
      </c>
      <c r="G1493" s="1" t="s">
        <v>210</v>
      </c>
      <c r="H1493" t="s">
        <v>93</v>
      </c>
      <c r="I1493" s="17">
        <f>IF(D1493="Moody",VLOOKUP(H1493,'Rating Translation'!$B$2:$E$25,4,FALSE),IF(D1493="SP",VLOOKUP(H1493,'Rating Translation'!$C$2:$E$25,3,FALSE),VLOOKUP(H1493,'Rating Translation'!$D$2:$E$25,2,FALSE)))</f>
        <v>9</v>
      </c>
      <c r="J1493">
        <f t="shared" si="138"/>
        <v>9</v>
      </c>
      <c r="K1493" s="20">
        <f>IF($D1493=K$1,$J1493,IF($C1493&lt;&gt;$C1492,"",K1492))</f>
        <v>9</v>
      </c>
      <c r="L1493" t="str">
        <f>IF($D1493=L$1,$J1493,IF($C1493&lt;&gt;$C1492,"",L1492))</f>
        <v/>
      </c>
      <c r="M1493">
        <f>IF($D1493=M$1,$J1493,IF($C1493&lt;&gt;$C1492,"",M1492))</f>
        <v>9</v>
      </c>
      <c r="N1493" s="20">
        <f t="shared" si="139"/>
        <v>2</v>
      </c>
      <c r="O1493" s="21">
        <f t="shared" si="140"/>
        <v>9</v>
      </c>
      <c r="P1493">
        <f t="shared" si="142"/>
        <v>0</v>
      </c>
      <c r="Q1493">
        <f t="shared" si="143"/>
        <v>9</v>
      </c>
    </row>
    <row r="1494" spans="1:17" x14ac:dyDescent="0.25">
      <c r="A1494" t="str">
        <f t="shared" si="141"/>
        <v>Indonesia-Foreign</v>
      </c>
      <c r="B1494">
        <v>1493</v>
      </c>
      <c r="C1494" t="s">
        <v>28</v>
      </c>
      <c r="D1494" t="s">
        <v>96</v>
      </c>
      <c r="E1494" t="s">
        <v>100</v>
      </c>
      <c r="F1494" s="3">
        <v>37225</v>
      </c>
      <c r="G1494" s="1" t="s">
        <v>147</v>
      </c>
      <c r="H1494" t="s">
        <v>93</v>
      </c>
      <c r="I1494" s="17">
        <f>IF(D1494="Moody",VLOOKUP(H1494,'Rating Translation'!$B$2:$E$25,4,FALSE),IF(D1494="SP",VLOOKUP(H1494,'Rating Translation'!$C$2:$E$25,3,FALSE),VLOOKUP(H1494,'Rating Translation'!$D$2:$E$25,2,FALSE)))</f>
        <v>9</v>
      </c>
      <c r="J1494">
        <f t="shared" si="138"/>
        <v>9</v>
      </c>
      <c r="K1494" s="20">
        <f>IF($D1494=K$1,$J1494,IF($C1494&lt;&gt;$C1493,"",K1493))</f>
        <v>9</v>
      </c>
      <c r="L1494" t="str">
        <f>IF($D1494=L$1,$J1494,IF($C1494&lt;&gt;$C1493,"",L1493))</f>
        <v/>
      </c>
      <c r="M1494">
        <f>IF($D1494=M$1,$J1494,IF($C1494&lt;&gt;$C1493,"",M1493))</f>
        <v>9</v>
      </c>
      <c r="N1494" s="20">
        <f t="shared" si="139"/>
        <v>2</v>
      </c>
      <c r="O1494" s="21">
        <f t="shared" si="140"/>
        <v>9</v>
      </c>
      <c r="P1494">
        <f t="shared" si="142"/>
        <v>0</v>
      </c>
      <c r="Q1494">
        <f t="shared" si="143"/>
        <v>9</v>
      </c>
    </row>
    <row r="1495" spans="1:17" x14ac:dyDescent="0.25">
      <c r="A1495" t="str">
        <f t="shared" si="141"/>
        <v>Indonesia-Foreign</v>
      </c>
      <c r="B1495">
        <v>1494</v>
      </c>
      <c r="C1495" t="s">
        <v>28</v>
      </c>
      <c r="D1495" t="s">
        <v>96</v>
      </c>
      <c r="E1495" t="s">
        <v>100</v>
      </c>
      <c r="F1495" s="3">
        <v>37469</v>
      </c>
      <c r="G1495" s="1" t="s">
        <v>77</v>
      </c>
      <c r="H1495" t="s">
        <v>75</v>
      </c>
      <c r="I1495" s="17">
        <f>IF(D1495="Moody",VLOOKUP(H1495,'Rating Translation'!$B$2:$E$25,4,FALSE),IF(D1495="SP",VLOOKUP(H1495,'Rating Translation'!$C$2:$E$25,3,FALSE),VLOOKUP(H1495,'Rating Translation'!$D$2:$E$25,2,FALSE)))</f>
        <v>10</v>
      </c>
      <c r="J1495">
        <f t="shared" si="138"/>
        <v>10</v>
      </c>
      <c r="K1495" s="20">
        <f>IF($D1495=K$1,$J1495,IF($C1495&lt;&gt;$C1494,"",K1494))</f>
        <v>9</v>
      </c>
      <c r="L1495" t="str">
        <f>IF($D1495=L$1,$J1495,IF($C1495&lt;&gt;$C1494,"",L1494))</f>
        <v/>
      </c>
      <c r="M1495">
        <f>IF($D1495=M$1,$J1495,IF($C1495&lt;&gt;$C1494,"",M1494))</f>
        <v>10</v>
      </c>
      <c r="N1495" s="20">
        <f t="shared" si="139"/>
        <v>2</v>
      </c>
      <c r="O1495" s="21">
        <f t="shared" si="140"/>
        <v>9.5</v>
      </c>
      <c r="P1495">
        <f t="shared" si="142"/>
        <v>0.70710678118654757</v>
      </c>
      <c r="Q1495">
        <f t="shared" si="143"/>
        <v>9.5</v>
      </c>
    </row>
    <row r="1496" spans="1:17" x14ac:dyDescent="0.25">
      <c r="A1496" t="str">
        <f t="shared" si="141"/>
        <v>Indonesia-Foreign</v>
      </c>
      <c r="B1496">
        <v>1495</v>
      </c>
      <c r="C1496" t="s">
        <v>28</v>
      </c>
      <c r="D1496" t="s">
        <v>69</v>
      </c>
      <c r="E1496" t="s">
        <v>100</v>
      </c>
      <c r="F1496" s="3">
        <v>37893</v>
      </c>
      <c r="G1496" s="1" t="s">
        <v>66</v>
      </c>
      <c r="H1496" t="s">
        <v>66</v>
      </c>
      <c r="I1496" s="17">
        <f>IF(D1496="Moody",VLOOKUP(H1496,'Rating Translation'!$B$2:$E$25,4,FALSE),IF(D1496="SP",VLOOKUP(H1496,'Rating Translation'!$C$2:$E$25,3,FALSE),VLOOKUP(H1496,'Rating Translation'!$D$2:$E$25,2,FALSE)))</f>
        <v>10</v>
      </c>
      <c r="J1496">
        <f t="shared" si="138"/>
        <v>10</v>
      </c>
      <c r="K1496" s="20">
        <f>IF($D1496=K$1,$J1496,IF($C1496&lt;&gt;$C1495,"",K1495))</f>
        <v>10</v>
      </c>
      <c r="L1496" t="str">
        <f>IF($D1496=L$1,$J1496,IF($C1496&lt;&gt;$C1495,"",L1495))</f>
        <v/>
      </c>
      <c r="M1496">
        <f>IF($D1496=M$1,$J1496,IF($C1496&lt;&gt;$C1495,"",M1495))</f>
        <v>10</v>
      </c>
      <c r="N1496" s="20">
        <f t="shared" si="139"/>
        <v>2</v>
      </c>
      <c r="O1496" s="21">
        <f t="shared" si="140"/>
        <v>10</v>
      </c>
      <c r="P1496">
        <f t="shared" si="142"/>
        <v>0</v>
      </c>
      <c r="Q1496">
        <f t="shared" si="143"/>
        <v>10</v>
      </c>
    </row>
    <row r="1497" spans="1:17" x14ac:dyDescent="0.25">
      <c r="A1497" t="str">
        <f t="shared" si="141"/>
        <v>Indonesia-Foreign</v>
      </c>
      <c r="B1497">
        <v>1496</v>
      </c>
      <c r="C1497" t="s">
        <v>28</v>
      </c>
      <c r="D1497" t="s">
        <v>69</v>
      </c>
      <c r="E1497" t="s">
        <v>100</v>
      </c>
      <c r="F1497" s="3">
        <v>37940</v>
      </c>
      <c r="G1497" s="1" t="s">
        <v>61</v>
      </c>
      <c r="H1497" t="s">
        <v>66</v>
      </c>
      <c r="I1497" s="17">
        <f>IF(D1497="Moody",VLOOKUP(H1497,'Rating Translation'!$B$2:$E$25,4,FALSE),IF(D1497="SP",VLOOKUP(H1497,'Rating Translation'!$C$2:$E$25,3,FALSE),VLOOKUP(H1497,'Rating Translation'!$D$2:$E$25,2,FALSE)))</f>
        <v>10</v>
      </c>
      <c r="J1497">
        <f t="shared" si="138"/>
        <v>10</v>
      </c>
      <c r="K1497" s="20">
        <f>IF($D1497=K$1,$J1497,IF($C1497&lt;&gt;$C1496,"",K1496))</f>
        <v>10</v>
      </c>
      <c r="L1497" t="str">
        <f>IF($D1497=L$1,$J1497,IF($C1497&lt;&gt;$C1496,"",L1496))</f>
        <v/>
      </c>
      <c r="M1497">
        <f>IF($D1497=M$1,$J1497,IF($C1497&lt;&gt;$C1496,"",M1496))</f>
        <v>10</v>
      </c>
      <c r="N1497" s="20">
        <f t="shared" si="139"/>
        <v>2</v>
      </c>
      <c r="O1497" s="21">
        <f t="shared" si="140"/>
        <v>10</v>
      </c>
      <c r="P1497">
        <f t="shared" si="142"/>
        <v>0</v>
      </c>
      <c r="Q1497">
        <f t="shared" si="143"/>
        <v>10</v>
      </c>
    </row>
    <row r="1498" spans="1:17" x14ac:dyDescent="0.25">
      <c r="A1498" t="str">
        <f t="shared" si="141"/>
        <v>Indonesia-Foreign</v>
      </c>
      <c r="B1498">
        <v>1497</v>
      </c>
      <c r="C1498" t="s">
        <v>28</v>
      </c>
      <c r="D1498" t="s">
        <v>96</v>
      </c>
      <c r="E1498" t="s">
        <v>100</v>
      </c>
      <c r="F1498" s="3">
        <v>37945</v>
      </c>
      <c r="G1498" s="1" t="s">
        <v>146</v>
      </c>
      <c r="H1498" t="s">
        <v>95</v>
      </c>
      <c r="I1498" s="17">
        <f>IF(D1498="Moody",VLOOKUP(H1498,'Rating Translation'!$B$2:$E$25,4,FALSE),IF(D1498="SP",VLOOKUP(H1498,'Rating Translation'!$C$2:$E$25,3,FALSE),VLOOKUP(H1498,'Rating Translation'!$D$2:$E$25,2,FALSE)))</f>
        <v>11</v>
      </c>
      <c r="J1498">
        <f t="shared" si="138"/>
        <v>11</v>
      </c>
      <c r="K1498" s="20">
        <f>IF($D1498=K$1,$J1498,IF($C1498&lt;&gt;$C1497,"",K1497))</f>
        <v>10</v>
      </c>
      <c r="L1498" t="str">
        <f>IF($D1498=L$1,$J1498,IF($C1498&lt;&gt;$C1497,"",L1497))</f>
        <v/>
      </c>
      <c r="M1498">
        <f>IF($D1498=M$1,$J1498,IF($C1498&lt;&gt;$C1497,"",M1497))</f>
        <v>11</v>
      </c>
      <c r="N1498" s="20">
        <f t="shared" si="139"/>
        <v>2</v>
      </c>
      <c r="O1498" s="21">
        <f t="shared" si="140"/>
        <v>10.5</v>
      </c>
      <c r="P1498">
        <f t="shared" si="142"/>
        <v>0.70710678118654757</v>
      </c>
      <c r="Q1498">
        <f t="shared" si="143"/>
        <v>10.5</v>
      </c>
    </row>
    <row r="1499" spans="1:17" x14ac:dyDescent="0.25">
      <c r="A1499" t="str">
        <f t="shared" si="141"/>
        <v>Indonesia-Foreign</v>
      </c>
      <c r="B1499">
        <v>1498</v>
      </c>
      <c r="C1499" t="s">
        <v>28</v>
      </c>
      <c r="D1499" t="s">
        <v>96</v>
      </c>
      <c r="E1499" t="s">
        <v>100</v>
      </c>
      <c r="F1499" s="3">
        <v>38264</v>
      </c>
      <c r="G1499" s="1" t="s">
        <v>209</v>
      </c>
      <c r="H1499" t="s">
        <v>95</v>
      </c>
      <c r="I1499" s="17">
        <f>IF(D1499="Moody",VLOOKUP(H1499,'Rating Translation'!$B$2:$E$25,4,FALSE),IF(D1499="SP",VLOOKUP(H1499,'Rating Translation'!$C$2:$E$25,3,FALSE),VLOOKUP(H1499,'Rating Translation'!$D$2:$E$25,2,FALSE)))</f>
        <v>11</v>
      </c>
      <c r="J1499">
        <f t="shared" si="138"/>
        <v>11</v>
      </c>
      <c r="K1499" s="20">
        <f>IF($D1499=K$1,$J1499,IF($C1499&lt;&gt;$C1498,"",K1498))</f>
        <v>10</v>
      </c>
      <c r="L1499" t="str">
        <f>IF($D1499=L$1,$J1499,IF($C1499&lt;&gt;$C1498,"",L1498))</f>
        <v/>
      </c>
      <c r="M1499">
        <f>IF($D1499=M$1,$J1499,IF($C1499&lt;&gt;$C1498,"",M1498))</f>
        <v>11</v>
      </c>
      <c r="N1499" s="20">
        <f t="shared" si="139"/>
        <v>2</v>
      </c>
      <c r="O1499" s="21">
        <f t="shared" si="140"/>
        <v>10.5</v>
      </c>
      <c r="P1499">
        <f t="shared" si="142"/>
        <v>0.70710678118654757</v>
      </c>
      <c r="Q1499">
        <f t="shared" si="143"/>
        <v>10.5</v>
      </c>
    </row>
    <row r="1500" spans="1:17" x14ac:dyDescent="0.25">
      <c r="A1500" t="str">
        <f t="shared" si="141"/>
        <v>Indonesia-Foreign</v>
      </c>
      <c r="B1500">
        <v>1499</v>
      </c>
      <c r="C1500" t="s">
        <v>28</v>
      </c>
      <c r="D1500" t="s">
        <v>96</v>
      </c>
      <c r="E1500" t="s">
        <v>100</v>
      </c>
      <c r="F1500" s="3">
        <v>38378</v>
      </c>
      <c r="G1500" s="1" t="s">
        <v>83</v>
      </c>
      <c r="H1500" t="s">
        <v>94</v>
      </c>
      <c r="I1500" s="17">
        <f>IF(D1500="Moody",VLOOKUP(H1500,'Rating Translation'!$B$2:$E$25,4,FALSE),IF(D1500="SP",VLOOKUP(H1500,'Rating Translation'!$C$2:$E$25,3,FALSE),VLOOKUP(H1500,'Rating Translation'!$D$2:$E$25,2,FALSE)))</f>
        <v>12</v>
      </c>
      <c r="J1500">
        <f t="shared" si="138"/>
        <v>12</v>
      </c>
      <c r="K1500" s="20">
        <f>IF($D1500=K$1,$J1500,IF($C1500&lt;&gt;$C1499,"",K1499))</f>
        <v>10</v>
      </c>
      <c r="L1500" t="str">
        <f>IF($D1500=L$1,$J1500,IF($C1500&lt;&gt;$C1499,"",L1499))</f>
        <v/>
      </c>
      <c r="M1500">
        <f>IF($D1500=M$1,$J1500,IF($C1500&lt;&gt;$C1499,"",M1499))</f>
        <v>12</v>
      </c>
      <c r="N1500" s="20">
        <f t="shared" si="139"/>
        <v>2</v>
      </c>
      <c r="O1500" s="21">
        <f t="shared" si="140"/>
        <v>11</v>
      </c>
      <c r="P1500">
        <f t="shared" si="142"/>
        <v>1.4142135623730951</v>
      </c>
      <c r="Q1500">
        <f t="shared" si="143"/>
        <v>11</v>
      </c>
    </row>
    <row r="1501" spans="1:17" x14ac:dyDescent="0.25">
      <c r="A1501" t="str">
        <f t="shared" si="141"/>
        <v>Indonesia-Foreign</v>
      </c>
      <c r="B1501">
        <v>1500</v>
      </c>
      <c r="C1501" t="s">
        <v>28</v>
      </c>
      <c r="D1501" t="s">
        <v>69</v>
      </c>
      <c r="E1501" t="s">
        <v>100</v>
      </c>
      <c r="F1501" s="3">
        <v>38401</v>
      </c>
      <c r="G1501" s="1" t="s">
        <v>63</v>
      </c>
      <c r="H1501" t="s">
        <v>66</v>
      </c>
      <c r="I1501" s="17">
        <f>IF(D1501="Moody",VLOOKUP(H1501,'Rating Translation'!$B$2:$E$25,4,FALSE),IF(D1501="SP",VLOOKUP(H1501,'Rating Translation'!$C$2:$E$25,3,FALSE),VLOOKUP(H1501,'Rating Translation'!$D$2:$E$25,2,FALSE)))</f>
        <v>10</v>
      </c>
      <c r="J1501">
        <f t="shared" si="138"/>
        <v>10</v>
      </c>
      <c r="K1501" s="20">
        <f>IF($D1501=K$1,$J1501,IF($C1501&lt;&gt;$C1500,"",K1500))</f>
        <v>10</v>
      </c>
      <c r="L1501" t="str">
        <f>IF($D1501=L$1,$J1501,IF($C1501&lt;&gt;$C1500,"",L1500))</f>
        <v/>
      </c>
      <c r="M1501">
        <f>IF($D1501=M$1,$J1501,IF($C1501&lt;&gt;$C1500,"",M1500))</f>
        <v>12</v>
      </c>
      <c r="N1501" s="20">
        <f t="shared" si="139"/>
        <v>2</v>
      </c>
      <c r="O1501" s="21">
        <f t="shared" si="140"/>
        <v>11</v>
      </c>
      <c r="P1501">
        <f t="shared" si="142"/>
        <v>1.4142135623730951</v>
      </c>
      <c r="Q1501">
        <f t="shared" si="143"/>
        <v>11</v>
      </c>
    </row>
    <row r="1502" spans="1:17" x14ac:dyDescent="0.25">
      <c r="A1502" t="str">
        <f t="shared" si="141"/>
        <v>Indonesia-Foreign</v>
      </c>
      <c r="B1502">
        <v>1501</v>
      </c>
      <c r="C1502" t="s">
        <v>28</v>
      </c>
      <c r="D1502" t="s">
        <v>96</v>
      </c>
      <c r="E1502" t="s">
        <v>100</v>
      </c>
      <c r="F1502" s="3">
        <v>38761</v>
      </c>
      <c r="G1502" s="1" t="s">
        <v>80</v>
      </c>
      <c r="H1502" t="s">
        <v>94</v>
      </c>
      <c r="I1502" s="17">
        <f>IF(D1502="Moody",VLOOKUP(H1502,'Rating Translation'!$B$2:$E$25,4,FALSE),IF(D1502="SP",VLOOKUP(H1502,'Rating Translation'!$C$2:$E$25,3,FALSE),VLOOKUP(H1502,'Rating Translation'!$D$2:$E$25,2,FALSE)))</f>
        <v>12</v>
      </c>
      <c r="J1502">
        <f t="shared" si="138"/>
        <v>12</v>
      </c>
      <c r="K1502" s="20">
        <f>IF($D1502=K$1,$J1502,IF($C1502&lt;&gt;$C1501,"",K1501))</f>
        <v>10</v>
      </c>
      <c r="L1502" t="str">
        <f>IF($D1502=L$1,$J1502,IF($C1502&lt;&gt;$C1501,"",L1501))</f>
        <v/>
      </c>
      <c r="M1502">
        <f>IF($D1502=M$1,$J1502,IF($C1502&lt;&gt;$C1501,"",M1501))</f>
        <v>12</v>
      </c>
      <c r="N1502" s="20">
        <f t="shared" si="139"/>
        <v>2</v>
      </c>
      <c r="O1502" s="21">
        <f t="shared" si="140"/>
        <v>11</v>
      </c>
      <c r="P1502">
        <f t="shared" si="142"/>
        <v>1.4142135623730951</v>
      </c>
      <c r="Q1502">
        <f t="shared" si="143"/>
        <v>11</v>
      </c>
    </row>
    <row r="1503" spans="1:17" x14ac:dyDescent="0.25">
      <c r="A1503" t="str">
        <f t="shared" si="141"/>
        <v>Indonesia-Foreign</v>
      </c>
      <c r="B1503">
        <v>1502</v>
      </c>
      <c r="C1503" t="s">
        <v>28</v>
      </c>
      <c r="D1503" t="s">
        <v>69</v>
      </c>
      <c r="E1503" t="s">
        <v>100</v>
      </c>
      <c r="F1503" s="3">
        <v>38774</v>
      </c>
      <c r="G1503" s="1" t="s">
        <v>145</v>
      </c>
      <c r="H1503" t="s">
        <v>66</v>
      </c>
      <c r="I1503" s="17">
        <f>IF(D1503="Moody",VLOOKUP(H1503,'Rating Translation'!$B$2:$E$25,4,FALSE),IF(D1503="SP",VLOOKUP(H1503,'Rating Translation'!$C$2:$E$25,3,FALSE),VLOOKUP(H1503,'Rating Translation'!$D$2:$E$25,2,FALSE)))</f>
        <v>10</v>
      </c>
      <c r="J1503">
        <f t="shared" si="138"/>
        <v>10</v>
      </c>
      <c r="K1503" s="20">
        <f>IF($D1503=K$1,$J1503,IF($C1503&lt;&gt;$C1502,"",K1502))</f>
        <v>10</v>
      </c>
      <c r="L1503" t="str">
        <f>IF($D1503=L$1,$J1503,IF($C1503&lt;&gt;$C1502,"",L1502))</f>
        <v/>
      </c>
      <c r="M1503">
        <f>IF($D1503=M$1,$J1503,IF($C1503&lt;&gt;$C1502,"",M1502))</f>
        <v>12</v>
      </c>
      <c r="N1503" s="20">
        <f t="shared" si="139"/>
        <v>2</v>
      </c>
      <c r="O1503" s="21">
        <f t="shared" si="140"/>
        <v>11</v>
      </c>
      <c r="P1503">
        <f t="shared" si="142"/>
        <v>1.4142135623730951</v>
      </c>
      <c r="Q1503">
        <f t="shared" si="143"/>
        <v>11</v>
      </c>
    </row>
    <row r="1504" spans="1:17" x14ac:dyDescent="0.25">
      <c r="A1504" t="str">
        <f t="shared" si="141"/>
        <v>Indonesia-Foreign</v>
      </c>
      <c r="B1504">
        <v>1503</v>
      </c>
      <c r="C1504" t="s">
        <v>28</v>
      </c>
      <c r="D1504" t="s">
        <v>69</v>
      </c>
      <c r="E1504" t="s">
        <v>100</v>
      </c>
      <c r="F1504" s="3">
        <v>38855</v>
      </c>
      <c r="G1504" s="1" t="s">
        <v>140</v>
      </c>
      <c r="H1504" t="s">
        <v>67</v>
      </c>
      <c r="I1504" s="17">
        <f>IF(D1504="Moody",VLOOKUP(H1504,'Rating Translation'!$B$2:$E$25,4,FALSE),IF(D1504="SP",VLOOKUP(H1504,'Rating Translation'!$C$2:$E$25,3,FALSE),VLOOKUP(H1504,'Rating Translation'!$D$2:$E$25,2,FALSE)))</f>
        <v>11</v>
      </c>
      <c r="J1504">
        <f t="shared" si="138"/>
        <v>11</v>
      </c>
      <c r="K1504" s="20">
        <f>IF($D1504=K$1,$J1504,IF($C1504&lt;&gt;$C1503,"",K1503))</f>
        <v>11</v>
      </c>
      <c r="L1504" t="str">
        <f>IF($D1504=L$1,$J1504,IF($C1504&lt;&gt;$C1503,"",L1503))</f>
        <v/>
      </c>
      <c r="M1504">
        <f>IF($D1504=M$1,$J1504,IF($C1504&lt;&gt;$C1503,"",M1503))</f>
        <v>12</v>
      </c>
      <c r="N1504" s="20">
        <f t="shared" si="139"/>
        <v>2</v>
      </c>
      <c r="O1504" s="21">
        <f t="shared" si="140"/>
        <v>11.5</v>
      </c>
      <c r="P1504">
        <f t="shared" si="142"/>
        <v>0.70710678118654757</v>
      </c>
      <c r="Q1504">
        <f t="shared" si="143"/>
        <v>11.5</v>
      </c>
    </row>
    <row r="1505" spans="1:17" x14ac:dyDescent="0.25">
      <c r="A1505" t="str">
        <f t="shared" si="141"/>
        <v>Indonesia-Foreign</v>
      </c>
      <c r="B1505">
        <v>1504</v>
      </c>
      <c r="C1505" t="s">
        <v>28</v>
      </c>
      <c r="D1505" t="s">
        <v>96</v>
      </c>
      <c r="E1505" t="s">
        <v>100</v>
      </c>
      <c r="F1505" s="3">
        <v>39110</v>
      </c>
      <c r="G1505" s="1" t="s">
        <v>83</v>
      </c>
      <c r="H1505" t="s">
        <v>94</v>
      </c>
      <c r="I1505" s="17">
        <f>IF(D1505="Moody",VLOOKUP(H1505,'Rating Translation'!$B$2:$E$25,4,FALSE),IF(D1505="SP",VLOOKUP(H1505,'Rating Translation'!$C$2:$E$25,3,FALSE),VLOOKUP(H1505,'Rating Translation'!$D$2:$E$25,2,FALSE)))</f>
        <v>12</v>
      </c>
      <c r="J1505">
        <f t="shared" si="138"/>
        <v>12</v>
      </c>
      <c r="K1505" s="20">
        <f>IF($D1505=K$1,$J1505,IF($C1505&lt;&gt;$C1504,"",K1504))</f>
        <v>11</v>
      </c>
      <c r="L1505" t="str">
        <f>IF($D1505=L$1,$J1505,IF($C1505&lt;&gt;$C1504,"",L1504))</f>
        <v/>
      </c>
      <c r="M1505">
        <f>IF($D1505=M$1,$J1505,IF($C1505&lt;&gt;$C1504,"",M1504))</f>
        <v>12</v>
      </c>
      <c r="N1505" s="20">
        <f t="shared" si="139"/>
        <v>2</v>
      </c>
      <c r="O1505" s="21">
        <f t="shared" si="140"/>
        <v>11.5</v>
      </c>
      <c r="P1505">
        <f t="shared" si="142"/>
        <v>0.70710678118654757</v>
      </c>
      <c r="Q1505">
        <f t="shared" si="143"/>
        <v>11.5</v>
      </c>
    </row>
    <row r="1506" spans="1:17" x14ac:dyDescent="0.25">
      <c r="A1506" t="str">
        <f t="shared" si="141"/>
        <v>Indonesia-Foreign</v>
      </c>
      <c r="B1506">
        <v>1505</v>
      </c>
      <c r="C1506" t="s">
        <v>28</v>
      </c>
      <c r="D1506" t="s">
        <v>69</v>
      </c>
      <c r="E1506" t="s">
        <v>100</v>
      </c>
      <c r="F1506" s="3">
        <v>39118</v>
      </c>
      <c r="G1506" s="1" t="s">
        <v>63</v>
      </c>
      <c r="H1506" t="s">
        <v>67</v>
      </c>
      <c r="I1506" s="17">
        <f>IF(D1506="Moody",VLOOKUP(H1506,'Rating Translation'!$B$2:$E$25,4,FALSE),IF(D1506="SP",VLOOKUP(H1506,'Rating Translation'!$C$2:$E$25,3,FALSE),VLOOKUP(H1506,'Rating Translation'!$D$2:$E$25,2,FALSE)))</f>
        <v>11</v>
      </c>
      <c r="J1506">
        <f t="shared" si="138"/>
        <v>11</v>
      </c>
      <c r="K1506" s="20">
        <f>IF($D1506=K$1,$J1506,IF($C1506&lt;&gt;$C1505,"",K1505))</f>
        <v>11</v>
      </c>
      <c r="L1506" t="str">
        <f>IF($D1506=L$1,$J1506,IF($C1506&lt;&gt;$C1505,"",L1505))</f>
        <v/>
      </c>
      <c r="M1506">
        <f>IF($D1506=M$1,$J1506,IF($C1506&lt;&gt;$C1505,"",M1505))</f>
        <v>12</v>
      </c>
      <c r="N1506" s="20">
        <f t="shared" si="139"/>
        <v>2</v>
      </c>
      <c r="O1506" s="21">
        <f t="shared" si="140"/>
        <v>11.5</v>
      </c>
      <c r="P1506">
        <f t="shared" si="142"/>
        <v>0.70710678118654757</v>
      </c>
      <c r="Q1506">
        <f t="shared" si="143"/>
        <v>11.5</v>
      </c>
    </row>
    <row r="1507" spans="1:17" x14ac:dyDescent="0.25">
      <c r="A1507" t="str">
        <f t="shared" si="141"/>
        <v>Indonesia-Foreign</v>
      </c>
      <c r="B1507">
        <v>1506</v>
      </c>
      <c r="C1507" t="s">
        <v>28</v>
      </c>
      <c r="D1507" t="s">
        <v>69</v>
      </c>
      <c r="E1507" t="s">
        <v>100</v>
      </c>
      <c r="F1507" s="3">
        <v>39295</v>
      </c>
      <c r="G1507" s="1" t="s">
        <v>145</v>
      </c>
      <c r="H1507" t="s">
        <v>67</v>
      </c>
      <c r="I1507" s="17">
        <f>IF(D1507="Moody",VLOOKUP(H1507,'Rating Translation'!$B$2:$E$25,4,FALSE),IF(D1507="SP",VLOOKUP(H1507,'Rating Translation'!$C$2:$E$25,3,FALSE),VLOOKUP(H1507,'Rating Translation'!$D$2:$E$25,2,FALSE)))</f>
        <v>11</v>
      </c>
      <c r="J1507">
        <f t="shared" si="138"/>
        <v>11</v>
      </c>
      <c r="K1507" s="20">
        <f>IF($D1507=K$1,$J1507,IF($C1507&lt;&gt;$C1506,"",K1506))</f>
        <v>11</v>
      </c>
      <c r="L1507" t="str">
        <f>IF($D1507=L$1,$J1507,IF($C1507&lt;&gt;$C1506,"",L1506))</f>
        <v/>
      </c>
      <c r="M1507">
        <f>IF($D1507=M$1,$J1507,IF($C1507&lt;&gt;$C1506,"",M1506))</f>
        <v>12</v>
      </c>
      <c r="N1507" s="20">
        <f t="shared" si="139"/>
        <v>2</v>
      </c>
      <c r="O1507" s="21">
        <f t="shared" si="140"/>
        <v>11.5</v>
      </c>
      <c r="P1507">
        <f t="shared" si="142"/>
        <v>0.70710678118654757</v>
      </c>
      <c r="Q1507">
        <f t="shared" si="143"/>
        <v>11.5</v>
      </c>
    </row>
    <row r="1508" spans="1:17" x14ac:dyDescent="0.25">
      <c r="A1508" t="str">
        <f t="shared" si="141"/>
        <v>Indonesia-Foreign</v>
      </c>
      <c r="B1508">
        <v>1507</v>
      </c>
      <c r="C1508" t="s">
        <v>28</v>
      </c>
      <c r="D1508" t="s">
        <v>69</v>
      </c>
      <c r="E1508" t="s">
        <v>100</v>
      </c>
      <c r="F1508" s="3">
        <v>39373</v>
      </c>
      <c r="G1508" s="1" t="s">
        <v>143</v>
      </c>
      <c r="H1508" t="s">
        <v>68</v>
      </c>
      <c r="I1508" s="17">
        <f>IF(D1508="Moody",VLOOKUP(H1508,'Rating Translation'!$B$2:$E$25,4,FALSE),IF(D1508="SP",VLOOKUP(H1508,'Rating Translation'!$C$2:$E$25,3,FALSE),VLOOKUP(H1508,'Rating Translation'!$D$2:$E$25,2,FALSE)))</f>
        <v>12</v>
      </c>
      <c r="J1508">
        <f t="shared" si="138"/>
        <v>12</v>
      </c>
      <c r="K1508" s="20">
        <f>IF($D1508=K$1,$J1508,IF($C1508&lt;&gt;$C1507,"",K1507))</f>
        <v>12</v>
      </c>
      <c r="L1508" t="str">
        <f>IF($D1508=L$1,$J1508,IF($C1508&lt;&gt;$C1507,"",L1507))</f>
        <v/>
      </c>
      <c r="M1508">
        <f>IF($D1508=M$1,$J1508,IF($C1508&lt;&gt;$C1507,"",M1507))</f>
        <v>12</v>
      </c>
      <c r="N1508" s="20">
        <f t="shared" si="139"/>
        <v>2</v>
      </c>
      <c r="O1508" s="21">
        <f t="shared" si="140"/>
        <v>12</v>
      </c>
      <c r="P1508">
        <f t="shared" si="142"/>
        <v>0</v>
      </c>
      <c r="Q1508">
        <f t="shared" si="143"/>
        <v>12</v>
      </c>
    </row>
    <row r="1509" spans="1:17" x14ac:dyDescent="0.25">
      <c r="A1509" t="str">
        <f t="shared" si="141"/>
        <v>Indonesia-Foreign</v>
      </c>
      <c r="B1509">
        <v>1508</v>
      </c>
      <c r="C1509" t="s">
        <v>28</v>
      </c>
      <c r="D1509" t="s">
        <v>96</v>
      </c>
      <c r="E1509" t="s">
        <v>100</v>
      </c>
      <c r="F1509" s="3">
        <v>39492</v>
      </c>
      <c r="G1509" s="1" t="s">
        <v>82</v>
      </c>
      <c r="H1509" t="s">
        <v>92</v>
      </c>
      <c r="I1509" s="17">
        <f>IF(D1509="Moody",VLOOKUP(H1509,'Rating Translation'!$B$2:$E$25,4,FALSE),IF(D1509="SP",VLOOKUP(H1509,'Rating Translation'!$C$2:$E$25,3,FALSE),VLOOKUP(H1509,'Rating Translation'!$D$2:$E$25,2,FALSE)))</f>
        <v>13</v>
      </c>
      <c r="J1509">
        <f t="shared" si="138"/>
        <v>13</v>
      </c>
      <c r="K1509" s="20">
        <f>IF($D1509=K$1,$J1509,IF($C1509&lt;&gt;$C1508,"",K1508))</f>
        <v>12</v>
      </c>
      <c r="L1509" t="str">
        <f>IF($D1509=L$1,$J1509,IF($C1509&lt;&gt;$C1508,"",L1508))</f>
        <v/>
      </c>
      <c r="M1509">
        <f>IF($D1509=M$1,$J1509,IF($C1509&lt;&gt;$C1508,"",M1508))</f>
        <v>13</v>
      </c>
      <c r="N1509" s="20">
        <f t="shared" si="139"/>
        <v>2</v>
      </c>
      <c r="O1509" s="21">
        <f t="shared" si="140"/>
        <v>12.5</v>
      </c>
      <c r="P1509">
        <f t="shared" si="142"/>
        <v>0.70710678118654757</v>
      </c>
      <c r="Q1509">
        <f t="shared" si="143"/>
        <v>12.5</v>
      </c>
    </row>
    <row r="1510" spans="1:17" x14ac:dyDescent="0.25">
      <c r="A1510" t="str">
        <f t="shared" si="141"/>
        <v>Indonesia-Foreign</v>
      </c>
      <c r="B1510">
        <v>1509</v>
      </c>
      <c r="C1510" t="s">
        <v>28</v>
      </c>
      <c r="D1510" t="s">
        <v>69</v>
      </c>
      <c r="E1510" t="s">
        <v>100</v>
      </c>
      <c r="F1510" s="3">
        <v>39975</v>
      </c>
      <c r="G1510" s="1" t="s">
        <v>63</v>
      </c>
      <c r="H1510" t="s">
        <v>68</v>
      </c>
      <c r="I1510" s="17">
        <f>IF(D1510="Moody",VLOOKUP(H1510,'Rating Translation'!$B$2:$E$25,4,FALSE),IF(D1510="SP",VLOOKUP(H1510,'Rating Translation'!$C$2:$E$25,3,FALSE),VLOOKUP(H1510,'Rating Translation'!$D$2:$E$25,2,FALSE)))</f>
        <v>12</v>
      </c>
      <c r="J1510">
        <f t="shared" si="138"/>
        <v>12</v>
      </c>
      <c r="K1510" s="20">
        <f>IF($D1510=K$1,$J1510,IF($C1510&lt;&gt;$C1509,"",K1509))</f>
        <v>12</v>
      </c>
      <c r="L1510" t="str">
        <f>IF($D1510=L$1,$J1510,IF($C1510&lt;&gt;$C1509,"",L1509))</f>
        <v/>
      </c>
      <c r="M1510">
        <f>IF($D1510=M$1,$J1510,IF($C1510&lt;&gt;$C1509,"",M1509))</f>
        <v>13</v>
      </c>
      <c r="N1510" s="20">
        <f t="shared" si="139"/>
        <v>2</v>
      </c>
      <c r="O1510" s="21">
        <f t="shared" si="140"/>
        <v>12.5</v>
      </c>
      <c r="P1510">
        <f t="shared" si="142"/>
        <v>0.70710678118654757</v>
      </c>
      <c r="Q1510">
        <f t="shared" si="143"/>
        <v>12.5</v>
      </c>
    </row>
    <row r="1511" spans="1:17" x14ac:dyDescent="0.25">
      <c r="A1511" t="str">
        <f t="shared" si="141"/>
        <v>Indonesia-Foreign</v>
      </c>
      <c r="B1511">
        <v>1510</v>
      </c>
      <c r="C1511" t="s">
        <v>28</v>
      </c>
      <c r="D1511" t="s">
        <v>69</v>
      </c>
      <c r="E1511" t="s">
        <v>100</v>
      </c>
      <c r="F1511" s="3">
        <v>40072</v>
      </c>
      <c r="G1511" s="1" t="s">
        <v>56</v>
      </c>
      <c r="H1511" t="s">
        <v>57</v>
      </c>
      <c r="I1511" s="17">
        <f>IF(D1511="Moody",VLOOKUP(H1511,'Rating Translation'!$B$2:$E$25,4,FALSE),IF(D1511="SP",VLOOKUP(H1511,'Rating Translation'!$C$2:$E$25,3,FALSE),VLOOKUP(H1511,'Rating Translation'!$D$2:$E$25,2,FALSE)))</f>
        <v>13</v>
      </c>
      <c r="J1511">
        <f t="shared" si="138"/>
        <v>13</v>
      </c>
      <c r="K1511" s="20">
        <f>IF($D1511=K$1,$J1511,IF($C1511&lt;&gt;$C1510,"",K1510))</f>
        <v>13</v>
      </c>
      <c r="L1511" t="str">
        <f>IF($D1511=L$1,$J1511,IF($C1511&lt;&gt;$C1510,"",L1510))</f>
        <v/>
      </c>
      <c r="M1511">
        <f>IF($D1511=M$1,$J1511,IF($C1511&lt;&gt;$C1510,"",M1510))</f>
        <v>13</v>
      </c>
      <c r="N1511" s="20">
        <f t="shared" si="139"/>
        <v>2</v>
      </c>
      <c r="O1511" s="21">
        <f t="shared" si="140"/>
        <v>13</v>
      </c>
      <c r="P1511">
        <f t="shared" si="142"/>
        <v>0</v>
      </c>
      <c r="Q1511">
        <f t="shared" si="143"/>
        <v>13</v>
      </c>
    </row>
    <row r="1512" spans="1:17" x14ac:dyDescent="0.25">
      <c r="A1512" t="str">
        <f t="shared" si="141"/>
        <v>Indonesia-Foreign</v>
      </c>
      <c r="B1512">
        <v>1511</v>
      </c>
      <c r="C1512" t="s">
        <v>28</v>
      </c>
      <c r="D1512" t="s">
        <v>96</v>
      </c>
      <c r="E1512" t="s">
        <v>100</v>
      </c>
      <c r="F1512" s="3">
        <v>40203</v>
      </c>
      <c r="G1512" s="1" t="s">
        <v>154</v>
      </c>
      <c r="H1512" t="s">
        <v>71</v>
      </c>
      <c r="I1512" s="17">
        <f>IF(D1512="Moody",VLOOKUP(H1512,'Rating Translation'!$B$2:$E$25,4,FALSE),IF(D1512="SP",VLOOKUP(H1512,'Rating Translation'!$C$2:$E$25,3,FALSE),VLOOKUP(H1512,'Rating Translation'!$D$2:$E$25,2,FALSE)))</f>
        <v>14</v>
      </c>
      <c r="J1512">
        <f t="shared" ref="J1512:J1575" si="144">IF(ISERROR(I1512),"",I1512)</f>
        <v>14</v>
      </c>
      <c r="K1512" s="20">
        <f>IF($D1512=K$1,$J1512,IF($C1512&lt;&gt;$C1511,"",K1511))</f>
        <v>13</v>
      </c>
      <c r="L1512" t="str">
        <f>IF($D1512=L$1,$J1512,IF($C1512&lt;&gt;$C1511,"",L1511))</f>
        <v/>
      </c>
      <c r="M1512">
        <f>IF($D1512=M$1,$J1512,IF($C1512&lt;&gt;$C1511,"",M1511))</f>
        <v>14</v>
      </c>
      <c r="N1512" s="20">
        <f t="shared" ref="N1512:N1575" si="145">COUNT(K1512:M1512)</f>
        <v>2</v>
      </c>
      <c r="O1512" s="21">
        <f t="shared" ref="O1512:O1575" si="146">AVERAGE(K1512:M1512)</f>
        <v>13.5</v>
      </c>
      <c r="P1512">
        <f t="shared" si="142"/>
        <v>0.70710678118654757</v>
      </c>
      <c r="Q1512">
        <f t="shared" si="143"/>
        <v>13.5</v>
      </c>
    </row>
    <row r="1513" spans="1:17" x14ac:dyDescent="0.25">
      <c r="A1513" t="str">
        <f t="shared" si="141"/>
        <v>Indonesia-Foreign</v>
      </c>
      <c r="B1513">
        <v>1512</v>
      </c>
      <c r="C1513" t="s">
        <v>28</v>
      </c>
      <c r="D1513" t="s">
        <v>69</v>
      </c>
      <c r="E1513" t="s">
        <v>100</v>
      </c>
      <c r="F1513" s="3">
        <v>40350</v>
      </c>
      <c r="G1513" s="1" t="s">
        <v>63</v>
      </c>
      <c r="H1513" t="s">
        <v>57</v>
      </c>
      <c r="I1513" s="17">
        <f>IF(D1513="Moody",VLOOKUP(H1513,'Rating Translation'!$B$2:$E$25,4,FALSE),IF(D1513="SP",VLOOKUP(H1513,'Rating Translation'!$C$2:$E$25,3,FALSE),VLOOKUP(H1513,'Rating Translation'!$D$2:$E$25,2,FALSE)))</f>
        <v>13</v>
      </c>
      <c r="J1513">
        <f t="shared" si="144"/>
        <v>13</v>
      </c>
      <c r="K1513" s="20">
        <f>IF($D1513=K$1,$J1513,IF($C1513&lt;&gt;$C1512,"",K1512))</f>
        <v>13</v>
      </c>
      <c r="L1513" t="str">
        <f>IF($D1513=L$1,$J1513,IF($C1513&lt;&gt;$C1512,"",L1512))</f>
        <v/>
      </c>
      <c r="M1513">
        <f>IF($D1513=M$1,$J1513,IF($C1513&lt;&gt;$C1512,"",M1512))</f>
        <v>14</v>
      </c>
      <c r="N1513" s="20">
        <f t="shared" si="145"/>
        <v>2</v>
      </c>
      <c r="O1513" s="21">
        <f t="shared" si="146"/>
        <v>13.5</v>
      </c>
      <c r="P1513">
        <f t="shared" si="142"/>
        <v>0.70710678118654757</v>
      </c>
      <c r="Q1513">
        <f t="shared" si="143"/>
        <v>13.5</v>
      </c>
    </row>
    <row r="1514" spans="1:17" x14ac:dyDescent="0.25">
      <c r="A1514" t="str">
        <f t="shared" si="141"/>
        <v>Indonesia-Foreign</v>
      </c>
      <c r="B1514">
        <v>1513</v>
      </c>
      <c r="C1514" t="s">
        <v>28</v>
      </c>
      <c r="D1514" t="s">
        <v>69</v>
      </c>
      <c r="E1514" t="s">
        <v>100</v>
      </c>
      <c r="F1514" s="3">
        <v>40513</v>
      </c>
      <c r="G1514" s="1" t="s">
        <v>145</v>
      </c>
      <c r="H1514" t="s">
        <v>57</v>
      </c>
      <c r="I1514" s="17">
        <f>IF(D1514="Moody",VLOOKUP(H1514,'Rating Translation'!$B$2:$E$25,4,FALSE),IF(D1514="SP",VLOOKUP(H1514,'Rating Translation'!$C$2:$E$25,3,FALSE),VLOOKUP(H1514,'Rating Translation'!$D$2:$E$25,2,FALSE)))</f>
        <v>13</v>
      </c>
      <c r="J1514">
        <f t="shared" si="144"/>
        <v>13</v>
      </c>
      <c r="K1514" s="20">
        <f>IF($D1514=K$1,$J1514,IF($C1514&lt;&gt;$C1513,"",K1513))</f>
        <v>13</v>
      </c>
      <c r="L1514" t="str">
        <f>IF($D1514=L$1,$J1514,IF($C1514&lt;&gt;$C1513,"",L1513))</f>
        <v/>
      </c>
      <c r="M1514">
        <f>IF($D1514=M$1,$J1514,IF($C1514&lt;&gt;$C1513,"",M1513))</f>
        <v>14</v>
      </c>
      <c r="N1514" s="20">
        <f t="shared" si="145"/>
        <v>2</v>
      </c>
      <c r="O1514" s="21">
        <f t="shared" si="146"/>
        <v>13.5</v>
      </c>
      <c r="P1514">
        <f t="shared" si="142"/>
        <v>0.70710678118654757</v>
      </c>
      <c r="Q1514">
        <f t="shared" si="143"/>
        <v>13.5</v>
      </c>
    </row>
    <row r="1515" spans="1:17" x14ac:dyDescent="0.25">
      <c r="A1515" t="str">
        <f t="shared" si="141"/>
        <v>Indonesia-Foreign</v>
      </c>
      <c r="B1515">
        <v>1514</v>
      </c>
      <c r="C1515" t="s">
        <v>28</v>
      </c>
      <c r="D1515" t="s">
        <v>69</v>
      </c>
      <c r="E1515" t="s">
        <v>100</v>
      </c>
      <c r="F1515" s="3">
        <v>40560</v>
      </c>
      <c r="G1515" s="1" t="s">
        <v>150</v>
      </c>
      <c r="H1515" t="s">
        <v>125</v>
      </c>
      <c r="I1515" s="17">
        <f>IF(D1515="Moody",VLOOKUP(H1515,'Rating Translation'!$B$2:$E$25,4,FALSE),IF(D1515="SP",VLOOKUP(H1515,'Rating Translation'!$C$2:$E$25,3,FALSE),VLOOKUP(H1515,'Rating Translation'!$D$2:$E$25,2,FALSE)))</f>
        <v>14</v>
      </c>
      <c r="J1515">
        <f t="shared" si="144"/>
        <v>14</v>
      </c>
      <c r="K1515" s="20">
        <f>IF($D1515=K$1,$J1515,IF($C1515&lt;&gt;$C1514,"",K1514))</f>
        <v>14</v>
      </c>
      <c r="L1515" t="str">
        <f>IF($D1515=L$1,$J1515,IF($C1515&lt;&gt;$C1514,"",L1514))</f>
        <v/>
      </c>
      <c r="M1515">
        <f>IF($D1515=M$1,$J1515,IF($C1515&lt;&gt;$C1514,"",M1514))</f>
        <v>14</v>
      </c>
      <c r="N1515" s="20">
        <f t="shared" si="145"/>
        <v>2</v>
      </c>
      <c r="O1515" s="21">
        <f t="shared" si="146"/>
        <v>14</v>
      </c>
      <c r="P1515">
        <f t="shared" si="142"/>
        <v>0</v>
      </c>
      <c r="Q1515">
        <f t="shared" si="143"/>
        <v>14</v>
      </c>
    </row>
    <row r="1516" spans="1:17" x14ac:dyDescent="0.25">
      <c r="A1516" t="str">
        <f t="shared" si="141"/>
        <v>Indonesia-Foreign</v>
      </c>
      <c r="B1516">
        <v>1515</v>
      </c>
      <c r="C1516" t="s">
        <v>28</v>
      </c>
      <c r="D1516" t="s">
        <v>96</v>
      </c>
      <c r="E1516" t="s">
        <v>100</v>
      </c>
      <c r="F1516" s="3">
        <v>40598</v>
      </c>
      <c r="G1516" s="1" t="s">
        <v>169</v>
      </c>
      <c r="H1516" t="s">
        <v>71</v>
      </c>
      <c r="I1516" s="17">
        <f>IF(D1516="Moody",VLOOKUP(H1516,'Rating Translation'!$B$2:$E$25,4,FALSE),IF(D1516="SP",VLOOKUP(H1516,'Rating Translation'!$C$2:$E$25,3,FALSE),VLOOKUP(H1516,'Rating Translation'!$D$2:$E$25,2,FALSE)))</f>
        <v>14</v>
      </c>
      <c r="J1516">
        <f t="shared" si="144"/>
        <v>14</v>
      </c>
      <c r="K1516" s="20">
        <f>IF($D1516=K$1,$J1516,IF($C1516&lt;&gt;$C1515,"",K1515))</f>
        <v>14</v>
      </c>
      <c r="L1516" t="str">
        <f>IF($D1516=L$1,$J1516,IF($C1516&lt;&gt;$C1515,"",L1515))</f>
        <v/>
      </c>
      <c r="M1516">
        <f>IF($D1516=M$1,$J1516,IF($C1516&lt;&gt;$C1515,"",M1515))</f>
        <v>14</v>
      </c>
      <c r="N1516" s="20">
        <f t="shared" si="145"/>
        <v>2</v>
      </c>
      <c r="O1516" s="21">
        <f t="shared" si="146"/>
        <v>14</v>
      </c>
      <c r="P1516">
        <f t="shared" si="142"/>
        <v>0</v>
      </c>
      <c r="Q1516">
        <f t="shared" si="143"/>
        <v>14</v>
      </c>
    </row>
    <row r="1517" spans="1:17" x14ac:dyDescent="0.25">
      <c r="A1517" t="str">
        <f t="shared" si="141"/>
        <v>Indonesia-Foreign</v>
      </c>
      <c r="B1517">
        <v>1516</v>
      </c>
      <c r="C1517" t="s">
        <v>28</v>
      </c>
      <c r="D1517" t="s">
        <v>79</v>
      </c>
      <c r="E1517" t="s">
        <v>100</v>
      </c>
      <c r="F1517" s="3">
        <v>40641</v>
      </c>
      <c r="G1517" s="1" t="s">
        <v>169</v>
      </c>
      <c r="H1517" t="s">
        <v>71</v>
      </c>
      <c r="I1517" s="17">
        <f>IF(D1517="Moody",VLOOKUP(H1517,'Rating Translation'!$B$2:$E$25,4,FALSE),IF(D1517="SP",VLOOKUP(H1517,'Rating Translation'!$C$2:$E$25,3,FALSE),VLOOKUP(H1517,'Rating Translation'!$D$2:$E$25,2,FALSE)))</f>
        <v>14</v>
      </c>
      <c r="J1517">
        <f t="shared" si="144"/>
        <v>14</v>
      </c>
      <c r="K1517" s="20">
        <f>IF($D1517=K$1,$J1517,IF($C1517&lt;&gt;$C1516,"",K1516))</f>
        <v>14</v>
      </c>
      <c r="L1517">
        <f>IF($D1517=L$1,$J1517,IF($C1517&lt;&gt;$C1516,"",L1516))</f>
        <v>14</v>
      </c>
      <c r="M1517">
        <f>IF($D1517=M$1,$J1517,IF($C1517&lt;&gt;$C1516,"",M1516))</f>
        <v>14</v>
      </c>
      <c r="N1517" s="20">
        <f t="shared" si="145"/>
        <v>3</v>
      </c>
      <c r="O1517" s="21">
        <f t="shared" si="146"/>
        <v>14</v>
      </c>
      <c r="P1517">
        <f t="shared" si="142"/>
        <v>0</v>
      </c>
      <c r="Q1517">
        <f t="shared" si="143"/>
        <v>14</v>
      </c>
    </row>
    <row r="1518" spans="1:17" x14ac:dyDescent="0.25">
      <c r="A1518" t="str">
        <f t="shared" si="141"/>
        <v>Indonesia-Foreign</v>
      </c>
      <c r="B1518">
        <v>1517</v>
      </c>
      <c r="C1518" t="s">
        <v>28</v>
      </c>
      <c r="D1518" t="s">
        <v>96</v>
      </c>
      <c r="E1518" t="s">
        <v>100</v>
      </c>
      <c r="F1518" s="3">
        <v>40830</v>
      </c>
      <c r="G1518" s="1" t="s">
        <v>71</v>
      </c>
      <c r="H1518" t="s">
        <v>71</v>
      </c>
      <c r="I1518" s="17">
        <f>IF(D1518="Moody",VLOOKUP(H1518,'Rating Translation'!$B$2:$E$25,4,FALSE),IF(D1518="SP",VLOOKUP(H1518,'Rating Translation'!$C$2:$E$25,3,FALSE),VLOOKUP(H1518,'Rating Translation'!$D$2:$E$25,2,FALSE)))</f>
        <v>14</v>
      </c>
      <c r="J1518">
        <f t="shared" si="144"/>
        <v>14</v>
      </c>
      <c r="K1518" s="20">
        <f>IF($D1518=K$1,$J1518,IF($C1518&lt;&gt;$C1517,"",K1517))</f>
        <v>14</v>
      </c>
      <c r="L1518">
        <f>IF($D1518=L$1,$J1518,IF($C1518&lt;&gt;$C1517,"",L1517))</f>
        <v>14</v>
      </c>
      <c r="M1518">
        <f>IF($D1518=M$1,$J1518,IF($C1518&lt;&gt;$C1517,"",M1517))</f>
        <v>14</v>
      </c>
      <c r="N1518" s="20">
        <f t="shared" si="145"/>
        <v>3</v>
      </c>
      <c r="O1518" s="21">
        <f t="shared" si="146"/>
        <v>14</v>
      </c>
      <c r="P1518">
        <f t="shared" si="142"/>
        <v>0</v>
      </c>
      <c r="Q1518">
        <f t="shared" si="143"/>
        <v>14</v>
      </c>
    </row>
    <row r="1519" spans="1:17" x14ac:dyDescent="0.25">
      <c r="A1519" t="str">
        <f t="shared" si="141"/>
        <v>Indonesia-Foreign</v>
      </c>
      <c r="B1519">
        <v>1518</v>
      </c>
      <c r="C1519" t="s">
        <v>28</v>
      </c>
      <c r="D1519" t="s">
        <v>96</v>
      </c>
      <c r="E1519" t="s">
        <v>100</v>
      </c>
      <c r="F1519" s="3">
        <v>40865</v>
      </c>
      <c r="G1519" s="1" t="s">
        <v>71</v>
      </c>
      <c r="H1519" t="s">
        <v>71</v>
      </c>
      <c r="I1519" s="17">
        <f>IF(D1519="Moody",VLOOKUP(H1519,'Rating Translation'!$B$2:$E$25,4,FALSE),IF(D1519="SP",VLOOKUP(H1519,'Rating Translation'!$C$2:$E$25,3,FALSE),VLOOKUP(H1519,'Rating Translation'!$D$2:$E$25,2,FALSE)))</f>
        <v>14</v>
      </c>
      <c r="J1519">
        <f t="shared" si="144"/>
        <v>14</v>
      </c>
      <c r="K1519" s="20">
        <f>IF($D1519=K$1,$J1519,IF($C1519&lt;&gt;$C1518,"",K1518))</f>
        <v>14</v>
      </c>
      <c r="L1519">
        <f>IF($D1519=L$1,$J1519,IF($C1519&lt;&gt;$C1518,"",L1518))</f>
        <v>14</v>
      </c>
      <c r="M1519">
        <f>IF($D1519=M$1,$J1519,IF($C1519&lt;&gt;$C1518,"",M1518))</f>
        <v>14</v>
      </c>
      <c r="N1519" s="20">
        <f t="shared" si="145"/>
        <v>3</v>
      </c>
      <c r="O1519" s="21">
        <f t="shared" si="146"/>
        <v>14</v>
      </c>
      <c r="P1519">
        <f t="shared" si="142"/>
        <v>0</v>
      </c>
      <c r="Q1519">
        <f t="shared" si="143"/>
        <v>14</v>
      </c>
    </row>
    <row r="1520" spans="1:17" x14ac:dyDescent="0.25">
      <c r="A1520" t="str">
        <f t="shared" si="141"/>
        <v>Indonesia-Foreign</v>
      </c>
      <c r="B1520">
        <v>1519</v>
      </c>
      <c r="C1520" t="s">
        <v>28</v>
      </c>
      <c r="D1520" t="s">
        <v>96</v>
      </c>
      <c r="E1520" t="s">
        <v>100</v>
      </c>
      <c r="F1520" s="3">
        <v>40892</v>
      </c>
      <c r="G1520" s="1" t="s">
        <v>153</v>
      </c>
      <c r="H1520" t="s">
        <v>124</v>
      </c>
      <c r="I1520" s="17">
        <f>IF(D1520="Moody",VLOOKUP(H1520,'Rating Translation'!$B$2:$E$25,4,FALSE),IF(D1520="SP",VLOOKUP(H1520,'Rating Translation'!$C$2:$E$25,3,FALSE),VLOOKUP(H1520,'Rating Translation'!$D$2:$E$25,2,FALSE)))</f>
        <v>15</v>
      </c>
      <c r="J1520">
        <f t="shared" si="144"/>
        <v>15</v>
      </c>
      <c r="K1520" s="20">
        <f>IF($D1520=K$1,$J1520,IF($C1520&lt;&gt;$C1519,"",K1519))</f>
        <v>14</v>
      </c>
      <c r="L1520">
        <f>IF($D1520=L$1,$J1520,IF($C1520&lt;&gt;$C1519,"",L1519))</f>
        <v>14</v>
      </c>
      <c r="M1520">
        <f>IF($D1520=M$1,$J1520,IF($C1520&lt;&gt;$C1519,"",M1519))</f>
        <v>15</v>
      </c>
      <c r="N1520" s="20">
        <f t="shared" si="145"/>
        <v>3</v>
      </c>
      <c r="O1520" s="21">
        <f t="shared" si="146"/>
        <v>14.333333333333334</v>
      </c>
      <c r="P1520">
        <f t="shared" si="142"/>
        <v>0.57735026918962573</v>
      </c>
      <c r="Q1520">
        <f t="shared" si="143"/>
        <v>14</v>
      </c>
    </row>
    <row r="1521" spans="1:17" x14ac:dyDescent="0.25">
      <c r="A1521" t="str">
        <f t="shared" si="141"/>
        <v>Indonesia-Foreign</v>
      </c>
      <c r="B1521">
        <v>1520</v>
      </c>
      <c r="C1521" t="s">
        <v>28</v>
      </c>
      <c r="D1521" t="s">
        <v>69</v>
      </c>
      <c r="E1521" t="s">
        <v>100</v>
      </c>
      <c r="F1521" s="3">
        <v>40926</v>
      </c>
      <c r="G1521" s="1" t="s">
        <v>116</v>
      </c>
      <c r="H1521" t="s">
        <v>116</v>
      </c>
      <c r="I1521" s="17">
        <f>IF(D1521="Moody",VLOOKUP(H1521,'Rating Translation'!$B$2:$E$25,4,FALSE),IF(D1521="SP",VLOOKUP(H1521,'Rating Translation'!$C$2:$E$25,3,FALSE),VLOOKUP(H1521,'Rating Translation'!$D$2:$E$25,2,FALSE)))</f>
        <v>15</v>
      </c>
      <c r="J1521">
        <f t="shared" si="144"/>
        <v>15</v>
      </c>
      <c r="K1521" s="20">
        <f>IF($D1521=K$1,$J1521,IF($C1521&lt;&gt;$C1520,"",K1520))</f>
        <v>15</v>
      </c>
      <c r="L1521">
        <f>IF($D1521=L$1,$J1521,IF($C1521&lt;&gt;$C1520,"",L1520))</f>
        <v>14</v>
      </c>
      <c r="M1521">
        <f>IF($D1521=M$1,$J1521,IF($C1521&lt;&gt;$C1520,"",M1520))</f>
        <v>15</v>
      </c>
      <c r="N1521" s="20">
        <f t="shared" si="145"/>
        <v>3</v>
      </c>
      <c r="O1521" s="21">
        <f t="shared" si="146"/>
        <v>14.666666666666666</v>
      </c>
      <c r="P1521">
        <f t="shared" si="142"/>
        <v>0.57735026918962573</v>
      </c>
      <c r="Q1521">
        <f t="shared" si="143"/>
        <v>15</v>
      </c>
    </row>
    <row r="1522" spans="1:17" x14ac:dyDescent="0.25">
      <c r="A1522" t="str">
        <f t="shared" si="141"/>
        <v>Indonesia-Foreign</v>
      </c>
      <c r="B1522">
        <v>1521</v>
      </c>
      <c r="C1522" t="s">
        <v>28</v>
      </c>
      <c r="D1522" t="s">
        <v>96</v>
      </c>
      <c r="E1522" t="s">
        <v>100</v>
      </c>
      <c r="F1522" s="3">
        <v>40931</v>
      </c>
      <c r="G1522" s="1" t="s">
        <v>153</v>
      </c>
      <c r="H1522" t="s">
        <v>124</v>
      </c>
      <c r="I1522" s="17">
        <f>IF(D1522="Moody",VLOOKUP(H1522,'Rating Translation'!$B$2:$E$25,4,FALSE),IF(D1522="SP",VLOOKUP(H1522,'Rating Translation'!$C$2:$E$25,3,FALSE),VLOOKUP(H1522,'Rating Translation'!$D$2:$E$25,2,FALSE)))</f>
        <v>15</v>
      </c>
      <c r="J1522">
        <f t="shared" si="144"/>
        <v>15</v>
      </c>
      <c r="K1522" s="20">
        <f>IF($D1522=K$1,$J1522,IF($C1522&lt;&gt;$C1521,"",K1521))</f>
        <v>15</v>
      </c>
      <c r="L1522">
        <f>IF($D1522=L$1,$J1522,IF($C1522&lt;&gt;$C1521,"",L1521))</f>
        <v>14</v>
      </c>
      <c r="M1522">
        <f>IF($D1522=M$1,$J1522,IF($C1522&lt;&gt;$C1521,"",M1521))</f>
        <v>15</v>
      </c>
      <c r="N1522" s="20">
        <f t="shared" si="145"/>
        <v>3</v>
      </c>
      <c r="O1522" s="21">
        <f t="shared" si="146"/>
        <v>14.666666666666666</v>
      </c>
      <c r="P1522">
        <f t="shared" si="142"/>
        <v>0.57735026918962573</v>
      </c>
      <c r="Q1522">
        <f t="shared" si="143"/>
        <v>15</v>
      </c>
    </row>
    <row r="1523" spans="1:17" x14ac:dyDescent="0.25">
      <c r="A1523" t="str">
        <f t="shared" si="141"/>
        <v>Indonesia-Foreign</v>
      </c>
      <c r="B1523">
        <v>1522</v>
      </c>
      <c r="C1523" t="s">
        <v>28</v>
      </c>
      <c r="D1523" t="s">
        <v>96</v>
      </c>
      <c r="E1523" t="s">
        <v>100</v>
      </c>
      <c r="F1523" s="3">
        <v>41018</v>
      </c>
      <c r="G1523" s="1" t="s">
        <v>153</v>
      </c>
      <c r="H1523" t="s">
        <v>124</v>
      </c>
      <c r="I1523" s="17">
        <f>IF(D1523="Moody",VLOOKUP(H1523,'Rating Translation'!$B$2:$E$25,4,FALSE),IF(D1523="SP",VLOOKUP(H1523,'Rating Translation'!$C$2:$E$25,3,FALSE),VLOOKUP(H1523,'Rating Translation'!$D$2:$E$25,2,FALSE)))</f>
        <v>15</v>
      </c>
      <c r="J1523">
        <f t="shared" si="144"/>
        <v>15</v>
      </c>
      <c r="K1523" s="20">
        <f>IF($D1523=K$1,$J1523,IF($C1523&lt;&gt;$C1522,"",K1522))</f>
        <v>15</v>
      </c>
      <c r="L1523">
        <f>IF($D1523=L$1,$J1523,IF($C1523&lt;&gt;$C1522,"",L1522))</f>
        <v>14</v>
      </c>
      <c r="M1523">
        <f>IF($D1523=M$1,$J1523,IF($C1523&lt;&gt;$C1522,"",M1522))</f>
        <v>15</v>
      </c>
      <c r="N1523" s="20">
        <f t="shared" si="145"/>
        <v>3</v>
      </c>
      <c r="O1523" s="21">
        <f t="shared" si="146"/>
        <v>14.666666666666666</v>
      </c>
      <c r="P1523">
        <f t="shared" si="142"/>
        <v>0.57735026918962573</v>
      </c>
      <c r="Q1523">
        <f t="shared" si="143"/>
        <v>15</v>
      </c>
    </row>
    <row r="1524" spans="1:17" x14ac:dyDescent="0.25">
      <c r="A1524" t="str">
        <f t="shared" si="141"/>
        <v>Indonesia-Foreign</v>
      </c>
      <c r="B1524">
        <v>1523</v>
      </c>
      <c r="C1524" t="s">
        <v>28</v>
      </c>
      <c r="D1524" t="s">
        <v>96</v>
      </c>
      <c r="E1524" t="s">
        <v>100</v>
      </c>
      <c r="F1524" s="3">
        <v>41075</v>
      </c>
      <c r="G1524" s="1" t="s">
        <v>153</v>
      </c>
      <c r="H1524" t="s">
        <v>124</v>
      </c>
      <c r="I1524" s="17">
        <f>IF(D1524="Moody",VLOOKUP(H1524,'Rating Translation'!$B$2:$E$25,4,FALSE),IF(D1524="SP",VLOOKUP(H1524,'Rating Translation'!$C$2:$E$25,3,FALSE),VLOOKUP(H1524,'Rating Translation'!$D$2:$E$25,2,FALSE)))</f>
        <v>15</v>
      </c>
      <c r="J1524">
        <f t="shared" si="144"/>
        <v>15</v>
      </c>
      <c r="K1524" s="20">
        <f>IF($D1524=K$1,$J1524,IF($C1524&lt;&gt;$C1523,"",K1523))</f>
        <v>15</v>
      </c>
      <c r="L1524">
        <f>IF($D1524=L$1,$J1524,IF($C1524&lt;&gt;$C1523,"",L1523))</f>
        <v>14</v>
      </c>
      <c r="M1524">
        <f>IF($D1524=M$1,$J1524,IF($C1524&lt;&gt;$C1523,"",M1523))</f>
        <v>15</v>
      </c>
      <c r="N1524" s="20">
        <f t="shared" si="145"/>
        <v>3</v>
      </c>
      <c r="O1524" s="21">
        <f t="shared" si="146"/>
        <v>14.666666666666666</v>
      </c>
      <c r="P1524">
        <f t="shared" si="142"/>
        <v>0.57735026918962573</v>
      </c>
      <c r="Q1524">
        <f t="shared" si="143"/>
        <v>15</v>
      </c>
    </row>
    <row r="1525" spans="1:17" x14ac:dyDescent="0.25">
      <c r="A1525" t="str">
        <f t="shared" si="141"/>
        <v>Indonesia-Foreign</v>
      </c>
      <c r="B1525">
        <v>1524</v>
      </c>
      <c r="C1525" t="s">
        <v>28</v>
      </c>
      <c r="D1525" t="s">
        <v>96</v>
      </c>
      <c r="E1525" t="s">
        <v>100</v>
      </c>
      <c r="F1525" s="3">
        <v>41138</v>
      </c>
      <c r="G1525" s="1" t="s">
        <v>153</v>
      </c>
      <c r="H1525" t="s">
        <v>124</v>
      </c>
      <c r="I1525" s="17">
        <f>IF(D1525="Moody",VLOOKUP(H1525,'Rating Translation'!$B$2:$E$25,4,FALSE),IF(D1525="SP",VLOOKUP(H1525,'Rating Translation'!$C$2:$E$25,3,FALSE),VLOOKUP(H1525,'Rating Translation'!$D$2:$E$25,2,FALSE)))</f>
        <v>15</v>
      </c>
      <c r="J1525">
        <f t="shared" si="144"/>
        <v>15</v>
      </c>
      <c r="K1525" s="20">
        <f>IF($D1525=K$1,$J1525,IF($C1525&lt;&gt;$C1524,"",K1524))</f>
        <v>15</v>
      </c>
      <c r="L1525">
        <f>IF($D1525=L$1,$J1525,IF($C1525&lt;&gt;$C1524,"",L1524))</f>
        <v>14</v>
      </c>
      <c r="M1525">
        <f>IF($D1525=M$1,$J1525,IF($C1525&lt;&gt;$C1524,"",M1524))</f>
        <v>15</v>
      </c>
      <c r="N1525" s="20">
        <f t="shared" si="145"/>
        <v>3</v>
      </c>
      <c r="O1525" s="21">
        <f t="shared" si="146"/>
        <v>14.666666666666666</v>
      </c>
      <c r="P1525">
        <f t="shared" si="142"/>
        <v>0.57735026918962573</v>
      </c>
      <c r="Q1525">
        <f t="shared" si="143"/>
        <v>15</v>
      </c>
    </row>
    <row r="1526" spans="1:17" x14ac:dyDescent="0.25">
      <c r="A1526" t="str">
        <f t="shared" si="141"/>
        <v>Indonesia-Foreign</v>
      </c>
      <c r="B1526">
        <v>1525</v>
      </c>
      <c r="C1526" t="s">
        <v>28</v>
      </c>
      <c r="D1526" t="s">
        <v>96</v>
      </c>
      <c r="E1526" t="s">
        <v>100</v>
      </c>
      <c r="F1526" s="3">
        <v>41389</v>
      </c>
      <c r="G1526" s="1" t="s">
        <v>153</v>
      </c>
      <c r="H1526" t="s">
        <v>124</v>
      </c>
      <c r="I1526" s="17">
        <f>IF(D1526="Moody",VLOOKUP(H1526,'Rating Translation'!$B$2:$E$25,4,FALSE),IF(D1526="SP",VLOOKUP(H1526,'Rating Translation'!$C$2:$E$25,3,FALSE),VLOOKUP(H1526,'Rating Translation'!$D$2:$E$25,2,FALSE)))</f>
        <v>15</v>
      </c>
      <c r="J1526">
        <f t="shared" si="144"/>
        <v>15</v>
      </c>
      <c r="K1526" s="20">
        <f>IF($D1526=K$1,$J1526,IF($C1526&lt;&gt;$C1525,"",K1525))</f>
        <v>15</v>
      </c>
      <c r="L1526">
        <f>IF($D1526=L$1,$J1526,IF($C1526&lt;&gt;$C1525,"",L1525))</f>
        <v>14</v>
      </c>
      <c r="M1526">
        <f>IF($D1526=M$1,$J1526,IF($C1526&lt;&gt;$C1525,"",M1525))</f>
        <v>15</v>
      </c>
      <c r="N1526" s="20">
        <f t="shared" si="145"/>
        <v>3</v>
      </c>
      <c r="O1526" s="21">
        <f t="shared" si="146"/>
        <v>14.666666666666666</v>
      </c>
      <c r="P1526">
        <f t="shared" si="142"/>
        <v>0.57735026918962573</v>
      </c>
      <c r="Q1526">
        <f t="shared" si="143"/>
        <v>15</v>
      </c>
    </row>
    <row r="1527" spans="1:17" x14ac:dyDescent="0.25">
      <c r="A1527" t="str">
        <f t="shared" si="141"/>
        <v>Indonesia-Foreign</v>
      </c>
      <c r="B1527">
        <v>1526</v>
      </c>
      <c r="C1527" t="s">
        <v>28</v>
      </c>
      <c r="D1527" t="s">
        <v>79</v>
      </c>
      <c r="E1527" t="s">
        <v>100</v>
      </c>
      <c r="F1527" s="3">
        <v>41396</v>
      </c>
      <c r="G1527" s="1" t="s">
        <v>61</v>
      </c>
      <c r="H1527" t="s">
        <v>71</v>
      </c>
      <c r="I1527" s="17">
        <f>IF(D1527="Moody",VLOOKUP(H1527,'Rating Translation'!$B$2:$E$25,4,FALSE),IF(D1527="SP",VLOOKUP(H1527,'Rating Translation'!$C$2:$E$25,3,FALSE),VLOOKUP(H1527,'Rating Translation'!$D$2:$E$25,2,FALSE)))</f>
        <v>14</v>
      </c>
      <c r="J1527">
        <f t="shared" si="144"/>
        <v>14</v>
      </c>
      <c r="K1527" s="20">
        <f>IF($D1527=K$1,$J1527,IF($C1527&lt;&gt;$C1526,"",K1526))</f>
        <v>15</v>
      </c>
      <c r="L1527">
        <f>IF($D1527=L$1,$J1527,IF($C1527&lt;&gt;$C1526,"",L1526))</f>
        <v>14</v>
      </c>
      <c r="M1527">
        <f>IF($D1527=M$1,$J1527,IF($C1527&lt;&gt;$C1526,"",M1526))</f>
        <v>15</v>
      </c>
      <c r="N1527" s="20">
        <f t="shared" si="145"/>
        <v>3</v>
      </c>
      <c r="O1527" s="21">
        <f t="shared" si="146"/>
        <v>14.666666666666666</v>
      </c>
      <c r="P1527">
        <f t="shared" si="142"/>
        <v>0.57735026918962573</v>
      </c>
      <c r="Q1527">
        <f t="shared" si="143"/>
        <v>15</v>
      </c>
    </row>
    <row r="1528" spans="1:17" x14ac:dyDescent="0.25">
      <c r="A1528" t="str">
        <f t="shared" si="141"/>
        <v>Indonesia-Foreign</v>
      </c>
      <c r="B1528">
        <v>1527</v>
      </c>
      <c r="C1528" t="s">
        <v>28</v>
      </c>
      <c r="D1528" t="s">
        <v>96</v>
      </c>
      <c r="E1528" t="s">
        <v>100</v>
      </c>
      <c r="F1528" s="3">
        <v>41465</v>
      </c>
      <c r="G1528" s="1" t="s">
        <v>153</v>
      </c>
      <c r="H1528" t="s">
        <v>124</v>
      </c>
      <c r="I1528" s="17">
        <f>IF(D1528="Moody",VLOOKUP(H1528,'Rating Translation'!$B$2:$E$25,4,FALSE),IF(D1528="SP",VLOOKUP(H1528,'Rating Translation'!$C$2:$E$25,3,FALSE),VLOOKUP(H1528,'Rating Translation'!$D$2:$E$25,2,FALSE)))</f>
        <v>15</v>
      </c>
      <c r="J1528">
        <f t="shared" si="144"/>
        <v>15</v>
      </c>
      <c r="K1528" s="20">
        <f>IF($D1528=K$1,$J1528,IF($C1528&lt;&gt;$C1527,"",K1527))</f>
        <v>15</v>
      </c>
      <c r="L1528">
        <f>IF($D1528=L$1,$J1528,IF($C1528&lt;&gt;$C1527,"",L1527))</f>
        <v>14</v>
      </c>
      <c r="M1528">
        <f>IF($D1528=M$1,$J1528,IF($C1528&lt;&gt;$C1527,"",M1527))</f>
        <v>15</v>
      </c>
      <c r="N1528" s="20">
        <f t="shared" si="145"/>
        <v>3</v>
      </c>
      <c r="O1528" s="21">
        <f t="shared" si="146"/>
        <v>14.666666666666666</v>
      </c>
      <c r="P1528">
        <f t="shared" si="142"/>
        <v>0.57735026918962573</v>
      </c>
      <c r="Q1528">
        <f t="shared" si="143"/>
        <v>15</v>
      </c>
    </row>
    <row r="1529" spans="1:17" x14ac:dyDescent="0.25">
      <c r="A1529" t="str">
        <f t="shared" si="141"/>
        <v>Indonesia-Foreign</v>
      </c>
      <c r="B1529">
        <v>1528</v>
      </c>
      <c r="C1529" t="s">
        <v>28</v>
      </c>
      <c r="D1529" t="s">
        <v>96</v>
      </c>
      <c r="E1529" t="s">
        <v>100</v>
      </c>
      <c r="F1529" s="3">
        <v>41478</v>
      </c>
      <c r="G1529" s="1" t="s">
        <v>153</v>
      </c>
      <c r="H1529" t="s">
        <v>124</v>
      </c>
      <c r="I1529" s="17">
        <f>IF(D1529="Moody",VLOOKUP(H1529,'Rating Translation'!$B$2:$E$25,4,FALSE),IF(D1529="SP",VLOOKUP(H1529,'Rating Translation'!$C$2:$E$25,3,FALSE),VLOOKUP(H1529,'Rating Translation'!$D$2:$E$25,2,FALSE)))</f>
        <v>15</v>
      </c>
      <c r="J1529">
        <f t="shared" si="144"/>
        <v>15</v>
      </c>
      <c r="K1529" s="20">
        <f>IF($D1529=K$1,$J1529,IF($C1529&lt;&gt;$C1528,"",K1528))</f>
        <v>15</v>
      </c>
      <c r="L1529">
        <f>IF($D1529=L$1,$J1529,IF($C1529&lt;&gt;$C1528,"",L1528))</f>
        <v>14</v>
      </c>
      <c r="M1529">
        <f>IF($D1529=M$1,$J1529,IF($C1529&lt;&gt;$C1528,"",M1528))</f>
        <v>15</v>
      </c>
      <c r="N1529" s="20">
        <f t="shared" si="145"/>
        <v>3</v>
      </c>
      <c r="O1529" s="21">
        <f t="shared" si="146"/>
        <v>14.666666666666666</v>
      </c>
      <c r="P1529">
        <f t="shared" si="142"/>
        <v>0.57735026918962573</v>
      </c>
      <c r="Q1529">
        <f t="shared" si="143"/>
        <v>15</v>
      </c>
    </row>
    <row r="1530" spans="1:17" x14ac:dyDescent="0.25">
      <c r="A1530" t="str">
        <f t="shared" si="141"/>
        <v>Indonesia-Foreign</v>
      </c>
      <c r="B1530">
        <v>1529</v>
      </c>
      <c r="C1530" t="s">
        <v>28</v>
      </c>
      <c r="D1530" t="s">
        <v>96</v>
      </c>
      <c r="E1530" t="s">
        <v>100</v>
      </c>
      <c r="F1530" s="3">
        <v>41527</v>
      </c>
      <c r="G1530" s="1" t="s">
        <v>153</v>
      </c>
      <c r="H1530" t="s">
        <v>124</v>
      </c>
      <c r="I1530" s="17">
        <f>IF(D1530="Moody",VLOOKUP(H1530,'Rating Translation'!$B$2:$E$25,4,FALSE),IF(D1530="SP",VLOOKUP(H1530,'Rating Translation'!$C$2:$E$25,3,FALSE),VLOOKUP(H1530,'Rating Translation'!$D$2:$E$25,2,FALSE)))</f>
        <v>15</v>
      </c>
      <c r="J1530">
        <f t="shared" si="144"/>
        <v>15</v>
      </c>
      <c r="K1530" s="20">
        <f>IF($D1530=K$1,$J1530,IF($C1530&lt;&gt;$C1529,"",K1529))</f>
        <v>15</v>
      </c>
      <c r="L1530">
        <f>IF($D1530=L$1,$J1530,IF($C1530&lt;&gt;$C1529,"",L1529))</f>
        <v>14</v>
      </c>
      <c r="M1530">
        <f>IF($D1530=M$1,$J1530,IF($C1530&lt;&gt;$C1529,"",M1529))</f>
        <v>15</v>
      </c>
      <c r="N1530" s="20">
        <f t="shared" si="145"/>
        <v>3</v>
      </c>
      <c r="O1530" s="21">
        <f t="shared" si="146"/>
        <v>14.666666666666666</v>
      </c>
      <c r="P1530">
        <f t="shared" si="142"/>
        <v>0.57735026918962573</v>
      </c>
      <c r="Q1530">
        <f t="shared" si="143"/>
        <v>15</v>
      </c>
    </row>
    <row r="1531" spans="1:17" x14ac:dyDescent="0.25">
      <c r="A1531" t="str">
        <f t="shared" si="141"/>
        <v>Indonesia-Foreign</v>
      </c>
      <c r="B1531">
        <v>1530</v>
      </c>
      <c r="C1531" t="s">
        <v>28</v>
      </c>
      <c r="D1531" t="s">
        <v>96</v>
      </c>
      <c r="E1531" t="s">
        <v>100</v>
      </c>
      <c r="F1531" s="3">
        <v>41547</v>
      </c>
      <c r="G1531" s="1" t="s">
        <v>153</v>
      </c>
      <c r="H1531" t="s">
        <v>124</v>
      </c>
      <c r="I1531" s="17">
        <f>IF(D1531="Moody",VLOOKUP(H1531,'Rating Translation'!$B$2:$E$25,4,FALSE),IF(D1531="SP",VLOOKUP(H1531,'Rating Translation'!$C$2:$E$25,3,FALSE),VLOOKUP(H1531,'Rating Translation'!$D$2:$E$25,2,FALSE)))</f>
        <v>15</v>
      </c>
      <c r="J1531">
        <f t="shared" si="144"/>
        <v>15</v>
      </c>
      <c r="K1531" s="20">
        <f>IF($D1531=K$1,$J1531,IF($C1531&lt;&gt;$C1530,"",K1530))</f>
        <v>15</v>
      </c>
      <c r="L1531">
        <f>IF($D1531=L$1,$J1531,IF($C1531&lt;&gt;$C1530,"",L1530))</f>
        <v>14</v>
      </c>
      <c r="M1531">
        <f>IF($D1531=M$1,$J1531,IF($C1531&lt;&gt;$C1530,"",M1530))</f>
        <v>15</v>
      </c>
      <c r="N1531" s="20">
        <f t="shared" si="145"/>
        <v>3</v>
      </c>
      <c r="O1531" s="21">
        <f t="shared" si="146"/>
        <v>14.666666666666666</v>
      </c>
      <c r="P1531">
        <f t="shared" si="142"/>
        <v>0.57735026918962573</v>
      </c>
      <c r="Q1531">
        <f t="shared" si="143"/>
        <v>15</v>
      </c>
    </row>
    <row r="1532" spans="1:17" x14ac:dyDescent="0.25">
      <c r="A1532" t="str">
        <f t="shared" si="141"/>
        <v>Indonesia-Foreign</v>
      </c>
      <c r="B1532">
        <v>1531</v>
      </c>
      <c r="C1532" t="s">
        <v>28</v>
      </c>
      <c r="D1532" t="s">
        <v>96</v>
      </c>
      <c r="E1532" t="s">
        <v>100</v>
      </c>
      <c r="F1532" s="3">
        <v>41593</v>
      </c>
      <c r="G1532" s="1" t="s">
        <v>153</v>
      </c>
      <c r="H1532" t="s">
        <v>124</v>
      </c>
      <c r="I1532" s="17">
        <f>IF(D1532="Moody",VLOOKUP(H1532,'Rating Translation'!$B$2:$E$25,4,FALSE),IF(D1532="SP",VLOOKUP(H1532,'Rating Translation'!$C$2:$E$25,3,FALSE),VLOOKUP(H1532,'Rating Translation'!$D$2:$E$25,2,FALSE)))</f>
        <v>15</v>
      </c>
      <c r="J1532">
        <f t="shared" si="144"/>
        <v>15</v>
      </c>
      <c r="K1532" s="20">
        <f>IF($D1532=K$1,$J1532,IF($C1532&lt;&gt;$C1531,"",K1531))</f>
        <v>15</v>
      </c>
      <c r="L1532">
        <f>IF($D1532=L$1,$J1532,IF($C1532&lt;&gt;$C1531,"",L1531))</f>
        <v>14</v>
      </c>
      <c r="M1532">
        <f>IF($D1532=M$1,$J1532,IF($C1532&lt;&gt;$C1531,"",M1531))</f>
        <v>15</v>
      </c>
      <c r="N1532" s="20">
        <f t="shared" si="145"/>
        <v>3</v>
      </c>
      <c r="O1532" s="21">
        <f t="shared" si="146"/>
        <v>14.666666666666666</v>
      </c>
      <c r="P1532">
        <f t="shared" si="142"/>
        <v>0.57735026918962573</v>
      </c>
      <c r="Q1532">
        <f t="shared" si="143"/>
        <v>15</v>
      </c>
    </row>
    <row r="1533" spans="1:17" x14ac:dyDescent="0.25">
      <c r="A1533" t="str">
        <f t="shared" si="141"/>
        <v>Indonesia-Foreign</v>
      </c>
      <c r="B1533">
        <v>1532</v>
      </c>
      <c r="C1533" t="s">
        <v>28</v>
      </c>
      <c r="D1533" t="s">
        <v>96</v>
      </c>
      <c r="E1533" t="s">
        <v>100</v>
      </c>
      <c r="F1533" s="3">
        <v>41621</v>
      </c>
      <c r="G1533" s="1" t="s">
        <v>153</v>
      </c>
      <c r="H1533" t="s">
        <v>124</v>
      </c>
      <c r="I1533" s="17">
        <f>IF(D1533="Moody",VLOOKUP(H1533,'Rating Translation'!$B$2:$E$25,4,FALSE),IF(D1533="SP",VLOOKUP(H1533,'Rating Translation'!$C$2:$E$25,3,FALSE),VLOOKUP(H1533,'Rating Translation'!$D$2:$E$25,2,FALSE)))</f>
        <v>15</v>
      </c>
      <c r="J1533">
        <f t="shared" si="144"/>
        <v>15</v>
      </c>
      <c r="K1533" s="20">
        <f>IF($D1533=K$1,$J1533,IF($C1533&lt;&gt;$C1532,"",K1532))</f>
        <v>15</v>
      </c>
      <c r="L1533">
        <f>IF($D1533=L$1,$J1533,IF($C1533&lt;&gt;$C1532,"",L1532))</f>
        <v>14</v>
      </c>
      <c r="M1533">
        <f>IF($D1533=M$1,$J1533,IF($C1533&lt;&gt;$C1532,"",M1532))</f>
        <v>15</v>
      </c>
      <c r="N1533" s="20">
        <f t="shared" si="145"/>
        <v>3</v>
      </c>
      <c r="O1533" s="21">
        <f t="shared" si="146"/>
        <v>14.666666666666666</v>
      </c>
      <c r="P1533">
        <f t="shared" si="142"/>
        <v>0.57735026918962573</v>
      </c>
      <c r="Q1533">
        <f t="shared" si="143"/>
        <v>15</v>
      </c>
    </row>
    <row r="1534" spans="1:17" x14ac:dyDescent="0.25">
      <c r="A1534" t="str">
        <f t="shared" si="141"/>
        <v>Indonesia-Foreign</v>
      </c>
      <c r="B1534">
        <v>1533</v>
      </c>
      <c r="C1534" t="s">
        <v>28</v>
      </c>
      <c r="D1534" t="s">
        <v>96</v>
      </c>
      <c r="E1534" t="s">
        <v>100</v>
      </c>
      <c r="F1534" s="3">
        <v>41655</v>
      </c>
      <c r="G1534" s="1" t="s">
        <v>153</v>
      </c>
      <c r="H1534" t="s">
        <v>124</v>
      </c>
      <c r="I1534" s="17">
        <f>IF(D1534="Moody",VLOOKUP(H1534,'Rating Translation'!$B$2:$E$25,4,FALSE),IF(D1534="SP",VLOOKUP(H1534,'Rating Translation'!$C$2:$E$25,3,FALSE),VLOOKUP(H1534,'Rating Translation'!$D$2:$E$25,2,FALSE)))</f>
        <v>15</v>
      </c>
      <c r="J1534">
        <f t="shared" si="144"/>
        <v>15</v>
      </c>
      <c r="K1534" s="20">
        <f>IF($D1534=K$1,$J1534,IF($C1534&lt;&gt;$C1533,"",K1533))</f>
        <v>15</v>
      </c>
      <c r="L1534">
        <f>IF($D1534=L$1,$J1534,IF($C1534&lt;&gt;$C1533,"",L1533))</f>
        <v>14</v>
      </c>
      <c r="M1534">
        <f>IF($D1534=M$1,$J1534,IF($C1534&lt;&gt;$C1533,"",M1533))</f>
        <v>15</v>
      </c>
      <c r="N1534" s="20">
        <f t="shared" si="145"/>
        <v>3</v>
      </c>
      <c r="O1534" s="21">
        <f t="shared" si="146"/>
        <v>14.666666666666666</v>
      </c>
      <c r="P1534">
        <f t="shared" si="142"/>
        <v>0.57735026918962573</v>
      </c>
      <c r="Q1534">
        <f t="shared" si="143"/>
        <v>15</v>
      </c>
    </row>
    <row r="1535" spans="1:17" x14ac:dyDescent="0.25">
      <c r="A1535" t="str">
        <f t="shared" si="141"/>
        <v>Indonesia-Local</v>
      </c>
      <c r="B1535">
        <v>1534</v>
      </c>
      <c r="C1535" t="s">
        <v>28</v>
      </c>
      <c r="D1535" t="s">
        <v>96</v>
      </c>
      <c r="E1535" t="s">
        <v>101</v>
      </c>
      <c r="F1535" s="3">
        <v>35585</v>
      </c>
      <c r="G1535" s="1" t="s">
        <v>76</v>
      </c>
      <c r="H1535" t="s">
        <v>76</v>
      </c>
      <c r="I1535" s="17">
        <f>IF(D1535="Moody",VLOOKUP(H1535,'Rating Translation'!$B$2:$E$25,4,FALSE),IF(D1535="SP",VLOOKUP(H1535,'Rating Translation'!$C$2:$E$25,3,FALSE),VLOOKUP(H1535,'Rating Translation'!$D$2:$E$25,2,FALSE)))</f>
        <v>19</v>
      </c>
      <c r="J1535">
        <f t="shared" si="144"/>
        <v>19</v>
      </c>
      <c r="K1535" s="20">
        <f>IF($D1535=K$1,$J1535,IF($C1535&lt;&gt;$C1534,"",K1534))</f>
        <v>15</v>
      </c>
      <c r="L1535">
        <f>IF($D1535=L$1,$J1535,IF($C1535&lt;&gt;$C1534,"",L1534))</f>
        <v>14</v>
      </c>
      <c r="M1535">
        <f>IF($D1535=M$1,$J1535,IF($C1535&lt;&gt;$C1534,"",M1534))</f>
        <v>19</v>
      </c>
      <c r="N1535" s="20">
        <f t="shared" si="145"/>
        <v>3</v>
      </c>
      <c r="O1535" s="21">
        <f t="shared" si="146"/>
        <v>16</v>
      </c>
      <c r="P1535">
        <f t="shared" si="142"/>
        <v>2.6457513110645907</v>
      </c>
      <c r="Q1535">
        <f t="shared" si="143"/>
        <v>15</v>
      </c>
    </row>
    <row r="1536" spans="1:17" x14ac:dyDescent="0.25">
      <c r="A1536" t="str">
        <f t="shared" si="141"/>
        <v>Indonesia-Local</v>
      </c>
      <c r="B1536">
        <v>1535</v>
      </c>
      <c r="C1536" t="s">
        <v>28</v>
      </c>
      <c r="D1536" t="s">
        <v>96</v>
      </c>
      <c r="E1536" t="s">
        <v>101</v>
      </c>
      <c r="F1536" s="3">
        <v>35781</v>
      </c>
      <c r="G1536" s="1" t="s">
        <v>76</v>
      </c>
      <c r="H1536" t="s">
        <v>76</v>
      </c>
      <c r="I1536" s="17">
        <f>IF(D1536="Moody",VLOOKUP(H1536,'Rating Translation'!$B$2:$E$25,4,FALSE),IF(D1536="SP",VLOOKUP(H1536,'Rating Translation'!$C$2:$E$25,3,FALSE),VLOOKUP(H1536,'Rating Translation'!$D$2:$E$25,2,FALSE)))</f>
        <v>19</v>
      </c>
      <c r="J1536">
        <f t="shared" si="144"/>
        <v>19</v>
      </c>
      <c r="K1536" s="20">
        <f>IF($D1536=K$1,$J1536,IF($C1536&lt;&gt;$C1535,"",K1535))</f>
        <v>15</v>
      </c>
      <c r="L1536">
        <f>IF($D1536=L$1,$J1536,IF($C1536&lt;&gt;$C1535,"",L1535))</f>
        <v>14</v>
      </c>
      <c r="M1536">
        <f>IF($D1536=M$1,$J1536,IF($C1536&lt;&gt;$C1535,"",M1535))</f>
        <v>19</v>
      </c>
      <c r="N1536" s="20">
        <f t="shared" si="145"/>
        <v>3</v>
      </c>
      <c r="O1536" s="21">
        <f t="shared" si="146"/>
        <v>16</v>
      </c>
      <c r="P1536">
        <f t="shared" si="142"/>
        <v>2.6457513110645907</v>
      </c>
      <c r="Q1536">
        <f t="shared" si="143"/>
        <v>15</v>
      </c>
    </row>
    <row r="1537" spans="1:17" x14ac:dyDescent="0.25">
      <c r="A1537" t="str">
        <f t="shared" si="141"/>
        <v>Indonesia-Local</v>
      </c>
      <c r="B1537">
        <v>1536</v>
      </c>
      <c r="C1537" t="s">
        <v>28</v>
      </c>
      <c r="D1537" t="s">
        <v>96</v>
      </c>
      <c r="E1537" t="s">
        <v>101</v>
      </c>
      <c r="F1537" s="3">
        <v>35786</v>
      </c>
      <c r="G1537" s="1" t="s">
        <v>122</v>
      </c>
      <c r="H1537" t="s">
        <v>122</v>
      </c>
      <c r="I1537" s="17">
        <f>IF(D1537="Moody",VLOOKUP(H1537,'Rating Translation'!$B$2:$E$25,4,FALSE),IF(D1537="SP",VLOOKUP(H1537,'Rating Translation'!$C$2:$E$25,3,FALSE),VLOOKUP(H1537,'Rating Translation'!$D$2:$E$25,2,FALSE)))</f>
        <v>17</v>
      </c>
      <c r="J1537">
        <f t="shared" si="144"/>
        <v>17</v>
      </c>
      <c r="K1537" s="20">
        <f>IF($D1537=K$1,$J1537,IF($C1537&lt;&gt;$C1536,"",K1536))</f>
        <v>15</v>
      </c>
      <c r="L1537">
        <f>IF($D1537=L$1,$J1537,IF($C1537&lt;&gt;$C1536,"",L1536))</f>
        <v>14</v>
      </c>
      <c r="M1537">
        <f>IF($D1537=M$1,$J1537,IF($C1537&lt;&gt;$C1536,"",M1536))</f>
        <v>17</v>
      </c>
      <c r="N1537" s="20">
        <f t="shared" si="145"/>
        <v>3</v>
      </c>
      <c r="O1537" s="21">
        <f t="shared" si="146"/>
        <v>15.333333333333334</v>
      </c>
      <c r="P1537">
        <f t="shared" si="142"/>
        <v>1.5275252316519468</v>
      </c>
      <c r="Q1537">
        <f t="shared" si="143"/>
        <v>15</v>
      </c>
    </row>
    <row r="1538" spans="1:17" x14ac:dyDescent="0.25">
      <c r="A1538" t="str">
        <f t="shared" ref="A1538:A1601" si="147">CONCATENATE(C1538,"-",E1538)</f>
        <v>Indonesia-Local</v>
      </c>
      <c r="B1538">
        <v>1537</v>
      </c>
      <c r="C1538" t="s">
        <v>28</v>
      </c>
      <c r="D1538" t="s">
        <v>96</v>
      </c>
      <c r="E1538" t="s">
        <v>101</v>
      </c>
      <c r="F1538" s="3">
        <v>35803</v>
      </c>
      <c r="G1538" s="1" t="s">
        <v>124</v>
      </c>
      <c r="H1538" t="s">
        <v>124</v>
      </c>
      <c r="I1538" s="17">
        <f>IF(D1538="Moody",VLOOKUP(H1538,'Rating Translation'!$B$2:$E$25,4,FALSE),IF(D1538="SP",VLOOKUP(H1538,'Rating Translation'!$C$2:$E$25,3,FALSE),VLOOKUP(H1538,'Rating Translation'!$D$2:$E$25,2,FALSE)))</f>
        <v>15</v>
      </c>
      <c r="J1538">
        <f t="shared" si="144"/>
        <v>15</v>
      </c>
      <c r="K1538" s="20">
        <f>IF($D1538=K$1,$J1538,IF($C1538&lt;&gt;$C1537,"",K1537))</f>
        <v>15</v>
      </c>
      <c r="L1538">
        <f>IF($D1538=L$1,$J1538,IF($C1538&lt;&gt;$C1537,"",L1537))</f>
        <v>14</v>
      </c>
      <c r="M1538">
        <f>IF($D1538=M$1,$J1538,IF($C1538&lt;&gt;$C1537,"",M1537))</f>
        <v>15</v>
      </c>
      <c r="N1538" s="20">
        <f t="shared" si="145"/>
        <v>3</v>
      </c>
      <c r="O1538" s="21">
        <f t="shared" si="146"/>
        <v>14.666666666666666</v>
      </c>
      <c r="P1538">
        <f t="shared" si="142"/>
        <v>0.57735026918962573</v>
      </c>
      <c r="Q1538">
        <f t="shared" si="143"/>
        <v>15</v>
      </c>
    </row>
    <row r="1539" spans="1:17" x14ac:dyDescent="0.25">
      <c r="A1539" t="str">
        <f t="shared" si="147"/>
        <v>Indonesia-Local</v>
      </c>
      <c r="B1539">
        <v>1538</v>
      </c>
      <c r="C1539" t="s">
        <v>28</v>
      </c>
      <c r="D1539" t="s">
        <v>96</v>
      </c>
      <c r="E1539" t="s">
        <v>101</v>
      </c>
      <c r="F1539" s="3">
        <v>35816</v>
      </c>
      <c r="G1539" s="1" t="s">
        <v>124</v>
      </c>
      <c r="H1539" t="s">
        <v>124</v>
      </c>
      <c r="I1539" s="17">
        <f>IF(D1539="Moody",VLOOKUP(H1539,'Rating Translation'!$B$2:$E$25,4,FALSE),IF(D1539="SP",VLOOKUP(H1539,'Rating Translation'!$C$2:$E$25,3,FALSE),VLOOKUP(H1539,'Rating Translation'!$D$2:$E$25,2,FALSE)))</f>
        <v>15</v>
      </c>
      <c r="J1539">
        <f t="shared" si="144"/>
        <v>15</v>
      </c>
      <c r="K1539" s="20">
        <f>IF($D1539=K$1,$J1539,IF($C1539&lt;&gt;$C1538,"",K1538))</f>
        <v>15</v>
      </c>
      <c r="L1539">
        <f>IF($D1539=L$1,$J1539,IF($C1539&lt;&gt;$C1538,"",L1538))</f>
        <v>14</v>
      </c>
      <c r="M1539">
        <f>IF($D1539=M$1,$J1539,IF($C1539&lt;&gt;$C1538,"",M1538))</f>
        <v>15</v>
      </c>
      <c r="N1539" s="20">
        <f t="shared" si="145"/>
        <v>3</v>
      </c>
      <c r="O1539" s="21">
        <f t="shared" si="146"/>
        <v>14.666666666666666</v>
      </c>
      <c r="P1539">
        <f t="shared" ref="P1539:P1602" si="148">IF(N1539&lt;=1,"",STDEV(K1539:M1539))</f>
        <v>0.57735026918962573</v>
      </c>
      <c r="Q1539">
        <f t="shared" ref="Q1539:Q1602" si="149">MEDIAN(K1539:M1539)</f>
        <v>15</v>
      </c>
    </row>
    <row r="1540" spans="1:17" x14ac:dyDescent="0.25">
      <c r="A1540" t="str">
        <f t="shared" si="147"/>
        <v>Indonesia-Local</v>
      </c>
      <c r="B1540">
        <v>1539</v>
      </c>
      <c r="C1540" t="s">
        <v>28</v>
      </c>
      <c r="D1540" t="s">
        <v>96</v>
      </c>
      <c r="E1540" t="s">
        <v>101</v>
      </c>
      <c r="F1540" s="3">
        <v>35870</v>
      </c>
      <c r="G1540" s="1" t="s">
        <v>71</v>
      </c>
      <c r="H1540" t="s">
        <v>71</v>
      </c>
      <c r="I1540" s="17">
        <f>IF(D1540="Moody",VLOOKUP(H1540,'Rating Translation'!$B$2:$E$25,4,FALSE),IF(D1540="SP",VLOOKUP(H1540,'Rating Translation'!$C$2:$E$25,3,FALSE),VLOOKUP(H1540,'Rating Translation'!$D$2:$E$25,2,FALSE)))</f>
        <v>14</v>
      </c>
      <c r="J1540">
        <f t="shared" si="144"/>
        <v>14</v>
      </c>
      <c r="K1540" s="20">
        <f>IF($D1540=K$1,$J1540,IF($C1540&lt;&gt;$C1539,"",K1539))</f>
        <v>15</v>
      </c>
      <c r="L1540">
        <f>IF($D1540=L$1,$J1540,IF($C1540&lt;&gt;$C1539,"",L1539))</f>
        <v>14</v>
      </c>
      <c r="M1540">
        <f>IF($D1540=M$1,$J1540,IF($C1540&lt;&gt;$C1539,"",M1539))</f>
        <v>14</v>
      </c>
      <c r="N1540" s="20">
        <f t="shared" si="145"/>
        <v>3</v>
      </c>
      <c r="O1540" s="21">
        <f t="shared" si="146"/>
        <v>14.333333333333334</v>
      </c>
      <c r="P1540">
        <f t="shared" si="148"/>
        <v>0.57735026918962573</v>
      </c>
      <c r="Q1540">
        <f t="shared" si="149"/>
        <v>14</v>
      </c>
    </row>
    <row r="1541" spans="1:17" x14ac:dyDescent="0.25">
      <c r="A1541" t="str">
        <f t="shared" si="147"/>
        <v>Indonesia-Local</v>
      </c>
      <c r="B1541">
        <v>1540</v>
      </c>
      <c r="C1541" t="s">
        <v>28</v>
      </c>
      <c r="D1541" t="s">
        <v>69</v>
      </c>
      <c r="E1541" t="s">
        <v>101</v>
      </c>
      <c r="F1541" s="3">
        <v>36042</v>
      </c>
      <c r="G1541" s="1" t="s">
        <v>59</v>
      </c>
      <c r="H1541" t="s">
        <v>59</v>
      </c>
      <c r="I1541" s="17">
        <f>IF(D1541="Moody",VLOOKUP(H1541,'Rating Translation'!$B$2:$E$25,4,FALSE),IF(D1541="SP",VLOOKUP(H1541,'Rating Translation'!$C$2:$E$25,3,FALSE),VLOOKUP(H1541,'Rating Translation'!$D$2:$E$25,2,FALSE)))</f>
        <v>9</v>
      </c>
      <c r="J1541">
        <f t="shared" si="144"/>
        <v>9</v>
      </c>
      <c r="K1541" s="20">
        <f>IF($D1541=K$1,$J1541,IF($C1541&lt;&gt;$C1540,"",K1540))</f>
        <v>9</v>
      </c>
      <c r="L1541">
        <f>IF($D1541=L$1,$J1541,IF($C1541&lt;&gt;$C1540,"",L1540))</f>
        <v>14</v>
      </c>
      <c r="M1541">
        <f>IF($D1541=M$1,$J1541,IF($C1541&lt;&gt;$C1540,"",M1540))</f>
        <v>14</v>
      </c>
      <c r="N1541" s="20">
        <f t="shared" si="145"/>
        <v>3</v>
      </c>
      <c r="O1541" s="21">
        <f t="shared" si="146"/>
        <v>12.333333333333334</v>
      </c>
      <c r="P1541">
        <f t="shared" si="148"/>
        <v>2.8867513459481304</v>
      </c>
      <c r="Q1541">
        <f t="shared" si="149"/>
        <v>14</v>
      </c>
    </row>
    <row r="1542" spans="1:17" x14ac:dyDescent="0.25">
      <c r="A1542" t="str">
        <f t="shared" si="147"/>
        <v>Indonesia-Local</v>
      </c>
      <c r="B1542">
        <v>1541</v>
      </c>
      <c r="C1542" t="s">
        <v>28</v>
      </c>
      <c r="D1542" t="s">
        <v>96</v>
      </c>
      <c r="E1542" t="s">
        <v>101</v>
      </c>
      <c r="F1542" s="3">
        <v>36276</v>
      </c>
      <c r="G1542" s="1" t="s">
        <v>94</v>
      </c>
      <c r="H1542" t="s">
        <v>94</v>
      </c>
      <c r="I1542" s="17">
        <f>IF(D1542="Moody",VLOOKUP(H1542,'Rating Translation'!$B$2:$E$25,4,FALSE),IF(D1542="SP",VLOOKUP(H1542,'Rating Translation'!$C$2:$E$25,3,FALSE),VLOOKUP(H1542,'Rating Translation'!$D$2:$E$25,2,FALSE)))</f>
        <v>12</v>
      </c>
      <c r="J1542">
        <f t="shared" si="144"/>
        <v>12</v>
      </c>
      <c r="K1542" s="20">
        <f>IF($D1542=K$1,$J1542,IF($C1542&lt;&gt;$C1541,"",K1541))</f>
        <v>9</v>
      </c>
      <c r="L1542">
        <f>IF($D1542=L$1,$J1542,IF($C1542&lt;&gt;$C1541,"",L1541))</f>
        <v>14</v>
      </c>
      <c r="M1542">
        <f>IF($D1542=M$1,$J1542,IF($C1542&lt;&gt;$C1541,"",M1541))</f>
        <v>12</v>
      </c>
      <c r="N1542" s="20">
        <f t="shared" si="145"/>
        <v>3</v>
      </c>
      <c r="O1542" s="21">
        <f t="shared" si="146"/>
        <v>11.666666666666666</v>
      </c>
      <c r="P1542">
        <f t="shared" si="148"/>
        <v>2.5166114784235849</v>
      </c>
      <c r="Q1542">
        <f t="shared" si="149"/>
        <v>12</v>
      </c>
    </row>
    <row r="1543" spans="1:17" x14ac:dyDescent="0.25">
      <c r="A1543" t="str">
        <f t="shared" si="147"/>
        <v>Indonesia-Local</v>
      </c>
      <c r="B1543">
        <v>1542</v>
      </c>
      <c r="C1543" t="s">
        <v>28</v>
      </c>
      <c r="D1543" t="s">
        <v>96</v>
      </c>
      <c r="E1543" t="s">
        <v>101</v>
      </c>
      <c r="F1543" s="3">
        <v>36665</v>
      </c>
      <c r="G1543" s="1" t="s">
        <v>95</v>
      </c>
      <c r="H1543" t="s">
        <v>95</v>
      </c>
      <c r="I1543" s="17">
        <f>IF(D1543="Moody",VLOOKUP(H1543,'Rating Translation'!$B$2:$E$25,4,FALSE),IF(D1543="SP",VLOOKUP(H1543,'Rating Translation'!$C$2:$E$25,3,FALSE),VLOOKUP(H1543,'Rating Translation'!$D$2:$E$25,2,FALSE)))</f>
        <v>11</v>
      </c>
      <c r="J1543">
        <f t="shared" si="144"/>
        <v>11</v>
      </c>
      <c r="K1543" s="20">
        <f>IF($D1543=K$1,$J1543,IF($C1543&lt;&gt;$C1542,"",K1542))</f>
        <v>9</v>
      </c>
      <c r="L1543">
        <f>IF($D1543=L$1,$J1543,IF($C1543&lt;&gt;$C1542,"",L1542))</f>
        <v>14</v>
      </c>
      <c r="M1543">
        <f>IF($D1543=M$1,$J1543,IF($C1543&lt;&gt;$C1542,"",M1542))</f>
        <v>11</v>
      </c>
      <c r="N1543" s="20">
        <f t="shared" si="145"/>
        <v>3</v>
      </c>
      <c r="O1543" s="21">
        <f t="shared" si="146"/>
        <v>11.333333333333334</v>
      </c>
      <c r="P1543">
        <f t="shared" si="148"/>
        <v>2.5166114784235849</v>
      </c>
      <c r="Q1543">
        <f t="shared" si="149"/>
        <v>11</v>
      </c>
    </row>
    <row r="1544" spans="1:17" x14ac:dyDescent="0.25">
      <c r="A1544" t="str">
        <f t="shared" si="147"/>
        <v>Indonesia-Local</v>
      </c>
      <c r="B1544">
        <v>1543</v>
      </c>
      <c r="C1544" t="s">
        <v>28</v>
      </c>
      <c r="D1544" t="s">
        <v>96</v>
      </c>
      <c r="E1544" t="s">
        <v>101</v>
      </c>
      <c r="F1544" s="3">
        <v>36790</v>
      </c>
      <c r="G1544" s="1" t="s">
        <v>93</v>
      </c>
      <c r="H1544" t="s">
        <v>93</v>
      </c>
      <c r="I1544" s="17">
        <f>IF(D1544="Moody",VLOOKUP(H1544,'Rating Translation'!$B$2:$E$25,4,FALSE),IF(D1544="SP",VLOOKUP(H1544,'Rating Translation'!$C$2:$E$25,3,FALSE),VLOOKUP(H1544,'Rating Translation'!$D$2:$E$25,2,FALSE)))</f>
        <v>9</v>
      </c>
      <c r="J1544">
        <f t="shared" si="144"/>
        <v>9</v>
      </c>
      <c r="K1544" s="20">
        <f>IF($D1544=K$1,$J1544,IF($C1544&lt;&gt;$C1543,"",K1543))</f>
        <v>9</v>
      </c>
      <c r="L1544">
        <f>IF($D1544=L$1,$J1544,IF($C1544&lt;&gt;$C1543,"",L1543))</f>
        <v>14</v>
      </c>
      <c r="M1544">
        <f>IF($D1544=M$1,$J1544,IF($C1544&lt;&gt;$C1543,"",M1543))</f>
        <v>9</v>
      </c>
      <c r="N1544" s="20">
        <f t="shared" si="145"/>
        <v>3</v>
      </c>
      <c r="O1544" s="21">
        <f t="shared" si="146"/>
        <v>10.666666666666666</v>
      </c>
      <c r="P1544">
        <f t="shared" si="148"/>
        <v>2.8867513459481304</v>
      </c>
      <c r="Q1544">
        <f t="shared" si="149"/>
        <v>9</v>
      </c>
    </row>
    <row r="1545" spans="1:17" x14ac:dyDescent="0.25">
      <c r="A1545" t="str">
        <f t="shared" si="147"/>
        <v>Indonesia-Local</v>
      </c>
      <c r="B1545">
        <v>1544</v>
      </c>
      <c r="C1545" t="s">
        <v>28</v>
      </c>
      <c r="D1545" t="s">
        <v>96</v>
      </c>
      <c r="E1545" t="s">
        <v>101</v>
      </c>
      <c r="F1545" s="3">
        <v>37148</v>
      </c>
      <c r="G1545" s="1" t="s">
        <v>93</v>
      </c>
      <c r="H1545" t="s">
        <v>93</v>
      </c>
      <c r="I1545" s="17">
        <f>IF(D1545="Moody",VLOOKUP(H1545,'Rating Translation'!$B$2:$E$25,4,FALSE),IF(D1545="SP",VLOOKUP(H1545,'Rating Translation'!$C$2:$E$25,3,FALSE),VLOOKUP(H1545,'Rating Translation'!$D$2:$E$25,2,FALSE)))</f>
        <v>9</v>
      </c>
      <c r="J1545">
        <f t="shared" si="144"/>
        <v>9</v>
      </c>
      <c r="K1545" s="20">
        <f>IF($D1545=K$1,$J1545,IF($C1545&lt;&gt;$C1544,"",K1544))</f>
        <v>9</v>
      </c>
      <c r="L1545">
        <f>IF($D1545=L$1,$J1545,IF($C1545&lt;&gt;$C1544,"",L1544))</f>
        <v>14</v>
      </c>
      <c r="M1545">
        <f>IF($D1545=M$1,$J1545,IF($C1545&lt;&gt;$C1544,"",M1544))</f>
        <v>9</v>
      </c>
      <c r="N1545" s="20">
        <f t="shared" si="145"/>
        <v>3</v>
      </c>
      <c r="O1545" s="21">
        <f t="shared" si="146"/>
        <v>10.666666666666666</v>
      </c>
      <c r="P1545">
        <f t="shared" si="148"/>
        <v>2.8867513459481304</v>
      </c>
      <c r="Q1545">
        <f t="shared" si="149"/>
        <v>9</v>
      </c>
    </row>
    <row r="1546" spans="1:17" x14ac:dyDescent="0.25">
      <c r="A1546" t="str">
        <f t="shared" si="147"/>
        <v>Indonesia-Local</v>
      </c>
      <c r="B1546">
        <v>1545</v>
      </c>
      <c r="C1546" t="s">
        <v>28</v>
      </c>
      <c r="D1546" t="s">
        <v>96</v>
      </c>
      <c r="E1546" t="s">
        <v>101</v>
      </c>
      <c r="F1546" s="3">
        <v>37225</v>
      </c>
      <c r="G1546" s="1" t="s">
        <v>93</v>
      </c>
      <c r="H1546" t="s">
        <v>93</v>
      </c>
      <c r="I1546" s="17">
        <f>IF(D1546="Moody",VLOOKUP(H1546,'Rating Translation'!$B$2:$E$25,4,FALSE),IF(D1546="SP",VLOOKUP(H1546,'Rating Translation'!$C$2:$E$25,3,FALSE),VLOOKUP(H1546,'Rating Translation'!$D$2:$E$25,2,FALSE)))</f>
        <v>9</v>
      </c>
      <c r="J1546">
        <f t="shared" si="144"/>
        <v>9</v>
      </c>
      <c r="K1546" s="20">
        <f>IF($D1546=K$1,$J1546,IF($C1546&lt;&gt;$C1545,"",K1545))</f>
        <v>9</v>
      </c>
      <c r="L1546">
        <f>IF($D1546=L$1,$J1546,IF($C1546&lt;&gt;$C1545,"",L1545))</f>
        <v>14</v>
      </c>
      <c r="M1546">
        <f>IF($D1546=M$1,$J1546,IF($C1546&lt;&gt;$C1545,"",M1545))</f>
        <v>9</v>
      </c>
      <c r="N1546" s="20">
        <f t="shared" si="145"/>
        <v>3</v>
      </c>
      <c r="O1546" s="21">
        <f t="shared" si="146"/>
        <v>10.666666666666666</v>
      </c>
      <c r="P1546">
        <f t="shared" si="148"/>
        <v>2.8867513459481304</v>
      </c>
      <c r="Q1546">
        <f t="shared" si="149"/>
        <v>9</v>
      </c>
    </row>
    <row r="1547" spans="1:17" x14ac:dyDescent="0.25">
      <c r="A1547" t="str">
        <f t="shared" si="147"/>
        <v>Indonesia-Local</v>
      </c>
      <c r="B1547">
        <v>1546</v>
      </c>
      <c r="C1547" t="s">
        <v>28</v>
      </c>
      <c r="D1547" t="s">
        <v>96</v>
      </c>
      <c r="E1547" t="s">
        <v>101</v>
      </c>
      <c r="F1547" s="3">
        <v>37469</v>
      </c>
      <c r="G1547" s="1" t="s">
        <v>75</v>
      </c>
      <c r="H1547" t="s">
        <v>75</v>
      </c>
      <c r="I1547" s="17">
        <f>IF(D1547="Moody",VLOOKUP(H1547,'Rating Translation'!$B$2:$E$25,4,FALSE),IF(D1547="SP",VLOOKUP(H1547,'Rating Translation'!$C$2:$E$25,3,FALSE),VLOOKUP(H1547,'Rating Translation'!$D$2:$E$25,2,FALSE)))</f>
        <v>10</v>
      </c>
      <c r="J1547">
        <f t="shared" si="144"/>
        <v>10</v>
      </c>
      <c r="K1547" s="20">
        <f>IF($D1547=K$1,$J1547,IF($C1547&lt;&gt;$C1546,"",K1546))</f>
        <v>9</v>
      </c>
      <c r="L1547">
        <f>IF($D1547=L$1,$J1547,IF($C1547&lt;&gt;$C1546,"",L1546))</f>
        <v>14</v>
      </c>
      <c r="M1547">
        <f>IF($D1547=M$1,$J1547,IF($C1547&lt;&gt;$C1546,"",M1546))</f>
        <v>10</v>
      </c>
      <c r="N1547" s="20">
        <f t="shared" si="145"/>
        <v>3</v>
      </c>
      <c r="O1547" s="21">
        <f t="shared" si="146"/>
        <v>11</v>
      </c>
      <c r="P1547">
        <f t="shared" si="148"/>
        <v>2.6457513110645907</v>
      </c>
      <c r="Q1547">
        <f t="shared" si="149"/>
        <v>10</v>
      </c>
    </row>
    <row r="1548" spans="1:17" x14ac:dyDescent="0.25">
      <c r="A1548" t="str">
        <f t="shared" si="147"/>
        <v>Indonesia-Local</v>
      </c>
      <c r="B1548">
        <v>1547</v>
      </c>
      <c r="C1548" t="s">
        <v>28</v>
      </c>
      <c r="D1548" t="s">
        <v>69</v>
      </c>
      <c r="E1548" t="s">
        <v>101</v>
      </c>
      <c r="F1548" s="3">
        <v>37893</v>
      </c>
      <c r="G1548" s="1" t="s">
        <v>66</v>
      </c>
      <c r="H1548" t="s">
        <v>66</v>
      </c>
      <c r="I1548" s="17">
        <f>IF(D1548="Moody",VLOOKUP(H1548,'Rating Translation'!$B$2:$E$25,4,FALSE),IF(D1548="SP",VLOOKUP(H1548,'Rating Translation'!$C$2:$E$25,3,FALSE),VLOOKUP(H1548,'Rating Translation'!$D$2:$E$25,2,FALSE)))</f>
        <v>10</v>
      </c>
      <c r="J1548">
        <f t="shared" si="144"/>
        <v>10</v>
      </c>
      <c r="K1548" s="20">
        <f>IF($D1548=K$1,$J1548,IF($C1548&lt;&gt;$C1547,"",K1547))</f>
        <v>10</v>
      </c>
      <c r="L1548">
        <f>IF($D1548=L$1,$J1548,IF($C1548&lt;&gt;$C1547,"",L1547))</f>
        <v>14</v>
      </c>
      <c r="M1548">
        <f>IF($D1548=M$1,$J1548,IF($C1548&lt;&gt;$C1547,"",M1547))</f>
        <v>10</v>
      </c>
      <c r="N1548" s="20">
        <f t="shared" si="145"/>
        <v>3</v>
      </c>
      <c r="O1548" s="21">
        <f t="shared" si="146"/>
        <v>11.333333333333334</v>
      </c>
      <c r="P1548">
        <f t="shared" si="148"/>
        <v>2.3094010767585051</v>
      </c>
      <c r="Q1548">
        <f t="shared" si="149"/>
        <v>10</v>
      </c>
    </row>
    <row r="1549" spans="1:17" x14ac:dyDescent="0.25">
      <c r="A1549" t="str">
        <f t="shared" si="147"/>
        <v>Indonesia-Local</v>
      </c>
      <c r="B1549">
        <v>1548</v>
      </c>
      <c r="C1549" t="s">
        <v>28</v>
      </c>
      <c r="D1549" t="s">
        <v>96</v>
      </c>
      <c r="E1549" t="s">
        <v>101</v>
      </c>
      <c r="F1549" s="3">
        <v>37945</v>
      </c>
      <c r="G1549" s="1" t="s">
        <v>95</v>
      </c>
      <c r="H1549" t="s">
        <v>95</v>
      </c>
      <c r="I1549" s="17">
        <f>IF(D1549="Moody",VLOOKUP(H1549,'Rating Translation'!$B$2:$E$25,4,FALSE),IF(D1549="SP",VLOOKUP(H1549,'Rating Translation'!$C$2:$E$25,3,FALSE),VLOOKUP(H1549,'Rating Translation'!$D$2:$E$25,2,FALSE)))</f>
        <v>11</v>
      </c>
      <c r="J1549">
        <f t="shared" si="144"/>
        <v>11</v>
      </c>
      <c r="K1549" s="20">
        <f>IF($D1549=K$1,$J1549,IF($C1549&lt;&gt;$C1548,"",K1548))</f>
        <v>10</v>
      </c>
      <c r="L1549">
        <f>IF($D1549=L$1,$J1549,IF($C1549&lt;&gt;$C1548,"",L1548))</f>
        <v>14</v>
      </c>
      <c r="M1549">
        <f>IF($D1549=M$1,$J1549,IF($C1549&lt;&gt;$C1548,"",M1548))</f>
        <v>11</v>
      </c>
      <c r="N1549" s="20">
        <f t="shared" si="145"/>
        <v>3</v>
      </c>
      <c r="O1549" s="21">
        <f t="shared" si="146"/>
        <v>11.666666666666666</v>
      </c>
      <c r="P1549">
        <f t="shared" si="148"/>
        <v>2.0816659994661348</v>
      </c>
      <c r="Q1549">
        <f t="shared" si="149"/>
        <v>11</v>
      </c>
    </row>
    <row r="1550" spans="1:17" x14ac:dyDescent="0.25">
      <c r="A1550" t="str">
        <f t="shared" si="147"/>
        <v>Indonesia-Local</v>
      </c>
      <c r="B1550">
        <v>1549</v>
      </c>
      <c r="C1550" t="s">
        <v>28</v>
      </c>
      <c r="D1550" t="s">
        <v>96</v>
      </c>
      <c r="E1550" t="s">
        <v>101</v>
      </c>
      <c r="F1550" s="3">
        <v>38264</v>
      </c>
      <c r="G1550" s="1" t="s">
        <v>95</v>
      </c>
      <c r="H1550" t="s">
        <v>95</v>
      </c>
      <c r="I1550" s="17">
        <f>IF(D1550="Moody",VLOOKUP(H1550,'Rating Translation'!$B$2:$E$25,4,FALSE),IF(D1550="SP",VLOOKUP(H1550,'Rating Translation'!$C$2:$E$25,3,FALSE),VLOOKUP(H1550,'Rating Translation'!$D$2:$E$25,2,FALSE)))</f>
        <v>11</v>
      </c>
      <c r="J1550">
        <f t="shared" si="144"/>
        <v>11</v>
      </c>
      <c r="K1550" s="20">
        <f>IF($D1550=K$1,$J1550,IF($C1550&lt;&gt;$C1549,"",K1549))</f>
        <v>10</v>
      </c>
      <c r="L1550">
        <f>IF($D1550=L$1,$J1550,IF($C1550&lt;&gt;$C1549,"",L1549))</f>
        <v>14</v>
      </c>
      <c r="M1550">
        <f>IF($D1550=M$1,$J1550,IF($C1550&lt;&gt;$C1549,"",M1549))</f>
        <v>11</v>
      </c>
      <c r="N1550" s="20">
        <f t="shared" si="145"/>
        <v>3</v>
      </c>
      <c r="O1550" s="21">
        <f t="shared" si="146"/>
        <v>11.666666666666666</v>
      </c>
      <c r="P1550">
        <f t="shared" si="148"/>
        <v>2.0816659994661348</v>
      </c>
      <c r="Q1550">
        <f t="shared" si="149"/>
        <v>11</v>
      </c>
    </row>
    <row r="1551" spans="1:17" x14ac:dyDescent="0.25">
      <c r="A1551" t="str">
        <f t="shared" si="147"/>
        <v>Indonesia-Local</v>
      </c>
      <c r="B1551">
        <v>1550</v>
      </c>
      <c r="C1551" t="s">
        <v>28</v>
      </c>
      <c r="D1551" t="s">
        <v>96</v>
      </c>
      <c r="E1551" t="s">
        <v>101</v>
      </c>
      <c r="F1551" s="3">
        <v>38378</v>
      </c>
      <c r="G1551" s="1" t="s">
        <v>94</v>
      </c>
      <c r="H1551" t="s">
        <v>94</v>
      </c>
      <c r="I1551" s="17">
        <f>IF(D1551="Moody",VLOOKUP(H1551,'Rating Translation'!$B$2:$E$25,4,FALSE),IF(D1551="SP",VLOOKUP(H1551,'Rating Translation'!$C$2:$E$25,3,FALSE),VLOOKUP(H1551,'Rating Translation'!$D$2:$E$25,2,FALSE)))</f>
        <v>12</v>
      </c>
      <c r="J1551">
        <f t="shared" si="144"/>
        <v>12</v>
      </c>
      <c r="K1551" s="20">
        <f>IF($D1551=K$1,$J1551,IF($C1551&lt;&gt;$C1550,"",K1550))</f>
        <v>10</v>
      </c>
      <c r="L1551">
        <f>IF($D1551=L$1,$J1551,IF($C1551&lt;&gt;$C1550,"",L1550))</f>
        <v>14</v>
      </c>
      <c r="M1551">
        <f>IF($D1551=M$1,$J1551,IF($C1551&lt;&gt;$C1550,"",M1550))</f>
        <v>12</v>
      </c>
      <c r="N1551" s="20">
        <f t="shared" si="145"/>
        <v>3</v>
      </c>
      <c r="O1551" s="21">
        <f t="shared" si="146"/>
        <v>12</v>
      </c>
      <c r="P1551">
        <f t="shared" si="148"/>
        <v>2</v>
      </c>
      <c r="Q1551">
        <f t="shared" si="149"/>
        <v>12</v>
      </c>
    </row>
    <row r="1552" spans="1:17" x14ac:dyDescent="0.25">
      <c r="A1552" t="str">
        <f t="shared" si="147"/>
        <v>Indonesia-Local</v>
      </c>
      <c r="B1552">
        <v>1551</v>
      </c>
      <c r="C1552" t="s">
        <v>28</v>
      </c>
      <c r="D1552" t="s">
        <v>96</v>
      </c>
      <c r="E1552" t="s">
        <v>101</v>
      </c>
      <c r="F1552" s="3">
        <v>38761</v>
      </c>
      <c r="G1552" s="1" t="s">
        <v>94</v>
      </c>
      <c r="H1552" t="s">
        <v>94</v>
      </c>
      <c r="I1552" s="17">
        <f>IF(D1552="Moody",VLOOKUP(H1552,'Rating Translation'!$B$2:$E$25,4,FALSE),IF(D1552="SP",VLOOKUP(H1552,'Rating Translation'!$C$2:$E$25,3,FALSE),VLOOKUP(H1552,'Rating Translation'!$D$2:$E$25,2,FALSE)))</f>
        <v>12</v>
      </c>
      <c r="J1552">
        <f t="shared" si="144"/>
        <v>12</v>
      </c>
      <c r="K1552" s="20">
        <f>IF($D1552=K$1,$J1552,IF($C1552&lt;&gt;$C1551,"",K1551))</f>
        <v>10</v>
      </c>
      <c r="L1552">
        <f>IF($D1552=L$1,$J1552,IF($C1552&lt;&gt;$C1551,"",L1551))</f>
        <v>14</v>
      </c>
      <c r="M1552">
        <f>IF($D1552=M$1,$J1552,IF($C1552&lt;&gt;$C1551,"",M1551))</f>
        <v>12</v>
      </c>
      <c r="N1552" s="20">
        <f t="shared" si="145"/>
        <v>3</v>
      </c>
      <c r="O1552" s="21">
        <f t="shared" si="146"/>
        <v>12</v>
      </c>
      <c r="P1552">
        <f t="shared" si="148"/>
        <v>2</v>
      </c>
      <c r="Q1552">
        <f t="shared" si="149"/>
        <v>12</v>
      </c>
    </row>
    <row r="1553" spans="1:17" x14ac:dyDescent="0.25">
      <c r="A1553" t="str">
        <f t="shared" si="147"/>
        <v>Indonesia-Local</v>
      </c>
      <c r="B1553">
        <v>1552</v>
      </c>
      <c r="C1553" t="s">
        <v>28</v>
      </c>
      <c r="D1553" t="s">
        <v>69</v>
      </c>
      <c r="E1553" t="s">
        <v>101</v>
      </c>
      <c r="F1553" s="3">
        <v>38855</v>
      </c>
      <c r="G1553" s="1" t="s">
        <v>67</v>
      </c>
      <c r="H1553" t="s">
        <v>67</v>
      </c>
      <c r="I1553" s="17">
        <f>IF(D1553="Moody",VLOOKUP(H1553,'Rating Translation'!$B$2:$E$25,4,FALSE),IF(D1553="SP",VLOOKUP(H1553,'Rating Translation'!$C$2:$E$25,3,FALSE),VLOOKUP(H1553,'Rating Translation'!$D$2:$E$25,2,FALSE)))</f>
        <v>11</v>
      </c>
      <c r="J1553">
        <f t="shared" si="144"/>
        <v>11</v>
      </c>
      <c r="K1553" s="20">
        <f>IF($D1553=K$1,$J1553,IF($C1553&lt;&gt;$C1552,"",K1552))</f>
        <v>11</v>
      </c>
      <c r="L1553">
        <f>IF($D1553=L$1,$J1553,IF($C1553&lt;&gt;$C1552,"",L1552))</f>
        <v>14</v>
      </c>
      <c r="M1553">
        <f>IF($D1553=M$1,$J1553,IF($C1553&lt;&gt;$C1552,"",M1552))</f>
        <v>12</v>
      </c>
      <c r="N1553" s="20">
        <f t="shared" si="145"/>
        <v>3</v>
      </c>
      <c r="O1553" s="21">
        <f t="shared" si="146"/>
        <v>12.333333333333334</v>
      </c>
      <c r="P1553">
        <f t="shared" si="148"/>
        <v>1.5275252316519499</v>
      </c>
      <c r="Q1553">
        <f t="shared" si="149"/>
        <v>12</v>
      </c>
    </row>
    <row r="1554" spans="1:17" x14ac:dyDescent="0.25">
      <c r="A1554" t="str">
        <f t="shared" si="147"/>
        <v>Indonesia-Local</v>
      </c>
      <c r="B1554">
        <v>1553</v>
      </c>
      <c r="C1554" t="s">
        <v>28</v>
      </c>
      <c r="D1554" t="s">
        <v>79</v>
      </c>
      <c r="E1554" t="s">
        <v>101</v>
      </c>
      <c r="F1554" s="3">
        <v>38924</v>
      </c>
      <c r="G1554" s="1" t="s">
        <v>71</v>
      </c>
      <c r="H1554" t="s">
        <v>71</v>
      </c>
      <c r="I1554" s="17">
        <f>IF(D1554="Moody",VLOOKUP(H1554,'Rating Translation'!$B$2:$E$25,4,FALSE),IF(D1554="SP",VLOOKUP(H1554,'Rating Translation'!$C$2:$E$25,3,FALSE),VLOOKUP(H1554,'Rating Translation'!$D$2:$E$25,2,FALSE)))</f>
        <v>14</v>
      </c>
      <c r="J1554">
        <f t="shared" si="144"/>
        <v>14</v>
      </c>
      <c r="K1554" s="20">
        <f>IF($D1554=K$1,$J1554,IF($C1554&lt;&gt;$C1553,"",K1553))</f>
        <v>11</v>
      </c>
      <c r="L1554">
        <f>IF($D1554=L$1,$J1554,IF($C1554&lt;&gt;$C1553,"",L1553))</f>
        <v>14</v>
      </c>
      <c r="M1554">
        <f>IF($D1554=M$1,$J1554,IF($C1554&lt;&gt;$C1553,"",M1553))</f>
        <v>12</v>
      </c>
      <c r="N1554" s="20">
        <f t="shared" si="145"/>
        <v>3</v>
      </c>
      <c r="O1554" s="21">
        <f t="shared" si="146"/>
        <v>12.333333333333334</v>
      </c>
      <c r="P1554">
        <f t="shared" si="148"/>
        <v>1.5275252316519499</v>
      </c>
      <c r="Q1554">
        <f t="shared" si="149"/>
        <v>12</v>
      </c>
    </row>
    <row r="1555" spans="1:17" x14ac:dyDescent="0.25">
      <c r="A1555" t="str">
        <f t="shared" si="147"/>
        <v>Indonesia-Local</v>
      </c>
      <c r="B1555">
        <v>1554</v>
      </c>
      <c r="C1555" t="s">
        <v>28</v>
      </c>
      <c r="D1555" t="s">
        <v>96</v>
      </c>
      <c r="E1555" t="s">
        <v>101</v>
      </c>
      <c r="F1555" s="3">
        <v>39110</v>
      </c>
      <c r="G1555" s="1" t="s">
        <v>94</v>
      </c>
      <c r="H1555" t="s">
        <v>94</v>
      </c>
      <c r="I1555" s="17">
        <f>IF(D1555="Moody",VLOOKUP(H1555,'Rating Translation'!$B$2:$E$25,4,FALSE),IF(D1555="SP",VLOOKUP(H1555,'Rating Translation'!$C$2:$E$25,3,FALSE),VLOOKUP(H1555,'Rating Translation'!$D$2:$E$25,2,FALSE)))</f>
        <v>12</v>
      </c>
      <c r="J1555">
        <f t="shared" si="144"/>
        <v>12</v>
      </c>
      <c r="K1555" s="20">
        <f>IF($D1555=K$1,$J1555,IF($C1555&lt;&gt;$C1554,"",K1554))</f>
        <v>11</v>
      </c>
      <c r="L1555">
        <f>IF($D1555=L$1,$J1555,IF($C1555&lt;&gt;$C1554,"",L1554))</f>
        <v>14</v>
      </c>
      <c r="M1555">
        <f>IF($D1555=M$1,$J1555,IF($C1555&lt;&gt;$C1554,"",M1554))</f>
        <v>12</v>
      </c>
      <c r="N1555" s="20">
        <f t="shared" si="145"/>
        <v>3</v>
      </c>
      <c r="O1555" s="21">
        <f t="shared" si="146"/>
        <v>12.333333333333334</v>
      </c>
      <c r="P1555">
        <f t="shared" si="148"/>
        <v>1.5275252316519499</v>
      </c>
      <c r="Q1555">
        <f t="shared" si="149"/>
        <v>12</v>
      </c>
    </row>
    <row r="1556" spans="1:17" x14ac:dyDescent="0.25">
      <c r="A1556" t="str">
        <f t="shared" si="147"/>
        <v>Indonesia-Local</v>
      </c>
      <c r="B1556">
        <v>1555</v>
      </c>
      <c r="C1556" t="s">
        <v>28</v>
      </c>
      <c r="D1556" t="s">
        <v>69</v>
      </c>
      <c r="E1556" t="s">
        <v>101</v>
      </c>
      <c r="F1556" s="3">
        <v>39373</v>
      </c>
      <c r="G1556" s="1" t="s">
        <v>68</v>
      </c>
      <c r="H1556" t="s">
        <v>68</v>
      </c>
      <c r="I1556" s="17">
        <f>IF(D1556="Moody",VLOOKUP(H1556,'Rating Translation'!$B$2:$E$25,4,FALSE),IF(D1556="SP",VLOOKUP(H1556,'Rating Translation'!$C$2:$E$25,3,FALSE),VLOOKUP(H1556,'Rating Translation'!$D$2:$E$25,2,FALSE)))</f>
        <v>12</v>
      </c>
      <c r="J1556">
        <f t="shared" si="144"/>
        <v>12</v>
      </c>
      <c r="K1556" s="20">
        <f>IF($D1556=K$1,$J1556,IF($C1556&lt;&gt;$C1555,"",K1555))</f>
        <v>12</v>
      </c>
      <c r="L1556">
        <f>IF($D1556=L$1,$J1556,IF($C1556&lt;&gt;$C1555,"",L1555))</f>
        <v>14</v>
      </c>
      <c r="M1556">
        <f>IF($D1556=M$1,$J1556,IF($C1556&lt;&gt;$C1555,"",M1555))</f>
        <v>12</v>
      </c>
      <c r="N1556" s="20">
        <f t="shared" si="145"/>
        <v>3</v>
      </c>
      <c r="O1556" s="21">
        <f t="shared" si="146"/>
        <v>12.666666666666666</v>
      </c>
      <c r="P1556">
        <f t="shared" si="148"/>
        <v>1.1547005383792517</v>
      </c>
      <c r="Q1556">
        <f t="shared" si="149"/>
        <v>12</v>
      </c>
    </row>
    <row r="1557" spans="1:17" x14ac:dyDescent="0.25">
      <c r="A1557" t="str">
        <f t="shared" si="147"/>
        <v>Indonesia-Local</v>
      </c>
      <c r="B1557">
        <v>1556</v>
      </c>
      <c r="C1557" t="s">
        <v>28</v>
      </c>
      <c r="D1557" t="s">
        <v>96</v>
      </c>
      <c r="E1557" t="s">
        <v>101</v>
      </c>
      <c r="F1557" s="3">
        <v>39492</v>
      </c>
      <c r="G1557" s="1" t="s">
        <v>92</v>
      </c>
      <c r="H1557" t="s">
        <v>92</v>
      </c>
      <c r="I1557" s="17">
        <f>IF(D1557="Moody",VLOOKUP(H1557,'Rating Translation'!$B$2:$E$25,4,FALSE),IF(D1557="SP",VLOOKUP(H1557,'Rating Translation'!$C$2:$E$25,3,FALSE),VLOOKUP(H1557,'Rating Translation'!$D$2:$E$25,2,FALSE)))</f>
        <v>13</v>
      </c>
      <c r="J1557">
        <f t="shared" si="144"/>
        <v>13</v>
      </c>
      <c r="K1557" s="20">
        <f>IF($D1557=K$1,$J1557,IF($C1557&lt;&gt;$C1556,"",K1556))</f>
        <v>12</v>
      </c>
      <c r="L1557">
        <f>IF($D1557=L$1,$J1557,IF($C1557&lt;&gt;$C1556,"",L1556))</f>
        <v>14</v>
      </c>
      <c r="M1557">
        <f>IF($D1557=M$1,$J1557,IF($C1557&lt;&gt;$C1556,"",M1556))</f>
        <v>13</v>
      </c>
      <c r="N1557" s="20">
        <f t="shared" si="145"/>
        <v>3</v>
      </c>
      <c r="O1557" s="21">
        <f t="shared" si="146"/>
        <v>13</v>
      </c>
      <c r="P1557">
        <f t="shared" si="148"/>
        <v>1</v>
      </c>
      <c r="Q1557">
        <f t="shared" si="149"/>
        <v>13</v>
      </c>
    </row>
    <row r="1558" spans="1:17" x14ac:dyDescent="0.25">
      <c r="A1558" t="str">
        <f t="shared" si="147"/>
        <v>Indonesia-Local</v>
      </c>
      <c r="B1558">
        <v>1557</v>
      </c>
      <c r="C1558" t="s">
        <v>28</v>
      </c>
      <c r="D1558" t="s">
        <v>69</v>
      </c>
      <c r="E1558" t="s">
        <v>101</v>
      </c>
      <c r="F1558" s="3">
        <v>40072</v>
      </c>
      <c r="G1558" s="1" t="s">
        <v>57</v>
      </c>
      <c r="H1558" t="s">
        <v>57</v>
      </c>
      <c r="I1558" s="17">
        <f>IF(D1558="Moody",VLOOKUP(H1558,'Rating Translation'!$B$2:$E$25,4,FALSE),IF(D1558="SP",VLOOKUP(H1558,'Rating Translation'!$C$2:$E$25,3,FALSE),VLOOKUP(H1558,'Rating Translation'!$D$2:$E$25,2,FALSE)))</f>
        <v>13</v>
      </c>
      <c r="J1558">
        <f t="shared" si="144"/>
        <v>13</v>
      </c>
      <c r="K1558" s="20">
        <f>IF($D1558=K$1,$J1558,IF($C1558&lt;&gt;$C1557,"",K1557))</f>
        <v>13</v>
      </c>
      <c r="L1558">
        <f>IF($D1558=L$1,$J1558,IF($C1558&lt;&gt;$C1557,"",L1557))</f>
        <v>14</v>
      </c>
      <c r="M1558">
        <f>IF($D1558=M$1,$J1558,IF($C1558&lt;&gt;$C1557,"",M1557))</f>
        <v>13</v>
      </c>
      <c r="N1558" s="20">
        <f t="shared" si="145"/>
        <v>3</v>
      </c>
      <c r="O1558" s="21">
        <f t="shared" si="146"/>
        <v>13.333333333333334</v>
      </c>
      <c r="P1558">
        <f t="shared" si="148"/>
        <v>0.57735026918962573</v>
      </c>
      <c r="Q1558">
        <f t="shared" si="149"/>
        <v>13</v>
      </c>
    </row>
    <row r="1559" spans="1:17" x14ac:dyDescent="0.25">
      <c r="A1559" t="str">
        <f t="shared" si="147"/>
        <v>Indonesia-Local</v>
      </c>
      <c r="B1559">
        <v>1558</v>
      </c>
      <c r="C1559" t="s">
        <v>28</v>
      </c>
      <c r="D1559" t="s">
        <v>96</v>
      </c>
      <c r="E1559" t="s">
        <v>101</v>
      </c>
      <c r="F1559" s="3">
        <v>40203</v>
      </c>
      <c r="G1559" s="1" t="s">
        <v>71</v>
      </c>
      <c r="H1559" t="s">
        <v>71</v>
      </c>
      <c r="I1559" s="17">
        <f>IF(D1559="Moody",VLOOKUP(H1559,'Rating Translation'!$B$2:$E$25,4,FALSE),IF(D1559="SP",VLOOKUP(H1559,'Rating Translation'!$C$2:$E$25,3,FALSE),VLOOKUP(H1559,'Rating Translation'!$D$2:$E$25,2,FALSE)))</f>
        <v>14</v>
      </c>
      <c r="J1559">
        <f t="shared" si="144"/>
        <v>14</v>
      </c>
      <c r="K1559" s="20">
        <f>IF($D1559=K$1,$J1559,IF($C1559&lt;&gt;$C1558,"",K1558))</f>
        <v>13</v>
      </c>
      <c r="L1559">
        <f>IF($D1559=L$1,$J1559,IF($C1559&lt;&gt;$C1558,"",L1558))</f>
        <v>14</v>
      </c>
      <c r="M1559">
        <f>IF($D1559=M$1,$J1559,IF($C1559&lt;&gt;$C1558,"",M1558))</f>
        <v>14</v>
      </c>
      <c r="N1559" s="20">
        <f t="shared" si="145"/>
        <v>3</v>
      </c>
      <c r="O1559" s="21">
        <f t="shared" si="146"/>
        <v>13.666666666666666</v>
      </c>
      <c r="P1559">
        <f t="shared" si="148"/>
        <v>0.57735026918962573</v>
      </c>
      <c r="Q1559">
        <f t="shared" si="149"/>
        <v>14</v>
      </c>
    </row>
    <row r="1560" spans="1:17" x14ac:dyDescent="0.25">
      <c r="A1560" t="str">
        <f t="shared" si="147"/>
        <v>Indonesia-Local</v>
      </c>
      <c r="B1560">
        <v>1559</v>
      </c>
      <c r="C1560" t="s">
        <v>28</v>
      </c>
      <c r="D1560" t="s">
        <v>79</v>
      </c>
      <c r="E1560" t="s">
        <v>101</v>
      </c>
      <c r="F1560" s="3">
        <v>40249</v>
      </c>
      <c r="G1560" s="1" t="s">
        <v>124</v>
      </c>
      <c r="H1560" t="s">
        <v>124</v>
      </c>
      <c r="I1560" s="17">
        <f>IF(D1560="Moody",VLOOKUP(H1560,'Rating Translation'!$B$2:$E$25,4,FALSE),IF(D1560="SP",VLOOKUP(H1560,'Rating Translation'!$C$2:$E$25,3,FALSE),VLOOKUP(H1560,'Rating Translation'!$D$2:$E$25,2,FALSE)))</f>
        <v>15</v>
      </c>
      <c r="J1560">
        <f t="shared" si="144"/>
        <v>15</v>
      </c>
      <c r="K1560" s="20">
        <f>IF($D1560=K$1,$J1560,IF($C1560&lt;&gt;$C1559,"",K1559))</f>
        <v>13</v>
      </c>
      <c r="L1560">
        <f>IF($D1560=L$1,$J1560,IF($C1560&lt;&gt;$C1559,"",L1559))</f>
        <v>15</v>
      </c>
      <c r="M1560">
        <f>IF($D1560=M$1,$J1560,IF($C1560&lt;&gt;$C1559,"",M1559))</f>
        <v>14</v>
      </c>
      <c r="N1560" s="20">
        <f t="shared" si="145"/>
        <v>3</v>
      </c>
      <c r="O1560" s="21">
        <f t="shared" si="146"/>
        <v>14</v>
      </c>
      <c r="P1560">
        <f t="shared" si="148"/>
        <v>1</v>
      </c>
      <c r="Q1560">
        <f t="shared" si="149"/>
        <v>14</v>
      </c>
    </row>
    <row r="1561" spans="1:17" x14ac:dyDescent="0.25">
      <c r="A1561" t="str">
        <f t="shared" si="147"/>
        <v>Indonesia-Local</v>
      </c>
      <c r="B1561">
        <v>1560</v>
      </c>
      <c r="C1561" t="s">
        <v>28</v>
      </c>
      <c r="D1561" t="s">
        <v>69</v>
      </c>
      <c r="E1561" t="s">
        <v>101</v>
      </c>
      <c r="F1561" s="3">
        <v>40560</v>
      </c>
      <c r="G1561" s="1" t="s">
        <v>125</v>
      </c>
      <c r="H1561" t="s">
        <v>125</v>
      </c>
      <c r="I1561" s="17">
        <f>IF(D1561="Moody",VLOOKUP(H1561,'Rating Translation'!$B$2:$E$25,4,FALSE),IF(D1561="SP",VLOOKUP(H1561,'Rating Translation'!$C$2:$E$25,3,FALSE),VLOOKUP(H1561,'Rating Translation'!$D$2:$E$25,2,FALSE)))</f>
        <v>14</v>
      </c>
      <c r="J1561">
        <f t="shared" si="144"/>
        <v>14</v>
      </c>
      <c r="K1561" s="20">
        <f>IF($D1561=K$1,$J1561,IF($C1561&lt;&gt;$C1560,"",K1560))</f>
        <v>14</v>
      </c>
      <c r="L1561">
        <f>IF($D1561=L$1,$J1561,IF($C1561&lt;&gt;$C1560,"",L1560))</f>
        <v>15</v>
      </c>
      <c r="M1561">
        <f>IF($D1561=M$1,$J1561,IF($C1561&lt;&gt;$C1560,"",M1560))</f>
        <v>14</v>
      </c>
      <c r="N1561" s="20">
        <f t="shared" si="145"/>
        <v>3</v>
      </c>
      <c r="O1561" s="21">
        <f t="shared" si="146"/>
        <v>14.333333333333334</v>
      </c>
      <c r="P1561">
        <f t="shared" si="148"/>
        <v>0.57735026918962573</v>
      </c>
      <c r="Q1561">
        <f t="shared" si="149"/>
        <v>14</v>
      </c>
    </row>
    <row r="1562" spans="1:17" x14ac:dyDescent="0.25">
      <c r="A1562" t="str">
        <f t="shared" si="147"/>
        <v>Indonesia-Local</v>
      </c>
      <c r="B1562">
        <v>1561</v>
      </c>
      <c r="C1562" t="s">
        <v>28</v>
      </c>
      <c r="D1562" t="s">
        <v>96</v>
      </c>
      <c r="E1562" t="s">
        <v>101</v>
      </c>
      <c r="F1562" s="3">
        <v>40598</v>
      </c>
      <c r="G1562" s="1" t="s">
        <v>71</v>
      </c>
      <c r="H1562" t="s">
        <v>71</v>
      </c>
      <c r="I1562" s="17">
        <f>IF(D1562="Moody",VLOOKUP(H1562,'Rating Translation'!$B$2:$E$25,4,FALSE),IF(D1562="SP",VLOOKUP(H1562,'Rating Translation'!$C$2:$E$25,3,FALSE),VLOOKUP(H1562,'Rating Translation'!$D$2:$E$25,2,FALSE)))</f>
        <v>14</v>
      </c>
      <c r="J1562">
        <f t="shared" si="144"/>
        <v>14</v>
      </c>
      <c r="K1562" s="20">
        <f>IF($D1562=K$1,$J1562,IF($C1562&lt;&gt;$C1561,"",K1561))</f>
        <v>14</v>
      </c>
      <c r="L1562">
        <f>IF($D1562=L$1,$J1562,IF($C1562&lt;&gt;$C1561,"",L1561))</f>
        <v>15</v>
      </c>
      <c r="M1562">
        <f>IF($D1562=M$1,$J1562,IF($C1562&lt;&gt;$C1561,"",M1561))</f>
        <v>14</v>
      </c>
      <c r="N1562" s="20">
        <f t="shared" si="145"/>
        <v>3</v>
      </c>
      <c r="O1562" s="21">
        <f t="shared" si="146"/>
        <v>14.333333333333334</v>
      </c>
      <c r="P1562">
        <f t="shared" si="148"/>
        <v>0.57735026918962573</v>
      </c>
      <c r="Q1562">
        <f t="shared" si="149"/>
        <v>14</v>
      </c>
    </row>
    <row r="1563" spans="1:17" x14ac:dyDescent="0.25">
      <c r="A1563" t="str">
        <f t="shared" si="147"/>
        <v>Indonesia-Local</v>
      </c>
      <c r="B1563">
        <v>1562</v>
      </c>
      <c r="C1563" t="s">
        <v>28</v>
      </c>
      <c r="D1563" t="s">
        <v>96</v>
      </c>
      <c r="E1563" t="s">
        <v>101</v>
      </c>
      <c r="F1563" s="3">
        <v>40830</v>
      </c>
      <c r="G1563" s="1" t="s">
        <v>71</v>
      </c>
      <c r="H1563" t="s">
        <v>71</v>
      </c>
      <c r="I1563" s="17">
        <f>IF(D1563="Moody",VLOOKUP(H1563,'Rating Translation'!$B$2:$E$25,4,FALSE),IF(D1563="SP",VLOOKUP(H1563,'Rating Translation'!$C$2:$E$25,3,FALSE),VLOOKUP(H1563,'Rating Translation'!$D$2:$E$25,2,FALSE)))</f>
        <v>14</v>
      </c>
      <c r="J1563">
        <f t="shared" si="144"/>
        <v>14</v>
      </c>
      <c r="K1563" s="20">
        <f>IF($D1563=K$1,$J1563,IF($C1563&lt;&gt;$C1562,"",K1562))</f>
        <v>14</v>
      </c>
      <c r="L1563">
        <f>IF($D1563=L$1,$J1563,IF($C1563&lt;&gt;$C1562,"",L1562))</f>
        <v>15</v>
      </c>
      <c r="M1563">
        <f>IF($D1563=M$1,$J1563,IF($C1563&lt;&gt;$C1562,"",M1562))</f>
        <v>14</v>
      </c>
      <c r="N1563" s="20">
        <f t="shared" si="145"/>
        <v>3</v>
      </c>
      <c r="O1563" s="21">
        <f t="shared" si="146"/>
        <v>14.333333333333334</v>
      </c>
      <c r="P1563">
        <f t="shared" si="148"/>
        <v>0.57735026918962573</v>
      </c>
      <c r="Q1563">
        <f t="shared" si="149"/>
        <v>14</v>
      </c>
    </row>
    <row r="1564" spans="1:17" x14ac:dyDescent="0.25">
      <c r="A1564" t="str">
        <f t="shared" si="147"/>
        <v>Indonesia-Local</v>
      </c>
      <c r="B1564">
        <v>1563</v>
      </c>
      <c r="C1564" t="s">
        <v>28</v>
      </c>
      <c r="D1564" t="s">
        <v>96</v>
      </c>
      <c r="E1564" t="s">
        <v>101</v>
      </c>
      <c r="F1564" s="3">
        <v>40865</v>
      </c>
      <c r="G1564" s="1" t="s">
        <v>71</v>
      </c>
      <c r="H1564" t="s">
        <v>71</v>
      </c>
      <c r="I1564" s="17">
        <f>IF(D1564="Moody",VLOOKUP(H1564,'Rating Translation'!$B$2:$E$25,4,FALSE),IF(D1564="SP",VLOOKUP(H1564,'Rating Translation'!$C$2:$E$25,3,FALSE),VLOOKUP(H1564,'Rating Translation'!$D$2:$E$25,2,FALSE)))</f>
        <v>14</v>
      </c>
      <c r="J1564">
        <f t="shared" si="144"/>
        <v>14</v>
      </c>
      <c r="K1564" s="20">
        <f>IF($D1564=K$1,$J1564,IF($C1564&lt;&gt;$C1563,"",K1563))</f>
        <v>14</v>
      </c>
      <c r="L1564">
        <f>IF($D1564=L$1,$J1564,IF($C1564&lt;&gt;$C1563,"",L1563))</f>
        <v>15</v>
      </c>
      <c r="M1564">
        <f>IF($D1564=M$1,$J1564,IF($C1564&lt;&gt;$C1563,"",M1563))</f>
        <v>14</v>
      </c>
      <c r="N1564" s="20">
        <f t="shared" si="145"/>
        <v>3</v>
      </c>
      <c r="O1564" s="21">
        <f t="shared" si="146"/>
        <v>14.333333333333334</v>
      </c>
      <c r="P1564">
        <f t="shared" si="148"/>
        <v>0.57735026918962573</v>
      </c>
      <c r="Q1564">
        <f t="shared" si="149"/>
        <v>14</v>
      </c>
    </row>
    <row r="1565" spans="1:17" x14ac:dyDescent="0.25">
      <c r="A1565" t="str">
        <f t="shared" si="147"/>
        <v>Indonesia-Local</v>
      </c>
      <c r="B1565">
        <v>1564</v>
      </c>
      <c r="C1565" t="s">
        <v>28</v>
      </c>
      <c r="D1565" t="s">
        <v>96</v>
      </c>
      <c r="E1565" t="s">
        <v>101</v>
      </c>
      <c r="F1565" s="3">
        <v>40892</v>
      </c>
      <c r="G1565" s="1" t="s">
        <v>124</v>
      </c>
      <c r="H1565" t="s">
        <v>124</v>
      </c>
      <c r="I1565" s="17">
        <f>IF(D1565="Moody",VLOOKUP(H1565,'Rating Translation'!$B$2:$E$25,4,FALSE),IF(D1565="SP",VLOOKUP(H1565,'Rating Translation'!$C$2:$E$25,3,FALSE),VLOOKUP(H1565,'Rating Translation'!$D$2:$E$25,2,FALSE)))</f>
        <v>15</v>
      </c>
      <c r="J1565">
        <f t="shared" si="144"/>
        <v>15</v>
      </c>
      <c r="K1565" s="20">
        <f>IF($D1565=K$1,$J1565,IF($C1565&lt;&gt;$C1564,"",K1564))</f>
        <v>14</v>
      </c>
      <c r="L1565">
        <f>IF($D1565=L$1,$J1565,IF($C1565&lt;&gt;$C1564,"",L1564))</f>
        <v>15</v>
      </c>
      <c r="M1565">
        <f>IF($D1565=M$1,$J1565,IF($C1565&lt;&gt;$C1564,"",M1564))</f>
        <v>15</v>
      </c>
      <c r="N1565" s="20">
        <f t="shared" si="145"/>
        <v>3</v>
      </c>
      <c r="O1565" s="21">
        <f t="shared" si="146"/>
        <v>14.666666666666666</v>
      </c>
      <c r="P1565">
        <f t="shared" si="148"/>
        <v>0.57735026918962573</v>
      </c>
      <c r="Q1565">
        <f t="shared" si="149"/>
        <v>15</v>
      </c>
    </row>
    <row r="1566" spans="1:17" x14ac:dyDescent="0.25">
      <c r="A1566" t="str">
        <f t="shared" si="147"/>
        <v>Indonesia-Local</v>
      </c>
      <c r="B1566">
        <v>1565</v>
      </c>
      <c r="C1566" t="s">
        <v>28</v>
      </c>
      <c r="D1566" t="s">
        <v>69</v>
      </c>
      <c r="E1566" t="s">
        <v>101</v>
      </c>
      <c r="F1566" s="3">
        <v>40926</v>
      </c>
      <c r="G1566" s="1" t="s">
        <v>116</v>
      </c>
      <c r="H1566" t="s">
        <v>116</v>
      </c>
      <c r="I1566" s="17">
        <f>IF(D1566="Moody",VLOOKUP(H1566,'Rating Translation'!$B$2:$E$25,4,FALSE),IF(D1566="SP",VLOOKUP(H1566,'Rating Translation'!$C$2:$E$25,3,FALSE),VLOOKUP(H1566,'Rating Translation'!$D$2:$E$25,2,FALSE)))</f>
        <v>15</v>
      </c>
      <c r="J1566">
        <f t="shared" si="144"/>
        <v>15</v>
      </c>
      <c r="K1566" s="20">
        <f>IF($D1566=K$1,$J1566,IF($C1566&lt;&gt;$C1565,"",K1565))</f>
        <v>15</v>
      </c>
      <c r="L1566">
        <f>IF($D1566=L$1,$J1566,IF($C1566&lt;&gt;$C1565,"",L1565))</f>
        <v>15</v>
      </c>
      <c r="M1566">
        <f>IF($D1566=M$1,$J1566,IF($C1566&lt;&gt;$C1565,"",M1565))</f>
        <v>15</v>
      </c>
      <c r="N1566" s="20">
        <f t="shared" si="145"/>
        <v>3</v>
      </c>
      <c r="O1566" s="21">
        <f t="shared" si="146"/>
        <v>15</v>
      </c>
      <c r="P1566">
        <f t="shared" si="148"/>
        <v>0</v>
      </c>
      <c r="Q1566">
        <f t="shared" si="149"/>
        <v>15</v>
      </c>
    </row>
    <row r="1567" spans="1:17" x14ac:dyDescent="0.25">
      <c r="A1567" t="str">
        <f t="shared" si="147"/>
        <v>Indonesia-Local</v>
      </c>
      <c r="B1567">
        <v>1566</v>
      </c>
      <c r="C1567" t="s">
        <v>28</v>
      </c>
      <c r="D1567" t="s">
        <v>96</v>
      </c>
      <c r="E1567" t="s">
        <v>101</v>
      </c>
      <c r="F1567" s="3">
        <v>40931</v>
      </c>
      <c r="G1567" s="1" t="s">
        <v>124</v>
      </c>
      <c r="H1567" t="s">
        <v>124</v>
      </c>
      <c r="I1567" s="17">
        <f>IF(D1567="Moody",VLOOKUP(H1567,'Rating Translation'!$B$2:$E$25,4,FALSE),IF(D1567="SP",VLOOKUP(H1567,'Rating Translation'!$C$2:$E$25,3,FALSE),VLOOKUP(H1567,'Rating Translation'!$D$2:$E$25,2,FALSE)))</f>
        <v>15</v>
      </c>
      <c r="J1567">
        <f t="shared" si="144"/>
        <v>15</v>
      </c>
      <c r="K1567" s="20">
        <f>IF($D1567=K$1,$J1567,IF($C1567&lt;&gt;$C1566,"",K1566))</f>
        <v>15</v>
      </c>
      <c r="L1567">
        <f>IF($D1567=L$1,$J1567,IF($C1567&lt;&gt;$C1566,"",L1566))</f>
        <v>15</v>
      </c>
      <c r="M1567">
        <f>IF($D1567=M$1,$J1567,IF($C1567&lt;&gt;$C1566,"",M1566))</f>
        <v>15</v>
      </c>
      <c r="N1567" s="20">
        <f t="shared" si="145"/>
        <v>3</v>
      </c>
      <c r="O1567" s="21">
        <f t="shared" si="146"/>
        <v>15</v>
      </c>
      <c r="P1567">
        <f t="shared" si="148"/>
        <v>0</v>
      </c>
      <c r="Q1567">
        <f t="shared" si="149"/>
        <v>15</v>
      </c>
    </row>
    <row r="1568" spans="1:17" x14ac:dyDescent="0.25">
      <c r="A1568" t="str">
        <f t="shared" si="147"/>
        <v>Indonesia-Local</v>
      </c>
      <c r="B1568">
        <v>1567</v>
      </c>
      <c r="C1568" t="s">
        <v>28</v>
      </c>
      <c r="D1568" t="s">
        <v>96</v>
      </c>
      <c r="E1568" t="s">
        <v>101</v>
      </c>
      <c r="F1568" s="3">
        <v>41018</v>
      </c>
      <c r="G1568" s="1" t="s">
        <v>124</v>
      </c>
      <c r="H1568" t="s">
        <v>124</v>
      </c>
      <c r="I1568" s="17">
        <f>IF(D1568="Moody",VLOOKUP(H1568,'Rating Translation'!$B$2:$E$25,4,FALSE),IF(D1568="SP",VLOOKUP(H1568,'Rating Translation'!$C$2:$E$25,3,FALSE),VLOOKUP(H1568,'Rating Translation'!$D$2:$E$25,2,FALSE)))</f>
        <v>15</v>
      </c>
      <c r="J1568">
        <f t="shared" si="144"/>
        <v>15</v>
      </c>
      <c r="K1568" s="20">
        <f>IF($D1568=K$1,$J1568,IF($C1568&lt;&gt;$C1567,"",K1567))</f>
        <v>15</v>
      </c>
      <c r="L1568">
        <f>IF($D1568=L$1,$J1568,IF($C1568&lt;&gt;$C1567,"",L1567))</f>
        <v>15</v>
      </c>
      <c r="M1568">
        <f>IF($D1568=M$1,$J1568,IF($C1568&lt;&gt;$C1567,"",M1567))</f>
        <v>15</v>
      </c>
      <c r="N1568" s="20">
        <f t="shared" si="145"/>
        <v>3</v>
      </c>
      <c r="O1568" s="21">
        <f t="shared" si="146"/>
        <v>15</v>
      </c>
      <c r="P1568">
        <f t="shared" si="148"/>
        <v>0</v>
      </c>
      <c r="Q1568">
        <f t="shared" si="149"/>
        <v>15</v>
      </c>
    </row>
    <row r="1569" spans="1:17" x14ac:dyDescent="0.25">
      <c r="A1569" t="str">
        <f t="shared" si="147"/>
        <v>Indonesia-Local</v>
      </c>
      <c r="B1569">
        <v>1568</v>
      </c>
      <c r="C1569" t="s">
        <v>28</v>
      </c>
      <c r="D1569" t="s">
        <v>96</v>
      </c>
      <c r="E1569" t="s">
        <v>101</v>
      </c>
      <c r="F1569" s="3">
        <v>41075</v>
      </c>
      <c r="G1569" s="1" t="s">
        <v>124</v>
      </c>
      <c r="H1569" t="s">
        <v>124</v>
      </c>
      <c r="I1569" s="17">
        <f>IF(D1569="Moody",VLOOKUP(H1569,'Rating Translation'!$B$2:$E$25,4,FALSE),IF(D1569="SP",VLOOKUP(H1569,'Rating Translation'!$C$2:$E$25,3,FALSE),VLOOKUP(H1569,'Rating Translation'!$D$2:$E$25,2,FALSE)))</f>
        <v>15</v>
      </c>
      <c r="J1569">
        <f t="shared" si="144"/>
        <v>15</v>
      </c>
      <c r="K1569" s="20">
        <f>IF($D1569=K$1,$J1569,IF($C1569&lt;&gt;$C1568,"",K1568))</f>
        <v>15</v>
      </c>
      <c r="L1569">
        <f>IF($D1569=L$1,$J1569,IF($C1569&lt;&gt;$C1568,"",L1568))</f>
        <v>15</v>
      </c>
      <c r="M1569">
        <f>IF($D1569=M$1,$J1569,IF($C1569&lt;&gt;$C1568,"",M1568))</f>
        <v>15</v>
      </c>
      <c r="N1569" s="20">
        <f t="shared" si="145"/>
        <v>3</v>
      </c>
      <c r="O1569" s="21">
        <f t="shared" si="146"/>
        <v>15</v>
      </c>
      <c r="P1569">
        <f t="shared" si="148"/>
        <v>0</v>
      </c>
      <c r="Q1569">
        <f t="shared" si="149"/>
        <v>15</v>
      </c>
    </row>
    <row r="1570" spans="1:17" x14ac:dyDescent="0.25">
      <c r="A1570" t="str">
        <f t="shared" si="147"/>
        <v>Indonesia-Local</v>
      </c>
      <c r="B1570">
        <v>1569</v>
      </c>
      <c r="C1570" t="s">
        <v>28</v>
      </c>
      <c r="D1570" t="s">
        <v>96</v>
      </c>
      <c r="E1570" t="s">
        <v>101</v>
      </c>
      <c r="F1570" s="3">
        <v>41138</v>
      </c>
      <c r="G1570" s="1" t="s">
        <v>124</v>
      </c>
      <c r="H1570" t="s">
        <v>124</v>
      </c>
      <c r="I1570" s="17">
        <f>IF(D1570="Moody",VLOOKUP(H1570,'Rating Translation'!$B$2:$E$25,4,FALSE),IF(D1570="SP",VLOOKUP(H1570,'Rating Translation'!$C$2:$E$25,3,FALSE),VLOOKUP(H1570,'Rating Translation'!$D$2:$E$25,2,FALSE)))</f>
        <v>15</v>
      </c>
      <c r="J1570">
        <f t="shared" si="144"/>
        <v>15</v>
      </c>
      <c r="K1570" s="20">
        <f>IF($D1570=K$1,$J1570,IF($C1570&lt;&gt;$C1569,"",K1569))</f>
        <v>15</v>
      </c>
      <c r="L1570">
        <f>IF($D1570=L$1,$J1570,IF($C1570&lt;&gt;$C1569,"",L1569))</f>
        <v>15</v>
      </c>
      <c r="M1570">
        <f>IF($D1570=M$1,$J1570,IF($C1570&lt;&gt;$C1569,"",M1569))</f>
        <v>15</v>
      </c>
      <c r="N1570" s="20">
        <f t="shared" si="145"/>
        <v>3</v>
      </c>
      <c r="O1570" s="21">
        <f t="shared" si="146"/>
        <v>15</v>
      </c>
      <c r="P1570">
        <f t="shared" si="148"/>
        <v>0</v>
      </c>
      <c r="Q1570">
        <f t="shared" si="149"/>
        <v>15</v>
      </c>
    </row>
    <row r="1571" spans="1:17" x14ac:dyDescent="0.25">
      <c r="A1571" t="str">
        <f t="shared" si="147"/>
        <v>Indonesia-Local</v>
      </c>
      <c r="B1571">
        <v>1570</v>
      </c>
      <c r="C1571" t="s">
        <v>28</v>
      </c>
      <c r="D1571" t="s">
        <v>96</v>
      </c>
      <c r="E1571" t="s">
        <v>101</v>
      </c>
      <c r="F1571" s="3">
        <v>41179</v>
      </c>
      <c r="G1571" s="1" t="s">
        <v>124</v>
      </c>
      <c r="H1571" t="s">
        <v>124</v>
      </c>
      <c r="I1571" s="17">
        <f>IF(D1571="Moody",VLOOKUP(H1571,'Rating Translation'!$B$2:$E$25,4,FALSE),IF(D1571="SP",VLOOKUP(H1571,'Rating Translation'!$C$2:$E$25,3,FALSE),VLOOKUP(H1571,'Rating Translation'!$D$2:$E$25,2,FALSE)))</f>
        <v>15</v>
      </c>
      <c r="J1571">
        <f t="shared" si="144"/>
        <v>15</v>
      </c>
      <c r="K1571" s="20">
        <f>IF($D1571=K$1,$J1571,IF($C1571&lt;&gt;$C1570,"",K1570))</f>
        <v>15</v>
      </c>
      <c r="L1571">
        <f>IF($D1571=L$1,$J1571,IF($C1571&lt;&gt;$C1570,"",L1570))</f>
        <v>15</v>
      </c>
      <c r="M1571">
        <f>IF($D1571=M$1,$J1571,IF($C1571&lt;&gt;$C1570,"",M1570))</f>
        <v>15</v>
      </c>
      <c r="N1571" s="20">
        <f t="shared" si="145"/>
        <v>3</v>
      </c>
      <c r="O1571" s="21">
        <f t="shared" si="146"/>
        <v>15</v>
      </c>
      <c r="P1571">
        <f t="shared" si="148"/>
        <v>0</v>
      </c>
      <c r="Q1571">
        <f t="shared" si="149"/>
        <v>15</v>
      </c>
    </row>
    <row r="1572" spans="1:17" x14ac:dyDescent="0.25">
      <c r="A1572" t="str">
        <f t="shared" si="147"/>
        <v>Indonesia-Local</v>
      </c>
      <c r="B1572">
        <v>1571</v>
      </c>
      <c r="C1572" t="s">
        <v>28</v>
      </c>
      <c r="D1572" t="s">
        <v>96</v>
      </c>
      <c r="E1572" t="s">
        <v>101</v>
      </c>
      <c r="F1572" s="3">
        <v>41229</v>
      </c>
      <c r="G1572" s="1" t="s">
        <v>124</v>
      </c>
      <c r="H1572" t="s">
        <v>124</v>
      </c>
      <c r="I1572" s="17">
        <f>IF(D1572="Moody",VLOOKUP(H1572,'Rating Translation'!$B$2:$E$25,4,FALSE),IF(D1572="SP",VLOOKUP(H1572,'Rating Translation'!$C$2:$E$25,3,FALSE),VLOOKUP(H1572,'Rating Translation'!$D$2:$E$25,2,FALSE)))</f>
        <v>15</v>
      </c>
      <c r="J1572">
        <f t="shared" si="144"/>
        <v>15</v>
      </c>
      <c r="K1572" s="20">
        <f>IF($D1572=K$1,$J1572,IF($C1572&lt;&gt;$C1571,"",K1571))</f>
        <v>15</v>
      </c>
      <c r="L1572">
        <f>IF($D1572=L$1,$J1572,IF($C1572&lt;&gt;$C1571,"",L1571))</f>
        <v>15</v>
      </c>
      <c r="M1572">
        <f>IF($D1572=M$1,$J1572,IF($C1572&lt;&gt;$C1571,"",M1571))</f>
        <v>15</v>
      </c>
      <c r="N1572" s="20">
        <f t="shared" si="145"/>
        <v>3</v>
      </c>
      <c r="O1572" s="21">
        <f t="shared" si="146"/>
        <v>15</v>
      </c>
      <c r="P1572">
        <f t="shared" si="148"/>
        <v>0</v>
      </c>
      <c r="Q1572">
        <f t="shared" si="149"/>
        <v>15</v>
      </c>
    </row>
    <row r="1573" spans="1:17" x14ac:dyDescent="0.25">
      <c r="A1573" t="str">
        <f t="shared" si="147"/>
        <v>Indonesia-Local</v>
      </c>
      <c r="B1573">
        <v>1572</v>
      </c>
      <c r="C1573" t="s">
        <v>28</v>
      </c>
      <c r="D1573" t="s">
        <v>96</v>
      </c>
      <c r="E1573" t="s">
        <v>101</v>
      </c>
      <c r="F1573" s="3">
        <v>41234</v>
      </c>
      <c r="G1573" s="1" t="s">
        <v>124</v>
      </c>
      <c r="H1573" t="s">
        <v>124</v>
      </c>
      <c r="I1573" s="17">
        <f>IF(D1573="Moody",VLOOKUP(H1573,'Rating Translation'!$B$2:$E$25,4,FALSE),IF(D1573="SP",VLOOKUP(H1573,'Rating Translation'!$C$2:$E$25,3,FALSE),VLOOKUP(H1573,'Rating Translation'!$D$2:$E$25,2,FALSE)))</f>
        <v>15</v>
      </c>
      <c r="J1573">
        <f t="shared" si="144"/>
        <v>15</v>
      </c>
      <c r="K1573" s="20">
        <f>IF($D1573=K$1,$J1573,IF($C1573&lt;&gt;$C1572,"",K1572))</f>
        <v>15</v>
      </c>
      <c r="L1573">
        <f>IF($D1573=L$1,$J1573,IF($C1573&lt;&gt;$C1572,"",L1572))</f>
        <v>15</v>
      </c>
      <c r="M1573">
        <f>IF($D1573=M$1,$J1573,IF($C1573&lt;&gt;$C1572,"",M1572))</f>
        <v>15</v>
      </c>
      <c r="N1573" s="20">
        <f t="shared" si="145"/>
        <v>3</v>
      </c>
      <c r="O1573" s="21">
        <f t="shared" si="146"/>
        <v>15</v>
      </c>
      <c r="P1573">
        <f t="shared" si="148"/>
        <v>0</v>
      </c>
      <c r="Q1573">
        <f t="shared" si="149"/>
        <v>15</v>
      </c>
    </row>
    <row r="1574" spans="1:17" x14ac:dyDescent="0.25">
      <c r="A1574" t="str">
        <f t="shared" si="147"/>
        <v>Indonesia-Local</v>
      </c>
      <c r="B1574">
        <v>1573</v>
      </c>
      <c r="C1574" t="s">
        <v>28</v>
      </c>
      <c r="D1574" t="s">
        <v>96</v>
      </c>
      <c r="E1574" t="s">
        <v>101</v>
      </c>
      <c r="F1574" s="3">
        <v>41389</v>
      </c>
      <c r="G1574" s="1" t="s">
        <v>124</v>
      </c>
      <c r="H1574" t="s">
        <v>124</v>
      </c>
      <c r="I1574" s="17">
        <f>IF(D1574="Moody",VLOOKUP(H1574,'Rating Translation'!$B$2:$E$25,4,FALSE),IF(D1574="SP",VLOOKUP(H1574,'Rating Translation'!$C$2:$E$25,3,FALSE),VLOOKUP(H1574,'Rating Translation'!$D$2:$E$25,2,FALSE)))</f>
        <v>15</v>
      </c>
      <c r="J1574">
        <f t="shared" si="144"/>
        <v>15</v>
      </c>
      <c r="K1574" s="20">
        <f>IF($D1574=K$1,$J1574,IF($C1574&lt;&gt;$C1573,"",K1573))</f>
        <v>15</v>
      </c>
      <c r="L1574">
        <f>IF($D1574=L$1,$J1574,IF($C1574&lt;&gt;$C1573,"",L1573))</f>
        <v>15</v>
      </c>
      <c r="M1574">
        <f>IF($D1574=M$1,$J1574,IF($C1574&lt;&gt;$C1573,"",M1573))</f>
        <v>15</v>
      </c>
      <c r="N1574" s="20">
        <f t="shared" si="145"/>
        <v>3</v>
      </c>
      <c r="O1574" s="21">
        <f t="shared" si="146"/>
        <v>15</v>
      </c>
      <c r="P1574">
        <f t="shared" si="148"/>
        <v>0</v>
      </c>
      <c r="Q1574">
        <f t="shared" si="149"/>
        <v>15</v>
      </c>
    </row>
    <row r="1575" spans="1:17" x14ac:dyDescent="0.25">
      <c r="A1575" t="str">
        <f t="shared" si="147"/>
        <v>Indonesia-Local</v>
      </c>
      <c r="B1575">
        <v>1574</v>
      </c>
      <c r="C1575" t="s">
        <v>28</v>
      </c>
      <c r="D1575" t="s">
        <v>96</v>
      </c>
      <c r="E1575" t="s">
        <v>101</v>
      </c>
      <c r="F1575" s="3">
        <v>41465</v>
      </c>
      <c r="G1575" s="1" t="s">
        <v>124</v>
      </c>
      <c r="H1575" t="s">
        <v>124</v>
      </c>
      <c r="I1575" s="17">
        <f>IF(D1575="Moody",VLOOKUP(H1575,'Rating Translation'!$B$2:$E$25,4,FALSE),IF(D1575="SP",VLOOKUP(H1575,'Rating Translation'!$C$2:$E$25,3,FALSE),VLOOKUP(H1575,'Rating Translation'!$D$2:$E$25,2,FALSE)))</f>
        <v>15</v>
      </c>
      <c r="J1575">
        <f t="shared" si="144"/>
        <v>15</v>
      </c>
      <c r="K1575" s="20">
        <f>IF($D1575=K$1,$J1575,IF($C1575&lt;&gt;$C1574,"",K1574))</f>
        <v>15</v>
      </c>
      <c r="L1575">
        <f>IF($D1575=L$1,$J1575,IF($C1575&lt;&gt;$C1574,"",L1574))</f>
        <v>15</v>
      </c>
      <c r="M1575">
        <f>IF($D1575=M$1,$J1575,IF($C1575&lt;&gt;$C1574,"",M1574))</f>
        <v>15</v>
      </c>
      <c r="N1575" s="20">
        <f t="shared" si="145"/>
        <v>3</v>
      </c>
      <c r="O1575" s="21">
        <f t="shared" si="146"/>
        <v>15</v>
      </c>
      <c r="P1575">
        <f t="shared" si="148"/>
        <v>0</v>
      </c>
      <c r="Q1575">
        <f t="shared" si="149"/>
        <v>15</v>
      </c>
    </row>
    <row r="1576" spans="1:17" x14ac:dyDescent="0.25">
      <c r="A1576" t="str">
        <f t="shared" si="147"/>
        <v>Indonesia-Local</v>
      </c>
      <c r="B1576">
        <v>1575</v>
      </c>
      <c r="C1576" t="s">
        <v>28</v>
      </c>
      <c r="D1576" t="s">
        <v>96</v>
      </c>
      <c r="E1576" t="s">
        <v>101</v>
      </c>
      <c r="F1576" s="3">
        <v>41478</v>
      </c>
      <c r="G1576" s="1" t="s">
        <v>124</v>
      </c>
      <c r="H1576" t="s">
        <v>124</v>
      </c>
      <c r="I1576" s="17">
        <f>IF(D1576="Moody",VLOOKUP(H1576,'Rating Translation'!$B$2:$E$25,4,FALSE),IF(D1576="SP",VLOOKUP(H1576,'Rating Translation'!$C$2:$E$25,3,FALSE),VLOOKUP(H1576,'Rating Translation'!$D$2:$E$25,2,FALSE)))</f>
        <v>15</v>
      </c>
      <c r="J1576">
        <f t="shared" ref="J1576:J1639" si="150">IF(ISERROR(I1576),"",I1576)</f>
        <v>15</v>
      </c>
      <c r="K1576" s="20">
        <f>IF($D1576=K$1,$J1576,IF($C1576&lt;&gt;$C1575,"",K1575))</f>
        <v>15</v>
      </c>
      <c r="L1576">
        <f>IF($D1576=L$1,$J1576,IF($C1576&lt;&gt;$C1575,"",L1575))</f>
        <v>15</v>
      </c>
      <c r="M1576">
        <f>IF($D1576=M$1,$J1576,IF($C1576&lt;&gt;$C1575,"",M1575))</f>
        <v>15</v>
      </c>
      <c r="N1576" s="20">
        <f t="shared" ref="N1576:N1639" si="151">COUNT(K1576:M1576)</f>
        <v>3</v>
      </c>
      <c r="O1576" s="21">
        <f t="shared" ref="O1576:O1639" si="152">AVERAGE(K1576:M1576)</f>
        <v>15</v>
      </c>
      <c r="P1576">
        <f t="shared" si="148"/>
        <v>0</v>
      </c>
      <c r="Q1576">
        <f t="shared" si="149"/>
        <v>15</v>
      </c>
    </row>
    <row r="1577" spans="1:17" x14ac:dyDescent="0.25">
      <c r="A1577" t="str">
        <f t="shared" si="147"/>
        <v>Indonesia-Local</v>
      </c>
      <c r="B1577">
        <v>1576</v>
      </c>
      <c r="C1577" t="s">
        <v>28</v>
      </c>
      <c r="D1577" t="s">
        <v>96</v>
      </c>
      <c r="E1577" t="s">
        <v>101</v>
      </c>
      <c r="F1577" s="3">
        <v>41527</v>
      </c>
      <c r="G1577" s="1" t="s">
        <v>124</v>
      </c>
      <c r="H1577" t="s">
        <v>124</v>
      </c>
      <c r="I1577" s="17">
        <f>IF(D1577="Moody",VLOOKUP(H1577,'Rating Translation'!$B$2:$E$25,4,FALSE),IF(D1577="SP",VLOOKUP(H1577,'Rating Translation'!$C$2:$E$25,3,FALSE),VLOOKUP(H1577,'Rating Translation'!$D$2:$E$25,2,FALSE)))</f>
        <v>15</v>
      </c>
      <c r="J1577">
        <f t="shared" si="150"/>
        <v>15</v>
      </c>
      <c r="K1577" s="20">
        <f>IF($D1577=K$1,$J1577,IF($C1577&lt;&gt;$C1576,"",K1576))</f>
        <v>15</v>
      </c>
      <c r="L1577">
        <f>IF($D1577=L$1,$J1577,IF($C1577&lt;&gt;$C1576,"",L1576))</f>
        <v>15</v>
      </c>
      <c r="M1577">
        <f>IF($D1577=M$1,$J1577,IF($C1577&lt;&gt;$C1576,"",M1576))</f>
        <v>15</v>
      </c>
      <c r="N1577" s="20">
        <f t="shared" si="151"/>
        <v>3</v>
      </c>
      <c r="O1577" s="21">
        <f t="shared" si="152"/>
        <v>15</v>
      </c>
      <c r="P1577">
        <f t="shared" si="148"/>
        <v>0</v>
      </c>
      <c r="Q1577">
        <f t="shared" si="149"/>
        <v>15</v>
      </c>
    </row>
    <row r="1578" spans="1:17" x14ac:dyDescent="0.25">
      <c r="A1578" t="str">
        <f t="shared" si="147"/>
        <v>Indonesia-Local</v>
      </c>
      <c r="B1578">
        <v>1577</v>
      </c>
      <c r="C1578" t="s">
        <v>28</v>
      </c>
      <c r="D1578" t="s">
        <v>96</v>
      </c>
      <c r="E1578" t="s">
        <v>101</v>
      </c>
      <c r="F1578" s="3">
        <v>41547</v>
      </c>
      <c r="G1578" s="1" t="s">
        <v>124</v>
      </c>
      <c r="H1578" t="s">
        <v>124</v>
      </c>
      <c r="I1578" s="17">
        <f>IF(D1578="Moody",VLOOKUP(H1578,'Rating Translation'!$B$2:$E$25,4,FALSE),IF(D1578="SP",VLOOKUP(H1578,'Rating Translation'!$C$2:$E$25,3,FALSE),VLOOKUP(H1578,'Rating Translation'!$D$2:$E$25,2,FALSE)))</f>
        <v>15</v>
      </c>
      <c r="J1578">
        <f t="shared" si="150"/>
        <v>15</v>
      </c>
      <c r="K1578" s="20">
        <f>IF($D1578=K$1,$J1578,IF($C1578&lt;&gt;$C1577,"",K1577))</f>
        <v>15</v>
      </c>
      <c r="L1578">
        <f>IF($D1578=L$1,$J1578,IF($C1578&lt;&gt;$C1577,"",L1577))</f>
        <v>15</v>
      </c>
      <c r="M1578">
        <f>IF($D1578=M$1,$J1578,IF($C1578&lt;&gt;$C1577,"",M1577))</f>
        <v>15</v>
      </c>
      <c r="N1578" s="20">
        <f t="shared" si="151"/>
        <v>3</v>
      </c>
      <c r="O1578" s="21">
        <f t="shared" si="152"/>
        <v>15</v>
      </c>
      <c r="P1578">
        <f t="shared" si="148"/>
        <v>0</v>
      </c>
      <c r="Q1578">
        <f t="shared" si="149"/>
        <v>15</v>
      </c>
    </row>
    <row r="1579" spans="1:17" x14ac:dyDescent="0.25">
      <c r="A1579" t="str">
        <f t="shared" si="147"/>
        <v>Indonesia-Local</v>
      </c>
      <c r="B1579">
        <v>1578</v>
      </c>
      <c r="C1579" t="s">
        <v>28</v>
      </c>
      <c r="D1579" t="s">
        <v>96</v>
      </c>
      <c r="E1579" t="s">
        <v>101</v>
      </c>
      <c r="F1579" s="3">
        <v>41593</v>
      </c>
      <c r="G1579" s="1" t="s">
        <v>124</v>
      </c>
      <c r="H1579" t="s">
        <v>124</v>
      </c>
      <c r="I1579" s="17">
        <f>IF(D1579="Moody",VLOOKUP(H1579,'Rating Translation'!$B$2:$E$25,4,FALSE),IF(D1579="SP",VLOOKUP(H1579,'Rating Translation'!$C$2:$E$25,3,FALSE),VLOOKUP(H1579,'Rating Translation'!$D$2:$E$25,2,FALSE)))</f>
        <v>15</v>
      </c>
      <c r="J1579">
        <f t="shared" si="150"/>
        <v>15</v>
      </c>
      <c r="K1579" s="20">
        <f>IF($D1579=K$1,$J1579,IF($C1579&lt;&gt;$C1578,"",K1578))</f>
        <v>15</v>
      </c>
      <c r="L1579">
        <f>IF($D1579=L$1,$J1579,IF($C1579&lt;&gt;$C1578,"",L1578))</f>
        <v>15</v>
      </c>
      <c r="M1579">
        <f>IF($D1579=M$1,$J1579,IF($C1579&lt;&gt;$C1578,"",M1578))</f>
        <v>15</v>
      </c>
      <c r="N1579" s="20">
        <f t="shared" si="151"/>
        <v>3</v>
      </c>
      <c r="O1579" s="21">
        <f t="shared" si="152"/>
        <v>15</v>
      </c>
      <c r="P1579">
        <f t="shared" si="148"/>
        <v>0</v>
      </c>
      <c r="Q1579">
        <f t="shared" si="149"/>
        <v>15</v>
      </c>
    </row>
    <row r="1580" spans="1:17" x14ac:dyDescent="0.25">
      <c r="A1580" t="str">
        <f t="shared" si="147"/>
        <v>Indonesia-Local</v>
      </c>
      <c r="B1580">
        <v>1579</v>
      </c>
      <c r="C1580" t="s">
        <v>28</v>
      </c>
      <c r="D1580" t="s">
        <v>96</v>
      </c>
      <c r="E1580" t="s">
        <v>101</v>
      </c>
      <c r="F1580" s="3">
        <v>41621</v>
      </c>
      <c r="G1580" s="1" t="s">
        <v>124</v>
      </c>
      <c r="H1580" t="s">
        <v>124</v>
      </c>
      <c r="I1580" s="17">
        <f>IF(D1580="Moody",VLOOKUP(H1580,'Rating Translation'!$B$2:$E$25,4,FALSE),IF(D1580="SP",VLOOKUP(H1580,'Rating Translation'!$C$2:$E$25,3,FALSE),VLOOKUP(H1580,'Rating Translation'!$D$2:$E$25,2,FALSE)))</f>
        <v>15</v>
      </c>
      <c r="J1580">
        <f t="shared" si="150"/>
        <v>15</v>
      </c>
      <c r="K1580" s="20">
        <f>IF($D1580=K$1,$J1580,IF($C1580&lt;&gt;$C1579,"",K1579))</f>
        <v>15</v>
      </c>
      <c r="L1580">
        <f>IF($D1580=L$1,$J1580,IF($C1580&lt;&gt;$C1579,"",L1579))</f>
        <v>15</v>
      </c>
      <c r="M1580">
        <f>IF($D1580=M$1,$J1580,IF($C1580&lt;&gt;$C1579,"",M1579))</f>
        <v>15</v>
      </c>
      <c r="N1580" s="20">
        <f t="shared" si="151"/>
        <v>3</v>
      </c>
      <c r="O1580" s="21">
        <f t="shared" si="152"/>
        <v>15</v>
      </c>
      <c r="P1580">
        <f t="shared" si="148"/>
        <v>0</v>
      </c>
      <c r="Q1580">
        <f t="shared" si="149"/>
        <v>15</v>
      </c>
    </row>
    <row r="1581" spans="1:17" x14ac:dyDescent="0.25">
      <c r="A1581" t="str">
        <f t="shared" si="147"/>
        <v>Indonesia-Local</v>
      </c>
      <c r="B1581">
        <v>1580</v>
      </c>
      <c r="C1581" t="s">
        <v>28</v>
      </c>
      <c r="D1581" t="s">
        <v>96</v>
      </c>
      <c r="E1581" t="s">
        <v>101</v>
      </c>
      <c r="F1581" s="3">
        <v>41655</v>
      </c>
      <c r="G1581" s="1" t="s">
        <v>124</v>
      </c>
      <c r="H1581" t="s">
        <v>124</v>
      </c>
      <c r="I1581" s="17">
        <f>IF(D1581="Moody",VLOOKUP(H1581,'Rating Translation'!$B$2:$E$25,4,FALSE),IF(D1581="SP",VLOOKUP(H1581,'Rating Translation'!$C$2:$E$25,3,FALSE),VLOOKUP(H1581,'Rating Translation'!$D$2:$E$25,2,FALSE)))</f>
        <v>15</v>
      </c>
      <c r="J1581">
        <f t="shared" si="150"/>
        <v>15</v>
      </c>
      <c r="K1581" s="20">
        <f>IF($D1581=K$1,$J1581,IF($C1581&lt;&gt;$C1580,"",K1580))</f>
        <v>15</v>
      </c>
      <c r="L1581">
        <f>IF($D1581=L$1,$J1581,IF($C1581&lt;&gt;$C1580,"",L1580))</f>
        <v>15</v>
      </c>
      <c r="M1581">
        <f>IF($D1581=M$1,$J1581,IF($C1581&lt;&gt;$C1580,"",M1580))</f>
        <v>15</v>
      </c>
      <c r="N1581" s="20">
        <f t="shared" si="151"/>
        <v>3</v>
      </c>
      <c r="O1581" s="21">
        <f t="shared" si="152"/>
        <v>15</v>
      </c>
      <c r="P1581">
        <f t="shared" si="148"/>
        <v>0</v>
      </c>
      <c r="Q1581">
        <f t="shared" si="149"/>
        <v>15</v>
      </c>
    </row>
    <row r="1582" spans="1:17" x14ac:dyDescent="0.25">
      <c r="A1582" t="str">
        <f t="shared" si="147"/>
        <v>Ireland-Foreign</v>
      </c>
      <c r="B1582">
        <v>1581</v>
      </c>
      <c r="C1582" t="s">
        <v>11</v>
      </c>
      <c r="D1582" t="s">
        <v>69</v>
      </c>
      <c r="E1582" t="s">
        <v>100</v>
      </c>
      <c r="F1582" s="3">
        <v>31973</v>
      </c>
      <c r="G1582" s="1" t="s">
        <v>108</v>
      </c>
      <c r="H1582" t="s">
        <v>108</v>
      </c>
      <c r="I1582" s="17">
        <f>IF(D1582="Moody",VLOOKUP(H1582,'Rating Translation'!$B$2:$E$25,4,FALSE),IF(D1582="SP",VLOOKUP(H1582,'Rating Translation'!$C$2:$E$25,3,FALSE),VLOOKUP(H1582,'Rating Translation'!$D$2:$E$25,2,FALSE)))</f>
        <v>21</v>
      </c>
      <c r="J1582">
        <f t="shared" si="150"/>
        <v>21</v>
      </c>
      <c r="K1582" s="20">
        <f>IF($D1582=K$1,$J1582,IF($C1582&lt;&gt;$C1581,"",K1581))</f>
        <v>21</v>
      </c>
      <c r="L1582" t="str">
        <f>IF($D1582=L$1,$J1582,IF($C1582&lt;&gt;$C1581,"",L1581))</f>
        <v/>
      </c>
      <c r="M1582" t="str">
        <f>IF($D1582=M$1,$J1582,IF($C1582&lt;&gt;$C1581,"",M1581))</f>
        <v/>
      </c>
      <c r="N1582" s="20">
        <f t="shared" si="151"/>
        <v>1</v>
      </c>
      <c r="O1582" s="21">
        <f t="shared" si="152"/>
        <v>21</v>
      </c>
      <c r="P1582" t="str">
        <f t="shared" si="148"/>
        <v/>
      </c>
      <c r="Q1582">
        <f t="shared" si="149"/>
        <v>21</v>
      </c>
    </row>
    <row r="1583" spans="1:17" x14ac:dyDescent="0.25">
      <c r="A1583" t="str">
        <f t="shared" si="147"/>
        <v>Ireland-Foreign</v>
      </c>
      <c r="B1583">
        <v>1582</v>
      </c>
      <c r="C1583" t="s">
        <v>11</v>
      </c>
      <c r="D1583" t="s">
        <v>69</v>
      </c>
      <c r="E1583" t="s">
        <v>100</v>
      </c>
      <c r="F1583" s="3">
        <v>34577</v>
      </c>
      <c r="G1583" s="1" t="s">
        <v>107</v>
      </c>
      <c r="H1583" t="s">
        <v>107</v>
      </c>
      <c r="I1583" s="17">
        <f>IF(D1583="Moody",VLOOKUP(H1583,'Rating Translation'!$B$2:$E$25,4,FALSE),IF(D1583="SP",VLOOKUP(H1583,'Rating Translation'!$C$2:$E$25,3,FALSE),VLOOKUP(H1583,'Rating Translation'!$D$2:$E$25,2,FALSE)))</f>
        <v>22</v>
      </c>
      <c r="J1583">
        <f t="shared" si="150"/>
        <v>22</v>
      </c>
      <c r="K1583" s="20">
        <f>IF($D1583=K$1,$J1583,IF($C1583&lt;&gt;$C1582,"",K1582))</f>
        <v>22</v>
      </c>
      <c r="L1583" t="str">
        <f>IF($D1583=L$1,$J1583,IF($C1583&lt;&gt;$C1582,"",L1582))</f>
        <v/>
      </c>
      <c r="M1583" t="str">
        <f>IF($D1583=M$1,$J1583,IF($C1583&lt;&gt;$C1582,"",M1582))</f>
        <v/>
      </c>
      <c r="N1583" s="20">
        <f t="shared" si="151"/>
        <v>1</v>
      </c>
      <c r="O1583" s="21">
        <f t="shared" si="152"/>
        <v>22</v>
      </c>
      <c r="P1583" t="str">
        <f t="shared" si="148"/>
        <v/>
      </c>
      <c r="Q1583">
        <f t="shared" si="149"/>
        <v>22</v>
      </c>
    </row>
    <row r="1584" spans="1:17" x14ac:dyDescent="0.25">
      <c r="A1584" t="str">
        <f t="shared" si="147"/>
        <v>Ireland-Foreign</v>
      </c>
      <c r="B1584">
        <v>1583</v>
      </c>
      <c r="C1584" t="s">
        <v>11</v>
      </c>
      <c r="D1584" t="s">
        <v>96</v>
      </c>
      <c r="E1584" t="s">
        <v>100</v>
      </c>
      <c r="F1584" s="3">
        <v>34617</v>
      </c>
      <c r="G1584" s="1" t="s">
        <v>118</v>
      </c>
      <c r="H1584" t="s">
        <v>118</v>
      </c>
      <c r="I1584" s="17">
        <f>IF(D1584="Moody",VLOOKUP(H1584,'Rating Translation'!$B$2:$E$25,4,FALSE),IF(D1584="SP",VLOOKUP(H1584,'Rating Translation'!$C$2:$E$25,3,FALSE),VLOOKUP(H1584,'Rating Translation'!$D$2:$E$25,2,FALSE)))</f>
        <v>23</v>
      </c>
      <c r="J1584">
        <f t="shared" si="150"/>
        <v>23</v>
      </c>
      <c r="K1584" s="20">
        <f>IF($D1584=K$1,$J1584,IF($C1584&lt;&gt;$C1583,"",K1583))</f>
        <v>22</v>
      </c>
      <c r="L1584" t="str">
        <f>IF($D1584=L$1,$J1584,IF($C1584&lt;&gt;$C1583,"",L1583))</f>
        <v/>
      </c>
      <c r="M1584">
        <f>IF($D1584=M$1,$J1584,IF($C1584&lt;&gt;$C1583,"",M1583))</f>
        <v>23</v>
      </c>
      <c r="N1584" s="20">
        <f t="shared" si="151"/>
        <v>2</v>
      </c>
      <c r="O1584" s="21">
        <f t="shared" si="152"/>
        <v>22.5</v>
      </c>
      <c r="P1584">
        <f t="shared" si="148"/>
        <v>0.70710678118654757</v>
      </c>
      <c r="Q1584">
        <f t="shared" si="149"/>
        <v>22.5</v>
      </c>
    </row>
    <row r="1585" spans="1:17" x14ac:dyDescent="0.25">
      <c r="A1585" t="str">
        <f t="shared" si="147"/>
        <v>Ireland-Foreign</v>
      </c>
      <c r="B1585">
        <v>1584</v>
      </c>
      <c r="C1585" t="s">
        <v>11</v>
      </c>
      <c r="D1585" t="s">
        <v>96</v>
      </c>
      <c r="E1585" t="s">
        <v>100</v>
      </c>
      <c r="F1585" s="3">
        <v>34998</v>
      </c>
      <c r="G1585" s="1" t="s">
        <v>118</v>
      </c>
      <c r="H1585" t="s">
        <v>118</v>
      </c>
      <c r="I1585" s="17">
        <f>IF(D1585="Moody",VLOOKUP(H1585,'Rating Translation'!$B$2:$E$25,4,FALSE),IF(D1585="SP",VLOOKUP(H1585,'Rating Translation'!$C$2:$E$25,3,FALSE),VLOOKUP(H1585,'Rating Translation'!$D$2:$E$25,2,FALSE)))</f>
        <v>23</v>
      </c>
      <c r="J1585">
        <f t="shared" si="150"/>
        <v>23</v>
      </c>
      <c r="K1585" s="20">
        <f>IF($D1585=K$1,$J1585,IF($C1585&lt;&gt;$C1584,"",K1584))</f>
        <v>22</v>
      </c>
      <c r="L1585" t="str">
        <f>IF($D1585=L$1,$J1585,IF($C1585&lt;&gt;$C1584,"",L1584))</f>
        <v/>
      </c>
      <c r="M1585">
        <f>IF($D1585=M$1,$J1585,IF($C1585&lt;&gt;$C1584,"",M1584))</f>
        <v>23</v>
      </c>
      <c r="N1585" s="20">
        <f t="shared" si="151"/>
        <v>2</v>
      </c>
      <c r="O1585" s="21">
        <f t="shared" si="152"/>
        <v>22.5</v>
      </c>
      <c r="P1585">
        <f t="shared" si="148"/>
        <v>0.70710678118654757</v>
      </c>
      <c r="Q1585">
        <f t="shared" si="149"/>
        <v>22.5</v>
      </c>
    </row>
    <row r="1586" spans="1:17" x14ac:dyDescent="0.25">
      <c r="A1586" t="str">
        <f t="shared" si="147"/>
        <v>Ireland-Foreign</v>
      </c>
      <c r="B1586">
        <v>1585</v>
      </c>
      <c r="C1586" t="s">
        <v>11</v>
      </c>
      <c r="D1586" t="s">
        <v>69</v>
      </c>
      <c r="E1586" t="s">
        <v>100</v>
      </c>
      <c r="F1586" s="3">
        <v>35474</v>
      </c>
      <c r="G1586" s="1" t="s">
        <v>106</v>
      </c>
      <c r="H1586" t="s">
        <v>106</v>
      </c>
      <c r="I1586" s="17">
        <f>IF(D1586="Moody",VLOOKUP(H1586,'Rating Translation'!$B$2:$E$25,4,FALSE),IF(D1586="SP",VLOOKUP(H1586,'Rating Translation'!$C$2:$E$25,3,FALSE),VLOOKUP(H1586,'Rating Translation'!$D$2:$E$25,2,FALSE)))</f>
        <v>23</v>
      </c>
      <c r="J1586">
        <f t="shared" si="150"/>
        <v>23</v>
      </c>
      <c r="K1586" s="20">
        <f>IF($D1586=K$1,$J1586,IF($C1586&lt;&gt;$C1585,"",K1585))</f>
        <v>23</v>
      </c>
      <c r="L1586" t="str">
        <f>IF($D1586=L$1,$J1586,IF($C1586&lt;&gt;$C1585,"",L1585))</f>
        <v/>
      </c>
      <c r="M1586">
        <f>IF($D1586=M$1,$J1586,IF($C1586&lt;&gt;$C1585,"",M1585))</f>
        <v>23</v>
      </c>
      <c r="N1586" s="20">
        <f t="shared" si="151"/>
        <v>2</v>
      </c>
      <c r="O1586" s="21">
        <f t="shared" si="152"/>
        <v>23</v>
      </c>
      <c r="P1586">
        <f t="shared" si="148"/>
        <v>0</v>
      </c>
      <c r="Q1586">
        <f t="shared" si="149"/>
        <v>23</v>
      </c>
    </row>
    <row r="1587" spans="1:17" x14ac:dyDescent="0.25">
      <c r="A1587" t="str">
        <f t="shared" si="147"/>
        <v>Ireland-Foreign</v>
      </c>
      <c r="B1587">
        <v>1586</v>
      </c>
      <c r="C1587" t="s">
        <v>11</v>
      </c>
      <c r="D1587" t="s">
        <v>69</v>
      </c>
      <c r="E1587" t="s">
        <v>100</v>
      </c>
      <c r="F1587" s="3">
        <v>35919</v>
      </c>
      <c r="G1587" s="1" t="s">
        <v>104</v>
      </c>
      <c r="H1587" t="s">
        <v>104</v>
      </c>
      <c r="I1587" s="17">
        <f>IF(D1587="Moody",VLOOKUP(H1587,'Rating Translation'!$B$2:$E$25,4,FALSE),IF(D1587="SP",VLOOKUP(H1587,'Rating Translation'!$C$2:$E$25,3,FALSE),VLOOKUP(H1587,'Rating Translation'!$D$2:$E$25,2,FALSE)))</f>
        <v>24</v>
      </c>
      <c r="J1587">
        <f t="shared" si="150"/>
        <v>24</v>
      </c>
      <c r="K1587" s="20">
        <f>IF($D1587=K$1,$J1587,IF($C1587&lt;&gt;$C1586,"",K1586))</f>
        <v>24</v>
      </c>
      <c r="L1587" t="str">
        <f>IF($D1587=L$1,$J1587,IF($C1587&lt;&gt;$C1586,"",L1586))</f>
        <v/>
      </c>
      <c r="M1587">
        <f>IF($D1587=M$1,$J1587,IF($C1587&lt;&gt;$C1586,"",M1586))</f>
        <v>23</v>
      </c>
      <c r="N1587" s="20">
        <f t="shared" si="151"/>
        <v>2</v>
      </c>
      <c r="O1587" s="21">
        <f t="shared" si="152"/>
        <v>23.5</v>
      </c>
      <c r="P1587">
        <f t="shared" si="148"/>
        <v>0.70710678118654757</v>
      </c>
      <c r="Q1587">
        <f t="shared" si="149"/>
        <v>23.5</v>
      </c>
    </row>
    <row r="1588" spans="1:17" x14ac:dyDescent="0.25">
      <c r="A1588" t="str">
        <f t="shared" si="147"/>
        <v>Ireland-Foreign</v>
      </c>
      <c r="B1588">
        <v>1587</v>
      </c>
      <c r="C1588" t="s">
        <v>11</v>
      </c>
      <c r="D1588" t="s">
        <v>96</v>
      </c>
      <c r="E1588" t="s">
        <v>100</v>
      </c>
      <c r="F1588" s="3">
        <v>35990</v>
      </c>
      <c r="G1588" s="1" t="s">
        <v>118</v>
      </c>
      <c r="H1588" t="s">
        <v>118</v>
      </c>
      <c r="I1588" s="17">
        <f>IF(D1588="Moody",VLOOKUP(H1588,'Rating Translation'!$B$2:$E$25,4,FALSE),IF(D1588="SP",VLOOKUP(H1588,'Rating Translation'!$C$2:$E$25,3,FALSE),VLOOKUP(H1588,'Rating Translation'!$D$2:$E$25,2,FALSE)))</f>
        <v>23</v>
      </c>
      <c r="J1588">
        <f t="shared" si="150"/>
        <v>23</v>
      </c>
      <c r="K1588" s="20">
        <f>IF($D1588=K$1,$J1588,IF($C1588&lt;&gt;$C1587,"",K1587))</f>
        <v>24</v>
      </c>
      <c r="L1588" t="str">
        <f>IF($D1588=L$1,$J1588,IF($C1588&lt;&gt;$C1587,"",L1587))</f>
        <v/>
      </c>
      <c r="M1588">
        <f>IF($D1588=M$1,$J1588,IF($C1588&lt;&gt;$C1587,"",M1587))</f>
        <v>23</v>
      </c>
      <c r="N1588" s="20">
        <f t="shared" si="151"/>
        <v>2</v>
      </c>
      <c r="O1588" s="21">
        <f t="shared" si="152"/>
        <v>23.5</v>
      </c>
      <c r="P1588">
        <f t="shared" si="148"/>
        <v>0.70710678118654757</v>
      </c>
      <c r="Q1588">
        <f t="shared" si="149"/>
        <v>23.5</v>
      </c>
    </row>
    <row r="1589" spans="1:17" x14ac:dyDescent="0.25">
      <c r="A1589" t="str">
        <f t="shared" si="147"/>
        <v>Ireland-Foreign</v>
      </c>
      <c r="B1589">
        <v>1588</v>
      </c>
      <c r="C1589" t="s">
        <v>11</v>
      </c>
      <c r="D1589" t="s">
        <v>96</v>
      </c>
      <c r="E1589" t="s">
        <v>100</v>
      </c>
      <c r="F1589" s="3">
        <v>36145</v>
      </c>
      <c r="G1589" s="1" t="s">
        <v>117</v>
      </c>
      <c r="H1589" t="s">
        <v>117</v>
      </c>
      <c r="I1589" s="17">
        <f>IF(D1589="Moody",VLOOKUP(H1589,'Rating Translation'!$B$2:$E$25,4,FALSE),IF(D1589="SP",VLOOKUP(H1589,'Rating Translation'!$C$2:$E$25,3,FALSE),VLOOKUP(H1589,'Rating Translation'!$D$2:$E$25,2,FALSE)))</f>
        <v>24</v>
      </c>
      <c r="J1589">
        <f t="shared" si="150"/>
        <v>24</v>
      </c>
      <c r="K1589" s="20">
        <f>IF($D1589=K$1,$J1589,IF($C1589&lt;&gt;$C1588,"",K1588))</f>
        <v>24</v>
      </c>
      <c r="L1589" t="str">
        <f>IF($D1589=L$1,$J1589,IF($C1589&lt;&gt;$C1588,"",L1588))</f>
        <v/>
      </c>
      <c r="M1589">
        <f>IF($D1589=M$1,$J1589,IF($C1589&lt;&gt;$C1588,"",M1588))</f>
        <v>24</v>
      </c>
      <c r="N1589" s="20">
        <f t="shared" si="151"/>
        <v>2</v>
      </c>
      <c r="O1589" s="21">
        <f t="shared" si="152"/>
        <v>24</v>
      </c>
      <c r="P1589">
        <f t="shared" si="148"/>
        <v>0</v>
      </c>
      <c r="Q1589">
        <f t="shared" si="149"/>
        <v>24</v>
      </c>
    </row>
    <row r="1590" spans="1:17" x14ac:dyDescent="0.25">
      <c r="A1590" t="str">
        <f t="shared" si="147"/>
        <v>Ireland-Foreign</v>
      </c>
      <c r="B1590">
        <v>1589</v>
      </c>
      <c r="C1590" t="s">
        <v>11</v>
      </c>
      <c r="D1590" t="s">
        <v>96</v>
      </c>
      <c r="E1590" t="s">
        <v>100</v>
      </c>
      <c r="F1590" s="3">
        <v>36790</v>
      </c>
      <c r="G1590" s="1" t="s">
        <v>133</v>
      </c>
      <c r="H1590" t="s">
        <v>117</v>
      </c>
      <c r="I1590" s="17">
        <f>IF(D1590="Moody",VLOOKUP(H1590,'Rating Translation'!$B$2:$E$25,4,FALSE),IF(D1590="SP",VLOOKUP(H1590,'Rating Translation'!$C$2:$E$25,3,FALSE),VLOOKUP(H1590,'Rating Translation'!$D$2:$E$25,2,FALSE)))</f>
        <v>24</v>
      </c>
      <c r="J1590">
        <f t="shared" si="150"/>
        <v>24</v>
      </c>
      <c r="K1590" s="20">
        <f>IF($D1590=K$1,$J1590,IF($C1590&lt;&gt;$C1589,"",K1589))</f>
        <v>24</v>
      </c>
      <c r="L1590" t="str">
        <f>IF($D1590=L$1,$J1590,IF($C1590&lt;&gt;$C1589,"",L1589))</f>
        <v/>
      </c>
      <c r="M1590">
        <f>IF($D1590=M$1,$J1590,IF($C1590&lt;&gt;$C1589,"",M1589))</f>
        <v>24</v>
      </c>
      <c r="N1590" s="20">
        <f t="shared" si="151"/>
        <v>2</v>
      </c>
      <c r="O1590" s="21">
        <f t="shared" si="152"/>
        <v>24</v>
      </c>
      <c r="P1590">
        <f t="shared" si="148"/>
        <v>0</v>
      </c>
      <c r="Q1590">
        <f t="shared" si="149"/>
        <v>24</v>
      </c>
    </row>
    <row r="1591" spans="1:17" x14ac:dyDescent="0.25">
      <c r="A1591" t="str">
        <f t="shared" si="147"/>
        <v>Ireland-Foreign</v>
      </c>
      <c r="B1591">
        <v>1590</v>
      </c>
      <c r="C1591" t="s">
        <v>11</v>
      </c>
      <c r="D1591" t="s">
        <v>69</v>
      </c>
      <c r="E1591" t="s">
        <v>100</v>
      </c>
      <c r="F1591" s="3">
        <v>37940</v>
      </c>
      <c r="G1591" s="1" t="s">
        <v>61</v>
      </c>
      <c r="H1591" t="s">
        <v>104</v>
      </c>
      <c r="I1591" s="17">
        <f>IF(D1591="Moody",VLOOKUP(H1591,'Rating Translation'!$B$2:$E$25,4,FALSE),IF(D1591="SP",VLOOKUP(H1591,'Rating Translation'!$C$2:$E$25,3,FALSE),VLOOKUP(H1591,'Rating Translation'!$D$2:$E$25,2,FALSE)))</f>
        <v>24</v>
      </c>
      <c r="J1591">
        <f t="shared" si="150"/>
        <v>24</v>
      </c>
      <c r="K1591" s="20">
        <f>IF($D1591=K$1,$J1591,IF($C1591&lt;&gt;$C1590,"",K1590))</f>
        <v>24</v>
      </c>
      <c r="L1591" t="str">
        <f>IF($D1591=L$1,$J1591,IF($C1591&lt;&gt;$C1590,"",L1590))</f>
        <v/>
      </c>
      <c r="M1591">
        <f>IF($D1591=M$1,$J1591,IF($C1591&lt;&gt;$C1590,"",M1590))</f>
        <v>24</v>
      </c>
      <c r="N1591" s="20">
        <f t="shared" si="151"/>
        <v>2</v>
      </c>
      <c r="O1591" s="21">
        <f t="shared" si="152"/>
        <v>24</v>
      </c>
      <c r="P1591">
        <f t="shared" si="148"/>
        <v>0</v>
      </c>
      <c r="Q1591">
        <f t="shared" si="149"/>
        <v>24</v>
      </c>
    </row>
    <row r="1592" spans="1:17" x14ac:dyDescent="0.25">
      <c r="A1592" t="str">
        <f t="shared" si="147"/>
        <v>Ireland-Foreign</v>
      </c>
      <c r="B1592">
        <v>1591</v>
      </c>
      <c r="C1592" t="s">
        <v>11</v>
      </c>
      <c r="D1592" t="s">
        <v>69</v>
      </c>
      <c r="E1592" t="s">
        <v>100</v>
      </c>
      <c r="F1592" s="3">
        <v>39843</v>
      </c>
      <c r="G1592" s="1" t="s">
        <v>60</v>
      </c>
      <c r="H1592" t="s">
        <v>104</v>
      </c>
      <c r="I1592" s="17">
        <f>IF(D1592="Moody",VLOOKUP(H1592,'Rating Translation'!$B$2:$E$25,4,FALSE),IF(D1592="SP",VLOOKUP(H1592,'Rating Translation'!$C$2:$E$25,3,FALSE),VLOOKUP(H1592,'Rating Translation'!$D$2:$E$25,2,FALSE)))</f>
        <v>24</v>
      </c>
      <c r="J1592">
        <f t="shared" si="150"/>
        <v>24</v>
      </c>
      <c r="K1592" s="20">
        <f>IF($D1592=K$1,$J1592,IF($C1592&lt;&gt;$C1591,"",K1591))</f>
        <v>24</v>
      </c>
      <c r="L1592" t="str">
        <f>IF($D1592=L$1,$J1592,IF($C1592&lt;&gt;$C1591,"",L1591))</f>
        <v/>
      </c>
      <c r="M1592">
        <f>IF($D1592=M$1,$J1592,IF($C1592&lt;&gt;$C1591,"",M1591))</f>
        <v>24</v>
      </c>
      <c r="N1592" s="20">
        <f t="shared" si="151"/>
        <v>2</v>
      </c>
      <c r="O1592" s="21">
        <f t="shared" si="152"/>
        <v>24</v>
      </c>
      <c r="P1592">
        <f t="shared" si="148"/>
        <v>0</v>
      </c>
      <c r="Q1592">
        <f t="shared" si="149"/>
        <v>24</v>
      </c>
    </row>
    <row r="1593" spans="1:17" x14ac:dyDescent="0.25">
      <c r="A1593" t="str">
        <f t="shared" si="147"/>
        <v>Ireland-Foreign</v>
      </c>
      <c r="B1593">
        <v>1592</v>
      </c>
      <c r="C1593" t="s">
        <v>11</v>
      </c>
      <c r="D1593" t="s">
        <v>96</v>
      </c>
      <c r="E1593" t="s">
        <v>100</v>
      </c>
      <c r="F1593" s="3">
        <v>39878</v>
      </c>
      <c r="G1593" s="1" t="s">
        <v>190</v>
      </c>
      <c r="H1593" t="s">
        <v>117</v>
      </c>
      <c r="I1593" s="17">
        <f>IF(D1593="Moody",VLOOKUP(H1593,'Rating Translation'!$B$2:$E$25,4,FALSE),IF(D1593="SP",VLOOKUP(H1593,'Rating Translation'!$C$2:$E$25,3,FALSE),VLOOKUP(H1593,'Rating Translation'!$D$2:$E$25,2,FALSE)))</f>
        <v>24</v>
      </c>
      <c r="J1593">
        <f t="shared" si="150"/>
        <v>24</v>
      </c>
      <c r="K1593" s="20">
        <f>IF($D1593=K$1,$J1593,IF($C1593&lt;&gt;$C1592,"",K1592))</f>
        <v>24</v>
      </c>
      <c r="L1593" t="str">
        <f>IF($D1593=L$1,$J1593,IF($C1593&lt;&gt;$C1592,"",L1592))</f>
        <v/>
      </c>
      <c r="M1593">
        <f>IF($D1593=M$1,$J1593,IF($C1593&lt;&gt;$C1592,"",M1592))</f>
        <v>24</v>
      </c>
      <c r="N1593" s="20">
        <f t="shared" si="151"/>
        <v>2</v>
      </c>
      <c r="O1593" s="21">
        <f t="shared" si="152"/>
        <v>24</v>
      </c>
      <c r="P1593">
        <f t="shared" si="148"/>
        <v>0</v>
      </c>
      <c r="Q1593">
        <f t="shared" si="149"/>
        <v>24</v>
      </c>
    </row>
    <row r="1594" spans="1:17" x14ac:dyDescent="0.25">
      <c r="A1594" t="str">
        <f t="shared" si="147"/>
        <v>Ireland-Foreign</v>
      </c>
      <c r="B1594">
        <v>1593</v>
      </c>
      <c r="C1594" t="s">
        <v>11</v>
      </c>
      <c r="D1594" t="s">
        <v>96</v>
      </c>
      <c r="E1594" t="s">
        <v>100</v>
      </c>
      <c r="F1594" s="3">
        <v>39911</v>
      </c>
      <c r="G1594" s="1" t="s">
        <v>137</v>
      </c>
      <c r="H1594" t="s">
        <v>118</v>
      </c>
      <c r="I1594" s="17">
        <f>IF(D1594="Moody",VLOOKUP(H1594,'Rating Translation'!$B$2:$E$25,4,FALSE),IF(D1594="SP",VLOOKUP(H1594,'Rating Translation'!$C$2:$E$25,3,FALSE),VLOOKUP(H1594,'Rating Translation'!$D$2:$E$25,2,FALSE)))</f>
        <v>23</v>
      </c>
      <c r="J1594">
        <f t="shared" si="150"/>
        <v>23</v>
      </c>
      <c r="K1594" s="20">
        <f>IF($D1594=K$1,$J1594,IF($C1594&lt;&gt;$C1593,"",K1593))</f>
        <v>24</v>
      </c>
      <c r="L1594" t="str">
        <f>IF($D1594=L$1,$J1594,IF($C1594&lt;&gt;$C1593,"",L1593))</f>
        <v/>
      </c>
      <c r="M1594">
        <f>IF($D1594=M$1,$J1594,IF($C1594&lt;&gt;$C1593,"",M1593))</f>
        <v>23</v>
      </c>
      <c r="N1594" s="20">
        <f t="shared" si="151"/>
        <v>2</v>
      </c>
      <c r="O1594" s="21">
        <f t="shared" si="152"/>
        <v>23.5</v>
      </c>
      <c r="P1594">
        <f t="shared" si="148"/>
        <v>0.70710678118654757</v>
      </c>
      <c r="Q1594">
        <f t="shared" si="149"/>
        <v>23.5</v>
      </c>
    </row>
    <row r="1595" spans="1:17" x14ac:dyDescent="0.25">
      <c r="A1595" t="str">
        <f t="shared" si="147"/>
        <v>Ireland-Foreign</v>
      </c>
      <c r="B1595">
        <v>1594</v>
      </c>
      <c r="C1595" t="s">
        <v>11</v>
      </c>
      <c r="D1595" t="s">
        <v>69</v>
      </c>
      <c r="E1595" t="s">
        <v>100</v>
      </c>
      <c r="F1595" s="3">
        <v>39920</v>
      </c>
      <c r="G1595" s="1" t="s">
        <v>145</v>
      </c>
      <c r="H1595" t="s">
        <v>104</v>
      </c>
      <c r="I1595" s="17">
        <f>IF(D1595="Moody",VLOOKUP(H1595,'Rating Translation'!$B$2:$E$25,4,FALSE),IF(D1595="SP",VLOOKUP(H1595,'Rating Translation'!$C$2:$E$25,3,FALSE),VLOOKUP(H1595,'Rating Translation'!$D$2:$E$25,2,FALSE)))</f>
        <v>24</v>
      </c>
      <c r="J1595">
        <f t="shared" si="150"/>
        <v>24</v>
      </c>
      <c r="K1595" s="20">
        <f>IF($D1595=K$1,$J1595,IF($C1595&lt;&gt;$C1594,"",K1594))</f>
        <v>24</v>
      </c>
      <c r="L1595" t="str">
        <f>IF($D1595=L$1,$J1595,IF($C1595&lt;&gt;$C1594,"",L1594))</f>
        <v/>
      </c>
      <c r="M1595">
        <f>IF($D1595=M$1,$J1595,IF($C1595&lt;&gt;$C1594,"",M1594))</f>
        <v>23</v>
      </c>
      <c r="N1595" s="20">
        <f t="shared" si="151"/>
        <v>2</v>
      </c>
      <c r="O1595" s="21">
        <f t="shared" si="152"/>
        <v>23.5</v>
      </c>
      <c r="P1595">
        <f t="shared" si="148"/>
        <v>0.70710678118654757</v>
      </c>
      <c r="Q1595">
        <f t="shared" si="149"/>
        <v>23.5</v>
      </c>
    </row>
    <row r="1596" spans="1:17" x14ac:dyDescent="0.25">
      <c r="A1596" t="str">
        <f t="shared" si="147"/>
        <v>Ireland-Foreign</v>
      </c>
      <c r="B1596">
        <v>1595</v>
      </c>
      <c r="C1596" t="s">
        <v>11</v>
      </c>
      <c r="D1596" t="s">
        <v>69</v>
      </c>
      <c r="E1596" t="s">
        <v>100</v>
      </c>
      <c r="F1596" s="3">
        <v>39996</v>
      </c>
      <c r="G1596" s="1" t="s">
        <v>212</v>
      </c>
      <c r="H1596" t="s">
        <v>106</v>
      </c>
      <c r="I1596" s="17">
        <f>IF(D1596="Moody",VLOOKUP(H1596,'Rating Translation'!$B$2:$E$25,4,FALSE),IF(D1596="SP",VLOOKUP(H1596,'Rating Translation'!$C$2:$E$25,3,FALSE),VLOOKUP(H1596,'Rating Translation'!$D$2:$E$25,2,FALSE)))</f>
        <v>23</v>
      </c>
      <c r="J1596">
        <f t="shared" si="150"/>
        <v>23</v>
      </c>
      <c r="K1596" s="20">
        <f>IF($D1596=K$1,$J1596,IF($C1596&lt;&gt;$C1595,"",K1595))</f>
        <v>23</v>
      </c>
      <c r="L1596" t="str">
        <f>IF($D1596=L$1,$J1596,IF($C1596&lt;&gt;$C1595,"",L1595))</f>
        <v/>
      </c>
      <c r="M1596">
        <f>IF($D1596=M$1,$J1596,IF($C1596&lt;&gt;$C1595,"",M1595))</f>
        <v>23</v>
      </c>
      <c r="N1596" s="20">
        <f t="shared" si="151"/>
        <v>2</v>
      </c>
      <c r="O1596" s="21">
        <f t="shared" si="152"/>
        <v>23</v>
      </c>
      <c r="P1596">
        <f t="shared" si="148"/>
        <v>0</v>
      </c>
      <c r="Q1596">
        <f t="shared" si="149"/>
        <v>23</v>
      </c>
    </row>
    <row r="1597" spans="1:17" x14ac:dyDescent="0.25">
      <c r="A1597" t="str">
        <f t="shared" si="147"/>
        <v>Ireland-Foreign</v>
      </c>
      <c r="B1597">
        <v>1596</v>
      </c>
      <c r="C1597" t="s">
        <v>11</v>
      </c>
      <c r="D1597" t="s">
        <v>96</v>
      </c>
      <c r="E1597" t="s">
        <v>100</v>
      </c>
      <c r="F1597" s="3">
        <v>40121</v>
      </c>
      <c r="G1597" s="1" t="s">
        <v>142</v>
      </c>
      <c r="H1597" t="s">
        <v>119</v>
      </c>
      <c r="I1597" s="17">
        <f>IF(D1597="Moody",VLOOKUP(H1597,'Rating Translation'!$B$2:$E$25,4,FALSE),IF(D1597="SP",VLOOKUP(H1597,'Rating Translation'!$C$2:$E$25,3,FALSE),VLOOKUP(H1597,'Rating Translation'!$D$2:$E$25,2,FALSE)))</f>
        <v>21</v>
      </c>
      <c r="J1597">
        <f t="shared" si="150"/>
        <v>21</v>
      </c>
      <c r="K1597" s="20">
        <f>IF($D1597=K$1,$J1597,IF($C1597&lt;&gt;$C1596,"",K1596))</f>
        <v>23</v>
      </c>
      <c r="L1597" t="str">
        <f>IF($D1597=L$1,$J1597,IF($C1597&lt;&gt;$C1596,"",L1596))</f>
        <v/>
      </c>
      <c r="M1597">
        <f>IF($D1597=M$1,$J1597,IF($C1597&lt;&gt;$C1596,"",M1596))</f>
        <v>21</v>
      </c>
      <c r="N1597" s="20">
        <f t="shared" si="151"/>
        <v>2</v>
      </c>
      <c r="O1597" s="21">
        <f t="shared" si="152"/>
        <v>22</v>
      </c>
      <c r="P1597">
        <f t="shared" si="148"/>
        <v>1.4142135623730951</v>
      </c>
      <c r="Q1597">
        <f t="shared" si="149"/>
        <v>22</v>
      </c>
    </row>
    <row r="1598" spans="1:17" x14ac:dyDescent="0.25">
      <c r="A1598" t="str">
        <f t="shared" si="147"/>
        <v>Ireland-Foreign</v>
      </c>
      <c r="B1598">
        <v>1597</v>
      </c>
      <c r="C1598" t="s">
        <v>11</v>
      </c>
      <c r="D1598" t="s">
        <v>69</v>
      </c>
      <c r="E1598" t="s">
        <v>100</v>
      </c>
      <c r="F1598" s="3">
        <v>40378</v>
      </c>
      <c r="G1598" s="1" t="s">
        <v>200</v>
      </c>
      <c r="H1598" t="s">
        <v>107</v>
      </c>
      <c r="I1598" s="17">
        <f>IF(D1598="Moody",VLOOKUP(H1598,'Rating Translation'!$B$2:$E$25,4,FALSE),IF(D1598="SP",VLOOKUP(H1598,'Rating Translation'!$C$2:$E$25,3,FALSE),VLOOKUP(H1598,'Rating Translation'!$D$2:$E$25,2,FALSE)))</f>
        <v>22</v>
      </c>
      <c r="J1598">
        <f t="shared" si="150"/>
        <v>22</v>
      </c>
      <c r="K1598" s="20">
        <f>IF($D1598=K$1,$J1598,IF($C1598&lt;&gt;$C1597,"",K1597))</f>
        <v>22</v>
      </c>
      <c r="L1598" t="str">
        <f>IF($D1598=L$1,$J1598,IF($C1598&lt;&gt;$C1597,"",L1597))</f>
        <v/>
      </c>
      <c r="M1598">
        <f>IF($D1598=M$1,$J1598,IF($C1598&lt;&gt;$C1597,"",M1597))</f>
        <v>21</v>
      </c>
      <c r="N1598" s="20">
        <f t="shared" si="151"/>
        <v>2</v>
      </c>
      <c r="O1598" s="21">
        <f t="shared" si="152"/>
        <v>21.5</v>
      </c>
      <c r="P1598">
        <f t="shared" si="148"/>
        <v>0.70710678118654757</v>
      </c>
      <c r="Q1598">
        <f t="shared" si="149"/>
        <v>21.5</v>
      </c>
    </row>
    <row r="1599" spans="1:17" x14ac:dyDescent="0.25">
      <c r="A1599" t="str">
        <f t="shared" si="147"/>
        <v>Ireland-Foreign</v>
      </c>
      <c r="B1599">
        <v>1598</v>
      </c>
      <c r="C1599" t="s">
        <v>11</v>
      </c>
      <c r="D1599" t="s">
        <v>69</v>
      </c>
      <c r="E1599" t="s">
        <v>100</v>
      </c>
      <c r="F1599" s="3">
        <v>40456</v>
      </c>
      <c r="G1599" s="1" t="s">
        <v>145</v>
      </c>
      <c r="H1599" t="s">
        <v>107</v>
      </c>
      <c r="I1599" s="17">
        <f>IF(D1599="Moody",VLOOKUP(H1599,'Rating Translation'!$B$2:$E$25,4,FALSE),IF(D1599="SP",VLOOKUP(H1599,'Rating Translation'!$C$2:$E$25,3,FALSE),VLOOKUP(H1599,'Rating Translation'!$D$2:$E$25,2,FALSE)))</f>
        <v>22</v>
      </c>
      <c r="J1599">
        <f t="shared" si="150"/>
        <v>22</v>
      </c>
      <c r="K1599" s="20">
        <f>IF($D1599=K$1,$J1599,IF($C1599&lt;&gt;$C1598,"",K1598))</f>
        <v>22</v>
      </c>
      <c r="L1599" t="str">
        <f>IF($D1599=L$1,$J1599,IF($C1599&lt;&gt;$C1598,"",L1598))</f>
        <v/>
      </c>
      <c r="M1599">
        <f>IF($D1599=M$1,$J1599,IF($C1599&lt;&gt;$C1598,"",M1598))</f>
        <v>21</v>
      </c>
      <c r="N1599" s="20">
        <f t="shared" si="151"/>
        <v>2</v>
      </c>
      <c r="O1599" s="21">
        <f t="shared" si="152"/>
        <v>21.5</v>
      </c>
      <c r="P1599">
        <f t="shared" si="148"/>
        <v>0.70710678118654757</v>
      </c>
      <c r="Q1599">
        <f t="shared" si="149"/>
        <v>21.5</v>
      </c>
    </row>
    <row r="1600" spans="1:17" x14ac:dyDescent="0.25">
      <c r="A1600" t="str">
        <f t="shared" si="147"/>
        <v>Ireland-Foreign</v>
      </c>
      <c r="B1600">
        <v>1599</v>
      </c>
      <c r="C1600" t="s">
        <v>11</v>
      </c>
      <c r="D1600" t="s">
        <v>96</v>
      </c>
      <c r="E1600" t="s">
        <v>100</v>
      </c>
      <c r="F1600" s="3">
        <v>40457</v>
      </c>
      <c r="G1600" s="1" t="s">
        <v>197</v>
      </c>
      <c r="H1600" t="s">
        <v>120</v>
      </c>
      <c r="I1600" s="17">
        <f>IF(D1600="Moody",VLOOKUP(H1600,'Rating Translation'!$B$2:$E$25,4,FALSE),IF(D1600="SP",VLOOKUP(H1600,'Rating Translation'!$C$2:$E$25,3,FALSE),VLOOKUP(H1600,'Rating Translation'!$D$2:$E$25,2,FALSE)))</f>
        <v>20</v>
      </c>
      <c r="J1600">
        <f t="shared" si="150"/>
        <v>20</v>
      </c>
      <c r="K1600" s="20">
        <f>IF($D1600=K$1,$J1600,IF($C1600&lt;&gt;$C1599,"",K1599))</f>
        <v>22</v>
      </c>
      <c r="L1600" t="str">
        <f>IF($D1600=L$1,$J1600,IF($C1600&lt;&gt;$C1599,"",L1599))</f>
        <v/>
      </c>
      <c r="M1600">
        <f>IF($D1600=M$1,$J1600,IF($C1600&lt;&gt;$C1599,"",M1599))</f>
        <v>20</v>
      </c>
      <c r="N1600" s="20">
        <f t="shared" si="151"/>
        <v>2</v>
      </c>
      <c r="O1600" s="21">
        <f t="shared" si="152"/>
        <v>21</v>
      </c>
      <c r="P1600">
        <f t="shared" si="148"/>
        <v>1.4142135623730951</v>
      </c>
      <c r="Q1600">
        <f t="shared" si="149"/>
        <v>21</v>
      </c>
    </row>
    <row r="1601" spans="1:17" x14ac:dyDescent="0.25">
      <c r="A1601" t="str">
        <f t="shared" si="147"/>
        <v>Ireland-Foreign</v>
      </c>
      <c r="B1601">
        <v>1600</v>
      </c>
      <c r="C1601" t="s">
        <v>11</v>
      </c>
      <c r="D1601" t="s">
        <v>96</v>
      </c>
      <c r="E1601" t="s">
        <v>100</v>
      </c>
      <c r="F1601" s="3">
        <v>40521</v>
      </c>
      <c r="G1601" s="1" t="s">
        <v>184</v>
      </c>
      <c r="H1601" t="s">
        <v>122</v>
      </c>
      <c r="I1601" s="17">
        <f>IF(D1601="Moody",VLOOKUP(H1601,'Rating Translation'!$B$2:$E$25,4,FALSE),IF(D1601="SP",VLOOKUP(H1601,'Rating Translation'!$C$2:$E$25,3,FALSE),VLOOKUP(H1601,'Rating Translation'!$D$2:$E$25,2,FALSE)))</f>
        <v>17</v>
      </c>
      <c r="J1601">
        <f t="shared" si="150"/>
        <v>17</v>
      </c>
      <c r="K1601" s="20">
        <f>IF($D1601=K$1,$J1601,IF($C1601&lt;&gt;$C1600,"",K1600))</f>
        <v>22</v>
      </c>
      <c r="L1601" t="str">
        <f>IF($D1601=L$1,$J1601,IF($C1601&lt;&gt;$C1600,"",L1600))</f>
        <v/>
      </c>
      <c r="M1601">
        <f>IF($D1601=M$1,$J1601,IF($C1601&lt;&gt;$C1600,"",M1600))</f>
        <v>17</v>
      </c>
      <c r="N1601" s="20">
        <f t="shared" si="151"/>
        <v>2</v>
      </c>
      <c r="O1601" s="21">
        <f t="shared" si="152"/>
        <v>19.5</v>
      </c>
      <c r="P1601">
        <f t="shared" si="148"/>
        <v>3.5355339059327378</v>
      </c>
      <c r="Q1601">
        <f t="shared" si="149"/>
        <v>19.5</v>
      </c>
    </row>
    <row r="1602" spans="1:17" x14ac:dyDescent="0.25">
      <c r="A1602" t="str">
        <f t="shared" ref="A1602:A1665" si="153">CONCATENATE(C1602,"-",E1602)</f>
        <v>Ireland-Foreign</v>
      </c>
      <c r="B1602">
        <v>1601</v>
      </c>
      <c r="C1602" t="s">
        <v>11</v>
      </c>
      <c r="D1602" t="s">
        <v>69</v>
      </c>
      <c r="E1602" t="s">
        <v>100</v>
      </c>
      <c r="F1602" s="3">
        <v>40529</v>
      </c>
      <c r="G1602" s="1" t="s">
        <v>208</v>
      </c>
      <c r="H1602" t="s">
        <v>114</v>
      </c>
      <c r="I1602" s="17">
        <f>IF(D1602="Moody",VLOOKUP(H1602,'Rating Translation'!$B$2:$E$25,4,FALSE),IF(D1602="SP",VLOOKUP(H1602,'Rating Translation'!$C$2:$E$25,3,FALSE),VLOOKUP(H1602,'Rating Translation'!$D$2:$E$25,2,FALSE)))</f>
        <v>17</v>
      </c>
      <c r="J1602">
        <f t="shared" si="150"/>
        <v>17</v>
      </c>
      <c r="K1602" s="20">
        <f>IF($D1602=K$1,$J1602,IF($C1602&lt;&gt;$C1601,"",K1601))</f>
        <v>17</v>
      </c>
      <c r="L1602" t="str">
        <f>IF($D1602=L$1,$J1602,IF($C1602&lt;&gt;$C1601,"",L1601))</f>
        <v/>
      </c>
      <c r="M1602">
        <f>IF($D1602=M$1,$J1602,IF($C1602&lt;&gt;$C1601,"",M1601))</f>
        <v>17</v>
      </c>
      <c r="N1602" s="20">
        <f t="shared" si="151"/>
        <v>2</v>
      </c>
      <c r="O1602" s="21">
        <f t="shared" si="152"/>
        <v>17</v>
      </c>
      <c r="P1602">
        <f t="shared" si="148"/>
        <v>0</v>
      </c>
      <c r="Q1602">
        <f t="shared" si="149"/>
        <v>17</v>
      </c>
    </row>
    <row r="1603" spans="1:17" x14ac:dyDescent="0.25">
      <c r="A1603" t="str">
        <f t="shared" si="153"/>
        <v>Ireland-Foreign</v>
      </c>
      <c r="B1603">
        <v>1602</v>
      </c>
      <c r="C1603" t="s">
        <v>11</v>
      </c>
      <c r="D1603" t="s">
        <v>96</v>
      </c>
      <c r="E1603" t="s">
        <v>100</v>
      </c>
      <c r="F1603" s="3">
        <v>40634</v>
      </c>
      <c r="G1603" s="1" t="s">
        <v>185</v>
      </c>
      <c r="H1603" t="s">
        <v>122</v>
      </c>
      <c r="I1603" s="17">
        <f>IF(D1603="Moody",VLOOKUP(H1603,'Rating Translation'!$B$2:$E$25,4,FALSE),IF(D1603="SP",VLOOKUP(H1603,'Rating Translation'!$C$2:$E$25,3,FALSE),VLOOKUP(H1603,'Rating Translation'!$D$2:$E$25,2,FALSE)))</f>
        <v>17</v>
      </c>
      <c r="J1603">
        <f t="shared" si="150"/>
        <v>17</v>
      </c>
      <c r="K1603" s="20">
        <f>IF($D1603=K$1,$J1603,IF($C1603&lt;&gt;$C1602,"",K1602))</f>
        <v>17</v>
      </c>
      <c r="L1603" t="str">
        <f>IF($D1603=L$1,$J1603,IF($C1603&lt;&gt;$C1602,"",L1602))</f>
        <v/>
      </c>
      <c r="M1603">
        <f>IF($D1603=M$1,$J1603,IF($C1603&lt;&gt;$C1602,"",M1602))</f>
        <v>17</v>
      </c>
      <c r="N1603" s="20">
        <f t="shared" si="151"/>
        <v>2</v>
      </c>
      <c r="O1603" s="21">
        <f t="shared" si="152"/>
        <v>17</v>
      </c>
      <c r="P1603">
        <f t="shared" ref="P1603:P1666" si="154">IF(N1603&lt;=1,"",STDEV(K1603:M1603))</f>
        <v>0</v>
      </c>
      <c r="Q1603">
        <f t="shared" ref="Q1603:Q1666" si="155">MEDIAN(K1603:M1603)</f>
        <v>17</v>
      </c>
    </row>
    <row r="1604" spans="1:17" x14ac:dyDescent="0.25">
      <c r="A1604" t="str">
        <f t="shared" si="153"/>
        <v>Ireland-Foreign</v>
      </c>
      <c r="B1604">
        <v>1603</v>
      </c>
      <c r="C1604" t="s">
        <v>11</v>
      </c>
      <c r="D1604" t="s">
        <v>79</v>
      </c>
      <c r="E1604" t="s">
        <v>100</v>
      </c>
      <c r="F1604" s="3">
        <v>40634</v>
      </c>
      <c r="G1604" s="1" t="s">
        <v>184</v>
      </c>
      <c r="H1604" t="s">
        <v>122</v>
      </c>
      <c r="I1604" s="17">
        <f>IF(D1604="Moody",VLOOKUP(H1604,'Rating Translation'!$B$2:$E$25,4,FALSE),IF(D1604="SP",VLOOKUP(H1604,'Rating Translation'!$C$2:$E$25,3,FALSE),VLOOKUP(H1604,'Rating Translation'!$D$2:$E$25,2,FALSE)))</f>
        <v>17</v>
      </c>
      <c r="J1604">
        <f t="shared" si="150"/>
        <v>17</v>
      </c>
      <c r="K1604" s="20">
        <f>IF($D1604=K$1,$J1604,IF($C1604&lt;&gt;$C1603,"",K1603))</f>
        <v>17</v>
      </c>
      <c r="L1604">
        <f>IF($D1604=L$1,$J1604,IF($C1604&lt;&gt;$C1603,"",L1603))</f>
        <v>17</v>
      </c>
      <c r="M1604">
        <f>IF($D1604=M$1,$J1604,IF($C1604&lt;&gt;$C1603,"",M1603))</f>
        <v>17</v>
      </c>
      <c r="N1604" s="20">
        <f t="shared" si="151"/>
        <v>3</v>
      </c>
      <c r="O1604" s="21">
        <f t="shared" si="152"/>
        <v>17</v>
      </c>
      <c r="P1604">
        <f t="shared" si="154"/>
        <v>0</v>
      </c>
      <c r="Q1604">
        <f t="shared" si="155"/>
        <v>17</v>
      </c>
    </row>
    <row r="1605" spans="1:17" x14ac:dyDescent="0.25">
      <c r="A1605" t="str">
        <f t="shared" si="153"/>
        <v>Ireland-Foreign</v>
      </c>
      <c r="B1605">
        <v>1604</v>
      </c>
      <c r="C1605" t="s">
        <v>11</v>
      </c>
      <c r="D1605" t="s">
        <v>96</v>
      </c>
      <c r="E1605" t="s">
        <v>100</v>
      </c>
      <c r="F1605" s="3">
        <v>40647</v>
      </c>
      <c r="G1605" s="1" t="s">
        <v>185</v>
      </c>
      <c r="H1605" t="s">
        <v>122</v>
      </c>
      <c r="I1605" s="17">
        <f>IF(D1605="Moody",VLOOKUP(H1605,'Rating Translation'!$B$2:$E$25,4,FALSE),IF(D1605="SP",VLOOKUP(H1605,'Rating Translation'!$C$2:$E$25,3,FALSE),VLOOKUP(H1605,'Rating Translation'!$D$2:$E$25,2,FALSE)))</f>
        <v>17</v>
      </c>
      <c r="J1605">
        <f t="shared" si="150"/>
        <v>17</v>
      </c>
      <c r="K1605" s="20">
        <f>IF($D1605=K$1,$J1605,IF($C1605&lt;&gt;$C1604,"",K1604))</f>
        <v>17</v>
      </c>
      <c r="L1605">
        <f>IF($D1605=L$1,$J1605,IF($C1605&lt;&gt;$C1604,"",L1604))</f>
        <v>17</v>
      </c>
      <c r="M1605">
        <f>IF($D1605=M$1,$J1605,IF($C1605&lt;&gt;$C1604,"",M1604))</f>
        <v>17</v>
      </c>
      <c r="N1605" s="20">
        <f t="shared" si="151"/>
        <v>3</v>
      </c>
      <c r="O1605" s="21">
        <f t="shared" si="152"/>
        <v>17</v>
      </c>
      <c r="P1605">
        <f t="shared" si="154"/>
        <v>0</v>
      </c>
      <c r="Q1605">
        <f t="shared" si="155"/>
        <v>17</v>
      </c>
    </row>
    <row r="1606" spans="1:17" x14ac:dyDescent="0.25">
      <c r="A1606" t="str">
        <f t="shared" si="153"/>
        <v>Ireland-Foreign</v>
      </c>
      <c r="B1606">
        <v>1605</v>
      </c>
      <c r="C1606" t="s">
        <v>11</v>
      </c>
      <c r="D1606" t="s">
        <v>69</v>
      </c>
      <c r="E1606" t="s">
        <v>100</v>
      </c>
      <c r="F1606" s="3">
        <v>40648</v>
      </c>
      <c r="G1606" s="1" t="s">
        <v>116</v>
      </c>
      <c r="H1606" t="s">
        <v>116</v>
      </c>
      <c r="I1606" s="17">
        <f>IF(D1606="Moody",VLOOKUP(H1606,'Rating Translation'!$B$2:$E$25,4,FALSE),IF(D1606="SP",VLOOKUP(H1606,'Rating Translation'!$C$2:$E$25,3,FALSE),VLOOKUP(H1606,'Rating Translation'!$D$2:$E$25,2,FALSE)))</f>
        <v>15</v>
      </c>
      <c r="J1606">
        <f t="shared" si="150"/>
        <v>15</v>
      </c>
      <c r="K1606" s="20">
        <f>IF($D1606=K$1,$J1606,IF($C1606&lt;&gt;$C1605,"",K1605))</f>
        <v>15</v>
      </c>
      <c r="L1606">
        <f>IF($D1606=L$1,$J1606,IF($C1606&lt;&gt;$C1605,"",L1605))</f>
        <v>17</v>
      </c>
      <c r="M1606">
        <f>IF($D1606=M$1,$J1606,IF($C1606&lt;&gt;$C1605,"",M1605))</f>
        <v>17</v>
      </c>
      <c r="N1606" s="20">
        <f t="shared" si="151"/>
        <v>3</v>
      </c>
      <c r="O1606" s="21">
        <f t="shared" si="152"/>
        <v>16.333333333333332</v>
      </c>
      <c r="P1606">
        <f t="shared" si="154"/>
        <v>1.1547005383792515</v>
      </c>
      <c r="Q1606">
        <f t="shared" si="155"/>
        <v>17</v>
      </c>
    </row>
    <row r="1607" spans="1:17" x14ac:dyDescent="0.25">
      <c r="A1607" t="str">
        <f t="shared" si="153"/>
        <v>Ireland-Foreign</v>
      </c>
      <c r="B1607">
        <v>1606</v>
      </c>
      <c r="C1607" t="s">
        <v>11</v>
      </c>
      <c r="D1607" t="s">
        <v>69</v>
      </c>
      <c r="E1607" t="s">
        <v>100</v>
      </c>
      <c r="F1607" s="3">
        <v>40736</v>
      </c>
      <c r="G1607" s="1" t="s">
        <v>125</v>
      </c>
      <c r="H1607" t="s">
        <v>125</v>
      </c>
      <c r="I1607" s="17">
        <f>IF(D1607="Moody",VLOOKUP(H1607,'Rating Translation'!$B$2:$E$25,4,FALSE),IF(D1607="SP",VLOOKUP(H1607,'Rating Translation'!$C$2:$E$25,3,FALSE),VLOOKUP(H1607,'Rating Translation'!$D$2:$E$25,2,FALSE)))</f>
        <v>14</v>
      </c>
      <c r="J1607">
        <f t="shared" si="150"/>
        <v>14</v>
      </c>
      <c r="K1607" s="20">
        <f>IF($D1607=K$1,$J1607,IF($C1607&lt;&gt;$C1606,"",K1606))</f>
        <v>14</v>
      </c>
      <c r="L1607">
        <f>IF($D1607=L$1,$J1607,IF($C1607&lt;&gt;$C1606,"",L1606))</f>
        <v>17</v>
      </c>
      <c r="M1607">
        <f>IF($D1607=M$1,$J1607,IF($C1607&lt;&gt;$C1606,"",M1606))</f>
        <v>17</v>
      </c>
      <c r="N1607" s="20">
        <f t="shared" si="151"/>
        <v>3</v>
      </c>
      <c r="O1607" s="21">
        <f t="shared" si="152"/>
        <v>16</v>
      </c>
      <c r="P1607">
        <f t="shared" si="154"/>
        <v>1.7320508075688772</v>
      </c>
      <c r="Q1607">
        <f t="shared" si="155"/>
        <v>17</v>
      </c>
    </row>
    <row r="1608" spans="1:17" x14ac:dyDescent="0.25">
      <c r="A1608" t="str">
        <f t="shared" si="153"/>
        <v>Ireland-Foreign</v>
      </c>
      <c r="B1608">
        <v>1607</v>
      </c>
      <c r="C1608" t="s">
        <v>11</v>
      </c>
      <c r="D1608" t="s">
        <v>79</v>
      </c>
      <c r="E1608" t="s">
        <v>100</v>
      </c>
      <c r="F1608" s="3">
        <v>40882</v>
      </c>
      <c r="G1608" s="1" t="s">
        <v>60</v>
      </c>
      <c r="H1608" t="s">
        <v>122</v>
      </c>
      <c r="I1608" s="17">
        <f>IF(D1608="Moody",VLOOKUP(H1608,'Rating Translation'!$B$2:$E$25,4,FALSE),IF(D1608="SP",VLOOKUP(H1608,'Rating Translation'!$C$2:$E$25,3,FALSE),VLOOKUP(H1608,'Rating Translation'!$D$2:$E$25,2,FALSE)))</f>
        <v>17</v>
      </c>
      <c r="J1608">
        <f t="shared" si="150"/>
        <v>17</v>
      </c>
      <c r="K1608" s="20">
        <f>IF($D1608=K$1,$J1608,IF($C1608&lt;&gt;$C1607,"",K1607))</f>
        <v>14</v>
      </c>
      <c r="L1608">
        <f>IF($D1608=L$1,$J1608,IF($C1608&lt;&gt;$C1607,"",L1607))</f>
        <v>17</v>
      </c>
      <c r="M1608">
        <f>IF($D1608=M$1,$J1608,IF($C1608&lt;&gt;$C1607,"",M1607))</f>
        <v>17</v>
      </c>
      <c r="N1608" s="20">
        <f t="shared" si="151"/>
        <v>3</v>
      </c>
      <c r="O1608" s="21">
        <f t="shared" si="152"/>
        <v>16</v>
      </c>
      <c r="P1608">
        <f t="shared" si="154"/>
        <v>1.7320508075688772</v>
      </c>
      <c r="Q1608">
        <f t="shared" si="155"/>
        <v>17</v>
      </c>
    </row>
    <row r="1609" spans="1:17" x14ac:dyDescent="0.25">
      <c r="A1609" t="str">
        <f t="shared" si="153"/>
        <v>Ireland-Foreign</v>
      </c>
      <c r="B1609">
        <v>1608</v>
      </c>
      <c r="C1609" t="s">
        <v>11</v>
      </c>
      <c r="D1609" t="s">
        <v>96</v>
      </c>
      <c r="E1609" t="s">
        <v>100</v>
      </c>
      <c r="F1609" s="3">
        <v>40893</v>
      </c>
      <c r="G1609" s="1" t="s">
        <v>185</v>
      </c>
      <c r="H1609" t="s">
        <v>122</v>
      </c>
      <c r="I1609" s="17">
        <f>IF(D1609="Moody",VLOOKUP(H1609,'Rating Translation'!$B$2:$E$25,4,FALSE),IF(D1609="SP",VLOOKUP(H1609,'Rating Translation'!$C$2:$E$25,3,FALSE),VLOOKUP(H1609,'Rating Translation'!$D$2:$E$25,2,FALSE)))</f>
        <v>17</v>
      </c>
      <c r="J1609">
        <f t="shared" si="150"/>
        <v>17</v>
      </c>
      <c r="K1609" s="20">
        <f>IF($D1609=K$1,$J1609,IF($C1609&lt;&gt;$C1608,"",K1608))</f>
        <v>14</v>
      </c>
      <c r="L1609">
        <f>IF($D1609=L$1,$J1609,IF($C1609&lt;&gt;$C1608,"",L1608))</f>
        <v>17</v>
      </c>
      <c r="M1609">
        <f>IF($D1609=M$1,$J1609,IF($C1609&lt;&gt;$C1608,"",M1608))</f>
        <v>17</v>
      </c>
      <c r="N1609" s="20">
        <f t="shared" si="151"/>
        <v>3</v>
      </c>
      <c r="O1609" s="21">
        <f t="shared" si="152"/>
        <v>16</v>
      </c>
      <c r="P1609">
        <f t="shared" si="154"/>
        <v>1.7320508075688772</v>
      </c>
      <c r="Q1609">
        <f t="shared" si="155"/>
        <v>17</v>
      </c>
    </row>
    <row r="1610" spans="1:17" x14ac:dyDescent="0.25">
      <c r="A1610" t="str">
        <f t="shared" si="153"/>
        <v>Ireland-Foreign</v>
      </c>
      <c r="B1610">
        <v>1609</v>
      </c>
      <c r="C1610" t="s">
        <v>11</v>
      </c>
      <c r="D1610" t="s">
        <v>79</v>
      </c>
      <c r="E1610" t="s">
        <v>100</v>
      </c>
      <c r="F1610" s="3">
        <v>40921</v>
      </c>
      <c r="G1610" s="1" t="s">
        <v>60</v>
      </c>
      <c r="H1610" t="s">
        <v>122</v>
      </c>
      <c r="I1610" s="17">
        <f>IF(D1610="Moody",VLOOKUP(H1610,'Rating Translation'!$B$2:$E$25,4,FALSE),IF(D1610="SP",VLOOKUP(H1610,'Rating Translation'!$C$2:$E$25,3,FALSE),VLOOKUP(H1610,'Rating Translation'!$D$2:$E$25,2,FALSE)))</f>
        <v>17</v>
      </c>
      <c r="J1610">
        <f t="shared" si="150"/>
        <v>17</v>
      </c>
      <c r="K1610" s="20">
        <f>IF($D1610=K$1,$J1610,IF($C1610&lt;&gt;$C1609,"",K1609))</f>
        <v>14</v>
      </c>
      <c r="L1610">
        <f>IF($D1610=L$1,$J1610,IF($C1610&lt;&gt;$C1609,"",L1609))</f>
        <v>17</v>
      </c>
      <c r="M1610">
        <f>IF($D1610=M$1,$J1610,IF($C1610&lt;&gt;$C1609,"",M1609))</f>
        <v>17</v>
      </c>
      <c r="N1610" s="20">
        <f t="shared" si="151"/>
        <v>3</v>
      </c>
      <c r="O1610" s="21">
        <f t="shared" si="152"/>
        <v>16</v>
      </c>
      <c r="P1610">
        <f t="shared" si="154"/>
        <v>1.7320508075688772</v>
      </c>
      <c r="Q1610">
        <f t="shared" si="155"/>
        <v>17</v>
      </c>
    </row>
    <row r="1611" spans="1:17" x14ac:dyDescent="0.25">
      <c r="A1611" t="str">
        <f t="shared" si="153"/>
        <v>Ireland-Foreign</v>
      </c>
      <c r="B1611">
        <v>1610</v>
      </c>
      <c r="C1611" t="s">
        <v>11</v>
      </c>
      <c r="D1611" t="s">
        <v>96</v>
      </c>
      <c r="E1611" t="s">
        <v>100</v>
      </c>
      <c r="F1611" s="3">
        <v>40935</v>
      </c>
      <c r="G1611" s="1" t="s">
        <v>185</v>
      </c>
      <c r="H1611" t="s">
        <v>122</v>
      </c>
      <c r="I1611" s="17">
        <f>IF(D1611="Moody",VLOOKUP(H1611,'Rating Translation'!$B$2:$E$25,4,FALSE),IF(D1611="SP",VLOOKUP(H1611,'Rating Translation'!$C$2:$E$25,3,FALSE),VLOOKUP(H1611,'Rating Translation'!$D$2:$E$25,2,FALSE)))</f>
        <v>17</v>
      </c>
      <c r="J1611">
        <f t="shared" si="150"/>
        <v>17</v>
      </c>
      <c r="K1611" s="20">
        <f>IF($D1611=K$1,$J1611,IF($C1611&lt;&gt;$C1610,"",K1610))</f>
        <v>14</v>
      </c>
      <c r="L1611">
        <f>IF($D1611=L$1,$J1611,IF($C1611&lt;&gt;$C1610,"",L1610))</f>
        <v>17</v>
      </c>
      <c r="M1611">
        <f>IF($D1611=M$1,$J1611,IF($C1611&lt;&gt;$C1610,"",M1610))</f>
        <v>17</v>
      </c>
      <c r="N1611" s="20">
        <f t="shared" si="151"/>
        <v>3</v>
      </c>
      <c r="O1611" s="21">
        <f t="shared" si="152"/>
        <v>16</v>
      </c>
      <c r="P1611">
        <f t="shared" si="154"/>
        <v>1.7320508075688772</v>
      </c>
      <c r="Q1611">
        <f t="shared" si="155"/>
        <v>17</v>
      </c>
    </row>
    <row r="1612" spans="1:17" x14ac:dyDescent="0.25">
      <c r="A1612" t="str">
        <f t="shared" si="153"/>
        <v>Ireland-Foreign</v>
      </c>
      <c r="B1612">
        <v>1611</v>
      </c>
      <c r="C1612" t="s">
        <v>11</v>
      </c>
      <c r="D1612" t="s">
        <v>96</v>
      </c>
      <c r="E1612" t="s">
        <v>100</v>
      </c>
      <c r="F1612" s="3">
        <v>40938</v>
      </c>
      <c r="G1612" s="1" t="s">
        <v>185</v>
      </c>
      <c r="H1612" t="s">
        <v>122</v>
      </c>
      <c r="I1612" s="17">
        <f>IF(D1612="Moody",VLOOKUP(H1612,'Rating Translation'!$B$2:$E$25,4,FALSE),IF(D1612="SP",VLOOKUP(H1612,'Rating Translation'!$C$2:$E$25,3,FALSE),VLOOKUP(H1612,'Rating Translation'!$D$2:$E$25,2,FALSE)))</f>
        <v>17</v>
      </c>
      <c r="J1612">
        <f t="shared" si="150"/>
        <v>17</v>
      </c>
      <c r="K1612" s="20">
        <f>IF($D1612=K$1,$J1612,IF($C1612&lt;&gt;$C1611,"",K1611))</f>
        <v>14</v>
      </c>
      <c r="L1612">
        <f>IF($D1612=L$1,$J1612,IF($C1612&lt;&gt;$C1611,"",L1611))</f>
        <v>17</v>
      </c>
      <c r="M1612">
        <f>IF($D1612=M$1,$J1612,IF($C1612&lt;&gt;$C1611,"",M1611))</f>
        <v>17</v>
      </c>
      <c r="N1612" s="20">
        <f t="shared" si="151"/>
        <v>3</v>
      </c>
      <c r="O1612" s="21">
        <f t="shared" si="152"/>
        <v>16</v>
      </c>
      <c r="P1612">
        <f t="shared" si="154"/>
        <v>1.7320508075688772</v>
      </c>
      <c r="Q1612">
        <f t="shared" si="155"/>
        <v>17</v>
      </c>
    </row>
    <row r="1613" spans="1:17" x14ac:dyDescent="0.25">
      <c r="A1613" t="str">
        <f t="shared" si="153"/>
        <v>Ireland-Foreign</v>
      </c>
      <c r="B1613">
        <v>1612</v>
      </c>
      <c r="C1613" t="s">
        <v>11</v>
      </c>
      <c r="D1613" t="s">
        <v>96</v>
      </c>
      <c r="E1613" t="s">
        <v>100</v>
      </c>
      <c r="F1613" s="3">
        <v>41117</v>
      </c>
      <c r="G1613" s="1" t="s">
        <v>185</v>
      </c>
      <c r="H1613" t="s">
        <v>122</v>
      </c>
      <c r="I1613" s="17">
        <f>IF(D1613="Moody",VLOOKUP(H1613,'Rating Translation'!$B$2:$E$25,4,FALSE),IF(D1613="SP",VLOOKUP(H1613,'Rating Translation'!$C$2:$E$25,3,FALSE),VLOOKUP(H1613,'Rating Translation'!$D$2:$E$25,2,FALSE)))</f>
        <v>17</v>
      </c>
      <c r="J1613">
        <f t="shared" si="150"/>
        <v>17</v>
      </c>
      <c r="K1613" s="20">
        <f>IF($D1613=K$1,$J1613,IF($C1613&lt;&gt;$C1612,"",K1612))</f>
        <v>14</v>
      </c>
      <c r="L1613">
        <f>IF($D1613=L$1,$J1613,IF($C1613&lt;&gt;$C1612,"",L1612))</f>
        <v>17</v>
      </c>
      <c r="M1613">
        <f>IF($D1613=M$1,$J1613,IF($C1613&lt;&gt;$C1612,"",M1612))</f>
        <v>17</v>
      </c>
      <c r="N1613" s="20">
        <f t="shared" si="151"/>
        <v>3</v>
      </c>
      <c r="O1613" s="21">
        <f t="shared" si="152"/>
        <v>16</v>
      </c>
      <c r="P1613">
        <f t="shared" si="154"/>
        <v>1.7320508075688772</v>
      </c>
      <c r="Q1613">
        <f t="shared" si="155"/>
        <v>17</v>
      </c>
    </row>
    <row r="1614" spans="1:17" x14ac:dyDescent="0.25">
      <c r="A1614" t="str">
        <f t="shared" si="153"/>
        <v>Ireland-Foreign</v>
      </c>
      <c r="B1614">
        <v>1613</v>
      </c>
      <c r="C1614" t="s">
        <v>11</v>
      </c>
      <c r="D1614" t="s">
        <v>79</v>
      </c>
      <c r="E1614" t="s">
        <v>100</v>
      </c>
      <c r="F1614" s="3">
        <v>41316</v>
      </c>
      <c r="G1614" s="1" t="s">
        <v>61</v>
      </c>
      <c r="H1614" t="s">
        <v>122</v>
      </c>
      <c r="I1614" s="17">
        <f>IF(D1614="Moody",VLOOKUP(H1614,'Rating Translation'!$B$2:$E$25,4,FALSE),IF(D1614="SP",VLOOKUP(H1614,'Rating Translation'!$C$2:$E$25,3,FALSE),VLOOKUP(H1614,'Rating Translation'!$D$2:$E$25,2,FALSE)))</f>
        <v>17</v>
      </c>
      <c r="J1614">
        <f t="shared" si="150"/>
        <v>17</v>
      </c>
      <c r="K1614" s="20">
        <f>IF($D1614=K$1,$J1614,IF($C1614&lt;&gt;$C1613,"",K1613))</f>
        <v>14</v>
      </c>
      <c r="L1614">
        <f>IF($D1614=L$1,$J1614,IF($C1614&lt;&gt;$C1613,"",L1613))</f>
        <v>17</v>
      </c>
      <c r="M1614">
        <f>IF($D1614=M$1,$J1614,IF($C1614&lt;&gt;$C1613,"",M1613))</f>
        <v>17</v>
      </c>
      <c r="N1614" s="20">
        <f t="shared" si="151"/>
        <v>3</v>
      </c>
      <c r="O1614" s="21">
        <f t="shared" si="152"/>
        <v>16</v>
      </c>
      <c r="P1614">
        <f t="shared" si="154"/>
        <v>1.7320508075688772</v>
      </c>
      <c r="Q1614">
        <f t="shared" si="155"/>
        <v>17</v>
      </c>
    </row>
    <row r="1615" spans="1:17" x14ac:dyDescent="0.25">
      <c r="A1615" t="str">
        <f t="shared" si="153"/>
        <v>Ireland-Foreign</v>
      </c>
      <c r="B1615">
        <v>1614</v>
      </c>
      <c r="C1615" t="s">
        <v>11</v>
      </c>
      <c r="D1615" t="s">
        <v>96</v>
      </c>
      <c r="E1615" t="s">
        <v>100</v>
      </c>
      <c r="F1615" s="3">
        <v>41326</v>
      </c>
      <c r="G1615" s="1" t="s">
        <v>184</v>
      </c>
      <c r="H1615" t="s">
        <v>122</v>
      </c>
      <c r="I1615" s="17">
        <f>IF(D1615="Moody",VLOOKUP(H1615,'Rating Translation'!$B$2:$E$25,4,FALSE),IF(D1615="SP",VLOOKUP(H1615,'Rating Translation'!$C$2:$E$25,3,FALSE),VLOOKUP(H1615,'Rating Translation'!$D$2:$E$25,2,FALSE)))</f>
        <v>17</v>
      </c>
      <c r="J1615">
        <f t="shared" si="150"/>
        <v>17</v>
      </c>
      <c r="K1615" s="20">
        <f>IF($D1615=K$1,$J1615,IF($C1615&lt;&gt;$C1614,"",K1614))</f>
        <v>14</v>
      </c>
      <c r="L1615">
        <f>IF($D1615=L$1,$J1615,IF($C1615&lt;&gt;$C1614,"",L1614))</f>
        <v>17</v>
      </c>
      <c r="M1615">
        <f>IF($D1615=M$1,$J1615,IF($C1615&lt;&gt;$C1614,"",M1614))</f>
        <v>17</v>
      </c>
      <c r="N1615" s="20">
        <f t="shared" si="151"/>
        <v>3</v>
      </c>
      <c r="O1615" s="21">
        <f t="shared" si="152"/>
        <v>16</v>
      </c>
      <c r="P1615">
        <f t="shared" si="154"/>
        <v>1.7320508075688772</v>
      </c>
      <c r="Q1615">
        <f t="shared" si="155"/>
        <v>17</v>
      </c>
    </row>
    <row r="1616" spans="1:17" x14ac:dyDescent="0.25">
      <c r="A1616" t="str">
        <f t="shared" si="153"/>
        <v>Ireland-Foreign</v>
      </c>
      <c r="B1616">
        <v>1615</v>
      </c>
      <c r="C1616" t="s">
        <v>11</v>
      </c>
      <c r="D1616" t="s">
        <v>96</v>
      </c>
      <c r="E1616" t="s">
        <v>100</v>
      </c>
      <c r="F1616" s="3">
        <v>41354</v>
      </c>
      <c r="G1616" s="1" t="s">
        <v>184</v>
      </c>
      <c r="H1616" t="s">
        <v>122</v>
      </c>
      <c r="I1616" s="17">
        <f>IF(D1616="Moody",VLOOKUP(H1616,'Rating Translation'!$B$2:$E$25,4,FALSE),IF(D1616="SP",VLOOKUP(H1616,'Rating Translation'!$C$2:$E$25,3,FALSE),VLOOKUP(H1616,'Rating Translation'!$D$2:$E$25,2,FALSE)))</f>
        <v>17</v>
      </c>
      <c r="J1616">
        <f t="shared" si="150"/>
        <v>17</v>
      </c>
      <c r="K1616" s="20">
        <f>IF($D1616=K$1,$J1616,IF($C1616&lt;&gt;$C1615,"",K1615))</f>
        <v>14</v>
      </c>
      <c r="L1616">
        <f>IF($D1616=L$1,$J1616,IF($C1616&lt;&gt;$C1615,"",L1615))</f>
        <v>17</v>
      </c>
      <c r="M1616">
        <f>IF($D1616=M$1,$J1616,IF($C1616&lt;&gt;$C1615,"",M1615))</f>
        <v>17</v>
      </c>
      <c r="N1616" s="20">
        <f t="shared" si="151"/>
        <v>3</v>
      </c>
      <c r="O1616" s="21">
        <f t="shared" si="152"/>
        <v>16</v>
      </c>
      <c r="P1616">
        <f t="shared" si="154"/>
        <v>1.7320508075688772</v>
      </c>
      <c r="Q1616">
        <f t="shared" si="155"/>
        <v>17</v>
      </c>
    </row>
    <row r="1617" spans="1:17" x14ac:dyDescent="0.25">
      <c r="A1617" t="str">
        <f t="shared" si="153"/>
        <v>Ireland-Foreign</v>
      </c>
      <c r="B1617">
        <v>1616</v>
      </c>
      <c r="C1617" t="s">
        <v>11</v>
      </c>
      <c r="D1617" t="s">
        <v>69</v>
      </c>
      <c r="E1617" t="s">
        <v>100</v>
      </c>
      <c r="F1617" s="3">
        <v>41360</v>
      </c>
      <c r="G1617" s="1" t="s">
        <v>211</v>
      </c>
      <c r="H1617" t="s">
        <v>125</v>
      </c>
      <c r="I1617" s="17">
        <f>IF(D1617="Moody",VLOOKUP(H1617,'Rating Translation'!$B$2:$E$25,4,FALSE),IF(D1617="SP",VLOOKUP(H1617,'Rating Translation'!$C$2:$E$25,3,FALSE),VLOOKUP(H1617,'Rating Translation'!$D$2:$E$25,2,FALSE)))</f>
        <v>14</v>
      </c>
      <c r="J1617">
        <f t="shared" si="150"/>
        <v>14</v>
      </c>
      <c r="K1617" s="20">
        <f>IF($D1617=K$1,$J1617,IF($C1617&lt;&gt;$C1616,"",K1616))</f>
        <v>14</v>
      </c>
      <c r="L1617">
        <f>IF($D1617=L$1,$J1617,IF($C1617&lt;&gt;$C1616,"",L1616))</f>
        <v>17</v>
      </c>
      <c r="M1617">
        <f>IF($D1617=M$1,$J1617,IF($C1617&lt;&gt;$C1616,"",M1616))</f>
        <v>17</v>
      </c>
      <c r="N1617" s="20">
        <f t="shared" si="151"/>
        <v>3</v>
      </c>
      <c r="O1617" s="21">
        <f t="shared" si="152"/>
        <v>16</v>
      </c>
      <c r="P1617">
        <f t="shared" si="154"/>
        <v>1.7320508075688772</v>
      </c>
      <c r="Q1617">
        <f t="shared" si="155"/>
        <v>17</v>
      </c>
    </row>
    <row r="1618" spans="1:17" x14ac:dyDescent="0.25">
      <c r="A1618" t="str">
        <f t="shared" si="153"/>
        <v>Ireland-Foreign</v>
      </c>
      <c r="B1618">
        <v>1617</v>
      </c>
      <c r="C1618" t="s">
        <v>11</v>
      </c>
      <c r="D1618" t="s">
        <v>96</v>
      </c>
      <c r="E1618" t="s">
        <v>100</v>
      </c>
      <c r="F1618" s="3">
        <v>41410</v>
      </c>
      <c r="G1618" s="1" t="s">
        <v>184</v>
      </c>
      <c r="H1618" t="s">
        <v>122</v>
      </c>
      <c r="I1618" s="17">
        <f>IF(D1618="Moody",VLOOKUP(H1618,'Rating Translation'!$B$2:$E$25,4,FALSE),IF(D1618="SP",VLOOKUP(H1618,'Rating Translation'!$C$2:$E$25,3,FALSE),VLOOKUP(H1618,'Rating Translation'!$D$2:$E$25,2,FALSE)))</f>
        <v>17</v>
      </c>
      <c r="J1618">
        <f t="shared" si="150"/>
        <v>17</v>
      </c>
      <c r="K1618" s="20">
        <f>IF($D1618=K$1,$J1618,IF($C1618&lt;&gt;$C1617,"",K1617))</f>
        <v>14</v>
      </c>
      <c r="L1618">
        <f>IF($D1618=L$1,$J1618,IF($C1618&lt;&gt;$C1617,"",L1617))</f>
        <v>17</v>
      </c>
      <c r="M1618">
        <f>IF($D1618=M$1,$J1618,IF($C1618&lt;&gt;$C1617,"",M1617))</f>
        <v>17</v>
      </c>
      <c r="N1618" s="20">
        <f t="shared" si="151"/>
        <v>3</v>
      </c>
      <c r="O1618" s="21">
        <f t="shared" si="152"/>
        <v>16</v>
      </c>
      <c r="P1618">
        <f t="shared" si="154"/>
        <v>1.7320508075688772</v>
      </c>
      <c r="Q1618">
        <f t="shared" si="155"/>
        <v>17</v>
      </c>
    </row>
    <row r="1619" spans="1:17" x14ac:dyDescent="0.25">
      <c r="A1619" t="str">
        <f t="shared" si="153"/>
        <v>Ireland-Foreign</v>
      </c>
      <c r="B1619">
        <v>1618</v>
      </c>
      <c r="C1619" t="s">
        <v>11</v>
      </c>
      <c r="D1619" t="s">
        <v>96</v>
      </c>
      <c r="E1619" t="s">
        <v>100</v>
      </c>
      <c r="F1619" s="3">
        <v>41446</v>
      </c>
      <c r="G1619" s="1" t="s">
        <v>184</v>
      </c>
      <c r="H1619" t="s">
        <v>122</v>
      </c>
      <c r="I1619" s="17">
        <f>IF(D1619="Moody",VLOOKUP(H1619,'Rating Translation'!$B$2:$E$25,4,FALSE),IF(D1619="SP",VLOOKUP(H1619,'Rating Translation'!$C$2:$E$25,3,FALSE),VLOOKUP(H1619,'Rating Translation'!$D$2:$E$25,2,FALSE)))</f>
        <v>17</v>
      </c>
      <c r="J1619">
        <f t="shared" si="150"/>
        <v>17</v>
      </c>
      <c r="K1619" s="20">
        <f>IF($D1619=K$1,$J1619,IF($C1619&lt;&gt;$C1618,"",K1618))</f>
        <v>14</v>
      </c>
      <c r="L1619">
        <f>IF($D1619=L$1,$J1619,IF($C1619&lt;&gt;$C1618,"",L1618))</f>
        <v>17</v>
      </c>
      <c r="M1619">
        <f>IF($D1619=M$1,$J1619,IF($C1619&lt;&gt;$C1618,"",M1618))</f>
        <v>17</v>
      </c>
      <c r="N1619" s="20">
        <f t="shared" si="151"/>
        <v>3</v>
      </c>
      <c r="O1619" s="21">
        <f t="shared" si="152"/>
        <v>16</v>
      </c>
      <c r="P1619">
        <f t="shared" si="154"/>
        <v>1.7320508075688772</v>
      </c>
      <c r="Q1619">
        <f t="shared" si="155"/>
        <v>17</v>
      </c>
    </row>
    <row r="1620" spans="1:17" x14ac:dyDescent="0.25">
      <c r="A1620" t="str">
        <f t="shared" si="153"/>
        <v>Ireland-Foreign</v>
      </c>
      <c r="B1620">
        <v>1619</v>
      </c>
      <c r="C1620" t="s">
        <v>11</v>
      </c>
      <c r="D1620" t="s">
        <v>79</v>
      </c>
      <c r="E1620" t="s">
        <v>100</v>
      </c>
      <c r="F1620" s="3">
        <v>41467</v>
      </c>
      <c r="G1620" s="1" t="s">
        <v>63</v>
      </c>
      <c r="H1620" t="s">
        <v>122</v>
      </c>
      <c r="I1620" s="17">
        <f>IF(D1620="Moody",VLOOKUP(H1620,'Rating Translation'!$B$2:$E$25,4,FALSE),IF(D1620="SP",VLOOKUP(H1620,'Rating Translation'!$C$2:$E$25,3,FALSE),VLOOKUP(H1620,'Rating Translation'!$D$2:$E$25,2,FALSE)))</f>
        <v>17</v>
      </c>
      <c r="J1620">
        <f t="shared" si="150"/>
        <v>17</v>
      </c>
      <c r="K1620" s="20">
        <f>IF($D1620=K$1,$J1620,IF($C1620&lt;&gt;$C1619,"",K1619))</f>
        <v>14</v>
      </c>
      <c r="L1620">
        <f>IF($D1620=L$1,$J1620,IF($C1620&lt;&gt;$C1619,"",L1619))</f>
        <v>17</v>
      </c>
      <c r="M1620">
        <f>IF($D1620=M$1,$J1620,IF($C1620&lt;&gt;$C1619,"",M1619))</f>
        <v>17</v>
      </c>
      <c r="N1620" s="20">
        <f t="shared" si="151"/>
        <v>3</v>
      </c>
      <c r="O1620" s="21">
        <f t="shared" si="152"/>
        <v>16</v>
      </c>
      <c r="P1620">
        <f t="shared" si="154"/>
        <v>1.7320508075688772</v>
      </c>
      <c r="Q1620">
        <f t="shared" si="155"/>
        <v>17</v>
      </c>
    </row>
    <row r="1621" spans="1:17" x14ac:dyDescent="0.25">
      <c r="A1621" t="str">
        <f t="shared" si="153"/>
        <v>Ireland-Foreign</v>
      </c>
      <c r="B1621">
        <v>1620</v>
      </c>
      <c r="C1621" t="s">
        <v>11</v>
      </c>
      <c r="D1621" t="s">
        <v>69</v>
      </c>
      <c r="E1621" t="s">
        <v>100</v>
      </c>
      <c r="F1621" s="3">
        <v>41537</v>
      </c>
      <c r="G1621" s="1" t="s">
        <v>61</v>
      </c>
      <c r="H1621" t="s">
        <v>125</v>
      </c>
      <c r="I1621" s="17">
        <f>IF(D1621="Moody",VLOOKUP(H1621,'Rating Translation'!$B$2:$E$25,4,FALSE),IF(D1621="SP",VLOOKUP(H1621,'Rating Translation'!$C$2:$E$25,3,FALSE),VLOOKUP(H1621,'Rating Translation'!$D$2:$E$25,2,FALSE)))</f>
        <v>14</v>
      </c>
      <c r="J1621">
        <f t="shared" si="150"/>
        <v>14</v>
      </c>
      <c r="K1621" s="20">
        <f>IF($D1621=K$1,$J1621,IF($C1621&lt;&gt;$C1620,"",K1620))</f>
        <v>14</v>
      </c>
      <c r="L1621">
        <f>IF($D1621=L$1,$J1621,IF($C1621&lt;&gt;$C1620,"",L1620))</f>
        <v>17</v>
      </c>
      <c r="M1621">
        <f>IF($D1621=M$1,$J1621,IF($C1621&lt;&gt;$C1620,"",M1620))</f>
        <v>17</v>
      </c>
      <c r="N1621" s="20">
        <f t="shared" si="151"/>
        <v>3</v>
      </c>
      <c r="O1621" s="21">
        <f t="shared" si="152"/>
        <v>16</v>
      </c>
      <c r="P1621">
        <f t="shared" si="154"/>
        <v>1.7320508075688772</v>
      </c>
      <c r="Q1621">
        <f t="shared" si="155"/>
        <v>17</v>
      </c>
    </row>
    <row r="1622" spans="1:17" x14ac:dyDescent="0.25">
      <c r="A1622" t="str">
        <f t="shared" si="153"/>
        <v>Ireland-Foreign</v>
      </c>
      <c r="B1622">
        <v>1621</v>
      </c>
      <c r="C1622" t="s">
        <v>11</v>
      </c>
      <c r="D1622" t="s">
        <v>96</v>
      </c>
      <c r="E1622" t="s">
        <v>100</v>
      </c>
      <c r="F1622" s="3">
        <v>41541</v>
      </c>
      <c r="G1622" s="1" t="s">
        <v>184</v>
      </c>
      <c r="H1622" t="s">
        <v>122</v>
      </c>
      <c r="I1622" s="17">
        <f>IF(D1622="Moody",VLOOKUP(H1622,'Rating Translation'!$B$2:$E$25,4,FALSE),IF(D1622="SP",VLOOKUP(H1622,'Rating Translation'!$C$2:$E$25,3,FALSE),VLOOKUP(H1622,'Rating Translation'!$D$2:$E$25,2,FALSE)))</f>
        <v>17</v>
      </c>
      <c r="J1622">
        <f t="shared" si="150"/>
        <v>17</v>
      </c>
      <c r="K1622" s="20">
        <f>IF($D1622=K$1,$J1622,IF($C1622&lt;&gt;$C1621,"",K1621))</f>
        <v>14</v>
      </c>
      <c r="L1622">
        <f>IF($D1622=L$1,$J1622,IF($C1622&lt;&gt;$C1621,"",L1621))</f>
        <v>17</v>
      </c>
      <c r="M1622">
        <f>IF($D1622=M$1,$J1622,IF($C1622&lt;&gt;$C1621,"",M1621))</f>
        <v>17</v>
      </c>
      <c r="N1622" s="20">
        <f t="shared" si="151"/>
        <v>3</v>
      </c>
      <c r="O1622" s="21">
        <f t="shared" si="152"/>
        <v>16</v>
      </c>
      <c r="P1622">
        <f t="shared" si="154"/>
        <v>1.7320508075688772</v>
      </c>
      <c r="Q1622">
        <f t="shared" si="155"/>
        <v>17</v>
      </c>
    </row>
    <row r="1623" spans="1:17" x14ac:dyDescent="0.25">
      <c r="A1623" t="str">
        <f t="shared" si="153"/>
        <v>Ireland-Foreign</v>
      </c>
      <c r="B1623">
        <v>1622</v>
      </c>
      <c r="C1623" t="s">
        <v>11</v>
      </c>
      <c r="D1623" t="s">
        <v>96</v>
      </c>
      <c r="E1623" t="s">
        <v>100</v>
      </c>
      <c r="F1623" s="3">
        <v>41550</v>
      </c>
      <c r="G1623" s="1" t="s">
        <v>184</v>
      </c>
      <c r="H1623" t="s">
        <v>122</v>
      </c>
      <c r="I1623" s="17">
        <f>IF(D1623="Moody",VLOOKUP(H1623,'Rating Translation'!$B$2:$E$25,4,FALSE),IF(D1623="SP",VLOOKUP(H1623,'Rating Translation'!$C$2:$E$25,3,FALSE),VLOOKUP(H1623,'Rating Translation'!$D$2:$E$25,2,FALSE)))</f>
        <v>17</v>
      </c>
      <c r="J1623">
        <f t="shared" si="150"/>
        <v>17</v>
      </c>
      <c r="K1623" s="20">
        <f>IF($D1623=K$1,$J1623,IF($C1623&lt;&gt;$C1622,"",K1622))</f>
        <v>14</v>
      </c>
      <c r="L1623">
        <f>IF($D1623=L$1,$J1623,IF($C1623&lt;&gt;$C1622,"",L1622))</f>
        <v>17</v>
      </c>
      <c r="M1623">
        <f>IF($D1623=M$1,$J1623,IF($C1623&lt;&gt;$C1622,"",M1622))</f>
        <v>17</v>
      </c>
      <c r="N1623" s="20">
        <f t="shared" si="151"/>
        <v>3</v>
      </c>
      <c r="O1623" s="21">
        <f t="shared" si="152"/>
        <v>16</v>
      </c>
      <c r="P1623">
        <f t="shared" si="154"/>
        <v>1.7320508075688772</v>
      </c>
      <c r="Q1623">
        <f t="shared" si="155"/>
        <v>17</v>
      </c>
    </row>
    <row r="1624" spans="1:17" x14ac:dyDescent="0.25">
      <c r="A1624" t="str">
        <f t="shared" si="153"/>
        <v>Ireland-Foreign</v>
      </c>
      <c r="B1624">
        <v>1623</v>
      </c>
      <c r="C1624" t="s">
        <v>11</v>
      </c>
      <c r="D1624" t="s">
        <v>96</v>
      </c>
      <c r="E1624" t="s">
        <v>100</v>
      </c>
      <c r="F1624" s="3">
        <v>41654</v>
      </c>
      <c r="G1624" s="1" t="s">
        <v>184</v>
      </c>
      <c r="H1624" t="s">
        <v>122</v>
      </c>
      <c r="I1624" s="17">
        <f>IF(D1624="Moody",VLOOKUP(H1624,'Rating Translation'!$B$2:$E$25,4,FALSE),IF(D1624="SP",VLOOKUP(H1624,'Rating Translation'!$C$2:$E$25,3,FALSE),VLOOKUP(H1624,'Rating Translation'!$D$2:$E$25,2,FALSE)))</f>
        <v>17</v>
      </c>
      <c r="J1624">
        <f t="shared" si="150"/>
        <v>17</v>
      </c>
      <c r="K1624" s="20">
        <f>IF($D1624=K$1,$J1624,IF($C1624&lt;&gt;$C1623,"",K1623))</f>
        <v>14</v>
      </c>
      <c r="L1624">
        <f>IF($D1624=L$1,$J1624,IF($C1624&lt;&gt;$C1623,"",L1623))</f>
        <v>17</v>
      </c>
      <c r="M1624">
        <f>IF($D1624=M$1,$J1624,IF($C1624&lt;&gt;$C1623,"",M1623))</f>
        <v>17</v>
      </c>
      <c r="N1624" s="20">
        <f t="shared" si="151"/>
        <v>3</v>
      </c>
      <c r="O1624" s="21">
        <f t="shared" si="152"/>
        <v>16</v>
      </c>
      <c r="P1624">
        <f t="shared" si="154"/>
        <v>1.7320508075688772</v>
      </c>
      <c r="Q1624">
        <f t="shared" si="155"/>
        <v>17</v>
      </c>
    </row>
    <row r="1625" spans="1:17" x14ac:dyDescent="0.25">
      <c r="A1625" t="str">
        <f t="shared" si="153"/>
        <v>Ireland-Foreign</v>
      </c>
      <c r="B1625">
        <v>1624</v>
      </c>
      <c r="C1625" t="s">
        <v>11</v>
      </c>
      <c r="D1625" t="s">
        <v>69</v>
      </c>
      <c r="E1625" t="s">
        <v>100</v>
      </c>
      <c r="F1625" s="3">
        <v>41656</v>
      </c>
      <c r="G1625" s="1" t="s">
        <v>149</v>
      </c>
      <c r="H1625" t="s">
        <v>116</v>
      </c>
      <c r="I1625" s="17">
        <f>IF(D1625="Moody",VLOOKUP(H1625,'Rating Translation'!$B$2:$E$25,4,FALSE),IF(D1625="SP",VLOOKUP(H1625,'Rating Translation'!$C$2:$E$25,3,FALSE),VLOOKUP(H1625,'Rating Translation'!$D$2:$E$25,2,FALSE)))</f>
        <v>15</v>
      </c>
      <c r="J1625">
        <f t="shared" si="150"/>
        <v>15</v>
      </c>
      <c r="K1625" s="20">
        <f>IF($D1625=K$1,$J1625,IF($C1625&lt;&gt;$C1624,"",K1624))</f>
        <v>15</v>
      </c>
      <c r="L1625">
        <f>IF($D1625=L$1,$J1625,IF($C1625&lt;&gt;$C1624,"",L1624))</f>
        <v>17</v>
      </c>
      <c r="M1625">
        <f>IF($D1625=M$1,$J1625,IF($C1625&lt;&gt;$C1624,"",M1624))</f>
        <v>17</v>
      </c>
      <c r="N1625" s="20">
        <f t="shared" si="151"/>
        <v>3</v>
      </c>
      <c r="O1625" s="21">
        <f t="shared" si="152"/>
        <v>16.333333333333332</v>
      </c>
      <c r="P1625">
        <f t="shared" si="154"/>
        <v>1.1547005383792515</v>
      </c>
      <c r="Q1625">
        <f t="shared" si="155"/>
        <v>17</v>
      </c>
    </row>
    <row r="1626" spans="1:17" x14ac:dyDescent="0.25">
      <c r="A1626" t="str">
        <f t="shared" si="153"/>
        <v>Ireland-Local</v>
      </c>
      <c r="B1626">
        <v>1625</v>
      </c>
      <c r="C1626" t="s">
        <v>11</v>
      </c>
      <c r="D1626" t="s">
        <v>69</v>
      </c>
      <c r="E1626" t="s">
        <v>101</v>
      </c>
      <c r="F1626" s="3">
        <v>33851</v>
      </c>
      <c r="G1626" s="1" t="s">
        <v>104</v>
      </c>
      <c r="H1626" t="s">
        <v>104</v>
      </c>
      <c r="I1626" s="17">
        <f>IF(D1626="Moody",VLOOKUP(H1626,'Rating Translation'!$B$2:$E$25,4,FALSE),IF(D1626="SP",VLOOKUP(H1626,'Rating Translation'!$C$2:$E$25,3,FALSE),VLOOKUP(H1626,'Rating Translation'!$D$2:$E$25,2,FALSE)))</f>
        <v>24</v>
      </c>
      <c r="J1626">
        <f t="shared" si="150"/>
        <v>24</v>
      </c>
      <c r="K1626" s="20">
        <f>IF($D1626=K$1,$J1626,IF($C1626&lt;&gt;$C1625,"",K1625))</f>
        <v>24</v>
      </c>
      <c r="L1626">
        <f>IF($D1626=L$1,$J1626,IF($C1626&lt;&gt;$C1625,"",L1625))</f>
        <v>17</v>
      </c>
      <c r="M1626">
        <f>IF($D1626=M$1,$J1626,IF($C1626&lt;&gt;$C1625,"",M1625))</f>
        <v>17</v>
      </c>
      <c r="N1626" s="20">
        <f t="shared" si="151"/>
        <v>3</v>
      </c>
      <c r="O1626" s="21">
        <f t="shared" si="152"/>
        <v>19.333333333333332</v>
      </c>
      <c r="P1626">
        <f t="shared" si="154"/>
        <v>4.041451884327385</v>
      </c>
      <c r="Q1626">
        <f t="shared" si="155"/>
        <v>17</v>
      </c>
    </row>
    <row r="1627" spans="1:17" x14ac:dyDescent="0.25">
      <c r="A1627" t="str">
        <f t="shared" si="153"/>
        <v>Ireland-Local</v>
      </c>
      <c r="B1627">
        <v>1626</v>
      </c>
      <c r="C1627" t="s">
        <v>11</v>
      </c>
      <c r="D1627" t="s">
        <v>96</v>
      </c>
      <c r="E1627" t="s">
        <v>101</v>
      </c>
      <c r="F1627" s="3">
        <v>34998</v>
      </c>
      <c r="G1627" s="1" t="s">
        <v>117</v>
      </c>
      <c r="H1627" t="s">
        <v>117</v>
      </c>
      <c r="I1627" s="17">
        <f>IF(D1627="Moody",VLOOKUP(H1627,'Rating Translation'!$B$2:$E$25,4,FALSE),IF(D1627="SP",VLOOKUP(H1627,'Rating Translation'!$C$2:$E$25,3,FALSE),VLOOKUP(H1627,'Rating Translation'!$D$2:$E$25,2,FALSE)))</f>
        <v>24</v>
      </c>
      <c r="J1627">
        <f t="shared" si="150"/>
        <v>24</v>
      </c>
      <c r="K1627" s="20">
        <f>IF($D1627=K$1,$J1627,IF($C1627&lt;&gt;$C1626,"",K1626))</f>
        <v>24</v>
      </c>
      <c r="L1627">
        <f>IF($D1627=L$1,$J1627,IF($C1627&lt;&gt;$C1626,"",L1626))</f>
        <v>17</v>
      </c>
      <c r="M1627">
        <f>IF($D1627=M$1,$J1627,IF($C1627&lt;&gt;$C1626,"",M1626))</f>
        <v>24</v>
      </c>
      <c r="N1627" s="20">
        <f t="shared" si="151"/>
        <v>3</v>
      </c>
      <c r="O1627" s="21">
        <f t="shared" si="152"/>
        <v>21.666666666666668</v>
      </c>
      <c r="P1627">
        <f t="shared" si="154"/>
        <v>4.041451884327385</v>
      </c>
      <c r="Q1627">
        <f t="shared" si="155"/>
        <v>24</v>
      </c>
    </row>
    <row r="1628" spans="1:17" x14ac:dyDescent="0.25">
      <c r="A1628" t="str">
        <f t="shared" si="153"/>
        <v>Ireland-Local</v>
      </c>
      <c r="B1628">
        <v>1627</v>
      </c>
      <c r="C1628" t="s">
        <v>11</v>
      </c>
      <c r="D1628" t="s">
        <v>96</v>
      </c>
      <c r="E1628" t="s">
        <v>101</v>
      </c>
      <c r="F1628" s="3">
        <v>35990</v>
      </c>
      <c r="G1628" s="1" t="s">
        <v>118</v>
      </c>
      <c r="H1628" t="s">
        <v>118</v>
      </c>
      <c r="I1628" s="17">
        <f>IF(D1628="Moody",VLOOKUP(H1628,'Rating Translation'!$B$2:$E$25,4,FALSE),IF(D1628="SP",VLOOKUP(H1628,'Rating Translation'!$C$2:$E$25,3,FALSE),VLOOKUP(H1628,'Rating Translation'!$D$2:$E$25,2,FALSE)))</f>
        <v>23</v>
      </c>
      <c r="J1628">
        <f t="shared" si="150"/>
        <v>23</v>
      </c>
      <c r="K1628" s="20">
        <f>IF($D1628=K$1,$J1628,IF($C1628&lt;&gt;$C1627,"",K1627))</f>
        <v>24</v>
      </c>
      <c r="L1628">
        <f>IF($D1628=L$1,$J1628,IF($C1628&lt;&gt;$C1627,"",L1627))</f>
        <v>17</v>
      </c>
      <c r="M1628">
        <f>IF($D1628=M$1,$J1628,IF($C1628&lt;&gt;$C1627,"",M1627))</f>
        <v>23</v>
      </c>
      <c r="N1628" s="20">
        <f t="shared" si="151"/>
        <v>3</v>
      </c>
      <c r="O1628" s="21">
        <f t="shared" si="152"/>
        <v>21.333333333333332</v>
      </c>
      <c r="P1628">
        <f t="shared" si="154"/>
        <v>3.7859388972001873</v>
      </c>
      <c r="Q1628">
        <f t="shared" si="155"/>
        <v>23</v>
      </c>
    </row>
    <row r="1629" spans="1:17" x14ac:dyDescent="0.25">
      <c r="A1629" t="str">
        <f t="shared" si="153"/>
        <v>Ireland-Local</v>
      </c>
      <c r="B1629">
        <v>1628</v>
      </c>
      <c r="C1629" t="s">
        <v>11</v>
      </c>
      <c r="D1629" t="s">
        <v>96</v>
      </c>
      <c r="E1629" t="s">
        <v>101</v>
      </c>
      <c r="F1629" s="3">
        <v>36145</v>
      </c>
      <c r="G1629" s="1" t="s">
        <v>117</v>
      </c>
      <c r="H1629" t="s">
        <v>117</v>
      </c>
      <c r="I1629" s="17">
        <f>IF(D1629="Moody",VLOOKUP(H1629,'Rating Translation'!$B$2:$E$25,4,FALSE),IF(D1629="SP",VLOOKUP(H1629,'Rating Translation'!$C$2:$E$25,3,FALSE),VLOOKUP(H1629,'Rating Translation'!$D$2:$E$25,2,FALSE)))</f>
        <v>24</v>
      </c>
      <c r="J1629">
        <f t="shared" si="150"/>
        <v>24</v>
      </c>
      <c r="K1629" s="20">
        <f>IF($D1629=K$1,$J1629,IF($C1629&lt;&gt;$C1628,"",K1628))</f>
        <v>24</v>
      </c>
      <c r="L1629">
        <f>IF($D1629=L$1,$J1629,IF($C1629&lt;&gt;$C1628,"",L1628))</f>
        <v>17</v>
      </c>
      <c r="M1629">
        <f>IF($D1629=M$1,$J1629,IF($C1629&lt;&gt;$C1628,"",M1628))</f>
        <v>24</v>
      </c>
      <c r="N1629" s="20">
        <f t="shared" si="151"/>
        <v>3</v>
      </c>
      <c r="O1629" s="21">
        <f t="shared" si="152"/>
        <v>21.666666666666668</v>
      </c>
      <c r="P1629">
        <f t="shared" si="154"/>
        <v>4.041451884327385</v>
      </c>
      <c r="Q1629">
        <f t="shared" si="155"/>
        <v>24</v>
      </c>
    </row>
    <row r="1630" spans="1:17" x14ac:dyDescent="0.25">
      <c r="A1630" t="str">
        <f t="shared" si="153"/>
        <v>Ireland-Local</v>
      </c>
      <c r="B1630">
        <v>1629</v>
      </c>
      <c r="C1630" t="s">
        <v>11</v>
      </c>
      <c r="D1630" t="s">
        <v>96</v>
      </c>
      <c r="E1630" t="s">
        <v>101</v>
      </c>
      <c r="F1630" s="3">
        <v>36790</v>
      </c>
      <c r="G1630" s="1" t="s">
        <v>117</v>
      </c>
      <c r="H1630" t="s">
        <v>117</v>
      </c>
      <c r="I1630" s="17">
        <f>IF(D1630="Moody",VLOOKUP(H1630,'Rating Translation'!$B$2:$E$25,4,FALSE),IF(D1630="SP",VLOOKUP(H1630,'Rating Translation'!$C$2:$E$25,3,FALSE),VLOOKUP(H1630,'Rating Translation'!$D$2:$E$25,2,FALSE)))</f>
        <v>24</v>
      </c>
      <c r="J1630">
        <f t="shared" si="150"/>
        <v>24</v>
      </c>
      <c r="K1630" s="20">
        <f>IF($D1630=K$1,$J1630,IF($C1630&lt;&gt;$C1629,"",K1629))</f>
        <v>24</v>
      </c>
      <c r="L1630">
        <f>IF($D1630=L$1,$J1630,IF($C1630&lt;&gt;$C1629,"",L1629))</f>
        <v>17</v>
      </c>
      <c r="M1630">
        <f>IF($D1630=M$1,$J1630,IF($C1630&lt;&gt;$C1629,"",M1629))</f>
        <v>24</v>
      </c>
      <c r="N1630" s="20">
        <f t="shared" si="151"/>
        <v>3</v>
      </c>
      <c r="O1630" s="21">
        <f t="shared" si="152"/>
        <v>21.666666666666668</v>
      </c>
      <c r="P1630">
        <f t="shared" si="154"/>
        <v>4.041451884327385</v>
      </c>
      <c r="Q1630">
        <f t="shared" si="155"/>
        <v>24</v>
      </c>
    </row>
    <row r="1631" spans="1:17" x14ac:dyDescent="0.25">
      <c r="A1631" t="str">
        <f t="shared" si="153"/>
        <v>Ireland-Local</v>
      </c>
      <c r="B1631">
        <v>1630</v>
      </c>
      <c r="C1631" t="s">
        <v>11</v>
      </c>
      <c r="D1631" t="s">
        <v>96</v>
      </c>
      <c r="E1631" t="s">
        <v>101</v>
      </c>
      <c r="F1631" s="3">
        <v>39878</v>
      </c>
      <c r="G1631" s="1" t="s">
        <v>117</v>
      </c>
      <c r="H1631" t="s">
        <v>117</v>
      </c>
      <c r="I1631" s="17">
        <f>IF(D1631="Moody",VLOOKUP(H1631,'Rating Translation'!$B$2:$E$25,4,FALSE),IF(D1631="SP",VLOOKUP(H1631,'Rating Translation'!$C$2:$E$25,3,FALSE),VLOOKUP(H1631,'Rating Translation'!$D$2:$E$25,2,FALSE)))</f>
        <v>24</v>
      </c>
      <c r="J1631">
        <f t="shared" si="150"/>
        <v>24</v>
      </c>
      <c r="K1631" s="20">
        <f>IF($D1631=K$1,$J1631,IF($C1631&lt;&gt;$C1630,"",K1630))</f>
        <v>24</v>
      </c>
      <c r="L1631">
        <f>IF($D1631=L$1,$J1631,IF($C1631&lt;&gt;$C1630,"",L1630))</f>
        <v>17</v>
      </c>
      <c r="M1631">
        <f>IF($D1631=M$1,$J1631,IF($C1631&lt;&gt;$C1630,"",M1630))</f>
        <v>24</v>
      </c>
      <c r="N1631" s="20">
        <f t="shared" si="151"/>
        <v>3</v>
      </c>
      <c r="O1631" s="21">
        <f t="shared" si="152"/>
        <v>21.666666666666668</v>
      </c>
      <c r="P1631">
        <f t="shared" si="154"/>
        <v>4.041451884327385</v>
      </c>
      <c r="Q1631">
        <f t="shared" si="155"/>
        <v>24</v>
      </c>
    </row>
    <row r="1632" spans="1:17" x14ac:dyDescent="0.25">
      <c r="A1632" t="str">
        <f t="shared" si="153"/>
        <v>Ireland-Local</v>
      </c>
      <c r="B1632">
        <v>1631</v>
      </c>
      <c r="C1632" t="s">
        <v>11</v>
      </c>
      <c r="D1632" t="s">
        <v>96</v>
      </c>
      <c r="E1632" t="s">
        <v>101</v>
      </c>
      <c r="F1632" s="3">
        <v>39911</v>
      </c>
      <c r="G1632" s="1" t="s">
        <v>118</v>
      </c>
      <c r="H1632" t="s">
        <v>118</v>
      </c>
      <c r="I1632" s="17">
        <f>IF(D1632="Moody",VLOOKUP(H1632,'Rating Translation'!$B$2:$E$25,4,FALSE),IF(D1632="SP",VLOOKUP(H1632,'Rating Translation'!$C$2:$E$25,3,FALSE),VLOOKUP(H1632,'Rating Translation'!$D$2:$E$25,2,FALSE)))</f>
        <v>23</v>
      </c>
      <c r="J1632">
        <f t="shared" si="150"/>
        <v>23</v>
      </c>
      <c r="K1632" s="20">
        <f>IF($D1632=K$1,$J1632,IF($C1632&lt;&gt;$C1631,"",K1631))</f>
        <v>24</v>
      </c>
      <c r="L1632">
        <f>IF($D1632=L$1,$J1632,IF($C1632&lt;&gt;$C1631,"",L1631))</f>
        <v>17</v>
      </c>
      <c r="M1632">
        <f>IF($D1632=M$1,$J1632,IF($C1632&lt;&gt;$C1631,"",M1631))</f>
        <v>23</v>
      </c>
      <c r="N1632" s="20">
        <f t="shared" si="151"/>
        <v>3</v>
      </c>
      <c r="O1632" s="21">
        <f t="shared" si="152"/>
        <v>21.333333333333332</v>
      </c>
      <c r="P1632">
        <f t="shared" si="154"/>
        <v>3.7859388972001873</v>
      </c>
      <c r="Q1632">
        <f t="shared" si="155"/>
        <v>23</v>
      </c>
    </row>
    <row r="1633" spans="1:17" x14ac:dyDescent="0.25">
      <c r="A1633" t="str">
        <f t="shared" si="153"/>
        <v>Ireland-Local</v>
      </c>
      <c r="B1633">
        <v>1632</v>
      </c>
      <c r="C1633" t="s">
        <v>11</v>
      </c>
      <c r="D1633" t="s">
        <v>69</v>
      </c>
      <c r="E1633" t="s">
        <v>101</v>
      </c>
      <c r="F1633" s="3">
        <v>39996</v>
      </c>
      <c r="G1633" s="1" t="s">
        <v>106</v>
      </c>
      <c r="H1633" t="s">
        <v>106</v>
      </c>
      <c r="I1633" s="17">
        <f>IF(D1633="Moody",VLOOKUP(H1633,'Rating Translation'!$B$2:$E$25,4,FALSE),IF(D1633="SP",VLOOKUP(H1633,'Rating Translation'!$C$2:$E$25,3,FALSE),VLOOKUP(H1633,'Rating Translation'!$D$2:$E$25,2,FALSE)))</f>
        <v>23</v>
      </c>
      <c r="J1633">
        <f t="shared" si="150"/>
        <v>23</v>
      </c>
      <c r="K1633" s="20">
        <f>IF($D1633=K$1,$J1633,IF($C1633&lt;&gt;$C1632,"",K1632))</f>
        <v>23</v>
      </c>
      <c r="L1633">
        <f>IF($D1633=L$1,$J1633,IF($C1633&lt;&gt;$C1632,"",L1632))</f>
        <v>17</v>
      </c>
      <c r="M1633">
        <f>IF($D1633=M$1,$J1633,IF($C1633&lt;&gt;$C1632,"",M1632))</f>
        <v>23</v>
      </c>
      <c r="N1633" s="20">
        <f t="shared" si="151"/>
        <v>3</v>
      </c>
      <c r="O1633" s="21">
        <f t="shared" si="152"/>
        <v>21</v>
      </c>
      <c r="P1633">
        <f t="shared" si="154"/>
        <v>3.4641016151377544</v>
      </c>
      <c r="Q1633">
        <f t="shared" si="155"/>
        <v>23</v>
      </c>
    </row>
    <row r="1634" spans="1:17" x14ac:dyDescent="0.25">
      <c r="A1634" t="str">
        <f t="shared" si="153"/>
        <v>Ireland-Local</v>
      </c>
      <c r="B1634">
        <v>1633</v>
      </c>
      <c r="C1634" t="s">
        <v>11</v>
      </c>
      <c r="D1634" t="s">
        <v>96</v>
      </c>
      <c r="E1634" t="s">
        <v>101</v>
      </c>
      <c r="F1634" s="3">
        <v>40121</v>
      </c>
      <c r="G1634" s="1" t="s">
        <v>119</v>
      </c>
      <c r="H1634" t="s">
        <v>119</v>
      </c>
      <c r="I1634" s="17">
        <f>IF(D1634="Moody",VLOOKUP(H1634,'Rating Translation'!$B$2:$E$25,4,FALSE),IF(D1634="SP",VLOOKUP(H1634,'Rating Translation'!$C$2:$E$25,3,FALSE),VLOOKUP(H1634,'Rating Translation'!$D$2:$E$25,2,FALSE)))</f>
        <v>21</v>
      </c>
      <c r="J1634">
        <f t="shared" si="150"/>
        <v>21</v>
      </c>
      <c r="K1634" s="20">
        <f>IF($D1634=K$1,$J1634,IF($C1634&lt;&gt;$C1633,"",K1633))</f>
        <v>23</v>
      </c>
      <c r="L1634">
        <f>IF($D1634=L$1,$J1634,IF($C1634&lt;&gt;$C1633,"",L1633))</f>
        <v>17</v>
      </c>
      <c r="M1634">
        <f>IF($D1634=M$1,$J1634,IF($C1634&lt;&gt;$C1633,"",M1633))</f>
        <v>21</v>
      </c>
      <c r="N1634" s="20">
        <f t="shared" si="151"/>
        <v>3</v>
      </c>
      <c r="O1634" s="21">
        <f t="shared" si="152"/>
        <v>20.333333333333332</v>
      </c>
      <c r="P1634">
        <f t="shared" si="154"/>
        <v>3.0550504633038997</v>
      </c>
      <c r="Q1634">
        <f t="shared" si="155"/>
        <v>21</v>
      </c>
    </row>
    <row r="1635" spans="1:17" x14ac:dyDescent="0.25">
      <c r="A1635" t="str">
        <f t="shared" si="153"/>
        <v>Ireland-Local</v>
      </c>
      <c r="B1635">
        <v>1634</v>
      </c>
      <c r="C1635" t="s">
        <v>11</v>
      </c>
      <c r="D1635" t="s">
        <v>69</v>
      </c>
      <c r="E1635" t="s">
        <v>101</v>
      </c>
      <c r="F1635" s="3">
        <v>40378</v>
      </c>
      <c r="G1635" s="1" t="s">
        <v>107</v>
      </c>
      <c r="H1635" t="s">
        <v>107</v>
      </c>
      <c r="I1635" s="17">
        <f>IF(D1635="Moody",VLOOKUP(H1635,'Rating Translation'!$B$2:$E$25,4,FALSE),IF(D1635="SP",VLOOKUP(H1635,'Rating Translation'!$C$2:$E$25,3,FALSE),VLOOKUP(H1635,'Rating Translation'!$D$2:$E$25,2,FALSE)))</f>
        <v>22</v>
      </c>
      <c r="J1635">
        <f t="shared" si="150"/>
        <v>22</v>
      </c>
      <c r="K1635" s="20">
        <f>IF($D1635=K$1,$J1635,IF($C1635&lt;&gt;$C1634,"",K1634))</f>
        <v>22</v>
      </c>
      <c r="L1635">
        <f>IF($D1635=L$1,$J1635,IF($C1635&lt;&gt;$C1634,"",L1634))</f>
        <v>17</v>
      </c>
      <c r="M1635">
        <f>IF($D1635=M$1,$J1635,IF($C1635&lt;&gt;$C1634,"",M1634))</f>
        <v>21</v>
      </c>
      <c r="N1635" s="20">
        <f t="shared" si="151"/>
        <v>3</v>
      </c>
      <c r="O1635" s="21">
        <f t="shared" si="152"/>
        <v>20</v>
      </c>
      <c r="P1635">
        <f t="shared" si="154"/>
        <v>2.6457513110645907</v>
      </c>
      <c r="Q1635">
        <f t="shared" si="155"/>
        <v>21</v>
      </c>
    </row>
    <row r="1636" spans="1:17" x14ac:dyDescent="0.25">
      <c r="A1636" t="str">
        <f t="shared" si="153"/>
        <v>Ireland-Local</v>
      </c>
      <c r="B1636">
        <v>1635</v>
      </c>
      <c r="C1636" t="s">
        <v>11</v>
      </c>
      <c r="D1636" t="s">
        <v>96</v>
      </c>
      <c r="E1636" t="s">
        <v>101</v>
      </c>
      <c r="F1636" s="3">
        <v>40457</v>
      </c>
      <c r="G1636" s="1" t="s">
        <v>120</v>
      </c>
      <c r="H1636" t="s">
        <v>120</v>
      </c>
      <c r="I1636" s="17">
        <f>IF(D1636="Moody",VLOOKUP(H1636,'Rating Translation'!$B$2:$E$25,4,FALSE),IF(D1636="SP",VLOOKUP(H1636,'Rating Translation'!$C$2:$E$25,3,FALSE),VLOOKUP(H1636,'Rating Translation'!$D$2:$E$25,2,FALSE)))</f>
        <v>20</v>
      </c>
      <c r="J1636">
        <f t="shared" si="150"/>
        <v>20</v>
      </c>
      <c r="K1636" s="20">
        <f>IF($D1636=K$1,$J1636,IF($C1636&lt;&gt;$C1635,"",K1635))</f>
        <v>22</v>
      </c>
      <c r="L1636">
        <f>IF($D1636=L$1,$J1636,IF($C1636&lt;&gt;$C1635,"",L1635))</f>
        <v>17</v>
      </c>
      <c r="M1636">
        <f>IF($D1636=M$1,$J1636,IF($C1636&lt;&gt;$C1635,"",M1635))</f>
        <v>20</v>
      </c>
      <c r="N1636" s="20">
        <f t="shared" si="151"/>
        <v>3</v>
      </c>
      <c r="O1636" s="21">
        <f t="shared" si="152"/>
        <v>19.666666666666668</v>
      </c>
      <c r="P1636">
        <f t="shared" si="154"/>
        <v>2.5166114784235907</v>
      </c>
      <c r="Q1636">
        <f t="shared" si="155"/>
        <v>20</v>
      </c>
    </row>
    <row r="1637" spans="1:17" x14ac:dyDescent="0.25">
      <c r="A1637" t="str">
        <f t="shared" si="153"/>
        <v>Ireland-Local</v>
      </c>
      <c r="B1637">
        <v>1636</v>
      </c>
      <c r="C1637" t="s">
        <v>11</v>
      </c>
      <c r="D1637" t="s">
        <v>96</v>
      </c>
      <c r="E1637" t="s">
        <v>101</v>
      </c>
      <c r="F1637" s="3">
        <v>40521</v>
      </c>
      <c r="G1637" s="1" t="s">
        <v>122</v>
      </c>
      <c r="H1637" t="s">
        <v>122</v>
      </c>
      <c r="I1637" s="17">
        <f>IF(D1637="Moody",VLOOKUP(H1637,'Rating Translation'!$B$2:$E$25,4,FALSE),IF(D1637="SP",VLOOKUP(H1637,'Rating Translation'!$C$2:$E$25,3,FALSE),VLOOKUP(H1637,'Rating Translation'!$D$2:$E$25,2,FALSE)))</f>
        <v>17</v>
      </c>
      <c r="J1637">
        <f t="shared" si="150"/>
        <v>17</v>
      </c>
      <c r="K1637" s="20">
        <f>IF($D1637=K$1,$J1637,IF($C1637&lt;&gt;$C1636,"",K1636))</f>
        <v>22</v>
      </c>
      <c r="L1637">
        <f>IF($D1637=L$1,$J1637,IF($C1637&lt;&gt;$C1636,"",L1636))</f>
        <v>17</v>
      </c>
      <c r="M1637">
        <f>IF($D1637=M$1,$J1637,IF($C1637&lt;&gt;$C1636,"",M1636))</f>
        <v>17</v>
      </c>
      <c r="N1637" s="20">
        <f t="shared" si="151"/>
        <v>3</v>
      </c>
      <c r="O1637" s="21">
        <f t="shared" si="152"/>
        <v>18.666666666666668</v>
      </c>
      <c r="P1637">
        <f t="shared" si="154"/>
        <v>2.8867513459481353</v>
      </c>
      <c r="Q1637">
        <f t="shared" si="155"/>
        <v>17</v>
      </c>
    </row>
    <row r="1638" spans="1:17" x14ac:dyDescent="0.25">
      <c r="A1638" t="str">
        <f t="shared" si="153"/>
        <v>Ireland-Local</v>
      </c>
      <c r="B1638">
        <v>1637</v>
      </c>
      <c r="C1638" t="s">
        <v>11</v>
      </c>
      <c r="D1638" t="s">
        <v>69</v>
      </c>
      <c r="E1638" t="s">
        <v>101</v>
      </c>
      <c r="F1638" s="3">
        <v>40529</v>
      </c>
      <c r="G1638" s="1" t="s">
        <v>114</v>
      </c>
      <c r="H1638" t="s">
        <v>114</v>
      </c>
      <c r="I1638" s="17">
        <f>IF(D1638="Moody",VLOOKUP(H1638,'Rating Translation'!$B$2:$E$25,4,FALSE),IF(D1638="SP",VLOOKUP(H1638,'Rating Translation'!$C$2:$E$25,3,FALSE),VLOOKUP(H1638,'Rating Translation'!$D$2:$E$25,2,FALSE)))</f>
        <v>17</v>
      </c>
      <c r="J1638">
        <f t="shared" si="150"/>
        <v>17</v>
      </c>
      <c r="K1638" s="20">
        <f>IF($D1638=K$1,$J1638,IF($C1638&lt;&gt;$C1637,"",K1637))</f>
        <v>17</v>
      </c>
      <c r="L1638">
        <f>IF($D1638=L$1,$J1638,IF($C1638&lt;&gt;$C1637,"",L1637))</f>
        <v>17</v>
      </c>
      <c r="M1638">
        <f>IF($D1638=M$1,$J1638,IF($C1638&lt;&gt;$C1637,"",M1637))</f>
        <v>17</v>
      </c>
      <c r="N1638" s="20">
        <f t="shared" si="151"/>
        <v>3</v>
      </c>
      <c r="O1638" s="21">
        <f t="shared" si="152"/>
        <v>17</v>
      </c>
      <c r="P1638">
        <f t="shared" si="154"/>
        <v>0</v>
      </c>
      <c r="Q1638">
        <f t="shared" si="155"/>
        <v>17</v>
      </c>
    </row>
    <row r="1639" spans="1:17" x14ac:dyDescent="0.25">
      <c r="A1639" t="str">
        <f t="shared" si="153"/>
        <v>Ireland-Local</v>
      </c>
      <c r="B1639">
        <v>1638</v>
      </c>
      <c r="C1639" t="s">
        <v>11</v>
      </c>
      <c r="D1639" t="s">
        <v>96</v>
      </c>
      <c r="E1639" t="s">
        <v>101</v>
      </c>
      <c r="F1639" s="3">
        <v>40634</v>
      </c>
      <c r="G1639" s="1" t="s">
        <v>122</v>
      </c>
      <c r="H1639" t="s">
        <v>122</v>
      </c>
      <c r="I1639" s="17">
        <f>IF(D1639="Moody",VLOOKUP(H1639,'Rating Translation'!$B$2:$E$25,4,FALSE),IF(D1639="SP",VLOOKUP(H1639,'Rating Translation'!$C$2:$E$25,3,FALSE),VLOOKUP(H1639,'Rating Translation'!$D$2:$E$25,2,FALSE)))</f>
        <v>17</v>
      </c>
      <c r="J1639">
        <f t="shared" si="150"/>
        <v>17</v>
      </c>
      <c r="K1639" s="20">
        <f>IF($D1639=K$1,$J1639,IF($C1639&lt;&gt;$C1638,"",K1638))</f>
        <v>17</v>
      </c>
      <c r="L1639">
        <f>IF($D1639=L$1,$J1639,IF($C1639&lt;&gt;$C1638,"",L1638))</f>
        <v>17</v>
      </c>
      <c r="M1639">
        <f>IF($D1639=M$1,$J1639,IF($C1639&lt;&gt;$C1638,"",M1638))</f>
        <v>17</v>
      </c>
      <c r="N1639" s="20">
        <f t="shared" si="151"/>
        <v>3</v>
      </c>
      <c r="O1639" s="21">
        <f t="shared" si="152"/>
        <v>17</v>
      </c>
      <c r="P1639">
        <f t="shared" si="154"/>
        <v>0</v>
      </c>
      <c r="Q1639">
        <f t="shared" si="155"/>
        <v>17</v>
      </c>
    </row>
    <row r="1640" spans="1:17" x14ac:dyDescent="0.25">
      <c r="A1640" t="str">
        <f t="shared" si="153"/>
        <v>Ireland-Local</v>
      </c>
      <c r="B1640">
        <v>1639</v>
      </c>
      <c r="C1640" t="s">
        <v>11</v>
      </c>
      <c r="D1640" t="s">
        <v>79</v>
      </c>
      <c r="E1640" t="s">
        <v>101</v>
      </c>
      <c r="F1640" s="3">
        <v>40634</v>
      </c>
      <c r="G1640" s="1" t="s">
        <v>122</v>
      </c>
      <c r="H1640" t="s">
        <v>122</v>
      </c>
      <c r="I1640" s="17">
        <f>IF(D1640="Moody",VLOOKUP(H1640,'Rating Translation'!$B$2:$E$25,4,FALSE),IF(D1640="SP",VLOOKUP(H1640,'Rating Translation'!$C$2:$E$25,3,FALSE),VLOOKUP(H1640,'Rating Translation'!$D$2:$E$25,2,FALSE)))</f>
        <v>17</v>
      </c>
      <c r="J1640">
        <f t="shared" ref="J1640:J1703" si="156">IF(ISERROR(I1640),"",I1640)</f>
        <v>17</v>
      </c>
      <c r="K1640" s="20">
        <f>IF($D1640=K$1,$J1640,IF($C1640&lt;&gt;$C1639,"",K1639))</f>
        <v>17</v>
      </c>
      <c r="L1640">
        <f>IF($D1640=L$1,$J1640,IF($C1640&lt;&gt;$C1639,"",L1639))</f>
        <v>17</v>
      </c>
      <c r="M1640">
        <f>IF($D1640=M$1,$J1640,IF($C1640&lt;&gt;$C1639,"",M1639))</f>
        <v>17</v>
      </c>
      <c r="N1640" s="20">
        <f t="shared" ref="N1640:N1703" si="157">COUNT(K1640:M1640)</f>
        <v>3</v>
      </c>
      <c r="O1640" s="21">
        <f t="shared" ref="O1640:O1703" si="158">AVERAGE(K1640:M1640)</f>
        <v>17</v>
      </c>
      <c r="P1640">
        <f t="shared" si="154"/>
        <v>0</v>
      </c>
      <c r="Q1640">
        <f t="shared" si="155"/>
        <v>17</v>
      </c>
    </row>
    <row r="1641" spans="1:17" x14ac:dyDescent="0.25">
      <c r="A1641" t="str">
        <f t="shared" si="153"/>
        <v>Ireland-Local</v>
      </c>
      <c r="B1641">
        <v>1640</v>
      </c>
      <c r="C1641" t="s">
        <v>11</v>
      </c>
      <c r="D1641" t="s">
        <v>96</v>
      </c>
      <c r="E1641" t="s">
        <v>101</v>
      </c>
      <c r="F1641" s="3">
        <v>40647</v>
      </c>
      <c r="G1641" s="1" t="s">
        <v>122</v>
      </c>
      <c r="H1641" t="s">
        <v>122</v>
      </c>
      <c r="I1641" s="17">
        <f>IF(D1641="Moody",VLOOKUP(H1641,'Rating Translation'!$B$2:$E$25,4,FALSE),IF(D1641="SP",VLOOKUP(H1641,'Rating Translation'!$C$2:$E$25,3,FALSE),VLOOKUP(H1641,'Rating Translation'!$D$2:$E$25,2,FALSE)))</f>
        <v>17</v>
      </c>
      <c r="J1641">
        <f t="shared" si="156"/>
        <v>17</v>
      </c>
      <c r="K1641" s="20">
        <f>IF($D1641=K$1,$J1641,IF($C1641&lt;&gt;$C1640,"",K1640))</f>
        <v>17</v>
      </c>
      <c r="L1641">
        <f>IF($D1641=L$1,$J1641,IF($C1641&lt;&gt;$C1640,"",L1640))</f>
        <v>17</v>
      </c>
      <c r="M1641">
        <f>IF($D1641=M$1,$J1641,IF($C1641&lt;&gt;$C1640,"",M1640))</f>
        <v>17</v>
      </c>
      <c r="N1641" s="20">
        <f t="shared" si="157"/>
        <v>3</v>
      </c>
      <c r="O1641" s="21">
        <f t="shared" si="158"/>
        <v>17</v>
      </c>
      <c r="P1641">
        <f t="shared" si="154"/>
        <v>0</v>
      </c>
      <c r="Q1641">
        <f t="shared" si="155"/>
        <v>17</v>
      </c>
    </row>
    <row r="1642" spans="1:17" x14ac:dyDescent="0.25">
      <c r="A1642" t="str">
        <f t="shared" si="153"/>
        <v>Ireland-Local</v>
      </c>
      <c r="B1642">
        <v>1641</v>
      </c>
      <c r="C1642" t="s">
        <v>11</v>
      </c>
      <c r="D1642" t="s">
        <v>69</v>
      </c>
      <c r="E1642" t="s">
        <v>101</v>
      </c>
      <c r="F1642" s="3">
        <v>40648</v>
      </c>
      <c r="G1642" s="1" t="s">
        <v>116</v>
      </c>
      <c r="H1642" t="s">
        <v>116</v>
      </c>
      <c r="I1642" s="17">
        <f>IF(D1642="Moody",VLOOKUP(H1642,'Rating Translation'!$B$2:$E$25,4,FALSE),IF(D1642="SP",VLOOKUP(H1642,'Rating Translation'!$C$2:$E$25,3,FALSE),VLOOKUP(H1642,'Rating Translation'!$D$2:$E$25,2,FALSE)))</f>
        <v>15</v>
      </c>
      <c r="J1642">
        <f t="shared" si="156"/>
        <v>15</v>
      </c>
      <c r="K1642" s="20">
        <f>IF($D1642=K$1,$J1642,IF($C1642&lt;&gt;$C1641,"",K1641))</f>
        <v>15</v>
      </c>
      <c r="L1642">
        <f>IF($D1642=L$1,$J1642,IF($C1642&lt;&gt;$C1641,"",L1641))</f>
        <v>17</v>
      </c>
      <c r="M1642">
        <f>IF($D1642=M$1,$J1642,IF($C1642&lt;&gt;$C1641,"",M1641))</f>
        <v>17</v>
      </c>
      <c r="N1642" s="20">
        <f t="shared" si="157"/>
        <v>3</v>
      </c>
      <c r="O1642" s="21">
        <f t="shared" si="158"/>
        <v>16.333333333333332</v>
      </c>
      <c r="P1642">
        <f t="shared" si="154"/>
        <v>1.1547005383792515</v>
      </c>
      <c r="Q1642">
        <f t="shared" si="155"/>
        <v>17</v>
      </c>
    </row>
    <row r="1643" spans="1:17" x14ac:dyDescent="0.25">
      <c r="A1643" t="str">
        <f t="shared" si="153"/>
        <v>Ireland-Local</v>
      </c>
      <c r="B1643">
        <v>1642</v>
      </c>
      <c r="C1643" t="s">
        <v>11</v>
      </c>
      <c r="D1643" t="s">
        <v>69</v>
      </c>
      <c r="E1643" t="s">
        <v>101</v>
      </c>
      <c r="F1643" s="3">
        <v>40736</v>
      </c>
      <c r="G1643" s="1" t="s">
        <v>125</v>
      </c>
      <c r="H1643" t="s">
        <v>125</v>
      </c>
      <c r="I1643" s="17">
        <f>IF(D1643="Moody",VLOOKUP(H1643,'Rating Translation'!$B$2:$E$25,4,FALSE),IF(D1643="SP",VLOOKUP(H1643,'Rating Translation'!$C$2:$E$25,3,FALSE),VLOOKUP(H1643,'Rating Translation'!$D$2:$E$25,2,FALSE)))</f>
        <v>14</v>
      </c>
      <c r="J1643">
        <f t="shared" si="156"/>
        <v>14</v>
      </c>
      <c r="K1643" s="20">
        <f>IF($D1643=K$1,$J1643,IF($C1643&lt;&gt;$C1642,"",K1642))</f>
        <v>14</v>
      </c>
      <c r="L1643">
        <f>IF($D1643=L$1,$J1643,IF($C1643&lt;&gt;$C1642,"",L1642))</f>
        <v>17</v>
      </c>
      <c r="M1643">
        <f>IF($D1643=M$1,$J1643,IF($C1643&lt;&gt;$C1642,"",M1642))</f>
        <v>17</v>
      </c>
      <c r="N1643" s="20">
        <f t="shared" si="157"/>
        <v>3</v>
      </c>
      <c r="O1643" s="21">
        <f t="shared" si="158"/>
        <v>16</v>
      </c>
      <c r="P1643">
        <f t="shared" si="154"/>
        <v>1.7320508075688772</v>
      </c>
      <c r="Q1643">
        <f t="shared" si="155"/>
        <v>17</v>
      </c>
    </row>
    <row r="1644" spans="1:17" x14ac:dyDescent="0.25">
      <c r="A1644" t="str">
        <f t="shared" si="153"/>
        <v>Ireland-Local</v>
      </c>
      <c r="B1644">
        <v>1643</v>
      </c>
      <c r="C1644" t="s">
        <v>11</v>
      </c>
      <c r="D1644" t="s">
        <v>96</v>
      </c>
      <c r="E1644" t="s">
        <v>101</v>
      </c>
      <c r="F1644" s="3">
        <v>40893</v>
      </c>
      <c r="G1644" s="1" t="s">
        <v>122</v>
      </c>
      <c r="H1644" t="s">
        <v>122</v>
      </c>
      <c r="I1644" s="17">
        <f>IF(D1644="Moody",VLOOKUP(H1644,'Rating Translation'!$B$2:$E$25,4,FALSE),IF(D1644="SP",VLOOKUP(H1644,'Rating Translation'!$C$2:$E$25,3,FALSE),VLOOKUP(H1644,'Rating Translation'!$D$2:$E$25,2,FALSE)))</f>
        <v>17</v>
      </c>
      <c r="J1644">
        <f t="shared" si="156"/>
        <v>17</v>
      </c>
      <c r="K1644" s="20">
        <f>IF($D1644=K$1,$J1644,IF($C1644&lt;&gt;$C1643,"",K1643))</f>
        <v>14</v>
      </c>
      <c r="L1644">
        <f>IF($D1644=L$1,$J1644,IF($C1644&lt;&gt;$C1643,"",L1643))</f>
        <v>17</v>
      </c>
      <c r="M1644">
        <f>IF($D1644=M$1,$J1644,IF($C1644&lt;&gt;$C1643,"",M1643))</f>
        <v>17</v>
      </c>
      <c r="N1644" s="20">
        <f t="shared" si="157"/>
        <v>3</v>
      </c>
      <c r="O1644" s="21">
        <f t="shared" si="158"/>
        <v>16</v>
      </c>
      <c r="P1644">
        <f t="shared" si="154"/>
        <v>1.7320508075688772</v>
      </c>
      <c r="Q1644">
        <f t="shared" si="155"/>
        <v>17</v>
      </c>
    </row>
    <row r="1645" spans="1:17" x14ac:dyDescent="0.25">
      <c r="A1645" t="str">
        <f t="shared" si="153"/>
        <v>Ireland-Local</v>
      </c>
      <c r="B1645">
        <v>1644</v>
      </c>
      <c r="C1645" t="s">
        <v>11</v>
      </c>
      <c r="D1645" t="s">
        <v>96</v>
      </c>
      <c r="E1645" t="s">
        <v>101</v>
      </c>
      <c r="F1645" s="3">
        <v>40935</v>
      </c>
      <c r="G1645" s="1" t="s">
        <v>122</v>
      </c>
      <c r="H1645" t="s">
        <v>122</v>
      </c>
      <c r="I1645" s="17">
        <f>IF(D1645="Moody",VLOOKUP(H1645,'Rating Translation'!$B$2:$E$25,4,FALSE),IF(D1645="SP",VLOOKUP(H1645,'Rating Translation'!$C$2:$E$25,3,FALSE),VLOOKUP(H1645,'Rating Translation'!$D$2:$E$25,2,FALSE)))</f>
        <v>17</v>
      </c>
      <c r="J1645">
        <f t="shared" si="156"/>
        <v>17</v>
      </c>
      <c r="K1645" s="20">
        <f>IF($D1645=K$1,$J1645,IF($C1645&lt;&gt;$C1644,"",K1644))</f>
        <v>14</v>
      </c>
      <c r="L1645">
        <f>IF($D1645=L$1,$J1645,IF($C1645&lt;&gt;$C1644,"",L1644))</f>
        <v>17</v>
      </c>
      <c r="M1645">
        <f>IF($D1645=M$1,$J1645,IF($C1645&lt;&gt;$C1644,"",M1644))</f>
        <v>17</v>
      </c>
      <c r="N1645" s="20">
        <f t="shared" si="157"/>
        <v>3</v>
      </c>
      <c r="O1645" s="21">
        <f t="shared" si="158"/>
        <v>16</v>
      </c>
      <c r="P1645">
        <f t="shared" si="154"/>
        <v>1.7320508075688772</v>
      </c>
      <c r="Q1645">
        <f t="shared" si="155"/>
        <v>17</v>
      </c>
    </row>
    <row r="1646" spans="1:17" x14ac:dyDescent="0.25">
      <c r="A1646" t="str">
        <f t="shared" si="153"/>
        <v>Ireland-Local</v>
      </c>
      <c r="B1646">
        <v>1645</v>
      </c>
      <c r="C1646" t="s">
        <v>11</v>
      </c>
      <c r="D1646" t="s">
        <v>96</v>
      </c>
      <c r="E1646" t="s">
        <v>101</v>
      </c>
      <c r="F1646" s="3">
        <v>40938</v>
      </c>
      <c r="G1646" s="1" t="s">
        <v>122</v>
      </c>
      <c r="H1646" t="s">
        <v>122</v>
      </c>
      <c r="I1646" s="17">
        <f>IF(D1646="Moody",VLOOKUP(H1646,'Rating Translation'!$B$2:$E$25,4,FALSE),IF(D1646="SP",VLOOKUP(H1646,'Rating Translation'!$C$2:$E$25,3,FALSE),VLOOKUP(H1646,'Rating Translation'!$D$2:$E$25,2,FALSE)))</f>
        <v>17</v>
      </c>
      <c r="J1646">
        <f t="shared" si="156"/>
        <v>17</v>
      </c>
      <c r="K1646" s="20">
        <f>IF($D1646=K$1,$J1646,IF($C1646&lt;&gt;$C1645,"",K1645))</f>
        <v>14</v>
      </c>
      <c r="L1646">
        <f>IF($D1646=L$1,$J1646,IF($C1646&lt;&gt;$C1645,"",L1645))</f>
        <v>17</v>
      </c>
      <c r="M1646">
        <f>IF($D1646=M$1,$J1646,IF($C1646&lt;&gt;$C1645,"",M1645))</f>
        <v>17</v>
      </c>
      <c r="N1646" s="20">
        <f t="shared" si="157"/>
        <v>3</v>
      </c>
      <c r="O1646" s="21">
        <f t="shared" si="158"/>
        <v>16</v>
      </c>
      <c r="P1646">
        <f t="shared" si="154"/>
        <v>1.7320508075688772</v>
      </c>
      <c r="Q1646">
        <f t="shared" si="155"/>
        <v>17</v>
      </c>
    </row>
    <row r="1647" spans="1:17" x14ac:dyDescent="0.25">
      <c r="A1647" t="str">
        <f t="shared" si="153"/>
        <v>Ireland-Local</v>
      </c>
      <c r="B1647">
        <v>1646</v>
      </c>
      <c r="C1647" t="s">
        <v>11</v>
      </c>
      <c r="D1647" t="s">
        <v>96</v>
      </c>
      <c r="E1647" t="s">
        <v>101</v>
      </c>
      <c r="F1647" s="3">
        <v>41117</v>
      </c>
      <c r="G1647" s="1" t="s">
        <v>122</v>
      </c>
      <c r="H1647" t="s">
        <v>122</v>
      </c>
      <c r="I1647" s="17">
        <f>IF(D1647="Moody",VLOOKUP(H1647,'Rating Translation'!$B$2:$E$25,4,FALSE),IF(D1647="SP",VLOOKUP(H1647,'Rating Translation'!$C$2:$E$25,3,FALSE),VLOOKUP(H1647,'Rating Translation'!$D$2:$E$25,2,FALSE)))</f>
        <v>17</v>
      </c>
      <c r="J1647">
        <f t="shared" si="156"/>
        <v>17</v>
      </c>
      <c r="K1647" s="20">
        <f>IF($D1647=K$1,$J1647,IF($C1647&lt;&gt;$C1646,"",K1646))</f>
        <v>14</v>
      </c>
      <c r="L1647">
        <f>IF($D1647=L$1,$J1647,IF($C1647&lt;&gt;$C1646,"",L1646))</f>
        <v>17</v>
      </c>
      <c r="M1647">
        <f>IF($D1647=M$1,$J1647,IF($C1647&lt;&gt;$C1646,"",M1646))</f>
        <v>17</v>
      </c>
      <c r="N1647" s="20">
        <f t="shared" si="157"/>
        <v>3</v>
      </c>
      <c r="O1647" s="21">
        <f t="shared" si="158"/>
        <v>16</v>
      </c>
      <c r="P1647">
        <f t="shared" si="154"/>
        <v>1.7320508075688772</v>
      </c>
      <c r="Q1647">
        <f t="shared" si="155"/>
        <v>17</v>
      </c>
    </row>
    <row r="1648" spans="1:17" x14ac:dyDescent="0.25">
      <c r="A1648" t="str">
        <f t="shared" si="153"/>
        <v>Ireland-Local</v>
      </c>
      <c r="B1648">
        <v>1647</v>
      </c>
      <c r="C1648" t="s">
        <v>11</v>
      </c>
      <c r="D1648" t="s">
        <v>96</v>
      </c>
      <c r="E1648" t="s">
        <v>101</v>
      </c>
      <c r="F1648" s="3">
        <v>41170</v>
      </c>
      <c r="G1648" s="1" t="s">
        <v>122</v>
      </c>
      <c r="H1648" t="s">
        <v>122</v>
      </c>
      <c r="I1648" s="17">
        <f>IF(D1648="Moody",VLOOKUP(H1648,'Rating Translation'!$B$2:$E$25,4,FALSE),IF(D1648="SP",VLOOKUP(H1648,'Rating Translation'!$C$2:$E$25,3,FALSE),VLOOKUP(H1648,'Rating Translation'!$D$2:$E$25,2,FALSE)))</f>
        <v>17</v>
      </c>
      <c r="J1648">
        <f t="shared" si="156"/>
        <v>17</v>
      </c>
      <c r="K1648" s="20">
        <f>IF($D1648=K$1,$J1648,IF($C1648&lt;&gt;$C1647,"",K1647))</f>
        <v>14</v>
      </c>
      <c r="L1648">
        <f>IF($D1648=L$1,$J1648,IF($C1648&lt;&gt;$C1647,"",L1647))</f>
        <v>17</v>
      </c>
      <c r="M1648">
        <f>IF($D1648=M$1,$J1648,IF($C1648&lt;&gt;$C1647,"",M1647))</f>
        <v>17</v>
      </c>
      <c r="N1648" s="20">
        <f t="shared" si="157"/>
        <v>3</v>
      </c>
      <c r="O1648" s="21">
        <f t="shared" si="158"/>
        <v>16</v>
      </c>
      <c r="P1648">
        <f t="shared" si="154"/>
        <v>1.7320508075688772</v>
      </c>
      <c r="Q1648">
        <f t="shared" si="155"/>
        <v>17</v>
      </c>
    </row>
    <row r="1649" spans="1:17" x14ac:dyDescent="0.25">
      <c r="A1649" t="str">
        <f t="shared" si="153"/>
        <v>Ireland-Local</v>
      </c>
      <c r="B1649">
        <v>1648</v>
      </c>
      <c r="C1649" t="s">
        <v>11</v>
      </c>
      <c r="D1649" t="s">
        <v>96</v>
      </c>
      <c r="E1649" t="s">
        <v>101</v>
      </c>
      <c r="F1649" s="3">
        <v>41200</v>
      </c>
      <c r="G1649" s="1" t="s">
        <v>122</v>
      </c>
      <c r="H1649" t="s">
        <v>122</v>
      </c>
      <c r="I1649" s="17">
        <f>IF(D1649="Moody",VLOOKUP(H1649,'Rating Translation'!$B$2:$E$25,4,FALSE),IF(D1649="SP",VLOOKUP(H1649,'Rating Translation'!$C$2:$E$25,3,FALSE),VLOOKUP(H1649,'Rating Translation'!$D$2:$E$25,2,FALSE)))</f>
        <v>17</v>
      </c>
      <c r="J1649">
        <f t="shared" si="156"/>
        <v>17</v>
      </c>
      <c r="K1649" s="20">
        <f>IF($D1649=K$1,$J1649,IF($C1649&lt;&gt;$C1648,"",K1648))</f>
        <v>14</v>
      </c>
      <c r="L1649">
        <f>IF($D1649=L$1,$J1649,IF($C1649&lt;&gt;$C1648,"",L1648))</f>
        <v>17</v>
      </c>
      <c r="M1649">
        <f>IF($D1649=M$1,$J1649,IF($C1649&lt;&gt;$C1648,"",M1648))</f>
        <v>17</v>
      </c>
      <c r="N1649" s="20">
        <f t="shared" si="157"/>
        <v>3</v>
      </c>
      <c r="O1649" s="21">
        <f t="shared" si="158"/>
        <v>16</v>
      </c>
      <c r="P1649">
        <f t="shared" si="154"/>
        <v>1.7320508075688772</v>
      </c>
      <c r="Q1649">
        <f t="shared" si="155"/>
        <v>17</v>
      </c>
    </row>
    <row r="1650" spans="1:17" x14ac:dyDescent="0.25">
      <c r="A1650" t="str">
        <f t="shared" si="153"/>
        <v>Ireland-Local</v>
      </c>
      <c r="B1650">
        <v>1649</v>
      </c>
      <c r="C1650" t="s">
        <v>11</v>
      </c>
      <c r="D1650" t="s">
        <v>96</v>
      </c>
      <c r="E1650" t="s">
        <v>101</v>
      </c>
      <c r="F1650" s="3">
        <v>41228</v>
      </c>
      <c r="G1650" s="1" t="s">
        <v>122</v>
      </c>
      <c r="H1650" t="s">
        <v>122</v>
      </c>
      <c r="I1650" s="17">
        <f>IF(D1650="Moody",VLOOKUP(H1650,'Rating Translation'!$B$2:$E$25,4,FALSE),IF(D1650="SP",VLOOKUP(H1650,'Rating Translation'!$C$2:$E$25,3,FALSE),VLOOKUP(H1650,'Rating Translation'!$D$2:$E$25,2,FALSE)))</f>
        <v>17</v>
      </c>
      <c r="J1650">
        <f t="shared" si="156"/>
        <v>17</v>
      </c>
      <c r="K1650" s="20">
        <f>IF($D1650=K$1,$J1650,IF($C1650&lt;&gt;$C1649,"",K1649))</f>
        <v>14</v>
      </c>
      <c r="L1650">
        <f>IF($D1650=L$1,$J1650,IF($C1650&lt;&gt;$C1649,"",L1649))</f>
        <v>17</v>
      </c>
      <c r="M1650">
        <f>IF($D1650=M$1,$J1650,IF($C1650&lt;&gt;$C1649,"",M1649))</f>
        <v>17</v>
      </c>
      <c r="N1650" s="20">
        <f t="shared" si="157"/>
        <v>3</v>
      </c>
      <c r="O1650" s="21">
        <f t="shared" si="158"/>
        <v>16</v>
      </c>
      <c r="P1650">
        <f t="shared" si="154"/>
        <v>1.7320508075688772</v>
      </c>
      <c r="Q1650">
        <f t="shared" si="155"/>
        <v>17</v>
      </c>
    </row>
    <row r="1651" spans="1:17" x14ac:dyDescent="0.25">
      <c r="A1651" t="str">
        <f t="shared" si="153"/>
        <v>Ireland-Local</v>
      </c>
      <c r="B1651">
        <v>1650</v>
      </c>
      <c r="C1651" t="s">
        <v>11</v>
      </c>
      <c r="D1651" t="s">
        <v>96</v>
      </c>
      <c r="E1651" t="s">
        <v>101</v>
      </c>
      <c r="F1651" s="3">
        <v>41326</v>
      </c>
      <c r="G1651" s="1" t="s">
        <v>122</v>
      </c>
      <c r="H1651" t="s">
        <v>122</v>
      </c>
      <c r="I1651" s="17">
        <f>IF(D1651="Moody",VLOOKUP(H1651,'Rating Translation'!$B$2:$E$25,4,FALSE),IF(D1651="SP",VLOOKUP(H1651,'Rating Translation'!$C$2:$E$25,3,FALSE),VLOOKUP(H1651,'Rating Translation'!$D$2:$E$25,2,FALSE)))</f>
        <v>17</v>
      </c>
      <c r="J1651">
        <f t="shared" si="156"/>
        <v>17</v>
      </c>
      <c r="K1651" s="20">
        <f>IF($D1651=K$1,$J1651,IF($C1651&lt;&gt;$C1650,"",K1650))</f>
        <v>14</v>
      </c>
      <c r="L1651">
        <f>IF($D1651=L$1,$J1651,IF($C1651&lt;&gt;$C1650,"",L1650))</f>
        <v>17</v>
      </c>
      <c r="M1651">
        <f>IF($D1651=M$1,$J1651,IF($C1651&lt;&gt;$C1650,"",M1650))</f>
        <v>17</v>
      </c>
      <c r="N1651" s="20">
        <f t="shared" si="157"/>
        <v>3</v>
      </c>
      <c r="O1651" s="21">
        <f t="shared" si="158"/>
        <v>16</v>
      </c>
      <c r="P1651">
        <f t="shared" si="154"/>
        <v>1.7320508075688772</v>
      </c>
      <c r="Q1651">
        <f t="shared" si="155"/>
        <v>17</v>
      </c>
    </row>
    <row r="1652" spans="1:17" x14ac:dyDescent="0.25">
      <c r="A1652" t="str">
        <f t="shared" si="153"/>
        <v>Ireland-Local</v>
      </c>
      <c r="B1652">
        <v>1651</v>
      </c>
      <c r="C1652" t="s">
        <v>11</v>
      </c>
      <c r="D1652" t="s">
        <v>96</v>
      </c>
      <c r="E1652" t="s">
        <v>101</v>
      </c>
      <c r="F1652" s="3">
        <v>41354</v>
      </c>
      <c r="G1652" s="1" t="s">
        <v>122</v>
      </c>
      <c r="H1652" t="s">
        <v>122</v>
      </c>
      <c r="I1652" s="17">
        <f>IF(D1652="Moody",VLOOKUP(H1652,'Rating Translation'!$B$2:$E$25,4,FALSE),IF(D1652="SP",VLOOKUP(H1652,'Rating Translation'!$C$2:$E$25,3,FALSE),VLOOKUP(H1652,'Rating Translation'!$D$2:$E$25,2,FALSE)))</f>
        <v>17</v>
      </c>
      <c r="J1652">
        <f t="shared" si="156"/>
        <v>17</v>
      </c>
      <c r="K1652" s="20">
        <f>IF($D1652=K$1,$J1652,IF($C1652&lt;&gt;$C1651,"",K1651))</f>
        <v>14</v>
      </c>
      <c r="L1652">
        <f>IF($D1652=L$1,$J1652,IF($C1652&lt;&gt;$C1651,"",L1651))</f>
        <v>17</v>
      </c>
      <c r="M1652">
        <f>IF($D1652=M$1,$J1652,IF($C1652&lt;&gt;$C1651,"",M1651))</f>
        <v>17</v>
      </c>
      <c r="N1652" s="20">
        <f t="shared" si="157"/>
        <v>3</v>
      </c>
      <c r="O1652" s="21">
        <f t="shared" si="158"/>
        <v>16</v>
      </c>
      <c r="P1652">
        <f t="shared" si="154"/>
        <v>1.7320508075688772</v>
      </c>
      <c r="Q1652">
        <f t="shared" si="155"/>
        <v>17</v>
      </c>
    </row>
    <row r="1653" spans="1:17" x14ac:dyDescent="0.25">
      <c r="A1653" t="str">
        <f t="shared" si="153"/>
        <v>Ireland-Local</v>
      </c>
      <c r="B1653">
        <v>1652</v>
      </c>
      <c r="C1653" t="s">
        <v>11</v>
      </c>
      <c r="D1653" t="s">
        <v>69</v>
      </c>
      <c r="E1653" t="s">
        <v>101</v>
      </c>
      <c r="F1653" s="3">
        <v>41360</v>
      </c>
      <c r="G1653" s="1" t="s">
        <v>125</v>
      </c>
      <c r="H1653" t="s">
        <v>125</v>
      </c>
      <c r="I1653" s="17">
        <f>IF(D1653="Moody",VLOOKUP(H1653,'Rating Translation'!$B$2:$E$25,4,FALSE),IF(D1653="SP",VLOOKUP(H1653,'Rating Translation'!$C$2:$E$25,3,FALSE),VLOOKUP(H1653,'Rating Translation'!$D$2:$E$25,2,FALSE)))</f>
        <v>14</v>
      </c>
      <c r="J1653">
        <f t="shared" si="156"/>
        <v>14</v>
      </c>
      <c r="K1653" s="20">
        <f>IF($D1653=K$1,$J1653,IF($C1653&lt;&gt;$C1652,"",K1652))</f>
        <v>14</v>
      </c>
      <c r="L1653">
        <f>IF($D1653=L$1,$J1653,IF($C1653&lt;&gt;$C1652,"",L1652))</f>
        <v>17</v>
      </c>
      <c r="M1653">
        <f>IF($D1653=M$1,$J1653,IF($C1653&lt;&gt;$C1652,"",M1652))</f>
        <v>17</v>
      </c>
      <c r="N1653" s="20">
        <f t="shared" si="157"/>
        <v>3</v>
      </c>
      <c r="O1653" s="21">
        <f t="shared" si="158"/>
        <v>16</v>
      </c>
      <c r="P1653">
        <f t="shared" si="154"/>
        <v>1.7320508075688772</v>
      </c>
      <c r="Q1653">
        <f t="shared" si="155"/>
        <v>17</v>
      </c>
    </row>
    <row r="1654" spans="1:17" x14ac:dyDescent="0.25">
      <c r="A1654" t="str">
        <f t="shared" si="153"/>
        <v>Ireland-Local</v>
      </c>
      <c r="B1654">
        <v>1653</v>
      </c>
      <c r="C1654" t="s">
        <v>11</v>
      </c>
      <c r="D1654" t="s">
        <v>96</v>
      </c>
      <c r="E1654" t="s">
        <v>101</v>
      </c>
      <c r="F1654" s="3">
        <v>41410</v>
      </c>
      <c r="G1654" s="1" t="s">
        <v>122</v>
      </c>
      <c r="H1654" t="s">
        <v>122</v>
      </c>
      <c r="I1654" s="17">
        <f>IF(D1654="Moody",VLOOKUP(H1654,'Rating Translation'!$B$2:$E$25,4,FALSE),IF(D1654="SP",VLOOKUP(H1654,'Rating Translation'!$C$2:$E$25,3,FALSE),VLOOKUP(H1654,'Rating Translation'!$D$2:$E$25,2,FALSE)))</f>
        <v>17</v>
      </c>
      <c r="J1654">
        <f t="shared" si="156"/>
        <v>17</v>
      </c>
      <c r="K1654" s="20">
        <f>IF($D1654=K$1,$J1654,IF($C1654&lt;&gt;$C1653,"",K1653))</f>
        <v>14</v>
      </c>
      <c r="L1654">
        <f>IF($D1654=L$1,$J1654,IF($C1654&lt;&gt;$C1653,"",L1653))</f>
        <v>17</v>
      </c>
      <c r="M1654">
        <f>IF($D1654=M$1,$J1654,IF($C1654&lt;&gt;$C1653,"",M1653))</f>
        <v>17</v>
      </c>
      <c r="N1654" s="20">
        <f t="shared" si="157"/>
        <v>3</v>
      </c>
      <c r="O1654" s="21">
        <f t="shared" si="158"/>
        <v>16</v>
      </c>
      <c r="P1654">
        <f t="shared" si="154"/>
        <v>1.7320508075688772</v>
      </c>
      <c r="Q1654">
        <f t="shared" si="155"/>
        <v>17</v>
      </c>
    </row>
    <row r="1655" spans="1:17" x14ac:dyDescent="0.25">
      <c r="A1655" t="str">
        <f t="shared" si="153"/>
        <v>Ireland-Local</v>
      </c>
      <c r="B1655">
        <v>1654</v>
      </c>
      <c r="C1655" t="s">
        <v>11</v>
      </c>
      <c r="D1655" t="s">
        <v>96</v>
      </c>
      <c r="E1655" t="s">
        <v>101</v>
      </c>
      <c r="F1655" s="3">
        <v>41446</v>
      </c>
      <c r="G1655" s="1" t="s">
        <v>122</v>
      </c>
      <c r="H1655" t="s">
        <v>122</v>
      </c>
      <c r="I1655" s="17">
        <f>IF(D1655="Moody",VLOOKUP(H1655,'Rating Translation'!$B$2:$E$25,4,FALSE),IF(D1655="SP",VLOOKUP(H1655,'Rating Translation'!$C$2:$E$25,3,FALSE),VLOOKUP(H1655,'Rating Translation'!$D$2:$E$25,2,FALSE)))</f>
        <v>17</v>
      </c>
      <c r="J1655">
        <f t="shared" si="156"/>
        <v>17</v>
      </c>
      <c r="K1655" s="20">
        <f>IF($D1655=K$1,$J1655,IF($C1655&lt;&gt;$C1654,"",K1654))</f>
        <v>14</v>
      </c>
      <c r="L1655">
        <f>IF($D1655=L$1,$J1655,IF($C1655&lt;&gt;$C1654,"",L1654))</f>
        <v>17</v>
      </c>
      <c r="M1655">
        <f>IF($D1655=M$1,$J1655,IF($C1655&lt;&gt;$C1654,"",M1654))</f>
        <v>17</v>
      </c>
      <c r="N1655" s="20">
        <f t="shared" si="157"/>
        <v>3</v>
      </c>
      <c r="O1655" s="21">
        <f t="shared" si="158"/>
        <v>16</v>
      </c>
      <c r="P1655">
        <f t="shared" si="154"/>
        <v>1.7320508075688772</v>
      </c>
      <c r="Q1655">
        <f t="shared" si="155"/>
        <v>17</v>
      </c>
    </row>
    <row r="1656" spans="1:17" x14ac:dyDescent="0.25">
      <c r="A1656" t="str">
        <f t="shared" si="153"/>
        <v>Ireland-Local</v>
      </c>
      <c r="B1656">
        <v>1655</v>
      </c>
      <c r="C1656" t="s">
        <v>11</v>
      </c>
      <c r="D1656" t="s">
        <v>96</v>
      </c>
      <c r="E1656" t="s">
        <v>101</v>
      </c>
      <c r="F1656" s="3">
        <v>41541</v>
      </c>
      <c r="G1656" s="1" t="s">
        <v>122</v>
      </c>
      <c r="H1656" t="s">
        <v>122</v>
      </c>
      <c r="I1656" s="17">
        <f>IF(D1656="Moody",VLOOKUP(H1656,'Rating Translation'!$B$2:$E$25,4,FALSE),IF(D1656="SP",VLOOKUP(H1656,'Rating Translation'!$C$2:$E$25,3,FALSE),VLOOKUP(H1656,'Rating Translation'!$D$2:$E$25,2,FALSE)))</f>
        <v>17</v>
      </c>
      <c r="J1656">
        <f t="shared" si="156"/>
        <v>17</v>
      </c>
      <c r="K1656" s="20">
        <f>IF($D1656=K$1,$J1656,IF($C1656&lt;&gt;$C1655,"",K1655))</f>
        <v>14</v>
      </c>
      <c r="L1656">
        <f>IF($D1656=L$1,$J1656,IF($C1656&lt;&gt;$C1655,"",L1655))</f>
        <v>17</v>
      </c>
      <c r="M1656">
        <f>IF($D1656=M$1,$J1656,IF($C1656&lt;&gt;$C1655,"",M1655))</f>
        <v>17</v>
      </c>
      <c r="N1656" s="20">
        <f t="shared" si="157"/>
        <v>3</v>
      </c>
      <c r="O1656" s="21">
        <f t="shared" si="158"/>
        <v>16</v>
      </c>
      <c r="P1656">
        <f t="shared" si="154"/>
        <v>1.7320508075688772</v>
      </c>
      <c r="Q1656">
        <f t="shared" si="155"/>
        <v>17</v>
      </c>
    </row>
    <row r="1657" spans="1:17" x14ac:dyDescent="0.25">
      <c r="A1657" t="str">
        <f t="shared" si="153"/>
        <v>Ireland-Local</v>
      </c>
      <c r="B1657">
        <v>1656</v>
      </c>
      <c r="C1657" t="s">
        <v>11</v>
      </c>
      <c r="D1657" t="s">
        <v>96</v>
      </c>
      <c r="E1657" t="s">
        <v>101</v>
      </c>
      <c r="F1657" s="3">
        <v>41550</v>
      </c>
      <c r="G1657" s="1" t="s">
        <v>122</v>
      </c>
      <c r="H1657" t="s">
        <v>122</v>
      </c>
      <c r="I1657" s="17">
        <f>IF(D1657="Moody",VLOOKUP(H1657,'Rating Translation'!$B$2:$E$25,4,FALSE),IF(D1657="SP",VLOOKUP(H1657,'Rating Translation'!$C$2:$E$25,3,FALSE),VLOOKUP(H1657,'Rating Translation'!$D$2:$E$25,2,FALSE)))</f>
        <v>17</v>
      </c>
      <c r="J1657">
        <f t="shared" si="156"/>
        <v>17</v>
      </c>
      <c r="K1657" s="20">
        <f>IF($D1657=K$1,$J1657,IF($C1657&lt;&gt;$C1656,"",K1656))</f>
        <v>14</v>
      </c>
      <c r="L1657">
        <f>IF($D1657=L$1,$J1657,IF($C1657&lt;&gt;$C1656,"",L1656))</f>
        <v>17</v>
      </c>
      <c r="M1657">
        <f>IF($D1657=M$1,$J1657,IF($C1657&lt;&gt;$C1656,"",M1656))</f>
        <v>17</v>
      </c>
      <c r="N1657" s="20">
        <f t="shared" si="157"/>
        <v>3</v>
      </c>
      <c r="O1657" s="21">
        <f t="shared" si="158"/>
        <v>16</v>
      </c>
      <c r="P1657">
        <f t="shared" si="154"/>
        <v>1.7320508075688772</v>
      </c>
      <c r="Q1657">
        <f t="shared" si="155"/>
        <v>17</v>
      </c>
    </row>
    <row r="1658" spans="1:17" x14ac:dyDescent="0.25">
      <c r="A1658" t="str">
        <f t="shared" si="153"/>
        <v>Ireland-Local</v>
      </c>
      <c r="B1658">
        <v>1657</v>
      </c>
      <c r="C1658" t="s">
        <v>11</v>
      </c>
      <c r="D1658" t="s">
        <v>96</v>
      </c>
      <c r="E1658" t="s">
        <v>101</v>
      </c>
      <c r="F1658" s="3">
        <v>41654</v>
      </c>
      <c r="G1658" s="1" t="s">
        <v>122</v>
      </c>
      <c r="H1658" t="s">
        <v>122</v>
      </c>
      <c r="I1658" s="17">
        <f>IF(D1658="Moody",VLOOKUP(H1658,'Rating Translation'!$B$2:$E$25,4,FALSE),IF(D1658="SP",VLOOKUP(H1658,'Rating Translation'!$C$2:$E$25,3,FALSE),VLOOKUP(H1658,'Rating Translation'!$D$2:$E$25,2,FALSE)))</f>
        <v>17</v>
      </c>
      <c r="J1658">
        <f t="shared" si="156"/>
        <v>17</v>
      </c>
      <c r="K1658" s="20">
        <f>IF($D1658=K$1,$J1658,IF($C1658&lt;&gt;$C1657,"",K1657))</f>
        <v>14</v>
      </c>
      <c r="L1658">
        <f>IF($D1658=L$1,$J1658,IF($C1658&lt;&gt;$C1657,"",L1657))</f>
        <v>17</v>
      </c>
      <c r="M1658">
        <f>IF($D1658=M$1,$J1658,IF($C1658&lt;&gt;$C1657,"",M1657))</f>
        <v>17</v>
      </c>
      <c r="N1658" s="20">
        <f t="shared" si="157"/>
        <v>3</v>
      </c>
      <c r="O1658" s="21">
        <f t="shared" si="158"/>
        <v>16</v>
      </c>
      <c r="P1658">
        <f t="shared" si="154"/>
        <v>1.7320508075688772</v>
      </c>
      <c r="Q1658">
        <f t="shared" si="155"/>
        <v>17</v>
      </c>
    </row>
    <row r="1659" spans="1:17" x14ac:dyDescent="0.25">
      <c r="A1659" t="str">
        <f t="shared" si="153"/>
        <v>Ireland-Local</v>
      </c>
      <c r="B1659">
        <v>1658</v>
      </c>
      <c r="C1659" t="s">
        <v>11</v>
      </c>
      <c r="D1659" t="s">
        <v>69</v>
      </c>
      <c r="E1659" t="s">
        <v>101</v>
      </c>
      <c r="F1659" s="3">
        <v>41656</v>
      </c>
      <c r="G1659" s="1" t="s">
        <v>116</v>
      </c>
      <c r="H1659" t="s">
        <v>116</v>
      </c>
      <c r="I1659" s="17">
        <f>IF(D1659="Moody",VLOOKUP(H1659,'Rating Translation'!$B$2:$E$25,4,FALSE),IF(D1659="SP",VLOOKUP(H1659,'Rating Translation'!$C$2:$E$25,3,FALSE),VLOOKUP(H1659,'Rating Translation'!$D$2:$E$25,2,FALSE)))</f>
        <v>15</v>
      </c>
      <c r="J1659">
        <f t="shared" si="156"/>
        <v>15</v>
      </c>
      <c r="K1659" s="20">
        <f>IF($D1659=K$1,$J1659,IF($C1659&lt;&gt;$C1658,"",K1658))</f>
        <v>15</v>
      </c>
      <c r="L1659">
        <f>IF($D1659=L$1,$J1659,IF($C1659&lt;&gt;$C1658,"",L1658))</f>
        <v>17</v>
      </c>
      <c r="M1659">
        <f>IF($D1659=M$1,$J1659,IF($C1659&lt;&gt;$C1658,"",M1658))</f>
        <v>17</v>
      </c>
      <c r="N1659" s="20">
        <f t="shared" si="157"/>
        <v>3</v>
      </c>
      <c r="O1659" s="21">
        <f t="shared" si="158"/>
        <v>16.333333333333332</v>
      </c>
      <c r="P1659">
        <f t="shared" si="154"/>
        <v>1.1547005383792515</v>
      </c>
      <c r="Q1659">
        <f t="shared" si="155"/>
        <v>17</v>
      </c>
    </row>
    <row r="1660" spans="1:17" x14ac:dyDescent="0.25">
      <c r="A1660" t="str">
        <f t="shared" si="153"/>
        <v>Israel-Foreign</v>
      </c>
      <c r="B1660">
        <v>1659</v>
      </c>
      <c r="C1660" t="s">
        <v>29</v>
      </c>
      <c r="D1660" t="s">
        <v>69</v>
      </c>
      <c r="E1660" t="s">
        <v>100</v>
      </c>
      <c r="F1660" s="3">
        <v>35005</v>
      </c>
      <c r="G1660" s="1" t="s">
        <v>112</v>
      </c>
      <c r="H1660" t="s">
        <v>112</v>
      </c>
      <c r="I1660" s="17">
        <f>IF(D1660="Moody",VLOOKUP(H1660,'Rating Translation'!$B$2:$E$25,4,FALSE),IF(D1660="SP",VLOOKUP(H1660,'Rating Translation'!$C$2:$E$25,3,FALSE),VLOOKUP(H1660,'Rating Translation'!$D$2:$E$25,2,FALSE)))</f>
        <v>18</v>
      </c>
      <c r="J1660">
        <f t="shared" si="156"/>
        <v>18</v>
      </c>
      <c r="K1660" s="20">
        <f>IF($D1660=K$1,$J1660,IF($C1660&lt;&gt;$C1659,"",K1659))</f>
        <v>18</v>
      </c>
      <c r="L1660" t="str">
        <f>IF($D1660=L$1,$J1660,IF($C1660&lt;&gt;$C1659,"",L1659))</f>
        <v/>
      </c>
      <c r="M1660" t="str">
        <f>IF($D1660=M$1,$J1660,IF($C1660&lt;&gt;$C1659,"",M1659))</f>
        <v/>
      </c>
      <c r="N1660" s="20">
        <f t="shared" si="157"/>
        <v>1</v>
      </c>
      <c r="O1660" s="21">
        <f t="shared" si="158"/>
        <v>18</v>
      </c>
      <c r="P1660" t="str">
        <f t="shared" si="154"/>
        <v/>
      </c>
      <c r="Q1660">
        <f t="shared" si="155"/>
        <v>18</v>
      </c>
    </row>
    <row r="1661" spans="1:17" x14ac:dyDescent="0.25">
      <c r="A1661" t="str">
        <f t="shared" si="153"/>
        <v>Israel-Foreign</v>
      </c>
      <c r="B1661">
        <v>1660</v>
      </c>
      <c r="C1661" t="s">
        <v>29</v>
      </c>
      <c r="D1661" t="s">
        <v>96</v>
      </c>
      <c r="E1661" t="s">
        <v>100</v>
      </c>
      <c r="F1661" s="3">
        <v>35027</v>
      </c>
      <c r="G1661" s="1" t="s">
        <v>122</v>
      </c>
      <c r="H1661" t="s">
        <v>122</v>
      </c>
      <c r="I1661" s="17">
        <f>IF(D1661="Moody",VLOOKUP(H1661,'Rating Translation'!$B$2:$E$25,4,FALSE),IF(D1661="SP",VLOOKUP(H1661,'Rating Translation'!$C$2:$E$25,3,FALSE),VLOOKUP(H1661,'Rating Translation'!$D$2:$E$25,2,FALSE)))</f>
        <v>17</v>
      </c>
      <c r="J1661">
        <f t="shared" si="156"/>
        <v>17</v>
      </c>
      <c r="K1661" s="20">
        <f>IF($D1661=K$1,$J1661,IF($C1661&lt;&gt;$C1660,"",K1660))</f>
        <v>18</v>
      </c>
      <c r="L1661" t="str">
        <f>IF($D1661=L$1,$J1661,IF($C1661&lt;&gt;$C1660,"",L1660))</f>
        <v/>
      </c>
      <c r="M1661">
        <f>IF($D1661=M$1,$J1661,IF($C1661&lt;&gt;$C1660,"",M1660))</f>
        <v>17</v>
      </c>
      <c r="N1661" s="20">
        <f t="shared" si="157"/>
        <v>2</v>
      </c>
      <c r="O1661" s="21">
        <f t="shared" si="158"/>
        <v>17.5</v>
      </c>
      <c r="P1661">
        <f t="shared" si="154"/>
        <v>0.70710678118654757</v>
      </c>
      <c r="Q1661">
        <f t="shared" si="155"/>
        <v>17.5</v>
      </c>
    </row>
    <row r="1662" spans="1:17" x14ac:dyDescent="0.25">
      <c r="A1662" t="str">
        <f t="shared" si="153"/>
        <v>Israel-Foreign</v>
      </c>
      <c r="B1662">
        <v>1661</v>
      </c>
      <c r="C1662" t="s">
        <v>29</v>
      </c>
      <c r="D1662" t="s">
        <v>96</v>
      </c>
      <c r="E1662" t="s">
        <v>100</v>
      </c>
      <c r="F1662" s="3">
        <v>35044</v>
      </c>
      <c r="G1662" s="1" t="s">
        <v>121</v>
      </c>
      <c r="H1662" t="s">
        <v>121</v>
      </c>
      <c r="I1662" s="17">
        <f>IF(D1662="Moody",VLOOKUP(H1662,'Rating Translation'!$B$2:$E$25,4,FALSE),IF(D1662="SP",VLOOKUP(H1662,'Rating Translation'!$C$2:$E$25,3,FALSE),VLOOKUP(H1662,'Rating Translation'!$D$2:$E$25,2,FALSE)))</f>
        <v>18</v>
      </c>
      <c r="J1662">
        <f t="shared" si="156"/>
        <v>18</v>
      </c>
      <c r="K1662" s="20">
        <f>IF($D1662=K$1,$J1662,IF($C1662&lt;&gt;$C1661,"",K1661))</f>
        <v>18</v>
      </c>
      <c r="L1662" t="str">
        <f>IF($D1662=L$1,$J1662,IF($C1662&lt;&gt;$C1661,"",L1661))</f>
        <v/>
      </c>
      <c r="M1662">
        <f>IF($D1662=M$1,$J1662,IF($C1662&lt;&gt;$C1661,"",M1661))</f>
        <v>18</v>
      </c>
      <c r="N1662" s="20">
        <f t="shared" si="157"/>
        <v>2</v>
      </c>
      <c r="O1662" s="21">
        <f t="shared" si="158"/>
        <v>18</v>
      </c>
      <c r="P1662">
        <f t="shared" si="154"/>
        <v>0</v>
      </c>
      <c r="Q1662">
        <f t="shared" si="155"/>
        <v>18</v>
      </c>
    </row>
    <row r="1663" spans="1:17" x14ac:dyDescent="0.25">
      <c r="A1663" t="str">
        <f t="shared" si="153"/>
        <v>Israel-Foreign</v>
      </c>
      <c r="B1663">
        <v>1662</v>
      </c>
      <c r="C1663" t="s">
        <v>29</v>
      </c>
      <c r="D1663" t="s">
        <v>96</v>
      </c>
      <c r="E1663" t="s">
        <v>100</v>
      </c>
      <c r="F1663" s="3">
        <v>36286</v>
      </c>
      <c r="G1663" s="1" t="s">
        <v>121</v>
      </c>
      <c r="H1663" t="s">
        <v>121</v>
      </c>
      <c r="I1663" s="17">
        <f>IF(D1663="Moody",VLOOKUP(H1663,'Rating Translation'!$B$2:$E$25,4,FALSE),IF(D1663="SP",VLOOKUP(H1663,'Rating Translation'!$C$2:$E$25,3,FALSE),VLOOKUP(H1663,'Rating Translation'!$D$2:$E$25,2,FALSE)))</f>
        <v>18</v>
      </c>
      <c r="J1663">
        <f t="shared" si="156"/>
        <v>18</v>
      </c>
      <c r="K1663" s="20">
        <f>IF($D1663=K$1,$J1663,IF($C1663&lt;&gt;$C1662,"",K1662))</f>
        <v>18</v>
      </c>
      <c r="L1663" t="str">
        <f>IF($D1663=L$1,$J1663,IF($C1663&lt;&gt;$C1662,"",L1662))</f>
        <v/>
      </c>
      <c r="M1663">
        <f>IF($D1663=M$1,$J1663,IF($C1663&lt;&gt;$C1662,"",M1662))</f>
        <v>18</v>
      </c>
      <c r="N1663" s="20">
        <f t="shared" si="157"/>
        <v>2</v>
      </c>
      <c r="O1663" s="21">
        <f t="shared" si="158"/>
        <v>18</v>
      </c>
      <c r="P1663">
        <f t="shared" si="154"/>
        <v>0</v>
      </c>
      <c r="Q1663">
        <f t="shared" si="155"/>
        <v>18</v>
      </c>
    </row>
    <row r="1664" spans="1:17" x14ac:dyDescent="0.25">
      <c r="A1664" t="str">
        <f t="shared" si="153"/>
        <v>Israel-Foreign</v>
      </c>
      <c r="B1664">
        <v>1663</v>
      </c>
      <c r="C1664" t="s">
        <v>29</v>
      </c>
      <c r="D1664" t="s">
        <v>69</v>
      </c>
      <c r="E1664" t="s">
        <v>100</v>
      </c>
      <c r="F1664" s="3">
        <v>36713</v>
      </c>
      <c r="G1664" s="1" t="s">
        <v>111</v>
      </c>
      <c r="H1664" t="s">
        <v>111</v>
      </c>
      <c r="I1664" s="17">
        <f>IF(D1664="Moody",VLOOKUP(H1664,'Rating Translation'!$B$2:$E$25,4,FALSE),IF(D1664="SP",VLOOKUP(H1664,'Rating Translation'!$C$2:$E$25,3,FALSE),VLOOKUP(H1664,'Rating Translation'!$D$2:$E$25,2,FALSE)))</f>
        <v>19</v>
      </c>
      <c r="J1664">
        <f t="shared" si="156"/>
        <v>19</v>
      </c>
      <c r="K1664" s="20">
        <f>IF($D1664=K$1,$J1664,IF($C1664&lt;&gt;$C1663,"",K1663))</f>
        <v>19</v>
      </c>
      <c r="L1664" t="str">
        <f>IF($D1664=L$1,$J1664,IF($C1664&lt;&gt;$C1663,"",L1663))</f>
        <v/>
      </c>
      <c r="M1664">
        <f>IF($D1664=M$1,$J1664,IF($C1664&lt;&gt;$C1663,"",M1663))</f>
        <v>18</v>
      </c>
      <c r="N1664" s="20">
        <f t="shared" si="157"/>
        <v>2</v>
      </c>
      <c r="O1664" s="21">
        <f t="shared" si="158"/>
        <v>18.5</v>
      </c>
      <c r="P1664">
        <f t="shared" si="154"/>
        <v>0.70710678118654757</v>
      </c>
      <c r="Q1664">
        <f t="shared" si="155"/>
        <v>18.5</v>
      </c>
    </row>
    <row r="1665" spans="1:17" x14ac:dyDescent="0.25">
      <c r="A1665" t="str">
        <f t="shared" si="153"/>
        <v>Israel-Foreign</v>
      </c>
      <c r="B1665">
        <v>1664</v>
      </c>
      <c r="C1665" t="s">
        <v>29</v>
      </c>
      <c r="D1665" t="s">
        <v>96</v>
      </c>
      <c r="E1665" t="s">
        <v>100</v>
      </c>
      <c r="F1665" s="3">
        <v>36790</v>
      </c>
      <c r="G1665" s="1" t="s">
        <v>165</v>
      </c>
      <c r="H1665" t="s">
        <v>121</v>
      </c>
      <c r="I1665" s="17">
        <f>IF(D1665="Moody",VLOOKUP(H1665,'Rating Translation'!$B$2:$E$25,4,FALSE),IF(D1665="SP",VLOOKUP(H1665,'Rating Translation'!$C$2:$E$25,3,FALSE),VLOOKUP(H1665,'Rating Translation'!$D$2:$E$25,2,FALSE)))</f>
        <v>18</v>
      </c>
      <c r="J1665">
        <f t="shared" si="156"/>
        <v>18</v>
      </c>
      <c r="K1665" s="20">
        <f>IF($D1665=K$1,$J1665,IF($C1665&lt;&gt;$C1664,"",K1664))</f>
        <v>19</v>
      </c>
      <c r="L1665" t="str">
        <f>IF($D1665=L$1,$J1665,IF($C1665&lt;&gt;$C1664,"",L1664))</f>
        <v/>
      </c>
      <c r="M1665">
        <f>IF($D1665=M$1,$J1665,IF($C1665&lt;&gt;$C1664,"",M1664))</f>
        <v>18</v>
      </c>
      <c r="N1665" s="20">
        <f t="shared" si="157"/>
        <v>2</v>
      </c>
      <c r="O1665" s="21">
        <f t="shared" si="158"/>
        <v>18.5</v>
      </c>
      <c r="P1665">
        <f t="shared" si="154"/>
        <v>0.70710678118654757</v>
      </c>
      <c r="Q1665">
        <f t="shared" si="155"/>
        <v>18.5</v>
      </c>
    </row>
    <row r="1666" spans="1:17" x14ac:dyDescent="0.25">
      <c r="A1666" t="str">
        <f t="shared" ref="A1666:A1729" si="159">CONCATENATE(C1666,"-",E1666)</f>
        <v>Israel-Foreign</v>
      </c>
      <c r="B1666">
        <v>1665</v>
      </c>
      <c r="C1666" t="s">
        <v>29</v>
      </c>
      <c r="D1666" t="s">
        <v>96</v>
      </c>
      <c r="E1666" t="s">
        <v>100</v>
      </c>
      <c r="F1666" s="3">
        <v>37032</v>
      </c>
      <c r="G1666" s="1" t="s">
        <v>186</v>
      </c>
      <c r="H1666" t="s">
        <v>121</v>
      </c>
      <c r="I1666" s="17">
        <f>IF(D1666="Moody",VLOOKUP(H1666,'Rating Translation'!$B$2:$E$25,4,FALSE),IF(D1666="SP",VLOOKUP(H1666,'Rating Translation'!$C$2:$E$25,3,FALSE),VLOOKUP(H1666,'Rating Translation'!$D$2:$E$25,2,FALSE)))</f>
        <v>18</v>
      </c>
      <c r="J1666">
        <f t="shared" si="156"/>
        <v>18</v>
      </c>
      <c r="K1666" s="20">
        <f>IF($D1666=K$1,$J1666,IF($C1666&lt;&gt;$C1665,"",K1665))</f>
        <v>19</v>
      </c>
      <c r="L1666" t="str">
        <f>IF($D1666=L$1,$J1666,IF($C1666&lt;&gt;$C1665,"",L1665))</f>
        <v/>
      </c>
      <c r="M1666">
        <f>IF($D1666=M$1,$J1666,IF($C1666&lt;&gt;$C1665,"",M1665))</f>
        <v>18</v>
      </c>
      <c r="N1666" s="20">
        <f t="shared" si="157"/>
        <v>2</v>
      </c>
      <c r="O1666" s="21">
        <f t="shared" si="158"/>
        <v>18.5</v>
      </c>
      <c r="P1666">
        <f t="shared" si="154"/>
        <v>0.70710678118654757</v>
      </c>
      <c r="Q1666">
        <f t="shared" si="155"/>
        <v>18.5</v>
      </c>
    </row>
    <row r="1667" spans="1:17" x14ac:dyDescent="0.25">
      <c r="A1667" t="str">
        <f t="shared" si="159"/>
        <v>Israel-Foreign</v>
      </c>
      <c r="B1667">
        <v>1666</v>
      </c>
      <c r="C1667" t="s">
        <v>29</v>
      </c>
      <c r="D1667" t="s">
        <v>96</v>
      </c>
      <c r="E1667" t="s">
        <v>100</v>
      </c>
      <c r="F1667" s="3">
        <v>37186</v>
      </c>
      <c r="G1667" s="1" t="s">
        <v>186</v>
      </c>
      <c r="H1667" t="s">
        <v>121</v>
      </c>
      <c r="I1667" s="17">
        <f>IF(D1667="Moody",VLOOKUP(H1667,'Rating Translation'!$B$2:$E$25,4,FALSE),IF(D1667="SP",VLOOKUP(H1667,'Rating Translation'!$C$2:$E$25,3,FALSE),VLOOKUP(H1667,'Rating Translation'!$D$2:$E$25,2,FALSE)))</f>
        <v>18</v>
      </c>
      <c r="J1667">
        <f t="shared" si="156"/>
        <v>18</v>
      </c>
      <c r="K1667" s="20">
        <f>IF($D1667=K$1,$J1667,IF($C1667&lt;&gt;$C1666,"",K1666))</f>
        <v>19</v>
      </c>
      <c r="L1667" t="str">
        <f>IF($D1667=L$1,$J1667,IF($C1667&lt;&gt;$C1666,"",L1666))</f>
        <v/>
      </c>
      <c r="M1667">
        <f>IF($D1667=M$1,$J1667,IF($C1667&lt;&gt;$C1666,"",M1666))</f>
        <v>18</v>
      </c>
      <c r="N1667" s="20">
        <f t="shared" si="157"/>
        <v>2</v>
      </c>
      <c r="O1667" s="21">
        <f t="shared" si="158"/>
        <v>18.5</v>
      </c>
      <c r="P1667">
        <f t="shared" ref="P1667:P1730" si="160">IF(N1667&lt;=1,"",STDEV(K1667:M1667))</f>
        <v>0.70710678118654757</v>
      </c>
      <c r="Q1667">
        <f t="shared" ref="Q1667:Q1730" si="161">MEDIAN(K1667:M1667)</f>
        <v>18.5</v>
      </c>
    </row>
    <row r="1668" spans="1:17" x14ac:dyDescent="0.25">
      <c r="A1668" t="str">
        <f t="shared" si="159"/>
        <v>Israel-Foreign</v>
      </c>
      <c r="B1668">
        <v>1667</v>
      </c>
      <c r="C1668" t="s">
        <v>29</v>
      </c>
      <c r="D1668" t="s">
        <v>96</v>
      </c>
      <c r="E1668" t="s">
        <v>100</v>
      </c>
      <c r="F1668" s="3">
        <v>37551</v>
      </c>
      <c r="G1668" s="1" t="s">
        <v>186</v>
      </c>
      <c r="H1668" t="s">
        <v>121</v>
      </c>
      <c r="I1668" s="17">
        <f>IF(D1668="Moody",VLOOKUP(H1668,'Rating Translation'!$B$2:$E$25,4,FALSE),IF(D1668="SP",VLOOKUP(H1668,'Rating Translation'!$C$2:$E$25,3,FALSE),VLOOKUP(H1668,'Rating Translation'!$D$2:$E$25,2,FALSE)))</f>
        <v>18</v>
      </c>
      <c r="J1668">
        <f t="shared" si="156"/>
        <v>18</v>
      </c>
      <c r="K1668" s="20">
        <f>IF($D1668=K$1,$J1668,IF($C1668&lt;&gt;$C1667,"",K1667))</f>
        <v>19</v>
      </c>
      <c r="L1668" t="str">
        <f>IF($D1668=L$1,$J1668,IF($C1668&lt;&gt;$C1667,"",L1667))</f>
        <v/>
      </c>
      <c r="M1668">
        <f>IF($D1668=M$1,$J1668,IF($C1668&lt;&gt;$C1667,"",M1667))</f>
        <v>18</v>
      </c>
      <c r="N1668" s="20">
        <f t="shared" si="157"/>
        <v>2</v>
      </c>
      <c r="O1668" s="21">
        <f t="shared" si="158"/>
        <v>18.5</v>
      </c>
      <c r="P1668">
        <f t="shared" si="160"/>
        <v>0.70710678118654757</v>
      </c>
      <c r="Q1668">
        <f t="shared" si="161"/>
        <v>18.5</v>
      </c>
    </row>
    <row r="1669" spans="1:17" x14ac:dyDescent="0.25">
      <c r="A1669" t="str">
        <f t="shared" si="159"/>
        <v>Israel-Foreign</v>
      </c>
      <c r="B1669">
        <v>1668</v>
      </c>
      <c r="C1669" t="s">
        <v>29</v>
      </c>
      <c r="D1669" t="s">
        <v>69</v>
      </c>
      <c r="E1669" t="s">
        <v>100</v>
      </c>
      <c r="F1669" s="3">
        <v>37940</v>
      </c>
      <c r="G1669" s="1" t="s">
        <v>61</v>
      </c>
      <c r="H1669" t="s">
        <v>111</v>
      </c>
      <c r="I1669" s="17">
        <f>IF(D1669="Moody",VLOOKUP(H1669,'Rating Translation'!$B$2:$E$25,4,FALSE),IF(D1669="SP",VLOOKUP(H1669,'Rating Translation'!$C$2:$E$25,3,FALSE),VLOOKUP(H1669,'Rating Translation'!$D$2:$E$25,2,FALSE)))</f>
        <v>19</v>
      </c>
      <c r="J1669">
        <f t="shared" si="156"/>
        <v>19</v>
      </c>
      <c r="K1669" s="20">
        <f>IF($D1669=K$1,$J1669,IF($C1669&lt;&gt;$C1668,"",K1668))</f>
        <v>19</v>
      </c>
      <c r="L1669" t="str">
        <f>IF($D1669=L$1,$J1669,IF($C1669&lt;&gt;$C1668,"",L1668))</f>
        <v/>
      </c>
      <c r="M1669">
        <f>IF($D1669=M$1,$J1669,IF($C1669&lt;&gt;$C1668,"",M1668))</f>
        <v>18</v>
      </c>
      <c r="N1669" s="20">
        <f t="shared" si="157"/>
        <v>2</v>
      </c>
      <c r="O1669" s="21">
        <f t="shared" si="158"/>
        <v>18.5</v>
      </c>
      <c r="P1669">
        <f t="shared" si="160"/>
        <v>0.70710678118654757</v>
      </c>
      <c r="Q1669">
        <f t="shared" si="161"/>
        <v>18.5</v>
      </c>
    </row>
    <row r="1670" spans="1:17" x14ac:dyDescent="0.25">
      <c r="A1670" t="str">
        <f t="shared" si="159"/>
        <v>Israel-Foreign</v>
      </c>
      <c r="B1670">
        <v>1669</v>
      </c>
      <c r="C1670" t="s">
        <v>29</v>
      </c>
      <c r="D1670" t="s">
        <v>96</v>
      </c>
      <c r="E1670" t="s">
        <v>100</v>
      </c>
      <c r="F1670" s="3">
        <v>37971</v>
      </c>
      <c r="G1670" s="1" t="s">
        <v>165</v>
      </c>
      <c r="H1670" t="s">
        <v>121</v>
      </c>
      <c r="I1670" s="17">
        <f>IF(D1670="Moody",VLOOKUP(H1670,'Rating Translation'!$B$2:$E$25,4,FALSE),IF(D1670="SP",VLOOKUP(H1670,'Rating Translation'!$C$2:$E$25,3,FALSE),VLOOKUP(H1670,'Rating Translation'!$D$2:$E$25,2,FALSE)))</f>
        <v>18</v>
      </c>
      <c r="J1670">
        <f t="shared" si="156"/>
        <v>18</v>
      </c>
      <c r="K1670" s="20">
        <f>IF($D1670=K$1,$J1670,IF($C1670&lt;&gt;$C1669,"",K1669))</f>
        <v>19</v>
      </c>
      <c r="L1670" t="str">
        <f>IF($D1670=L$1,$J1670,IF($C1670&lt;&gt;$C1669,"",L1669))</f>
        <v/>
      </c>
      <c r="M1670">
        <f>IF($D1670=M$1,$J1670,IF($C1670&lt;&gt;$C1669,"",M1669))</f>
        <v>18</v>
      </c>
      <c r="N1670" s="20">
        <f t="shared" si="157"/>
        <v>2</v>
      </c>
      <c r="O1670" s="21">
        <f t="shared" si="158"/>
        <v>18.5</v>
      </c>
      <c r="P1670">
        <f t="shared" si="160"/>
        <v>0.70710678118654757</v>
      </c>
      <c r="Q1670">
        <f t="shared" si="161"/>
        <v>18.5</v>
      </c>
    </row>
    <row r="1671" spans="1:17" x14ac:dyDescent="0.25">
      <c r="A1671" t="str">
        <f t="shared" si="159"/>
        <v>Israel-Foreign</v>
      </c>
      <c r="B1671">
        <v>1670</v>
      </c>
      <c r="C1671" t="s">
        <v>29</v>
      </c>
      <c r="D1671" t="s">
        <v>96</v>
      </c>
      <c r="E1671" t="s">
        <v>100</v>
      </c>
      <c r="F1671" s="3">
        <v>38397</v>
      </c>
      <c r="G1671" s="1" t="s">
        <v>165</v>
      </c>
      <c r="H1671" t="s">
        <v>121</v>
      </c>
      <c r="I1671" s="17">
        <f>IF(D1671="Moody",VLOOKUP(H1671,'Rating Translation'!$B$2:$E$25,4,FALSE),IF(D1671="SP",VLOOKUP(H1671,'Rating Translation'!$C$2:$E$25,3,FALSE),VLOOKUP(H1671,'Rating Translation'!$D$2:$E$25,2,FALSE)))</f>
        <v>18</v>
      </c>
      <c r="J1671">
        <f t="shared" si="156"/>
        <v>18</v>
      </c>
      <c r="K1671" s="20">
        <f>IF($D1671=K$1,$J1671,IF($C1671&lt;&gt;$C1670,"",K1670))</f>
        <v>19</v>
      </c>
      <c r="L1671" t="str">
        <f>IF($D1671=L$1,$J1671,IF($C1671&lt;&gt;$C1670,"",L1670))</f>
        <v/>
      </c>
      <c r="M1671">
        <f>IF($D1671=M$1,$J1671,IF($C1671&lt;&gt;$C1670,"",M1670))</f>
        <v>18</v>
      </c>
      <c r="N1671" s="20">
        <f t="shared" si="157"/>
        <v>2</v>
      </c>
      <c r="O1671" s="21">
        <f t="shared" si="158"/>
        <v>18.5</v>
      </c>
      <c r="P1671">
        <f t="shared" si="160"/>
        <v>0.70710678118654757</v>
      </c>
      <c r="Q1671">
        <f t="shared" si="161"/>
        <v>18.5</v>
      </c>
    </row>
    <row r="1672" spans="1:17" x14ac:dyDescent="0.25">
      <c r="A1672" t="str">
        <f t="shared" si="159"/>
        <v>Israel-Foreign</v>
      </c>
      <c r="B1672">
        <v>1671</v>
      </c>
      <c r="C1672" t="s">
        <v>29</v>
      </c>
      <c r="D1672" t="s">
        <v>69</v>
      </c>
      <c r="E1672" t="s">
        <v>100</v>
      </c>
      <c r="F1672" s="3">
        <v>38847</v>
      </c>
      <c r="G1672" s="1" t="s">
        <v>63</v>
      </c>
      <c r="H1672" t="s">
        <v>111</v>
      </c>
      <c r="I1672" s="17">
        <f>IF(D1672="Moody",VLOOKUP(H1672,'Rating Translation'!$B$2:$E$25,4,FALSE),IF(D1672="SP",VLOOKUP(H1672,'Rating Translation'!$C$2:$E$25,3,FALSE),VLOOKUP(H1672,'Rating Translation'!$D$2:$E$25,2,FALSE)))</f>
        <v>19</v>
      </c>
      <c r="J1672">
        <f t="shared" si="156"/>
        <v>19</v>
      </c>
      <c r="K1672" s="20">
        <f>IF($D1672=K$1,$J1672,IF($C1672&lt;&gt;$C1671,"",K1671))</f>
        <v>19</v>
      </c>
      <c r="L1672" t="str">
        <f>IF($D1672=L$1,$J1672,IF($C1672&lt;&gt;$C1671,"",L1671))</f>
        <v/>
      </c>
      <c r="M1672">
        <f>IF($D1672=M$1,$J1672,IF($C1672&lt;&gt;$C1671,"",M1671))</f>
        <v>18</v>
      </c>
      <c r="N1672" s="20">
        <f t="shared" si="157"/>
        <v>2</v>
      </c>
      <c r="O1672" s="21">
        <f t="shared" si="158"/>
        <v>18.5</v>
      </c>
      <c r="P1672">
        <f t="shared" si="160"/>
        <v>0.70710678118654757</v>
      </c>
      <c r="Q1672">
        <f t="shared" si="161"/>
        <v>18.5</v>
      </c>
    </row>
    <row r="1673" spans="1:17" x14ac:dyDescent="0.25">
      <c r="A1673" t="str">
        <f t="shared" si="159"/>
        <v>Israel-Foreign</v>
      </c>
      <c r="B1673">
        <v>1672</v>
      </c>
      <c r="C1673" t="s">
        <v>29</v>
      </c>
      <c r="D1673" t="s">
        <v>96</v>
      </c>
      <c r="E1673" t="s">
        <v>100</v>
      </c>
      <c r="F1673" s="3">
        <v>39069</v>
      </c>
      <c r="G1673" s="1" t="s">
        <v>164</v>
      </c>
      <c r="H1673" t="s">
        <v>121</v>
      </c>
      <c r="I1673" s="17">
        <f>IF(D1673="Moody",VLOOKUP(H1673,'Rating Translation'!$B$2:$E$25,4,FALSE),IF(D1673="SP",VLOOKUP(H1673,'Rating Translation'!$C$2:$E$25,3,FALSE),VLOOKUP(H1673,'Rating Translation'!$D$2:$E$25,2,FALSE)))</f>
        <v>18</v>
      </c>
      <c r="J1673">
        <f t="shared" si="156"/>
        <v>18</v>
      </c>
      <c r="K1673" s="20">
        <f>IF($D1673=K$1,$J1673,IF($C1673&lt;&gt;$C1672,"",K1672))</f>
        <v>19</v>
      </c>
      <c r="L1673" t="str">
        <f>IF($D1673=L$1,$J1673,IF($C1673&lt;&gt;$C1672,"",L1672))</f>
        <v/>
      </c>
      <c r="M1673">
        <f>IF($D1673=M$1,$J1673,IF($C1673&lt;&gt;$C1672,"",M1672))</f>
        <v>18</v>
      </c>
      <c r="N1673" s="20">
        <f t="shared" si="157"/>
        <v>2</v>
      </c>
      <c r="O1673" s="21">
        <f t="shared" si="158"/>
        <v>18.5</v>
      </c>
      <c r="P1673">
        <f t="shared" si="160"/>
        <v>0.70710678118654757</v>
      </c>
      <c r="Q1673">
        <f t="shared" si="161"/>
        <v>18.5</v>
      </c>
    </row>
    <row r="1674" spans="1:17" x14ac:dyDescent="0.25">
      <c r="A1674" t="str">
        <f t="shared" si="159"/>
        <v>Israel-Foreign</v>
      </c>
      <c r="B1674">
        <v>1673</v>
      </c>
      <c r="C1674" t="s">
        <v>29</v>
      </c>
      <c r="D1674" t="s">
        <v>96</v>
      </c>
      <c r="E1674" t="s">
        <v>100</v>
      </c>
      <c r="F1674" s="3">
        <v>39489</v>
      </c>
      <c r="G1674" s="1" t="s">
        <v>162</v>
      </c>
      <c r="H1674" t="s">
        <v>76</v>
      </c>
      <c r="I1674" s="17">
        <f>IF(D1674="Moody",VLOOKUP(H1674,'Rating Translation'!$B$2:$E$25,4,FALSE),IF(D1674="SP",VLOOKUP(H1674,'Rating Translation'!$C$2:$E$25,3,FALSE),VLOOKUP(H1674,'Rating Translation'!$D$2:$E$25,2,FALSE)))</f>
        <v>19</v>
      </c>
      <c r="J1674">
        <f t="shared" si="156"/>
        <v>19</v>
      </c>
      <c r="K1674" s="20">
        <f>IF($D1674=K$1,$J1674,IF($C1674&lt;&gt;$C1673,"",K1673))</f>
        <v>19</v>
      </c>
      <c r="L1674" t="str">
        <f>IF($D1674=L$1,$J1674,IF($C1674&lt;&gt;$C1673,"",L1673))</f>
        <v/>
      </c>
      <c r="M1674">
        <f>IF($D1674=M$1,$J1674,IF($C1674&lt;&gt;$C1673,"",M1673))</f>
        <v>19</v>
      </c>
      <c r="N1674" s="20">
        <f t="shared" si="157"/>
        <v>2</v>
      </c>
      <c r="O1674" s="21">
        <f t="shared" si="158"/>
        <v>19</v>
      </c>
      <c r="P1674">
        <f t="shared" si="160"/>
        <v>0</v>
      </c>
      <c r="Q1674">
        <f t="shared" si="161"/>
        <v>19</v>
      </c>
    </row>
    <row r="1675" spans="1:17" x14ac:dyDescent="0.25">
      <c r="A1675" t="str">
        <f t="shared" si="159"/>
        <v>Israel-Foreign</v>
      </c>
      <c r="B1675">
        <v>1674</v>
      </c>
      <c r="C1675" t="s">
        <v>29</v>
      </c>
      <c r="D1675" t="s">
        <v>69</v>
      </c>
      <c r="E1675" t="s">
        <v>100</v>
      </c>
      <c r="F1675" s="3">
        <v>39520</v>
      </c>
      <c r="G1675" s="1" t="s">
        <v>145</v>
      </c>
      <c r="H1675" t="s">
        <v>111</v>
      </c>
      <c r="I1675" s="17">
        <f>IF(D1675="Moody",VLOOKUP(H1675,'Rating Translation'!$B$2:$E$25,4,FALSE),IF(D1675="SP",VLOOKUP(H1675,'Rating Translation'!$C$2:$E$25,3,FALSE),VLOOKUP(H1675,'Rating Translation'!$D$2:$E$25,2,FALSE)))</f>
        <v>19</v>
      </c>
      <c r="J1675">
        <f t="shared" si="156"/>
        <v>19</v>
      </c>
      <c r="K1675" s="20">
        <f>IF($D1675=K$1,$J1675,IF($C1675&lt;&gt;$C1674,"",K1674))</f>
        <v>19</v>
      </c>
      <c r="L1675" t="str">
        <f>IF($D1675=L$1,$J1675,IF($C1675&lt;&gt;$C1674,"",L1674))</f>
        <v/>
      </c>
      <c r="M1675">
        <f>IF($D1675=M$1,$J1675,IF($C1675&lt;&gt;$C1674,"",M1674))</f>
        <v>19</v>
      </c>
      <c r="N1675" s="20">
        <f t="shared" si="157"/>
        <v>2</v>
      </c>
      <c r="O1675" s="21">
        <f t="shared" si="158"/>
        <v>19</v>
      </c>
      <c r="P1675">
        <f t="shared" si="160"/>
        <v>0</v>
      </c>
      <c r="Q1675">
        <f t="shared" si="161"/>
        <v>19</v>
      </c>
    </row>
    <row r="1676" spans="1:17" x14ac:dyDescent="0.25">
      <c r="A1676" t="str">
        <f t="shared" si="159"/>
        <v>Israel-Foreign</v>
      </c>
      <c r="B1676">
        <v>1675</v>
      </c>
      <c r="C1676" t="s">
        <v>29</v>
      </c>
      <c r="D1676" t="s">
        <v>69</v>
      </c>
      <c r="E1676" t="s">
        <v>100</v>
      </c>
      <c r="F1676" s="3">
        <v>39555</v>
      </c>
      <c r="G1676" s="1" t="s">
        <v>167</v>
      </c>
      <c r="H1676" t="s">
        <v>110</v>
      </c>
      <c r="I1676" s="17">
        <f>IF(D1676="Moody",VLOOKUP(H1676,'Rating Translation'!$B$2:$E$25,4,FALSE),IF(D1676="SP",VLOOKUP(H1676,'Rating Translation'!$C$2:$E$25,3,FALSE),VLOOKUP(H1676,'Rating Translation'!$D$2:$E$25,2,FALSE)))</f>
        <v>20</v>
      </c>
      <c r="J1676">
        <f t="shared" si="156"/>
        <v>20</v>
      </c>
      <c r="K1676" s="20">
        <f>IF($D1676=K$1,$J1676,IF($C1676&lt;&gt;$C1675,"",K1675))</f>
        <v>20</v>
      </c>
      <c r="L1676" t="str">
        <f>IF($D1676=L$1,$J1676,IF($C1676&lt;&gt;$C1675,"",L1675))</f>
        <v/>
      </c>
      <c r="M1676">
        <f>IF($D1676=M$1,$J1676,IF($C1676&lt;&gt;$C1675,"",M1675))</f>
        <v>19</v>
      </c>
      <c r="N1676" s="20">
        <f t="shared" si="157"/>
        <v>2</v>
      </c>
      <c r="O1676" s="21">
        <f t="shared" si="158"/>
        <v>19.5</v>
      </c>
      <c r="P1676">
        <f t="shared" si="160"/>
        <v>0.70710678118654757</v>
      </c>
      <c r="Q1676">
        <f t="shared" si="161"/>
        <v>19.5</v>
      </c>
    </row>
    <row r="1677" spans="1:17" x14ac:dyDescent="0.25">
      <c r="A1677" t="str">
        <f t="shared" si="159"/>
        <v>Israel-Foreign</v>
      </c>
      <c r="B1677">
        <v>1676</v>
      </c>
      <c r="C1677" t="s">
        <v>29</v>
      </c>
      <c r="D1677" t="s">
        <v>96</v>
      </c>
      <c r="E1677" t="s">
        <v>100</v>
      </c>
      <c r="F1677" s="3">
        <v>40690</v>
      </c>
      <c r="G1677" s="1" t="s">
        <v>162</v>
      </c>
      <c r="H1677" t="s">
        <v>76</v>
      </c>
      <c r="I1677" s="17">
        <f>IF(D1677="Moody",VLOOKUP(H1677,'Rating Translation'!$B$2:$E$25,4,FALSE),IF(D1677="SP",VLOOKUP(H1677,'Rating Translation'!$C$2:$E$25,3,FALSE),VLOOKUP(H1677,'Rating Translation'!$D$2:$E$25,2,FALSE)))</f>
        <v>19</v>
      </c>
      <c r="J1677">
        <f t="shared" si="156"/>
        <v>19</v>
      </c>
      <c r="K1677" s="20">
        <f>IF($D1677=K$1,$J1677,IF($C1677&lt;&gt;$C1676,"",K1676))</f>
        <v>20</v>
      </c>
      <c r="L1677" t="str">
        <f>IF($D1677=L$1,$J1677,IF($C1677&lt;&gt;$C1676,"",L1676))</f>
        <v/>
      </c>
      <c r="M1677">
        <f>IF($D1677=M$1,$J1677,IF($C1677&lt;&gt;$C1676,"",M1676))</f>
        <v>19</v>
      </c>
      <c r="N1677" s="20">
        <f t="shared" si="157"/>
        <v>2</v>
      </c>
      <c r="O1677" s="21">
        <f t="shared" si="158"/>
        <v>19.5</v>
      </c>
      <c r="P1677">
        <f t="shared" si="160"/>
        <v>0.70710678118654757</v>
      </c>
      <c r="Q1677">
        <f t="shared" si="161"/>
        <v>19.5</v>
      </c>
    </row>
    <row r="1678" spans="1:17" x14ac:dyDescent="0.25">
      <c r="A1678" t="str">
        <f t="shared" si="159"/>
        <v>Israel-Foreign</v>
      </c>
      <c r="B1678">
        <v>1677</v>
      </c>
      <c r="C1678" t="s">
        <v>29</v>
      </c>
      <c r="D1678" t="s">
        <v>79</v>
      </c>
      <c r="E1678" t="s">
        <v>100</v>
      </c>
      <c r="F1678" s="3">
        <v>40795</v>
      </c>
      <c r="G1678" s="1" t="s">
        <v>161</v>
      </c>
      <c r="H1678" t="s">
        <v>120</v>
      </c>
      <c r="I1678" s="17">
        <f>IF(D1678="Moody",VLOOKUP(H1678,'Rating Translation'!$B$2:$E$25,4,FALSE),IF(D1678="SP",VLOOKUP(H1678,'Rating Translation'!$C$2:$E$25,3,FALSE),VLOOKUP(H1678,'Rating Translation'!$D$2:$E$25,2,FALSE)))</f>
        <v>20</v>
      </c>
      <c r="J1678">
        <f t="shared" si="156"/>
        <v>20</v>
      </c>
      <c r="K1678" s="20">
        <f>IF($D1678=K$1,$J1678,IF($C1678&lt;&gt;$C1677,"",K1677))</f>
        <v>20</v>
      </c>
      <c r="L1678">
        <f>IF($D1678=L$1,$J1678,IF($C1678&lt;&gt;$C1677,"",L1677))</f>
        <v>20</v>
      </c>
      <c r="M1678">
        <f>IF($D1678=M$1,$J1678,IF($C1678&lt;&gt;$C1677,"",M1677))</f>
        <v>19</v>
      </c>
      <c r="N1678" s="20">
        <f t="shared" si="157"/>
        <v>3</v>
      </c>
      <c r="O1678" s="21">
        <f t="shared" si="158"/>
        <v>19.666666666666668</v>
      </c>
      <c r="P1678">
        <f t="shared" si="160"/>
        <v>0.57735026918962584</v>
      </c>
      <c r="Q1678">
        <f t="shared" si="161"/>
        <v>20</v>
      </c>
    </row>
    <row r="1679" spans="1:17" x14ac:dyDescent="0.25">
      <c r="A1679" t="str">
        <f t="shared" si="159"/>
        <v>Israel-Foreign</v>
      </c>
      <c r="B1679">
        <v>1678</v>
      </c>
      <c r="C1679" t="s">
        <v>29</v>
      </c>
      <c r="D1679" t="s">
        <v>96</v>
      </c>
      <c r="E1679" t="s">
        <v>100</v>
      </c>
      <c r="F1679" s="3">
        <v>40844</v>
      </c>
      <c r="G1679" s="1" t="s">
        <v>162</v>
      </c>
      <c r="H1679" t="s">
        <v>76</v>
      </c>
      <c r="I1679" s="17">
        <f>IF(D1679="Moody",VLOOKUP(H1679,'Rating Translation'!$B$2:$E$25,4,FALSE),IF(D1679="SP",VLOOKUP(H1679,'Rating Translation'!$C$2:$E$25,3,FALSE),VLOOKUP(H1679,'Rating Translation'!$D$2:$E$25,2,FALSE)))</f>
        <v>19</v>
      </c>
      <c r="J1679">
        <f t="shared" si="156"/>
        <v>19</v>
      </c>
      <c r="K1679" s="20">
        <f>IF($D1679=K$1,$J1679,IF($C1679&lt;&gt;$C1678,"",K1678))</f>
        <v>20</v>
      </c>
      <c r="L1679">
        <f>IF($D1679=L$1,$J1679,IF($C1679&lt;&gt;$C1678,"",L1678))</f>
        <v>20</v>
      </c>
      <c r="M1679">
        <f>IF($D1679=M$1,$J1679,IF($C1679&lt;&gt;$C1678,"",M1678))</f>
        <v>19</v>
      </c>
      <c r="N1679" s="20">
        <f t="shared" si="157"/>
        <v>3</v>
      </c>
      <c r="O1679" s="21">
        <f t="shared" si="158"/>
        <v>19.666666666666668</v>
      </c>
      <c r="P1679">
        <f t="shared" si="160"/>
        <v>0.57735026918962584</v>
      </c>
      <c r="Q1679">
        <f t="shared" si="161"/>
        <v>20</v>
      </c>
    </row>
    <row r="1680" spans="1:17" x14ac:dyDescent="0.25">
      <c r="A1680" t="str">
        <f t="shared" si="159"/>
        <v>Israel-Foreign</v>
      </c>
      <c r="B1680">
        <v>1679</v>
      </c>
      <c r="C1680" t="s">
        <v>29</v>
      </c>
      <c r="D1680" t="s">
        <v>96</v>
      </c>
      <c r="E1680" t="s">
        <v>100</v>
      </c>
      <c r="F1680" s="3">
        <v>40886</v>
      </c>
      <c r="G1680" s="1" t="s">
        <v>162</v>
      </c>
      <c r="H1680" t="s">
        <v>76</v>
      </c>
      <c r="I1680" s="17">
        <f>IF(D1680="Moody",VLOOKUP(H1680,'Rating Translation'!$B$2:$E$25,4,FALSE),IF(D1680="SP",VLOOKUP(H1680,'Rating Translation'!$C$2:$E$25,3,FALSE),VLOOKUP(H1680,'Rating Translation'!$D$2:$E$25,2,FALSE)))</f>
        <v>19</v>
      </c>
      <c r="J1680">
        <f t="shared" si="156"/>
        <v>19</v>
      </c>
      <c r="K1680" s="20">
        <f>IF($D1680=K$1,$J1680,IF($C1680&lt;&gt;$C1679,"",K1679))</f>
        <v>20</v>
      </c>
      <c r="L1680">
        <f>IF($D1680=L$1,$J1680,IF($C1680&lt;&gt;$C1679,"",L1679))</f>
        <v>20</v>
      </c>
      <c r="M1680">
        <f>IF($D1680=M$1,$J1680,IF($C1680&lt;&gt;$C1679,"",M1679))</f>
        <v>19</v>
      </c>
      <c r="N1680" s="20">
        <f t="shared" si="157"/>
        <v>3</v>
      </c>
      <c r="O1680" s="21">
        <f t="shared" si="158"/>
        <v>19.666666666666668</v>
      </c>
      <c r="P1680">
        <f t="shared" si="160"/>
        <v>0.57735026918962584</v>
      </c>
      <c r="Q1680">
        <f t="shared" si="161"/>
        <v>20</v>
      </c>
    </row>
    <row r="1681" spans="1:17" x14ac:dyDescent="0.25">
      <c r="A1681" t="str">
        <f t="shared" si="159"/>
        <v>Israel-Foreign</v>
      </c>
      <c r="B1681">
        <v>1680</v>
      </c>
      <c r="C1681" t="s">
        <v>29</v>
      </c>
      <c r="D1681" t="s">
        <v>96</v>
      </c>
      <c r="E1681" t="s">
        <v>100</v>
      </c>
      <c r="F1681" s="3">
        <v>40921</v>
      </c>
      <c r="G1681" s="1" t="s">
        <v>162</v>
      </c>
      <c r="H1681" t="s">
        <v>76</v>
      </c>
      <c r="I1681" s="17">
        <f>IF(D1681="Moody",VLOOKUP(H1681,'Rating Translation'!$B$2:$E$25,4,FALSE),IF(D1681="SP",VLOOKUP(H1681,'Rating Translation'!$C$2:$E$25,3,FALSE),VLOOKUP(H1681,'Rating Translation'!$D$2:$E$25,2,FALSE)))</f>
        <v>19</v>
      </c>
      <c r="J1681">
        <f t="shared" si="156"/>
        <v>19</v>
      </c>
      <c r="K1681" s="20">
        <f>IF($D1681=K$1,$J1681,IF($C1681&lt;&gt;$C1680,"",K1680))</f>
        <v>20</v>
      </c>
      <c r="L1681">
        <f>IF($D1681=L$1,$J1681,IF($C1681&lt;&gt;$C1680,"",L1680))</f>
        <v>20</v>
      </c>
      <c r="M1681">
        <f>IF($D1681=M$1,$J1681,IF($C1681&lt;&gt;$C1680,"",M1680))</f>
        <v>19</v>
      </c>
      <c r="N1681" s="20">
        <f t="shared" si="157"/>
        <v>3</v>
      </c>
      <c r="O1681" s="21">
        <f t="shared" si="158"/>
        <v>19.666666666666668</v>
      </c>
      <c r="P1681">
        <f t="shared" si="160"/>
        <v>0.57735026918962584</v>
      </c>
      <c r="Q1681">
        <f t="shared" si="161"/>
        <v>20</v>
      </c>
    </row>
    <row r="1682" spans="1:17" x14ac:dyDescent="0.25">
      <c r="A1682" t="str">
        <f t="shared" si="159"/>
        <v>Israel-Foreign</v>
      </c>
      <c r="B1682">
        <v>1681</v>
      </c>
      <c r="C1682" t="s">
        <v>29</v>
      </c>
      <c r="D1682" t="s">
        <v>96</v>
      </c>
      <c r="E1682" t="s">
        <v>100</v>
      </c>
      <c r="F1682" s="3">
        <v>40953</v>
      </c>
      <c r="G1682" s="1" t="s">
        <v>162</v>
      </c>
      <c r="H1682" t="s">
        <v>76</v>
      </c>
      <c r="I1682" s="17">
        <f>IF(D1682="Moody",VLOOKUP(H1682,'Rating Translation'!$B$2:$E$25,4,FALSE),IF(D1682="SP",VLOOKUP(H1682,'Rating Translation'!$C$2:$E$25,3,FALSE),VLOOKUP(H1682,'Rating Translation'!$D$2:$E$25,2,FALSE)))</f>
        <v>19</v>
      </c>
      <c r="J1682">
        <f t="shared" si="156"/>
        <v>19</v>
      </c>
      <c r="K1682" s="20">
        <f>IF($D1682=K$1,$J1682,IF($C1682&lt;&gt;$C1681,"",K1681))</f>
        <v>20</v>
      </c>
      <c r="L1682">
        <f>IF($D1682=L$1,$J1682,IF($C1682&lt;&gt;$C1681,"",L1681))</f>
        <v>20</v>
      </c>
      <c r="M1682">
        <f>IF($D1682=M$1,$J1682,IF($C1682&lt;&gt;$C1681,"",M1681))</f>
        <v>19</v>
      </c>
      <c r="N1682" s="20">
        <f t="shared" si="157"/>
        <v>3</v>
      </c>
      <c r="O1682" s="21">
        <f t="shared" si="158"/>
        <v>19.666666666666668</v>
      </c>
      <c r="P1682">
        <f t="shared" si="160"/>
        <v>0.57735026918962584</v>
      </c>
      <c r="Q1682">
        <f t="shared" si="161"/>
        <v>20</v>
      </c>
    </row>
    <row r="1683" spans="1:17" x14ac:dyDescent="0.25">
      <c r="A1683" t="str">
        <f t="shared" si="159"/>
        <v>Israel-Foreign</v>
      </c>
      <c r="B1683">
        <v>1682</v>
      </c>
      <c r="C1683" t="s">
        <v>29</v>
      </c>
      <c r="D1683" t="s">
        <v>96</v>
      </c>
      <c r="E1683" t="s">
        <v>100</v>
      </c>
      <c r="F1683" s="3">
        <v>41024</v>
      </c>
      <c r="G1683" s="1" t="s">
        <v>162</v>
      </c>
      <c r="H1683" t="s">
        <v>76</v>
      </c>
      <c r="I1683" s="17">
        <f>IF(D1683="Moody",VLOOKUP(H1683,'Rating Translation'!$B$2:$E$25,4,FALSE),IF(D1683="SP",VLOOKUP(H1683,'Rating Translation'!$C$2:$E$25,3,FALSE),VLOOKUP(H1683,'Rating Translation'!$D$2:$E$25,2,FALSE)))</f>
        <v>19</v>
      </c>
      <c r="J1683">
        <f t="shared" si="156"/>
        <v>19</v>
      </c>
      <c r="K1683" s="20">
        <f>IF($D1683=K$1,$J1683,IF($C1683&lt;&gt;$C1682,"",K1682))</f>
        <v>20</v>
      </c>
      <c r="L1683">
        <f>IF($D1683=L$1,$J1683,IF($C1683&lt;&gt;$C1682,"",L1682))</f>
        <v>20</v>
      </c>
      <c r="M1683">
        <f>IF($D1683=M$1,$J1683,IF($C1683&lt;&gt;$C1682,"",M1682))</f>
        <v>19</v>
      </c>
      <c r="N1683" s="20">
        <f t="shared" si="157"/>
        <v>3</v>
      </c>
      <c r="O1683" s="21">
        <f t="shared" si="158"/>
        <v>19.666666666666668</v>
      </c>
      <c r="P1683">
        <f t="shared" si="160"/>
        <v>0.57735026918962584</v>
      </c>
      <c r="Q1683">
        <f t="shared" si="161"/>
        <v>20</v>
      </c>
    </row>
    <row r="1684" spans="1:17" x14ac:dyDescent="0.25">
      <c r="A1684" t="str">
        <f t="shared" si="159"/>
        <v>Israel-Foreign</v>
      </c>
      <c r="B1684">
        <v>1683</v>
      </c>
      <c r="C1684" t="s">
        <v>29</v>
      </c>
      <c r="D1684" t="s">
        <v>96</v>
      </c>
      <c r="E1684" t="s">
        <v>100</v>
      </c>
      <c r="F1684" s="3">
        <v>41088</v>
      </c>
      <c r="G1684" s="1" t="s">
        <v>162</v>
      </c>
      <c r="H1684" t="s">
        <v>76</v>
      </c>
      <c r="I1684" s="17">
        <f>IF(D1684="Moody",VLOOKUP(H1684,'Rating Translation'!$B$2:$E$25,4,FALSE),IF(D1684="SP",VLOOKUP(H1684,'Rating Translation'!$C$2:$E$25,3,FALSE),VLOOKUP(H1684,'Rating Translation'!$D$2:$E$25,2,FALSE)))</f>
        <v>19</v>
      </c>
      <c r="J1684">
        <f t="shared" si="156"/>
        <v>19</v>
      </c>
      <c r="K1684" s="20">
        <f>IF($D1684=K$1,$J1684,IF($C1684&lt;&gt;$C1683,"",K1683))</f>
        <v>20</v>
      </c>
      <c r="L1684">
        <f>IF($D1684=L$1,$J1684,IF($C1684&lt;&gt;$C1683,"",L1683))</f>
        <v>20</v>
      </c>
      <c r="M1684">
        <f>IF($D1684=M$1,$J1684,IF($C1684&lt;&gt;$C1683,"",M1683))</f>
        <v>19</v>
      </c>
      <c r="N1684" s="20">
        <f t="shared" si="157"/>
        <v>3</v>
      </c>
      <c r="O1684" s="21">
        <f t="shared" si="158"/>
        <v>19.666666666666668</v>
      </c>
      <c r="P1684">
        <f t="shared" si="160"/>
        <v>0.57735026918962584</v>
      </c>
      <c r="Q1684">
        <f t="shared" si="161"/>
        <v>20</v>
      </c>
    </row>
    <row r="1685" spans="1:17" x14ac:dyDescent="0.25">
      <c r="A1685" t="str">
        <f t="shared" si="159"/>
        <v>Israel-Foreign</v>
      </c>
      <c r="B1685">
        <v>1684</v>
      </c>
      <c r="C1685" t="s">
        <v>29</v>
      </c>
      <c r="D1685" t="s">
        <v>96</v>
      </c>
      <c r="E1685" t="s">
        <v>100</v>
      </c>
      <c r="F1685" s="3">
        <v>41124</v>
      </c>
      <c r="G1685" s="1" t="s">
        <v>162</v>
      </c>
      <c r="H1685" t="s">
        <v>76</v>
      </c>
      <c r="I1685" s="17">
        <f>IF(D1685="Moody",VLOOKUP(H1685,'Rating Translation'!$B$2:$E$25,4,FALSE),IF(D1685="SP",VLOOKUP(H1685,'Rating Translation'!$C$2:$E$25,3,FALSE),VLOOKUP(H1685,'Rating Translation'!$D$2:$E$25,2,FALSE)))</f>
        <v>19</v>
      </c>
      <c r="J1685">
        <f t="shared" si="156"/>
        <v>19</v>
      </c>
      <c r="K1685" s="20">
        <f>IF($D1685=K$1,$J1685,IF($C1685&lt;&gt;$C1684,"",K1684))</f>
        <v>20</v>
      </c>
      <c r="L1685">
        <f>IF($D1685=L$1,$J1685,IF($C1685&lt;&gt;$C1684,"",L1684))</f>
        <v>20</v>
      </c>
      <c r="M1685">
        <f>IF($D1685=M$1,$J1685,IF($C1685&lt;&gt;$C1684,"",M1684))</f>
        <v>19</v>
      </c>
      <c r="N1685" s="20">
        <f t="shared" si="157"/>
        <v>3</v>
      </c>
      <c r="O1685" s="21">
        <f t="shared" si="158"/>
        <v>19.666666666666668</v>
      </c>
      <c r="P1685">
        <f t="shared" si="160"/>
        <v>0.57735026918962584</v>
      </c>
      <c r="Q1685">
        <f t="shared" si="161"/>
        <v>20</v>
      </c>
    </row>
    <row r="1686" spans="1:17" x14ac:dyDescent="0.25">
      <c r="A1686" t="str">
        <f t="shared" si="159"/>
        <v>Israel-Foreign</v>
      </c>
      <c r="B1686">
        <v>1685</v>
      </c>
      <c r="C1686" t="s">
        <v>29</v>
      </c>
      <c r="D1686" t="s">
        <v>96</v>
      </c>
      <c r="E1686" t="s">
        <v>100</v>
      </c>
      <c r="F1686" s="3">
        <v>41341</v>
      </c>
      <c r="G1686" s="1" t="s">
        <v>162</v>
      </c>
      <c r="H1686" t="s">
        <v>76</v>
      </c>
      <c r="I1686" s="17">
        <f>IF(D1686="Moody",VLOOKUP(H1686,'Rating Translation'!$B$2:$E$25,4,FALSE),IF(D1686="SP",VLOOKUP(H1686,'Rating Translation'!$C$2:$E$25,3,FALSE),VLOOKUP(H1686,'Rating Translation'!$D$2:$E$25,2,FALSE)))</f>
        <v>19</v>
      </c>
      <c r="J1686">
        <f t="shared" si="156"/>
        <v>19</v>
      </c>
      <c r="K1686" s="20">
        <f>IF($D1686=K$1,$J1686,IF($C1686&lt;&gt;$C1685,"",K1685))</f>
        <v>20</v>
      </c>
      <c r="L1686">
        <f>IF($D1686=L$1,$J1686,IF($C1686&lt;&gt;$C1685,"",L1685))</f>
        <v>20</v>
      </c>
      <c r="M1686">
        <f>IF($D1686=M$1,$J1686,IF($C1686&lt;&gt;$C1685,"",M1685))</f>
        <v>19</v>
      </c>
      <c r="N1686" s="20">
        <f t="shared" si="157"/>
        <v>3</v>
      </c>
      <c r="O1686" s="21">
        <f t="shared" si="158"/>
        <v>19.666666666666668</v>
      </c>
      <c r="P1686">
        <f t="shared" si="160"/>
        <v>0.57735026918962584</v>
      </c>
      <c r="Q1686">
        <f t="shared" si="161"/>
        <v>20</v>
      </c>
    </row>
    <row r="1687" spans="1:17" x14ac:dyDescent="0.25">
      <c r="A1687" t="str">
        <f t="shared" si="159"/>
        <v>Israel-Foreign</v>
      </c>
      <c r="B1687">
        <v>1686</v>
      </c>
      <c r="C1687" t="s">
        <v>29</v>
      </c>
      <c r="D1687" t="s">
        <v>96</v>
      </c>
      <c r="E1687" t="s">
        <v>100</v>
      </c>
      <c r="F1687" s="3">
        <v>41422</v>
      </c>
      <c r="G1687" s="1" t="s">
        <v>162</v>
      </c>
      <c r="H1687" t="s">
        <v>76</v>
      </c>
      <c r="I1687" s="17">
        <f>IF(D1687="Moody",VLOOKUP(H1687,'Rating Translation'!$B$2:$E$25,4,FALSE),IF(D1687="SP",VLOOKUP(H1687,'Rating Translation'!$C$2:$E$25,3,FALSE),VLOOKUP(H1687,'Rating Translation'!$D$2:$E$25,2,FALSE)))</f>
        <v>19</v>
      </c>
      <c r="J1687">
        <f t="shared" si="156"/>
        <v>19</v>
      </c>
      <c r="K1687" s="20">
        <f>IF($D1687=K$1,$J1687,IF($C1687&lt;&gt;$C1686,"",K1686))</f>
        <v>20</v>
      </c>
      <c r="L1687">
        <f>IF($D1687=L$1,$J1687,IF($C1687&lt;&gt;$C1686,"",L1686))</f>
        <v>20</v>
      </c>
      <c r="M1687">
        <f>IF($D1687=M$1,$J1687,IF($C1687&lt;&gt;$C1686,"",M1686))</f>
        <v>19</v>
      </c>
      <c r="N1687" s="20">
        <f t="shared" si="157"/>
        <v>3</v>
      </c>
      <c r="O1687" s="21">
        <f t="shared" si="158"/>
        <v>19.666666666666668</v>
      </c>
      <c r="P1687">
        <f t="shared" si="160"/>
        <v>0.57735026918962584</v>
      </c>
      <c r="Q1687">
        <f t="shared" si="161"/>
        <v>20</v>
      </c>
    </row>
    <row r="1688" spans="1:17" x14ac:dyDescent="0.25">
      <c r="A1688" t="str">
        <f t="shared" si="159"/>
        <v>Israel-Foreign</v>
      </c>
      <c r="B1688">
        <v>1687</v>
      </c>
      <c r="C1688" t="s">
        <v>29</v>
      </c>
      <c r="D1688" t="s">
        <v>96</v>
      </c>
      <c r="E1688" t="s">
        <v>100</v>
      </c>
      <c r="F1688" s="3">
        <v>41445</v>
      </c>
      <c r="G1688" s="1" t="s">
        <v>162</v>
      </c>
      <c r="H1688" t="s">
        <v>76</v>
      </c>
      <c r="I1688" s="17">
        <f>IF(D1688="Moody",VLOOKUP(H1688,'Rating Translation'!$B$2:$E$25,4,FALSE),IF(D1688="SP",VLOOKUP(H1688,'Rating Translation'!$C$2:$E$25,3,FALSE),VLOOKUP(H1688,'Rating Translation'!$D$2:$E$25,2,FALSE)))</f>
        <v>19</v>
      </c>
      <c r="J1688">
        <f t="shared" si="156"/>
        <v>19</v>
      </c>
      <c r="K1688" s="20">
        <f>IF($D1688=K$1,$J1688,IF($C1688&lt;&gt;$C1687,"",K1687))</f>
        <v>20</v>
      </c>
      <c r="L1688">
        <f>IF($D1688=L$1,$J1688,IF($C1688&lt;&gt;$C1687,"",L1687))</f>
        <v>20</v>
      </c>
      <c r="M1688">
        <f>IF($D1688=M$1,$J1688,IF($C1688&lt;&gt;$C1687,"",M1687))</f>
        <v>19</v>
      </c>
      <c r="N1688" s="20">
        <f t="shared" si="157"/>
        <v>3</v>
      </c>
      <c r="O1688" s="21">
        <f t="shared" si="158"/>
        <v>19.666666666666668</v>
      </c>
      <c r="P1688">
        <f t="shared" si="160"/>
        <v>0.57735026918962584</v>
      </c>
      <c r="Q1688">
        <f t="shared" si="161"/>
        <v>20</v>
      </c>
    </row>
    <row r="1689" spans="1:17" x14ac:dyDescent="0.25">
      <c r="A1689" t="str">
        <f t="shared" si="159"/>
        <v>Israel-Foreign</v>
      </c>
      <c r="B1689">
        <v>1688</v>
      </c>
      <c r="C1689" t="s">
        <v>29</v>
      </c>
      <c r="D1689" t="s">
        <v>96</v>
      </c>
      <c r="E1689" t="s">
        <v>100</v>
      </c>
      <c r="F1689" s="3">
        <v>41484</v>
      </c>
      <c r="G1689" s="1" t="s">
        <v>162</v>
      </c>
      <c r="H1689" t="s">
        <v>76</v>
      </c>
      <c r="I1689" s="17">
        <f>IF(D1689="Moody",VLOOKUP(H1689,'Rating Translation'!$B$2:$E$25,4,FALSE),IF(D1689="SP",VLOOKUP(H1689,'Rating Translation'!$C$2:$E$25,3,FALSE),VLOOKUP(H1689,'Rating Translation'!$D$2:$E$25,2,FALSE)))</f>
        <v>19</v>
      </c>
      <c r="J1689">
        <f t="shared" si="156"/>
        <v>19</v>
      </c>
      <c r="K1689" s="20">
        <f>IF($D1689=K$1,$J1689,IF($C1689&lt;&gt;$C1688,"",K1688))</f>
        <v>20</v>
      </c>
      <c r="L1689">
        <f>IF($D1689=L$1,$J1689,IF($C1689&lt;&gt;$C1688,"",L1688))</f>
        <v>20</v>
      </c>
      <c r="M1689">
        <f>IF($D1689=M$1,$J1689,IF($C1689&lt;&gt;$C1688,"",M1688))</f>
        <v>19</v>
      </c>
      <c r="N1689" s="20">
        <f t="shared" si="157"/>
        <v>3</v>
      </c>
      <c r="O1689" s="21">
        <f t="shared" si="158"/>
        <v>19.666666666666668</v>
      </c>
      <c r="P1689">
        <f t="shared" si="160"/>
        <v>0.57735026918962584</v>
      </c>
      <c r="Q1689">
        <f t="shared" si="161"/>
        <v>20</v>
      </c>
    </row>
    <row r="1690" spans="1:17" x14ac:dyDescent="0.25">
      <c r="A1690" t="str">
        <f t="shared" si="159"/>
        <v>Israel-Foreign</v>
      </c>
      <c r="B1690">
        <v>1689</v>
      </c>
      <c r="C1690" t="s">
        <v>29</v>
      </c>
      <c r="D1690" t="s">
        <v>69</v>
      </c>
      <c r="E1690" t="s">
        <v>100</v>
      </c>
      <c r="F1690" s="3">
        <v>41501</v>
      </c>
      <c r="G1690" s="1" t="s">
        <v>167</v>
      </c>
      <c r="H1690" t="s">
        <v>110</v>
      </c>
      <c r="I1690" s="17">
        <f>IF(D1690="Moody",VLOOKUP(H1690,'Rating Translation'!$B$2:$E$25,4,FALSE),IF(D1690="SP",VLOOKUP(H1690,'Rating Translation'!$C$2:$E$25,3,FALSE),VLOOKUP(H1690,'Rating Translation'!$D$2:$E$25,2,FALSE)))</f>
        <v>20</v>
      </c>
      <c r="J1690">
        <f t="shared" si="156"/>
        <v>20</v>
      </c>
      <c r="K1690" s="20">
        <f>IF($D1690=K$1,$J1690,IF($C1690&lt;&gt;$C1689,"",K1689))</f>
        <v>20</v>
      </c>
      <c r="L1690">
        <f>IF($D1690=L$1,$J1690,IF($C1690&lt;&gt;$C1689,"",L1689))</f>
        <v>20</v>
      </c>
      <c r="M1690">
        <f>IF($D1690=M$1,$J1690,IF($C1690&lt;&gt;$C1689,"",M1689))</f>
        <v>19</v>
      </c>
      <c r="N1690" s="20">
        <f t="shared" si="157"/>
        <v>3</v>
      </c>
      <c r="O1690" s="21">
        <f t="shared" si="158"/>
        <v>19.666666666666668</v>
      </c>
      <c r="P1690">
        <f t="shared" si="160"/>
        <v>0.57735026918962584</v>
      </c>
      <c r="Q1690">
        <f t="shared" si="161"/>
        <v>20</v>
      </c>
    </row>
    <row r="1691" spans="1:17" x14ac:dyDescent="0.25">
      <c r="A1691" t="str">
        <f t="shared" si="159"/>
        <v>Israel-Foreign</v>
      </c>
      <c r="B1691">
        <v>1690</v>
      </c>
      <c r="C1691" t="s">
        <v>29</v>
      </c>
      <c r="D1691" t="s">
        <v>96</v>
      </c>
      <c r="E1691" t="s">
        <v>100</v>
      </c>
      <c r="F1691" s="3">
        <v>41547</v>
      </c>
      <c r="G1691" s="1" t="s">
        <v>162</v>
      </c>
      <c r="H1691" t="s">
        <v>76</v>
      </c>
      <c r="I1691" s="17">
        <f>IF(D1691="Moody",VLOOKUP(H1691,'Rating Translation'!$B$2:$E$25,4,FALSE),IF(D1691="SP",VLOOKUP(H1691,'Rating Translation'!$C$2:$E$25,3,FALSE),VLOOKUP(H1691,'Rating Translation'!$D$2:$E$25,2,FALSE)))</f>
        <v>19</v>
      </c>
      <c r="J1691">
        <f t="shared" si="156"/>
        <v>19</v>
      </c>
      <c r="K1691" s="20">
        <f>IF($D1691=K$1,$J1691,IF($C1691&lt;&gt;$C1690,"",K1690))</f>
        <v>20</v>
      </c>
      <c r="L1691">
        <f>IF($D1691=L$1,$J1691,IF($C1691&lt;&gt;$C1690,"",L1690))</f>
        <v>20</v>
      </c>
      <c r="M1691">
        <f>IF($D1691=M$1,$J1691,IF($C1691&lt;&gt;$C1690,"",M1690))</f>
        <v>19</v>
      </c>
      <c r="N1691" s="20">
        <f t="shared" si="157"/>
        <v>3</v>
      </c>
      <c r="O1691" s="21">
        <f t="shared" si="158"/>
        <v>19.666666666666668</v>
      </c>
      <c r="P1691">
        <f t="shared" si="160"/>
        <v>0.57735026918962584</v>
      </c>
      <c r="Q1691">
        <f t="shared" si="161"/>
        <v>20</v>
      </c>
    </row>
    <row r="1692" spans="1:17" x14ac:dyDescent="0.25">
      <c r="A1692" t="str">
        <f t="shared" si="159"/>
        <v>Israel-Foreign</v>
      </c>
      <c r="B1692">
        <v>1691</v>
      </c>
      <c r="C1692" t="s">
        <v>29</v>
      </c>
      <c r="D1692" t="s">
        <v>96</v>
      </c>
      <c r="E1692" t="s">
        <v>100</v>
      </c>
      <c r="F1692" s="3">
        <v>41607</v>
      </c>
      <c r="G1692" s="1" t="s">
        <v>76</v>
      </c>
      <c r="H1692" t="s">
        <v>76</v>
      </c>
      <c r="I1692" s="17">
        <f>IF(D1692="Moody",VLOOKUP(H1692,'Rating Translation'!$B$2:$E$25,4,FALSE),IF(D1692="SP",VLOOKUP(H1692,'Rating Translation'!$C$2:$E$25,3,FALSE),VLOOKUP(H1692,'Rating Translation'!$D$2:$E$25,2,FALSE)))</f>
        <v>19</v>
      </c>
      <c r="J1692">
        <f t="shared" si="156"/>
        <v>19</v>
      </c>
      <c r="K1692" s="20">
        <f>IF($D1692=K$1,$J1692,IF($C1692&lt;&gt;$C1691,"",K1691))</f>
        <v>20</v>
      </c>
      <c r="L1692">
        <f>IF($D1692=L$1,$J1692,IF($C1692&lt;&gt;$C1691,"",L1691))</f>
        <v>20</v>
      </c>
      <c r="M1692">
        <f>IF($D1692=M$1,$J1692,IF($C1692&lt;&gt;$C1691,"",M1691))</f>
        <v>19</v>
      </c>
      <c r="N1692" s="20">
        <f t="shared" si="157"/>
        <v>3</v>
      </c>
      <c r="O1692" s="21">
        <f t="shared" si="158"/>
        <v>19.666666666666668</v>
      </c>
      <c r="P1692">
        <f t="shared" si="160"/>
        <v>0.57735026918962584</v>
      </c>
      <c r="Q1692">
        <f t="shared" si="161"/>
        <v>20</v>
      </c>
    </row>
    <row r="1693" spans="1:17" x14ac:dyDescent="0.25">
      <c r="A1693" t="str">
        <f t="shared" si="159"/>
        <v>Israel-Foreign</v>
      </c>
      <c r="B1693">
        <v>1692</v>
      </c>
      <c r="C1693" t="s">
        <v>29</v>
      </c>
      <c r="D1693" t="s">
        <v>96</v>
      </c>
      <c r="E1693" t="s">
        <v>100</v>
      </c>
      <c r="F1693" s="3">
        <v>41624</v>
      </c>
      <c r="G1693" s="1" t="s">
        <v>76</v>
      </c>
      <c r="H1693" t="s">
        <v>76</v>
      </c>
      <c r="I1693" s="17">
        <f>IF(D1693="Moody",VLOOKUP(H1693,'Rating Translation'!$B$2:$E$25,4,FALSE),IF(D1693="SP",VLOOKUP(H1693,'Rating Translation'!$C$2:$E$25,3,FALSE),VLOOKUP(H1693,'Rating Translation'!$D$2:$E$25,2,FALSE)))</f>
        <v>19</v>
      </c>
      <c r="J1693">
        <f t="shared" si="156"/>
        <v>19</v>
      </c>
      <c r="K1693" s="20">
        <f>IF($D1693=K$1,$J1693,IF($C1693&lt;&gt;$C1692,"",K1692))</f>
        <v>20</v>
      </c>
      <c r="L1693">
        <f>IF($D1693=L$1,$J1693,IF($C1693&lt;&gt;$C1692,"",L1692))</f>
        <v>20</v>
      </c>
      <c r="M1693">
        <f>IF($D1693=M$1,$J1693,IF($C1693&lt;&gt;$C1692,"",M1692))</f>
        <v>19</v>
      </c>
      <c r="N1693" s="20">
        <f t="shared" si="157"/>
        <v>3</v>
      </c>
      <c r="O1693" s="21">
        <f t="shared" si="158"/>
        <v>19.666666666666668</v>
      </c>
      <c r="P1693">
        <f t="shared" si="160"/>
        <v>0.57735026918962584</v>
      </c>
      <c r="Q1693">
        <f t="shared" si="161"/>
        <v>20</v>
      </c>
    </row>
    <row r="1694" spans="1:17" x14ac:dyDescent="0.25">
      <c r="A1694" t="str">
        <f t="shared" si="159"/>
        <v>Israel-Local</v>
      </c>
      <c r="B1694">
        <v>1693</v>
      </c>
      <c r="C1694" t="s">
        <v>29</v>
      </c>
      <c r="D1694" t="s">
        <v>69</v>
      </c>
      <c r="E1694" t="s">
        <v>101</v>
      </c>
      <c r="F1694" s="3">
        <v>36144</v>
      </c>
      <c r="G1694" s="1" t="s">
        <v>111</v>
      </c>
      <c r="H1694" t="s">
        <v>111</v>
      </c>
      <c r="I1694" s="17">
        <f>IF(D1694="Moody",VLOOKUP(H1694,'Rating Translation'!$B$2:$E$25,4,FALSE),IF(D1694="SP",VLOOKUP(H1694,'Rating Translation'!$C$2:$E$25,3,FALSE),VLOOKUP(H1694,'Rating Translation'!$D$2:$E$25,2,FALSE)))</f>
        <v>19</v>
      </c>
      <c r="J1694">
        <f t="shared" si="156"/>
        <v>19</v>
      </c>
      <c r="K1694" s="20">
        <f>IF($D1694=K$1,$J1694,IF($C1694&lt;&gt;$C1693,"",K1693))</f>
        <v>19</v>
      </c>
      <c r="L1694">
        <f>IF($D1694=L$1,$J1694,IF($C1694&lt;&gt;$C1693,"",L1693))</f>
        <v>20</v>
      </c>
      <c r="M1694">
        <f>IF($D1694=M$1,$J1694,IF($C1694&lt;&gt;$C1693,"",M1693))</f>
        <v>19</v>
      </c>
      <c r="N1694" s="20">
        <f t="shared" si="157"/>
        <v>3</v>
      </c>
      <c r="O1694" s="21">
        <f t="shared" si="158"/>
        <v>19.333333333333332</v>
      </c>
      <c r="P1694">
        <f t="shared" si="160"/>
        <v>0.57735026918962584</v>
      </c>
      <c r="Q1694">
        <f t="shared" si="161"/>
        <v>19</v>
      </c>
    </row>
    <row r="1695" spans="1:17" x14ac:dyDescent="0.25">
      <c r="A1695" t="str">
        <f t="shared" si="159"/>
        <v>Israel-Local</v>
      </c>
      <c r="B1695">
        <v>1694</v>
      </c>
      <c r="C1695" t="s">
        <v>29</v>
      </c>
      <c r="D1695" t="s">
        <v>96</v>
      </c>
      <c r="E1695" t="s">
        <v>101</v>
      </c>
      <c r="F1695" s="3">
        <v>36286</v>
      </c>
      <c r="G1695" s="1" t="s">
        <v>120</v>
      </c>
      <c r="H1695" t="s">
        <v>120</v>
      </c>
      <c r="I1695" s="17">
        <f>IF(D1695="Moody",VLOOKUP(H1695,'Rating Translation'!$B$2:$E$25,4,FALSE),IF(D1695="SP",VLOOKUP(H1695,'Rating Translation'!$C$2:$E$25,3,FALSE),VLOOKUP(H1695,'Rating Translation'!$D$2:$E$25,2,FALSE)))</f>
        <v>20</v>
      </c>
      <c r="J1695">
        <f t="shared" si="156"/>
        <v>20</v>
      </c>
      <c r="K1695" s="20">
        <f>IF($D1695=K$1,$J1695,IF($C1695&lt;&gt;$C1694,"",K1694))</f>
        <v>19</v>
      </c>
      <c r="L1695">
        <f>IF($D1695=L$1,$J1695,IF($C1695&lt;&gt;$C1694,"",L1694))</f>
        <v>20</v>
      </c>
      <c r="M1695">
        <f>IF($D1695=M$1,$J1695,IF($C1695&lt;&gt;$C1694,"",M1694))</f>
        <v>20</v>
      </c>
      <c r="N1695" s="20">
        <f t="shared" si="157"/>
        <v>3</v>
      </c>
      <c r="O1695" s="21">
        <f t="shared" si="158"/>
        <v>19.666666666666668</v>
      </c>
      <c r="P1695">
        <f t="shared" si="160"/>
        <v>0.57735026918962584</v>
      </c>
      <c r="Q1695">
        <f t="shared" si="161"/>
        <v>20</v>
      </c>
    </row>
    <row r="1696" spans="1:17" x14ac:dyDescent="0.25">
      <c r="A1696" t="str">
        <f t="shared" si="159"/>
        <v>Israel-Local</v>
      </c>
      <c r="B1696">
        <v>1695</v>
      </c>
      <c r="C1696" t="s">
        <v>29</v>
      </c>
      <c r="D1696" t="s">
        <v>96</v>
      </c>
      <c r="E1696" t="s">
        <v>101</v>
      </c>
      <c r="F1696" s="3">
        <v>36790</v>
      </c>
      <c r="G1696" s="1" t="s">
        <v>120</v>
      </c>
      <c r="H1696" t="s">
        <v>120</v>
      </c>
      <c r="I1696" s="17">
        <f>IF(D1696="Moody",VLOOKUP(H1696,'Rating Translation'!$B$2:$E$25,4,FALSE),IF(D1696="SP",VLOOKUP(H1696,'Rating Translation'!$C$2:$E$25,3,FALSE),VLOOKUP(H1696,'Rating Translation'!$D$2:$E$25,2,FALSE)))</f>
        <v>20</v>
      </c>
      <c r="J1696">
        <f t="shared" si="156"/>
        <v>20</v>
      </c>
      <c r="K1696" s="20">
        <f>IF($D1696=K$1,$J1696,IF($C1696&lt;&gt;$C1695,"",K1695))</f>
        <v>19</v>
      </c>
      <c r="L1696">
        <f>IF($D1696=L$1,$J1696,IF($C1696&lt;&gt;$C1695,"",L1695))</f>
        <v>20</v>
      </c>
      <c r="M1696">
        <f>IF($D1696=M$1,$J1696,IF($C1696&lt;&gt;$C1695,"",M1695))</f>
        <v>20</v>
      </c>
      <c r="N1696" s="20">
        <f t="shared" si="157"/>
        <v>3</v>
      </c>
      <c r="O1696" s="21">
        <f t="shared" si="158"/>
        <v>19.666666666666668</v>
      </c>
      <c r="P1696">
        <f t="shared" si="160"/>
        <v>0.57735026918962584</v>
      </c>
      <c r="Q1696">
        <f t="shared" si="161"/>
        <v>20</v>
      </c>
    </row>
    <row r="1697" spans="1:17" x14ac:dyDescent="0.25">
      <c r="A1697" t="str">
        <f t="shared" si="159"/>
        <v>Israel-Local</v>
      </c>
      <c r="B1697">
        <v>1696</v>
      </c>
      <c r="C1697" t="s">
        <v>29</v>
      </c>
      <c r="D1697" t="s">
        <v>96</v>
      </c>
      <c r="E1697" t="s">
        <v>101</v>
      </c>
      <c r="F1697" s="3">
        <v>37032</v>
      </c>
      <c r="G1697" s="1" t="s">
        <v>120</v>
      </c>
      <c r="H1697" t="s">
        <v>120</v>
      </c>
      <c r="I1697" s="17">
        <f>IF(D1697="Moody",VLOOKUP(H1697,'Rating Translation'!$B$2:$E$25,4,FALSE),IF(D1697="SP",VLOOKUP(H1697,'Rating Translation'!$C$2:$E$25,3,FALSE),VLOOKUP(H1697,'Rating Translation'!$D$2:$E$25,2,FALSE)))</f>
        <v>20</v>
      </c>
      <c r="J1697">
        <f t="shared" si="156"/>
        <v>20</v>
      </c>
      <c r="K1697" s="20">
        <f>IF($D1697=K$1,$J1697,IF($C1697&lt;&gt;$C1696,"",K1696))</f>
        <v>19</v>
      </c>
      <c r="L1697">
        <f>IF($D1697=L$1,$J1697,IF($C1697&lt;&gt;$C1696,"",L1696))</f>
        <v>20</v>
      </c>
      <c r="M1697">
        <f>IF($D1697=M$1,$J1697,IF($C1697&lt;&gt;$C1696,"",M1696))</f>
        <v>20</v>
      </c>
      <c r="N1697" s="20">
        <f t="shared" si="157"/>
        <v>3</v>
      </c>
      <c r="O1697" s="21">
        <f t="shared" si="158"/>
        <v>19.666666666666668</v>
      </c>
      <c r="P1697">
        <f t="shared" si="160"/>
        <v>0.57735026918962584</v>
      </c>
      <c r="Q1697">
        <f t="shared" si="161"/>
        <v>20</v>
      </c>
    </row>
    <row r="1698" spans="1:17" x14ac:dyDescent="0.25">
      <c r="A1698" t="str">
        <f t="shared" si="159"/>
        <v>Israel-Local</v>
      </c>
      <c r="B1698">
        <v>1697</v>
      </c>
      <c r="C1698" t="s">
        <v>29</v>
      </c>
      <c r="D1698" t="s">
        <v>96</v>
      </c>
      <c r="E1698" t="s">
        <v>101</v>
      </c>
      <c r="F1698" s="3">
        <v>37186</v>
      </c>
      <c r="G1698" s="1" t="s">
        <v>120</v>
      </c>
      <c r="H1698" t="s">
        <v>120</v>
      </c>
      <c r="I1698" s="17">
        <f>IF(D1698="Moody",VLOOKUP(H1698,'Rating Translation'!$B$2:$E$25,4,FALSE),IF(D1698="SP",VLOOKUP(H1698,'Rating Translation'!$C$2:$E$25,3,FALSE),VLOOKUP(H1698,'Rating Translation'!$D$2:$E$25,2,FALSE)))</f>
        <v>20</v>
      </c>
      <c r="J1698">
        <f t="shared" si="156"/>
        <v>20</v>
      </c>
      <c r="K1698" s="20">
        <f>IF($D1698=K$1,$J1698,IF($C1698&lt;&gt;$C1697,"",K1697))</f>
        <v>19</v>
      </c>
      <c r="L1698">
        <f>IF($D1698=L$1,$J1698,IF($C1698&lt;&gt;$C1697,"",L1697))</f>
        <v>20</v>
      </c>
      <c r="M1698">
        <f>IF($D1698=M$1,$J1698,IF($C1698&lt;&gt;$C1697,"",M1697))</f>
        <v>20</v>
      </c>
      <c r="N1698" s="20">
        <f t="shared" si="157"/>
        <v>3</v>
      </c>
      <c r="O1698" s="21">
        <f t="shared" si="158"/>
        <v>19.666666666666668</v>
      </c>
      <c r="P1698">
        <f t="shared" si="160"/>
        <v>0.57735026918962584</v>
      </c>
      <c r="Q1698">
        <f t="shared" si="161"/>
        <v>20</v>
      </c>
    </row>
    <row r="1699" spans="1:17" x14ac:dyDescent="0.25">
      <c r="A1699" t="str">
        <f t="shared" si="159"/>
        <v>Israel-Local</v>
      </c>
      <c r="B1699">
        <v>1698</v>
      </c>
      <c r="C1699" t="s">
        <v>29</v>
      </c>
      <c r="D1699" t="s">
        <v>96</v>
      </c>
      <c r="E1699" t="s">
        <v>101</v>
      </c>
      <c r="F1699" s="3">
        <v>37551</v>
      </c>
      <c r="G1699" s="1" t="s">
        <v>76</v>
      </c>
      <c r="H1699" t="s">
        <v>76</v>
      </c>
      <c r="I1699" s="17">
        <f>IF(D1699="Moody",VLOOKUP(H1699,'Rating Translation'!$B$2:$E$25,4,FALSE),IF(D1699="SP",VLOOKUP(H1699,'Rating Translation'!$C$2:$E$25,3,FALSE),VLOOKUP(H1699,'Rating Translation'!$D$2:$E$25,2,FALSE)))</f>
        <v>19</v>
      </c>
      <c r="J1699">
        <f t="shared" si="156"/>
        <v>19</v>
      </c>
      <c r="K1699" s="20">
        <f>IF($D1699=K$1,$J1699,IF($C1699&lt;&gt;$C1698,"",K1698))</f>
        <v>19</v>
      </c>
      <c r="L1699">
        <f>IF($D1699=L$1,$J1699,IF($C1699&lt;&gt;$C1698,"",L1698))</f>
        <v>20</v>
      </c>
      <c r="M1699">
        <f>IF($D1699=M$1,$J1699,IF($C1699&lt;&gt;$C1698,"",M1698))</f>
        <v>19</v>
      </c>
      <c r="N1699" s="20">
        <f t="shared" si="157"/>
        <v>3</v>
      </c>
      <c r="O1699" s="21">
        <f t="shared" si="158"/>
        <v>19.333333333333332</v>
      </c>
      <c r="P1699">
        <f t="shared" si="160"/>
        <v>0.57735026918962584</v>
      </c>
      <c r="Q1699">
        <f t="shared" si="161"/>
        <v>19</v>
      </c>
    </row>
    <row r="1700" spans="1:17" x14ac:dyDescent="0.25">
      <c r="A1700" t="str">
        <f t="shared" si="159"/>
        <v>Israel-Local</v>
      </c>
      <c r="B1700">
        <v>1699</v>
      </c>
      <c r="C1700" t="s">
        <v>29</v>
      </c>
      <c r="D1700" t="s">
        <v>96</v>
      </c>
      <c r="E1700" t="s">
        <v>101</v>
      </c>
      <c r="F1700" s="3">
        <v>37971</v>
      </c>
      <c r="G1700" s="1" t="s">
        <v>76</v>
      </c>
      <c r="H1700" t="s">
        <v>76</v>
      </c>
      <c r="I1700" s="17">
        <f>IF(D1700="Moody",VLOOKUP(H1700,'Rating Translation'!$B$2:$E$25,4,FALSE),IF(D1700="SP",VLOOKUP(H1700,'Rating Translation'!$C$2:$E$25,3,FALSE),VLOOKUP(H1700,'Rating Translation'!$D$2:$E$25,2,FALSE)))</f>
        <v>19</v>
      </c>
      <c r="J1700">
        <f t="shared" si="156"/>
        <v>19</v>
      </c>
      <c r="K1700" s="20">
        <f>IF($D1700=K$1,$J1700,IF($C1700&lt;&gt;$C1699,"",K1699))</f>
        <v>19</v>
      </c>
      <c r="L1700">
        <f>IF($D1700=L$1,$J1700,IF($C1700&lt;&gt;$C1699,"",L1699))</f>
        <v>20</v>
      </c>
      <c r="M1700">
        <f>IF($D1700=M$1,$J1700,IF($C1700&lt;&gt;$C1699,"",M1699))</f>
        <v>19</v>
      </c>
      <c r="N1700" s="20">
        <f t="shared" si="157"/>
        <v>3</v>
      </c>
      <c r="O1700" s="21">
        <f t="shared" si="158"/>
        <v>19.333333333333332</v>
      </c>
      <c r="P1700">
        <f t="shared" si="160"/>
        <v>0.57735026918962584</v>
      </c>
      <c r="Q1700">
        <f t="shared" si="161"/>
        <v>19</v>
      </c>
    </row>
    <row r="1701" spans="1:17" x14ac:dyDescent="0.25">
      <c r="A1701" t="str">
        <f t="shared" si="159"/>
        <v>Israel-Local</v>
      </c>
      <c r="B1701">
        <v>1700</v>
      </c>
      <c r="C1701" t="s">
        <v>29</v>
      </c>
      <c r="D1701" t="s">
        <v>96</v>
      </c>
      <c r="E1701" t="s">
        <v>101</v>
      </c>
      <c r="F1701" s="3">
        <v>38397</v>
      </c>
      <c r="G1701" s="1" t="s">
        <v>76</v>
      </c>
      <c r="H1701" t="s">
        <v>76</v>
      </c>
      <c r="I1701" s="17">
        <f>IF(D1701="Moody",VLOOKUP(H1701,'Rating Translation'!$B$2:$E$25,4,FALSE),IF(D1701="SP",VLOOKUP(H1701,'Rating Translation'!$C$2:$E$25,3,FALSE),VLOOKUP(H1701,'Rating Translation'!$D$2:$E$25,2,FALSE)))</f>
        <v>19</v>
      </c>
      <c r="J1701">
        <f t="shared" si="156"/>
        <v>19</v>
      </c>
      <c r="K1701" s="20">
        <f>IF($D1701=K$1,$J1701,IF($C1701&lt;&gt;$C1700,"",K1700))</f>
        <v>19</v>
      </c>
      <c r="L1701">
        <f>IF($D1701=L$1,$J1701,IF($C1701&lt;&gt;$C1700,"",L1700))</f>
        <v>20</v>
      </c>
      <c r="M1701">
        <f>IF($D1701=M$1,$J1701,IF($C1701&lt;&gt;$C1700,"",M1700))</f>
        <v>19</v>
      </c>
      <c r="N1701" s="20">
        <f t="shared" si="157"/>
        <v>3</v>
      </c>
      <c r="O1701" s="21">
        <f t="shared" si="158"/>
        <v>19.333333333333332</v>
      </c>
      <c r="P1701">
        <f t="shared" si="160"/>
        <v>0.57735026918962584</v>
      </c>
      <c r="Q1701">
        <f t="shared" si="161"/>
        <v>19</v>
      </c>
    </row>
    <row r="1702" spans="1:17" x14ac:dyDescent="0.25">
      <c r="A1702" t="str">
        <f t="shared" si="159"/>
        <v>Israel-Local</v>
      </c>
      <c r="B1702">
        <v>1701</v>
      </c>
      <c r="C1702" t="s">
        <v>29</v>
      </c>
      <c r="D1702" t="s">
        <v>96</v>
      </c>
      <c r="E1702" t="s">
        <v>101</v>
      </c>
      <c r="F1702" s="3">
        <v>39069</v>
      </c>
      <c r="G1702" s="1" t="s">
        <v>76</v>
      </c>
      <c r="H1702" t="s">
        <v>76</v>
      </c>
      <c r="I1702" s="17">
        <f>IF(D1702="Moody",VLOOKUP(H1702,'Rating Translation'!$B$2:$E$25,4,FALSE),IF(D1702="SP",VLOOKUP(H1702,'Rating Translation'!$C$2:$E$25,3,FALSE),VLOOKUP(H1702,'Rating Translation'!$D$2:$E$25,2,FALSE)))</f>
        <v>19</v>
      </c>
      <c r="J1702">
        <f t="shared" si="156"/>
        <v>19</v>
      </c>
      <c r="K1702" s="20">
        <f>IF($D1702=K$1,$J1702,IF($C1702&lt;&gt;$C1701,"",K1701))</f>
        <v>19</v>
      </c>
      <c r="L1702">
        <f>IF($D1702=L$1,$J1702,IF($C1702&lt;&gt;$C1701,"",L1701))</f>
        <v>20</v>
      </c>
      <c r="M1702">
        <f>IF($D1702=M$1,$J1702,IF($C1702&lt;&gt;$C1701,"",M1701))</f>
        <v>19</v>
      </c>
      <c r="N1702" s="20">
        <f t="shared" si="157"/>
        <v>3</v>
      </c>
      <c r="O1702" s="21">
        <f t="shared" si="158"/>
        <v>19.333333333333332</v>
      </c>
      <c r="P1702">
        <f t="shared" si="160"/>
        <v>0.57735026918962584</v>
      </c>
      <c r="Q1702">
        <f t="shared" si="161"/>
        <v>19</v>
      </c>
    </row>
    <row r="1703" spans="1:17" x14ac:dyDescent="0.25">
      <c r="A1703" t="str">
        <f t="shared" si="159"/>
        <v>Israel-Local</v>
      </c>
      <c r="B1703">
        <v>1702</v>
      </c>
      <c r="C1703" t="s">
        <v>29</v>
      </c>
      <c r="D1703" t="s">
        <v>79</v>
      </c>
      <c r="E1703" t="s">
        <v>101</v>
      </c>
      <c r="F1703" s="3">
        <v>39413</v>
      </c>
      <c r="G1703" s="1" t="s">
        <v>119</v>
      </c>
      <c r="H1703" t="s">
        <v>119</v>
      </c>
      <c r="I1703" s="17">
        <f>IF(D1703="Moody",VLOOKUP(H1703,'Rating Translation'!$B$2:$E$25,4,FALSE),IF(D1703="SP",VLOOKUP(H1703,'Rating Translation'!$C$2:$E$25,3,FALSE),VLOOKUP(H1703,'Rating Translation'!$D$2:$E$25,2,FALSE)))</f>
        <v>21</v>
      </c>
      <c r="J1703">
        <f t="shared" si="156"/>
        <v>21</v>
      </c>
      <c r="K1703" s="20">
        <f>IF($D1703=K$1,$J1703,IF($C1703&lt;&gt;$C1702,"",K1702))</f>
        <v>19</v>
      </c>
      <c r="L1703">
        <f>IF($D1703=L$1,$J1703,IF($C1703&lt;&gt;$C1702,"",L1702))</f>
        <v>21</v>
      </c>
      <c r="M1703">
        <f>IF($D1703=M$1,$J1703,IF($C1703&lt;&gt;$C1702,"",M1702))</f>
        <v>19</v>
      </c>
      <c r="N1703" s="20">
        <f t="shared" si="157"/>
        <v>3</v>
      </c>
      <c r="O1703" s="21">
        <f t="shared" si="158"/>
        <v>19.666666666666668</v>
      </c>
      <c r="P1703">
        <f t="shared" si="160"/>
        <v>1.1547005383792515</v>
      </c>
      <c r="Q1703">
        <f t="shared" si="161"/>
        <v>19</v>
      </c>
    </row>
    <row r="1704" spans="1:17" x14ac:dyDescent="0.25">
      <c r="A1704" t="str">
        <f t="shared" si="159"/>
        <v>Israel-Local</v>
      </c>
      <c r="B1704">
        <v>1703</v>
      </c>
      <c r="C1704" t="s">
        <v>29</v>
      </c>
      <c r="D1704" t="s">
        <v>96</v>
      </c>
      <c r="E1704" t="s">
        <v>101</v>
      </c>
      <c r="F1704" s="3">
        <v>39489</v>
      </c>
      <c r="G1704" s="1" t="s">
        <v>120</v>
      </c>
      <c r="H1704" t="s">
        <v>120</v>
      </c>
      <c r="I1704" s="17">
        <f>IF(D1704="Moody",VLOOKUP(H1704,'Rating Translation'!$B$2:$E$25,4,FALSE),IF(D1704="SP",VLOOKUP(H1704,'Rating Translation'!$C$2:$E$25,3,FALSE),VLOOKUP(H1704,'Rating Translation'!$D$2:$E$25,2,FALSE)))</f>
        <v>20</v>
      </c>
      <c r="J1704">
        <f t="shared" ref="J1704:J1767" si="162">IF(ISERROR(I1704),"",I1704)</f>
        <v>20</v>
      </c>
      <c r="K1704" s="20">
        <f>IF($D1704=K$1,$J1704,IF($C1704&lt;&gt;$C1703,"",K1703))</f>
        <v>19</v>
      </c>
      <c r="L1704">
        <f>IF($D1704=L$1,$J1704,IF($C1704&lt;&gt;$C1703,"",L1703))</f>
        <v>21</v>
      </c>
      <c r="M1704">
        <f>IF($D1704=M$1,$J1704,IF($C1704&lt;&gt;$C1703,"",M1703))</f>
        <v>20</v>
      </c>
      <c r="N1704" s="20">
        <f t="shared" ref="N1704:N1767" si="163">COUNT(K1704:M1704)</f>
        <v>3</v>
      </c>
      <c r="O1704" s="21">
        <f t="shared" ref="O1704:O1767" si="164">AVERAGE(K1704:M1704)</f>
        <v>20</v>
      </c>
      <c r="P1704">
        <f t="shared" si="160"/>
        <v>1</v>
      </c>
      <c r="Q1704">
        <f t="shared" si="161"/>
        <v>20</v>
      </c>
    </row>
    <row r="1705" spans="1:17" x14ac:dyDescent="0.25">
      <c r="A1705" t="str">
        <f t="shared" si="159"/>
        <v>Israel-Local</v>
      </c>
      <c r="B1705">
        <v>1704</v>
      </c>
      <c r="C1705" t="s">
        <v>29</v>
      </c>
      <c r="D1705" t="s">
        <v>69</v>
      </c>
      <c r="E1705" t="s">
        <v>101</v>
      </c>
      <c r="F1705" s="3">
        <v>39555</v>
      </c>
      <c r="G1705" s="1" t="s">
        <v>110</v>
      </c>
      <c r="H1705" t="s">
        <v>110</v>
      </c>
      <c r="I1705" s="17">
        <f>IF(D1705="Moody",VLOOKUP(H1705,'Rating Translation'!$B$2:$E$25,4,FALSE),IF(D1705="SP",VLOOKUP(H1705,'Rating Translation'!$C$2:$E$25,3,FALSE),VLOOKUP(H1705,'Rating Translation'!$D$2:$E$25,2,FALSE)))</f>
        <v>20</v>
      </c>
      <c r="J1705">
        <f t="shared" si="162"/>
        <v>20</v>
      </c>
      <c r="K1705" s="20">
        <f>IF($D1705=K$1,$J1705,IF($C1705&lt;&gt;$C1704,"",K1704))</f>
        <v>20</v>
      </c>
      <c r="L1705">
        <f>IF($D1705=L$1,$J1705,IF($C1705&lt;&gt;$C1704,"",L1704))</f>
        <v>21</v>
      </c>
      <c r="M1705">
        <f>IF($D1705=M$1,$J1705,IF($C1705&lt;&gt;$C1704,"",M1704))</f>
        <v>20</v>
      </c>
      <c r="N1705" s="20">
        <f t="shared" si="163"/>
        <v>3</v>
      </c>
      <c r="O1705" s="21">
        <f t="shared" si="164"/>
        <v>20.333333333333332</v>
      </c>
      <c r="P1705">
        <f t="shared" si="160"/>
        <v>0.57735026918962584</v>
      </c>
      <c r="Q1705">
        <f t="shared" si="161"/>
        <v>20</v>
      </c>
    </row>
    <row r="1706" spans="1:17" x14ac:dyDescent="0.25">
      <c r="A1706" t="str">
        <f t="shared" si="159"/>
        <v>Israel-Local</v>
      </c>
      <c r="B1706">
        <v>1705</v>
      </c>
      <c r="C1706" t="s">
        <v>29</v>
      </c>
      <c r="D1706" t="s">
        <v>96</v>
      </c>
      <c r="E1706" t="s">
        <v>101</v>
      </c>
      <c r="F1706" s="3">
        <v>40690</v>
      </c>
      <c r="G1706" s="1" t="s">
        <v>120</v>
      </c>
      <c r="H1706" t="s">
        <v>120</v>
      </c>
      <c r="I1706" s="17">
        <f>IF(D1706="Moody",VLOOKUP(H1706,'Rating Translation'!$B$2:$E$25,4,FALSE),IF(D1706="SP",VLOOKUP(H1706,'Rating Translation'!$C$2:$E$25,3,FALSE),VLOOKUP(H1706,'Rating Translation'!$D$2:$E$25,2,FALSE)))</f>
        <v>20</v>
      </c>
      <c r="J1706">
        <f t="shared" si="162"/>
        <v>20</v>
      </c>
      <c r="K1706" s="20">
        <f>IF($D1706=K$1,$J1706,IF($C1706&lt;&gt;$C1705,"",K1705))</f>
        <v>20</v>
      </c>
      <c r="L1706">
        <f>IF($D1706=L$1,$J1706,IF($C1706&lt;&gt;$C1705,"",L1705))</f>
        <v>21</v>
      </c>
      <c r="M1706">
        <f>IF($D1706=M$1,$J1706,IF($C1706&lt;&gt;$C1705,"",M1705))</f>
        <v>20</v>
      </c>
      <c r="N1706" s="20">
        <f t="shared" si="163"/>
        <v>3</v>
      </c>
      <c r="O1706" s="21">
        <f t="shared" si="164"/>
        <v>20.333333333333332</v>
      </c>
      <c r="P1706">
        <f t="shared" si="160"/>
        <v>0.57735026918962584</v>
      </c>
      <c r="Q1706">
        <f t="shared" si="161"/>
        <v>20</v>
      </c>
    </row>
    <row r="1707" spans="1:17" x14ac:dyDescent="0.25">
      <c r="A1707" t="str">
        <f t="shared" si="159"/>
        <v>Israel-Local</v>
      </c>
      <c r="B1707">
        <v>1706</v>
      </c>
      <c r="C1707" t="s">
        <v>29</v>
      </c>
      <c r="D1707" t="s">
        <v>96</v>
      </c>
      <c r="E1707" t="s">
        <v>101</v>
      </c>
      <c r="F1707" s="3">
        <v>40844</v>
      </c>
      <c r="G1707" s="1" t="s">
        <v>120</v>
      </c>
      <c r="H1707" t="s">
        <v>120</v>
      </c>
      <c r="I1707" s="17">
        <f>IF(D1707="Moody",VLOOKUP(H1707,'Rating Translation'!$B$2:$E$25,4,FALSE),IF(D1707="SP",VLOOKUP(H1707,'Rating Translation'!$C$2:$E$25,3,FALSE),VLOOKUP(H1707,'Rating Translation'!$D$2:$E$25,2,FALSE)))</f>
        <v>20</v>
      </c>
      <c r="J1707">
        <f t="shared" si="162"/>
        <v>20</v>
      </c>
      <c r="K1707" s="20">
        <f>IF($D1707=K$1,$J1707,IF($C1707&lt;&gt;$C1706,"",K1706))</f>
        <v>20</v>
      </c>
      <c r="L1707">
        <f>IF($D1707=L$1,$J1707,IF($C1707&lt;&gt;$C1706,"",L1706))</f>
        <v>21</v>
      </c>
      <c r="M1707">
        <f>IF($D1707=M$1,$J1707,IF($C1707&lt;&gt;$C1706,"",M1706))</f>
        <v>20</v>
      </c>
      <c r="N1707" s="20">
        <f t="shared" si="163"/>
        <v>3</v>
      </c>
      <c r="O1707" s="21">
        <f t="shared" si="164"/>
        <v>20.333333333333332</v>
      </c>
      <c r="P1707">
        <f t="shared" si="160"/>
        <v>0.57735026918962584</v>
      </c>
      <c r="Q1707">
        <f t="shared" si="161"/>
        <v>20</v>
      </c>
    </row>
    <row r="1708" spans="1:17" x14ac:dyDescent="0.25">
      <c r="A1708" t="str">
        <f t="shared" si="159"/>
        <v>Israel-Local</v>
      </c>
      <c r="B1708">
        <v>1707</v>
      </c>
      <c r="C1708" t="s">
        <v>29</v>
      </c>
      <c r="D1708" t="s">
        <v>96</v>
      </c>
      <c r="E1708" t="s">
        <v>101</v>
      </c>
      <c r="F1708" s="3">
        <v>40886</v>
      </c>
      <c r="G1708" s="1" t="s">
        <v>120</v>
      </c>
      <c r="H1708" t="s">
        <v>120</v>
      </c>
      <c r="I1708" s="17">
        <f>IF(D1708="Moody",VLOOKUP(H1708,'Rating Translation'!$B$2:$E$25,4,FALSE),IF(D1708="SP",VLOOKUP(H1708,'Rating Translation'!$C$2:$E$25,3,FALSE),VLOOKUP(H1708,'Rating Translation'!$D$2:$E$25,2,FALSE)))</f>
        <v>20</v>
      </c>
      <c r="J1708">
        <f t="shared" si="162"/>
        <v>20</v>
      </c>
      <c r="K1708" s="20">
        <f>IF($D1708=K$1,$J1708,IF($C1708&lt;&gt;$C1707,"",K1707))</f>
        <v>20</v>
      </c>
      <c r="L1708">
        <f>IF($D1708=L$1,$J1708,IF($C1708&lt;&gt;$C1707,"",L1707))</f>
        <v>21</v>
      </c>
      <c r="M1708">
        <f>IF($D1708=M$1,$J1708,IF($C1708&lt;&gt;$C1707,"",M1707))</f>
        <v>20</v>
      </c>
      <c r="N1708" s="20">
        <f t="shared" si="163"/>
        <v>3</v>
      </c>
      <c r="O1708" s="21">
        <f t="shared" si="164"/>
        <v>20.333333333333332</v>
      </c>
      <c r="P1708">
        <f t="shared" si="160"/>
        <v>0.57735026918962584</v>
      </c>
      <c r="Q1708">
        <f t="shared" si="161"/>
        <v>20</v>
      </c>
    </row>
    <row r="1709" spans="1:17" x14ac:dyDescent="0.25">
      <c r="A1709" t="str">
        <f t="shared" si="159"/>
        <v>Israel-Local</v>
      </c>
      <c r="B1709">
        <v>1708</v>
      </c>
      <c r="C1709" t="s">
        <v>29</v>
      </c>
      <c r="D1709" t="s">
        <v>96</v>
      </c>
      <c r="E1709" t="s">
        <v>101</v>
      </c>
      <c r="F1709" s="3">
        <v>40921</v>
      </c>
      <c r="G1709" s="1" t="s">
        <v>120</v>
      </c>
      <c r="H1709" t="s">
        <v>120</v>
      </c>
      <c r="I1709" s="17">
        <f>IF(D1709="Moody",VLOOKUP(H1709,'Rating Translation'!$B$2:$E$25,4,FALSE),IF(D1709="SP",VLOOKUP(H1709,'Rating Translation'!$C$2:$E$25,3,FALSE),VLOOKUP(H1709,'Rating Translation'!$D$2:$E$25,2,FALSE)))</f>
        <v>20</v>
      </c>
      <c r="J1709">
        <f t="shared" si="162"/>
        <v>20</v>
      </c>
      <c r="K1709" s="20">
        <f>IF($D1709=K$1,$J1709,IF($C1709&lt;&gt;$C1708,"",K1708))</f>
        <v>20</v>
      </c>
      <c r="L1709">
        <f>IF($D1709=L$1,$J1709,IF($C1709&lt;&gt;$C1708,"",L1708))</f>
        <v>21</v>
      </c>
      <c r="M1709">
        <f>IF($D1709=M$1,$J1709,IF($C1709&lt;&gt;$C1708,"",M1708))</f>
        <v>20</v>
      </c>
      <c r="N1709" s="20">
        <f t="shared" si="163"/>
        <v>3</v>
      </c>
      <c r="O1709" s="21">
        <f t="shared" si="164"/>
        <v>20.333333333333332</v>
      </c>
      <c r="P1709">
        <f t="shared" si="160"/>
        <v>0.57735026918962584</v>
      </c>
      <c r="Q1709">
        <f t="shared" si="161"/>
        <v>20</v>
      </c>
    </row>
    <row r="1710" spans="1:17" x14ac:dyDescent="0.25">
      <c r="A1710" t="str">
        <f t="shared" si="159"/>
        <v>Israel-Local</v>
      </c>
      <c r="B1710">
        <v>1709</v>
      </c>
      <c r="C1710" t="s">
        <v>29</v>
      </c>
      <c r="D1710" t="s">
        <v>96</v>
      </c>
      <c r="E1710" t="s">
        <v>101</v>
      </c>
      <c r="F1710" s="3">
        <v>40953</v>
      </c>
      <c r="G1710" s="1" t="s">
        <v>120</v>
      </c>
      <c r="H1710" t="s">
        <v>120</v>
      </c>
      <c r="I1710" s="17">
        <f>IF(D1710="Moody",VLOOKUP(H1710,'Rating Translation'!$B$2:$E$25,4,FALSE),IF(D1710="SP",VLOOKUP(H1710,'Rating Translation'!$C$2:$E$25,3,FALSE),VLOOKUP(H1710,'Rating Translation'!$D$2:$E$25,2,FALSE)))</f>
        <v>20</v>
      </c>
      <c r="J1710">
        <f t="shared" si="162"/>
        <v>20</v>
      </c>
      <c r="K1710" s="20">
        <f>IF($D1710=K$1,$J1710,IF($C1710&lt;&gt;$C1709,"",K1709))</f>
        <v>20</v>
      </c>
      <c r="L1710">
        <f>IF($D1710=L$1,$J1710,IF($C1710&lt;&gt;$C1709,"",L1709))</f>
        <v>21</v>
      </c>
      <c r="M1710">
        <f>IF($D1710=M$1,$J1710,IF($C1710&lt;&gt;$C1709,"",M1709))</f>
        <v>20</v>
      </c>
      <c r="N1710" s="20">
        <f t="shared" si="163"/>
        <v>3</v>
      </c>
      <c r="O1710" s="21">
        <f t="shared" si="164"/>
        <v>20.333333333333332</v>
      </c>
      <c r="P1710">
        <f t="shared" si="160"/>
        <v>0.57735026918962584</v>
      </c>
      <c r="Q1710">
        <f t="shared" si="161"/>
        <v>20</v>
      </c>
    </row>
    <row r="1711" spans="1:17" x14ac:dyDescent="0.25">
      <c r="A1711" t="str">
        <f t="shared" si="159"/>
        <v>Israel-Local</v>
      </c>
      <c r="B1711">
        <v>1710</v>
      </c>
      <c r="C1711" t="s">
        <v>29</v>
      </c>
      <c r="D1711" t="s">
        <v>96</v>
      </c>
      <c r="E1711" t="s">
        <v>101</v>
      </c>
      <c r="F1711" s="3">
        <v>41024</v>
      </c>
      <c r="G1711" s="1" t="s">
        <v>120</v>
      </c>
      <c r="H1711" t="s">
        <v>120</v>
      </c>
      <c r="I1711" s="17">
        <f>IF(D1711="Moody",VLOOKUP(H1711,'Rating Translation'!$B$2:$E$25,4,FALSE),IF(D1711="SP",VLOOKUP(H1711,'Rating Translation'!$C$2:$E$25,3,FALSE),VLOOKUP(H1711,'Rating Translation'!$D$2:$E$25,2,FALSE)))</f>
        <v>20</v>
      </c>
      <c r="J1711">
        <f t="shared" si="162"/>
        <v>20</v>
      </c>
      <c r="K1711" s="20">
        <f>IF($D1711=K$1,$J1711,IF($C1711&lt;&gt;$C1710,"",K1710))</f>
        <v>20</v>
      </c>
      <c r="L1711">
        <f>IF($D1711=L$1,$J1711,IF($C1711&lt;&gt;$C1710,"",L1710))</f>
        <v>21</v>
      </c>
      <c r="M1711">
        <f>IF($D1711=M$1,$J1711,IF($C1711&lt;&gt;$C1710,"",M1710))</f>
        <v>20</v>
      </c>
      <c r="N1711" s="20">
        <f t="shared" si="163"/>
        <v>3</v>
      </c>
      <c r="O1711" s="21">
        <f t="shared" si="164"/>
        <v>20.333333333333332</v>
      </c>
      <c r="P1711">
        <f t="shared" si="160"/>
        <v>0.57735026918962584</v>
      </c>
      <c r="Q1711">
        <f t="shared" si="161"/>
        <v>20</v>
      </c>
    </row>
    <row r="1712" spans="1:17" x14ac:dyDescent="0.25">
      <c r="A1712" t="str">
        <f t="shared" si="159"/>
        <v>Israel-Local</v>
      </c>
      <c r="B1712">
        <v>1711</v>
      </c>
      <c r="C1712" t="s">
        <v>29</v>
      </c>
      <c r="D1712" t="s">
        <v>96</v>
      </c>
      <c r="E1712" t="s">
        <v>101</v>
      </c>
      <c r="F1712" s="3">
        <v>41088</v>
      </c>
      <c r="G1712" s="1" t="s">
        <v>120</v>
      </c>
      <c r="H1712" t="s">
        <v>120</v>
      </c>
      <c r="I1712" s="17">
        <f>IF(D1712="Moody",VLOOKUP(H1712,'Rating Translation'!$B$2:$E$25,4,FALSE),IF(D1712="SP",VLOOKUP(H1712,'Rating Translation'!$C$2:$E$25,3,FALSE),VLOOKUP(H1712,'Rating Translation'!$D$2:$E$25,2,FALSE)))</f>
        <v>20</v>
      </c>
      <c r="J1712">
        <f t="shared" si="162"/>
        <v>20</v>
      </c>
      <c r="K1712" s="20">
        <f>IF($D1712=K$1,$J1712,IF($C1712&lt;&gt;$C1711,"",K1711))</f>
        <v>20</v>
      </c>
      <c r="L1712">
        <f>IF($D1712=L$1,$J1712,IF($C1712&lt;&gt;$C1711,"",L1711))</f>
        <v>21</v>
      </c>
      <c r="M1712">
        <f>IF($D1712=M$1,$J1712,IF($C1712&lt;&gt;$C1711,"",M1711))</f>
        <v>20</v>
      </c>
      <c r="N1712" s="20">
        <f t="shared" si="163"/>
        <v>3</v>
      </c>
      <c r="O1712" s="21">
        <f t="shared" si="164"/>
        <v>20.333333333333332</v>
      </c>
      <c r="P1712">
        <f t="shared" si="160"/>
        <v>0.57735026918962584</v>
      </c>
      <c r="Q1712">
        <f t="shared" si="161"/>
        <v>20</v>
      </c>
    </row>
    <row r="1713" spans="1:17" x14ac:dyDescent="0.25">
      <c r="A1713" t="str">
        <f t="shared" si="159"/>
        <v>Israel-Local</v>
      </c>
      <c r="B1713">
        <v>1712</v>
      </c>
      <c r="C1713" t="s">
        <v>29</v>
      </c>
      <c r="D1713" t="s">
        <v>96</v>
      </c>
      <c r="E1713" t="s">
        <v>101</v>
      </c>
      <c r="F1713" s="3">
        <v>41124</v>
      </c>
      <c r="G1713" s="1" t="s">
        <v>120</v>
      </c>
      <c r="H1713" t="s">
        <v>120</v>
      </c>
      <c r="I1713" s="17">
        <f>IF(D1713="Moody",VLOOKUP(H1713,'Rating Translation'!$B$2:$E$25,4,FALSE),IF(D1713="SP",VLOOKUP(H1713,'Rating Translation'!$C$2:$E$25,3,FALSE),VLOOKUP(H1713,'Rating Translation'!$D$2:$E$25,2,FALSE)))</f>
        <v>20</v>
      </c>
      <c r="J1713">
        <f t="shared" si="162"/>
        <v>20</v>
      </c>
      <c r="K1713" s="20">
        <f>IF($D1713=K$1,$J1713,IF($C1713&lt;&gt;$C1712,"",K1712))</f>
        <v>20</v>
      </c>
      <c r="L1713">
        <f>IF($D1713=L$1,$J1713,IF($C1713&lt;&gt;$C1712,"",L1712))</f>
        <v>21</v>
      </c>
      <c r="M1713">
        <f>IF($D1713=M$1,$J1713,IF($C1713&lt;&gt;$C1712,"",M1712))</f>
        <v>20</v>
      </c>
      <c r="N1713" s="20">
        <f t="shared" si="163"/>
        <v>3</v>
      </c>
      <c r="O1713" s="21">
        <f t="shared" si="164"/>
        <v>20.333333333333332</v>
      </c>
      <c r="P1713">
        <f t="shared" si="160"/>
        <v>0.57735026918962584</v>
      </c>
      <c r="Q1713">
        <f t="shared" si="161"/>
        <v>20</v>
      </c>
    </row>
    <row r="1714" spans="1:17" x14ac:dyDescent="0.25">
      <c r="A1714" t="str">
        <f t="shared" si="159"/>
        <v>Israel-Local</v>
      </c>
      <c r="B1714">
        <v>1713</v>
      </c>
      <c r="C1714" t="s">
        <v>29</v>
      </c>
      <c r="D1714" t="s">
        <v>96</v>
      </c>
      <c r="E1714" t="s">
        <v>101</v>
      </c>
      <c r="F1714" s="3">
        <v>41320</v>
      </c>
      <c r="G1714" s="1" t="s">
        <v>120</v>
      </c>
      <c r="H1714" t="s">
        <v>120</v>
      </c>
      <c r="I1714" s="17">
        <f>IF(D1714="Moody",VLOOKUP(H1714,'Rating Translation'!$B$2:$E$25,4,FALSE),IF(D1714="SP",VLOOKUP(H1714,'Rating Translation'!$C$2:$E$25,3,FALSE),VLOOKUP(H1714,'Rating Translation'!$D$2:$E$25,2,FALSE)))</f>
        <v>20</v>
      </c>
      <c r="J1714">
        <f t="shared" si="162"/>
        <v>20</v>
      </c>
      <c r="K1714" s="20">
        <f>IF($D1714=K$1,$J1714,IF($C1714&lt;&gt;$C1713,"",K1713))</f>
        <v>20</v>
      </c>
      <c r="L1714">
        <f>IF($D1714=L$1,$J1714,IF($C1714&lt;&gt;$C1713,"",L1713))</f>
        <v>21</v>
      </c>
      <c r="M1714">
        <f>IF($D1714=M$1,$J1714,IF($C1714&lt;&gt;$C1713,"",M1713))</f>
        <v>20</v>
      </c>
      <c r="N1714" s="20">
        <f t="shared" si="163"/>
        <v>3</v>
      </c>
      <c r="O1714" s="21">
        <f t="shared" si="164"/>
        <v>20.333333333333332</v>
      </c>
      <c r="P1714">
        <f t="shared" si="160"/>
        <v>0.57735026918962584</v>
      </c>
      <c r="Q1714">
        <f t="shared" si="161"/>
        <v>20</v>
      </c>
    </row>
    <row r="1715" spans="1:17" x14ac:dyDescent="0.25">
      <c r="A1715" t="str">
        <f t="shared" si="159"/>
        <v>Israel-Local</v>
      </c>
      <c r="B1715">
        <v>1714</v>
      </c>
      <c r="C1715" t="s">
        <v>29</v>
      </c>
      <c r="D1715" t="s">
        <v>96</v>
      </c>
      <c r="E1715" t="s">
        <v>101</v>
      </c>
      <c r="F1715" s="3">
        <v>41341</v>
      </c>
      <c r="G1715" s="1" t="s">
        <v>120</v>
      </c>
      <c r="H1715" t="s">
        <v>120</v>
      </c>
      <c r="I1715" s="17">
        <f>IF(D1715="Moody",VLOOKUP(H1715,'Rating Translation'!$B$2:$E$25,4,FALSE),IF(D1715="SP",VLOOKUP(H1715,'Rating Translation'!$C$2:$E$25,3,FALSE),VLOOKUP(H1715,'Rating Translation'!$D$2:$E$25,2,FALSE)))</f>
        <v>20</v>
      </c>
      <c r="J1715">
        <f t="shared" si="162"/>
        <v>20</v>
      </c>
      <c r="K1715" s="20">
        <f>IF($D1715=K$1,$J1715,IF($C1715&lt;&gt;$C1714,"",K1714))</f>
        <v>20</v>
      </c>
      <c r="L1715">
        <f>IF($D1715=L$1,$J1715,IF($C1715&lt;&gt;$C1714,"",L1714))</f>
        <v>21</v>
      </c>
      <c r="M1715">
        <f>IF($D1715=M$1,$J1715,IF($C1715&lt;&gt;$C1714,"",M1714))</f>
        <v>20</v>
      </c>
      <c r="N1715" s="20">
        <f t="shared" si="163"/>
        <v>3</v>
      </c>
      <c r="O1715" s="21">
        <f t="shared" si="164"/>
        <v>20.333333333333332</v>
      </c>
      <c r="P1715">
        <f t="shared" si="160"/>
        <v>0.57735026918962584</v>
      </c>
      <c r="Q1715">
        <f t="shared" si="161"/>
        <v>20</v>
      </c>
    </row>
    <row r="1716" spans="1:17" x14ac:dyDescent="0.25">
      <c r="A1716" t="str">
        <f t="shared" si="159"/>
        <v>Israel-Local</v>
      </c>
      <c r="B1716">
        <v>1715</v>
      </c>
      <c r="C1716" t="s">
        <v>29</v>
      </c>
      <c r="D1716" t="s">
        <v>79</v>
      </c>
      <c r="E1716" t="s">
        <v>101</v>
      </c>
      <c r="F1716" s="3">
        <v>41396</v>
      </c>
      <c r="G1716" s="1" t="s">
        <v>120</v>
      </c>
      <c r="H1716" t="s">
        <v>120</v>
      </c>
      <c r="I1716" s="17">
        <f>IF(D1716="Moody",VLOOKUP(H1716,'Rating Translation'!$B$2:$E$25,4,FALSE),IF(D1716="SP",VLOOKUP(H1716,'Rating Translation'!$C$2:$E$25,3,FALSE),VLOOKUP(H1716,'Rating Translation'!$D$2:$E$25,2,FALSE)))</f>
        <v>20</v>
      </c>
      <c r="J1716">
        <f t="shared" si="162"/>
        <v>20</v>
      </c>
      <c r="K1716" s="20">
        <f>IF($D1716=K$1,$J1716,IF($C1716&lt;&gt;$C1715,"",K1715))</f>
        <v>20</v>
      </c>
      <c r="L1716">
        <f>IF($D1716=L$1,$J1716,IF($C1716&lt;&gt;$C1715,"",L1715))</f>
        <v>20</v>
      </c>
      <c r="M1716">
        <f>IF($D1716=M$1,$J1716,IF($C1716&lt;&gt;$C1715,"",M1715))</f>
        <v>20</v>
      </c>
      <c r="N1716" s="20">
        <f t="shared" si="163"/>
        <v>3</v>
      </c>
      <c r="O1716" s="21">
        <f t="shared" si="164"/>
        <v>20</v>
      </c>
      <c r="P1716">
        <f t="shared" si="160"/>
        <v>0</v>
      </c>
      <c r="Q1716">
        <f t="shared" si="161"/>
        <v>20</v>
      </c>
    </row>
    <row r="1717" spans="1:17" x14ac:dyDescent="0.25">
      <c r="A1717" t="str">
        <f t="shared" si="159"/>
        <v>Israel-Local</v>
      </c>
      <c r="B1717">
        <v>1716</v>
      </c>
      <c r="C1717" t="s">
        <v>29</v>
      </c>
      <c r="D1717" t="s">
        <v>96</v>
      </c>
      <c r="E1717" t="s">
        <v>101</v>
      </c>
      <c r="F1717" s="3">
        <v>41422</v>
      </c>
      <c r="G1717" s="1" t="s">
        <v>120</v>
      </c>
      <c r="H1717" t="s">
        <v>120</v>
      </c>
      <c r="I1717" s="17">
        <f>IF(D1717="Moody",VLOOKUP(H1717,'Rating Translation'!$B$2:$E$25,4,FALSE),IF(D1717="SP",VLOOKUP(H1717,'Rating Translation'!$C$2:$E$25,3,FALSE),VLOOKUP(H1717,'Rating Translation'!$D$2:$E$25,2,FALSE)))</f>
        <v>20</v>
      </c>
      <c r="J1717">
        <f t="shared" si="162"/>
        <v>20</v>
      </c>
      <c r="K1717" s="20">
        <f>IF($D1717=K$1,$J1717,IF($C1717&lt;&gt;$C1716,"",K1716))</f>
        <v>20</v>
      </c>
      <c r="L1717">
        <f>IF($D1717=L$1,$J1717,IF($C1717&lt;&gt;$C1716,"",L1716))</f>
        <v>20</v>
      </c>
      <c r="M1717">
        <f>IF($D1717=M$1,$J1717,IF($C1717&lt;&gt;$C1716,"",M1716))</f>
        <v>20</v>
      </c>
      <c r="N1717" s="20">
        <f t="shared" si="163"/>
        <v>3</v>
      </c>
      <c r="O1717" s="21">
        <f t="shared" si="164"/>
        <v>20</v>
      </c>
      <c r="P1717">
        <f t="shared" si="160"/>
        <v>0</v>
      </c>
      <c r="Q1717">
        <f t="shared" si="161"/>
        <v>20</v>
      </c>
    </row>
    <row r="1718" spans="1:17" x14ac:dyDescent="0.25">
      <c r="A1718" t="str">
        <f t="shared" si="159"/>
        <v>Israel-Local</v>
      </c>
      <c r="B1718">
        <v>1717</v>
      </c>
      <c r="C1718" t="s">
        <v>29</v>
      </c>
      <c r="D1718" t="s">
        <v>96</v>
      </c>
      <c r="E1718" t="s">
        <v>101</v>
      </c>
      <c r="F1718" s="3">
        <v>41445</v>
      </c>
      <c r="G1718" s="1" t="s">
        <v>120</v>
      </c>
      <c r="H1718" t="s">
        <v>120</v>
      </c>
      <c r="I1718" s="17">
        <f>IF(D1718="Moody",VLOOKUP(H1718,'Rating Translation'!$B$2:$E$25,4,FALSE),IF(D1718="SP",VLOOKUP(H1718,'Rating Translation'!$C$2:$E$25,3,FALSE),VLOOKUP(H1718,'Rating Translation'!$D$2:$E$25,2,FALSE)))</f>
        <v>20</v>
      </c>
      <c r="J1718">
        <f t="shared" si="162"/>
        <v>20</v>
      </c>
      <c r="K1718" s="20">
        <f>IF($D1718=K$1,$J1718,IF($C1718&lt;&gt;$C1717,"",K1717))</f>
        <v>20</v>
      </c>
      <c r="L1718">
        <f>IF($D1718=L$1,$J1718,IF($C1718&lt;&gt;$C1717,"",L1717))</f>
        <v>20</v>
      </c>
      <c r="M1718">
        <f>IF($D1718=M$1,$J1718,IF($C1718&lt;&gt;$C1717,"",M1717))</f>
        <v>20</v>
      </c>
      <c r="N1718" s="20">
        <f t="shared" si="163"/>
        <v>3</v>
      </c>
      <c r="O1718" s="21">
        <f t="shared" si="164"/>
        <v>20</v>
      </c>
      <c r="P1718">
        <f t="shared" si="160"/>
        <v>0</v>
      </c>
      <c r="Q1718">
        <f t="shared" si="161"/>
        <v>20</v>
      </c>
    </row>
    <row r="1719" spans="1:17" x14ac:dyDescent="0.25">
      <c r="A1719" t="str">
        <f t="shared" si="159"/>
        <v>Israel-Local</v>
      </c>
      <c r="B1719">
        <v>1718</v>
      </c>
      <c r="C1719" t="s">
        <v>29</v>
      </c>
      <c r="D1719" t="s">
        <v>96</v>
      </c>
      <c r="E1719" t="s">
        <v>101</v>
      </c>
      <c r="F1719" s="3">
        <v>41484</v>
      </c>
      <c r="G1719" s="1" t="s">
        <v>120</v>
      </c>
      <c r="H1719" t="s">
        <v>120</v>
      </c>
      <c r="I1719" s="17">
        <f>IF(D1719="Moody",VLOOKUP(H1719,'Rating Translation'!$B$2:$E$25,4,FALSE),IF(D1719="SP",VLOOKUP(H1719,'Rating Translation'!$C$2:$E$25,3,FALSE),VLOOKUP(H1719,'Rating Translation'!$D$2:$E$25,2,FALSE)))</f>
        <v>20</v>
      </c>
      <c r="J1719">
        <f t="shared" si="162"/>
        <v>20</v>
      </c>
      <c r="K1719" s="20">
        <f>IF($D1719=K$1,$J1719,IF($C1719&lt;&gt;$C1718,"",K1718))</f>
        <v>20</v>
      </c>
      <c r="L1719">
        <f>IF($D1719=L$1,$J1719,IF($C1719&lt;&gt;$C1718,"",L1718))</f>
        <v>20</v>
      </c>
      <c r="M1719">
        <f>IF($D1719=M$1,$J1719,IF($C1719&lt;&gt;$C1718,"",M1718))</f>
        <v>20</v>
      </c>
      <c r="N1719" s="20">
        <f t="shared" si="163"/>
        <v>3</v>
      </c>
      <c r="O1719" s="21">
        <f t="shared" si="164"/>
        <v>20</v>
      </c>
      <c r="P1719">
        <f t="shared" si="160"/>
        <v>0</v>
      </c>
      <c r="Q1719">
        <f t="shared" si="161"/>
        <v>20</v>
      </c>
    </row>
    <row r="1720" spans="1:17" x14ac:dyDescent="0.25">
      <c r="A1720" t="str">
        <f t="shared" si="159"/>
        <v>Israel-Local</v>
      </c>
      <c r="B1720">
        <v>1719</v>
      </c>
      <c r="C1720" t="s">
        <v>29</v>
      </c>
      <c r="D1720" t="s">
        <v>69</v>
      </c>
      <c r="E1720" t="s">
        <v>101</v>
      </c>
      <c r="F1720" s="3">
        <v>41501</v>
      </c>
      <c r="G1720" s="1" t="s">
        <v>110</v>
      </c>
      <c r="H1720" t="s">
        <v>110</v>
      </c>
      <c r="I1720" s="17">
        <f>IF(D1720="Moody",VLOOKUP(H1720,'Rating Translation'!$B$2:$E$25,4,FALSE),IF(D1720="SP",VLOOKUP(H1720,'Rating Translation'!$C$2:$E$25,3,FALSE),VLOOKUP(H1720,'Rating Translation'!$D$2:$E$25,2,FALSE)))</f>
        <v>20</v>
      </c>
      <c r="J1720">
        <f t="shared" si="162"/>
        <v>20</v>
      </c>
      <c r="K1720" s="20">
        <f>IF($D1720=K$1,$J1720,IF($C1720&lt;&gt;$C1719,"",K1719))</f>
        <v>20</v>
      </c>
      <c r="L1720">
        <f>IF($D1720=L$1,$J1720,IF($C1720&lt;&gt;$C1719,"",L1719))</f>
        <v>20</v>
      </c>
      <c r="M1720">
        <f>IF($D1720=M$1,$J1720,IF($C1720&lt;&gt;$C1719,"",M1719))</f>
        <v>20</v>
      </c>
      <c r="N1720" s="20">
        <f t="shared" si="163"/>
        <v>3</v>
      </c>
      <c r="O1720" s="21">
        <f t="shared" si="164"/>
        <v>20</v>
      </c>
      <c r="P1720">
        <f t="shared" si="160"/>
        <v>0</v>
      </c>
      <c r="Q1720">
        <f t="shared" si="161"/>
        <v>20</v>
      </c>
    </row>
    <row r="1721" spans="1:17" x14ac:dyDescent="0.25">
      <c r="A1721" t="str">
        <f t="shared" si="159"/>
        <v>Israel-Local</v>
      </c>
      <c r="B1721">
        <v>1720</v>
      </c>
      <c r="C1721" t="s">
        <v>29</v>
      </c>
      <c r="D1721" t="s">
        <v>96</v>
      </c>
      <c r="E1721" t="s">
        <v>101</v>
      </c>
      <c r="F1721" s="3">
        <v>41547</v>
      </c>
      <c r="G1721" s="1" t="s">
        <v>120</v>
      </c>
      <c r="H1721" t="s">
        <v>120</v>
      </c>
      <c r="I1721" s="17">
        <f>IF(D1721="Moody",VLOOKUP(H1721,'Rating Translation'!$B$2:$E$25,4,FALSE),IF(D1721="SP",VLOOKUP(H1721,'Rating Translation'!$C$2:$E$25,3,FALSE),VLOOKUP(H1721,'Rating Translation'!$D$2:$E$25,2,FALSE)))</f>
        <v>20</v>
      </c>
      <c r="J1721">
        <f t="shared" si="162"/>
        <v>20</v>
      </c>
      <c r="K1721" s="20">
        <f>IF($D1721=K$1,$J1721,IF($C1721&lt;&gt;$C1720,"",K1720))</f>
        <v>20</v>
      </c>
      <c r="L1721">
        <f>IF($D1721=L$1,$J1721,IF($C1721&lt;&gt;$C1720,"",L1720))</f>
        <v>20</v>
      </c>
      <c r="M1721">
        <f>IF($D1721=M$1,$J1721,IF($C1721&lt;&gt;$C1720,"",M1720))</f>
        <v>20</v>
      </c>
      <c r="N1721" s="20">
        <f t="shared" si="163"/>
        <v>3</v>
      </c>
      <c r="O1721" s="21">
        <f t="shared" si="164"/>
        <v>20</v>
      </c>
      <c r="P1721">
        <f t="shared" si="160"/>
        <v>0</v>
      </c>
      <c r="Q1721">
        <f t="shared" si="161"/>
        <v>20</v>
      </c>
    </row>
    <row r="1722" spans="1:17" x14ac:dyDescent="0.25">
      <c r="A1722" t="str">
        <f t="shared" si="159"/>
        <v>Israel-Local</v>
      </c>
      <c r="B1722">
        <v>1721</v>
      </c>
      <c r="C1722" t="s">
        <v>29</v>
      </c>
      <c r="D1722" t="s">
        <v>96</v>
      </c>
      <c r="E1722" t="s">
        <v>101</v>
      </c>
      <c r="F1722" s="3">
        <v>41607</v>
      </c>
      <c r="G1722" s="1" t="s">
        <v>120</v>
      </c>
      <c r="H1722" t="s">
        <v>120</v>
      </c>
      <c r="I1722" s="17">
        <f>IF(D1722="Moody",VLOOKUP(H1722,'Rating Translation'!$B$2:$E$25,4,FALSE),IF(D1722="SP",VLOOKUP(H1722,'Rating Translation'!$C$2:$E$25,3,FALSE),VLOOKUP(H1722,'Rating Translation'!$D$2:$E$25,2,FALSE)))</f>
        <v>20</v>
      </c>
      <c r="J1722">
        <f t="shared" si="162"/>
        <v>20</v>
      </c>
      <c r="K1722" s="20">
        <f>IF($D1722=K$1,$J1722,IF($C1722&lt;&gt;$C1721,"",K1721))</f>
        <v>20</v>
      </c>
      <c r="L1722">
        <f>IF($D1722=L$1,$J1722,IF($C1722&lt;&gt;$C1721,"",L1721))</f>
        <v>20</v>
      </c>
      <c r="M1722">
        <f>IF($D1722=M$1,$J1722,IF($C1722&lt;&gt;$C1721,"",M1721))</f>
        <v>20</v>
      </c>
      <c r="N1722" s="20">
        <f t="shared" si="163"/>
        <v>3</v>
      </c>
      <c r="O1722" s="21">
        <f t="shared" si="164"/>
        <v>20</v>
      </c>
      <c r="P1722">
        <f t="shared" si="160"/>
        <v>0</v>
      </c>
      <c r="Q1722">
        <f t="shared" si="161"/>
        <v>20</v>
      </c>
    </row>
    <row r="1723" spans="1:17" x14ac:dyDescent="0.25">
      <c r="A1723" t="str">
        <f t="shared" si="159"/>
        <v>Israel-Local</v>
      </c>
      <c r="B1723">
        <v>1722</v>
      </c>
      <c r="C1723" t="s">
        <v>29</v>
      </c>
      <c r="D1723" t="s">
        <v>96</v>
      </c>
      <c r="E1723" t="s">
        <v>101</v>
      </c>
      <c r="F1723" s="3">
        <v>41624</v>
      </c>
      <c r="G1723" s="1" t="s">
        <v>120</v>
      </c>
      <c r="H1723" t="s">
        <v>120</v>
      </c>
      <c r="I1723" s="17">
        <f>IF(D1723="Moody",VLOOKUP(H1723,'Rating Translation'!$B$2:$E$25,4,FALSE),IF(D1723="SP",VLOOKUP(H1723,'Rating Translation'!$C$2:$E$25,3,FALSE),VLOOKUP(H1723,'Rating Translation'!$D$2:$E$25,2,FALSE)))</f>
        <v>20</v>
      </c>
      <c r="J1723">
        <f t="shared" si="162"/>
        <v>20</v>
      </c>
      <c r="K1723" s="20">
        <f>IF($D1723=K$1,$J1723,IF($C1723&lt;&gt;$C1722,"",K1722))</f>
        <v>20</v>
      </c>
      <c r="L1723">
        <f>IF($D1723=L$1,$J1723,IF($C1723&lt;&gt;$C1722,"",L1722))</f>
        <v>20</v>
      </c>
      <c r="M1723">
        <f>IF($D1723=M$1,$J1723,IF($C1723&lt;&gt;$C1722,"",M1722))</f>
        <v>20</v>
      </c>
      <c r="N1723" s="20">
        <f t="shared" si="163"/>
        <v>3</v>
      </c>
      <c r="O1723" s="21">
        <f t="shared" si="164"/>
        <v>20</v>
      </c>
      <c r="P1723">
        <f t="shared" si="160"/>
        <v>0</v>
      </c>
      <c r="Q1723">
        <f t="shared" si="161"/>
        <v>20</v>
      </c>
    </row>
    <row r="1724" spans="1:17" x14ac:dyDescent="0.25">
      <c r="A1724" t="str">
        <f t="shared" si="159"/>
        <v>Italy-Foreign</v>
      </c>
      <c r="B1724">
        <v>1723</v>
      </c>
      <c r="C1724" t="s">
        <v>8</v>
      </c>
      <c r="D1724" t="s">
        <v>69</v>
      </c>
      <c r="E1724" t="s">
        <v>100</v>
      </c>
      <c r="F1724" s="3">
        <v>31695</v>
      </c>
      <c r="G1724" s="1" t="s">
        <v>104</v>
      </c>
      <c r="H1724" t="s">
        <v>104</v>
      </c>
      <c r="I1724" s="17">
        <f>IF(D1724="Moody",VLOOKUP(H1724,'Rating Translation'!$B$2:$E$25,4,FALSE),IF(D1724="SP",VLOOKUP(H1724,'Rating Translation'!$C$2:$E$25,3,FALSE),VLOOKUP(H1724,'Rating Translation'!$D$2:$E$25,2,FALSE)))</f>
        <v>24</v>
      </c>
      <c r="J1724">
        <f t="shared" si="162"/>
        <v>24</v>
      </c>
      <c r="K1724" s="20">
        <f>IF($D1724=K$1,$J1724,IF($C1724&lt;&gt;$C1723,"",K1723))</f>
        <v>24</v>
      </c>
      <c r="L1724" t="str">
        <f>IF($D1724=L$1,$J1724,IF($C1724&lt;&gt;$C1723,"",L1723))</f>
        <v/>
      </c>
      <c r="M1724" t="str">
        <f>IF($D1724=M$1,$J1724,IF($C1724&lt;&gt;$C1723,"",M1723))</f>
        <v/>
      </c>
      <c r="N1724" s="20">
        <f t="shared" si="163"/>
        <v>1</v>
      </c>
      <c r="O1724" s="21">
        <f t="shared" si="164"/>
        <v>24</v>
      </c>
      <c r="P1724" t="str">
        <f t="shared" si="160"/>
        <v/>
      </c>
      <c r="Q1724">
        <f t="shared" si="161"/>
        <v>24</v>
      </c>
    </row>
    <row r="1725" spans="1:17" x14ac:dyDescent="0.25">
      <c r="A1725" t="str">
        <f t="shared" si="159"/>
        <v>Italy-Foreign</v>
      </c>
      <c r="B1725">
        <v>1724</v>
      </c>
      <c r="C1725" t="s">
        <v>8</v>
      </c>
      <c r="D1725" t="s">
        <v>69</v>
      </c>
      <c r="E1725" t="s">
        <v>100</v>
      </c>
      <c r="F1725" s="3">
        <v>33420</v>
      </c>
      <c r="G1725" s="1" t="s">
        <v>106</v>
      </c>
      <c r="H1725" t="s">
        <v>106</v>
      </c>
      <c r="I1725" s="17">
        <f>IF(D1725="Moody",VLOOKUP(H1725,'Rating Translation'!$B$2:$E$25,4,FALSE),IF(D1725="SP",VLOOKUP(H1725,'Rating Translation'!$C$2:$E$25,3,FALSE),VLOOKUP(H1725,'Rating Translation'!$D$2:$E$25,2,FALSE)))</f>
        <v>23</v>
      </c>
      <c r="J1725">
        <f t="shared" si="162"/>
        <v>23</v>
      </c>
      <c r="K1725" s="20">
        <f>IF($D1725=K$1,$J1725,IF($C1725&lt;&gt;$C1724,"",K1724))</f>
        <v>23</v>
      </c>
      <c r="L1725" t="str">
        <f>IF($D1725=L$1,$J1725,IF($C1725&lt;&gt;$C1724,"",L1724))</f>
        <v/>
      </c>
      <c r="M1725" t="str">
        <f>IF($D1725=M$1,$J1725,IF($C1725&lt;&gt;$C1724,"",M1724))</f>
        <v/>
      </c>
      <c r="N1725" s="20">
        <f t="shared" si="163"/>
        <v>1</v>
      </c>
      <c r="O1725" s="21">
        <f t="shared" si="164"/>
        <v>23</v>
      </c>
      <c r="P1725" t="str">
        <f t="shared" si="160"/>
        <v/>
      </c>
      <c r="Q1725">
        <f t="shared" si="161"/>
        <v>23</v>
      </c>
    </row>
    <row r="1726" spans="1:17" x14ac:dyDescent="0.25">
      <c r="A1726" t="str">
        <f t="shared" si="159"/>
        <v>Italy-Foreign</v>
      </c>
      <c r="B1726">
        <v>1725</v>
      </c>
      <c r="C1726" t="s">
        <v>8</v>
      </c>
      <c r="D1726" t="s">
        <v>69</v>
      </c>
      <c r="E1726" t="s">
        <v>100</v>
      </c>
      <c r="F1726" s="3">
        <v>33829</v>
      </c>
      <c r="G1726" s="1" t="s">
        <v>108</v>
      </c>
      <c r="H1726" t="s">
        <v>108</v>
      </c>
      <c r="I1726" s="17">
        <f>IF(D1726="Moody",VLOOKUP(H1726,'Rating Translation'!$B$2:$E$25,4,FALSE),IF(D1726="SP",VLOOKUP(H1726,'Rating Translation'!$C$2:$E$25,3,FALSE),VLOOKUP(H1726,'Rating Translation'!$D$2:$E$25,2,FALSE)))</f>
        <v>21</v>
      </c>
      <c r="J1726">
        <f t="shared" si="162"/>
        <v>21</v>
      </c>
      <c r="K1726" s="20">
        <f>IF($D1726=K$1,$J1726,IF($C1726&lt;&gt;$C1725,"",K1725))</f>
        <v>21</v>
      </c>
      <c r="L1726" t="str">
        <f>IF($D1726=L$1,$J1726,IF($C1726&lt;&gt;$C1725,"",L1725))</f>
        <v/>
      </c>
      <c r="M1726" t="str">
        <f>IF($D1726=M$1,$J1726,IF($C1726&lt;&gt;$C1725,"",M1725))</f>
        <v/>
      </c>
      <c r="N1726" s="20">
        <f t="shared" si="163"/>
        <v>1</v>
      </c>
      <c r="O1726" s="21">
        <f t="shared" si="164"/>
        <v>21</v>
      </c>
      <c r="P1726" t="str">
        <f t="shared" si="160"/>
        <v/>
      </c>
      <c r="Q1726">
        <f t="shared" si="161"/>
        <v>21</v>
      </c>
    </row>
    <row r="1727" spans="1:17" x14ac:dyDescent="0.25">
      <c r="A1727" t="str">
        <f t="shared" si="159"/>
        <v>Italy-Foreign</v>
      </c>
      <c r="B1727">
        <v>1726</v>
      </c>
      <c r="C1727" t="s">
        <v>8</v>
      </c>
      <c r="D1727" t="s">
        <v>69</v>
      </c>
      <c r="E1727" t="s">
        <v>100</v>
      </c>
      <c r="F1727" s="3">
        <v>34094</v>
      </c>
      <c r="G1727" s="1" t="s">
        <v>110</v>
      </c>
      <c r="H1727" t="s">
        <v>110</v>
      </c>
      <c r="I1727" s="17">
        <f>IF(D1727="Moody",VLOOKUP(H1727,'Rating Translation'!$B$2:$E$25,4,FALSE),IF(D1727="SP",VLOOKUP(H1727,'Rating Translation'!$C$2:$E$25,3,FALSE),VLOOKUP(H1727,'Rating Translation'!$D$2:$E$25,2,FALSE)))</f>
        <v>20</v>
      </c>
      <c r="J1727">
        <f t="shared" si="162"/>
        <v>20</v>
      </c>
      <c r="K1727" s="20">
        <f>IF($D1727=K$1,$J1727,IF($C1727&lt;&gt;$C1726,"",K1726))</f>
        <v>20</v>
      </c>
      <c r="L1727" t="str">
        <f>IF($D1727=L$1,$J1727,IF($C1727&lt;&gt;$C1726,"",L1726))</f>
        <v/>
      </c>
      <c r="M1727" t="str">
        <f>IF($D1727=M$1,$J1727,IF($C1727&lt;&gt;$C1726,"",M1726))</f>
        <v/>
      </c>
      <c r="N1727" s="20">
        <f t="shared" si="163"/>
        <v>1</v>
      </c>
      <c r="O1727" s="21">
        <f t="shared" si="164"/>
        <v>20</v>
      </c>
      <c r="P1727" t="str">
        <f t="shared" si="160"/>
        <v/>
      </c>
      <c r="Q1727">
        <f t="shared" si="161"/>
        <v>20</v>
      </c>
    </row>
    <row r="1728" spans="1:17" x14ac:dyDescent="0.25">
      <c r="A1728" t="str">
        <f t="shared" si="159"/>
        <v>Italy-Foreign</v>
      </c>
      <c r="B1728">
        <v>1727</v>
      </c>
      <c r="C1728" t="s">
        <v>8</v>
      </c>
      <c r="D1728" t="s">
        <v>96</v>
      </c>
      <c r="E1728" t="s">
        <v>100</v>
      </c>
      <c r="F1728" s="3">
        <v>34556</v>
      </c>
      <c r="G1728" s="1" t="s">
        <v>78</v>
      </c>
      <c r="H1728" t="s">
        <v>78</v>
      </c>
      <c r="I1728" s="17">
        <f>IF(D1728="Moody",VLOOKUP(H1728,'Rating Translation'!$B$2:$E$25,4,FALSE),IF(D1728="SP",VLOOKUP(H1728,'Rating Translation'!$C$2:$E$25,3,FALSE),VLOOKUP(H1728,'Rating Translation'!$D$2:$E$25,2,FALSE)))</f>
        <v>22</v>
      </c>
      <c r="J1728">
        <f t="shared" si="162"/>
        <v>22</v>
      </c>
      <c r="K1728" s="20">
        <f>IF($D1728=K$1,$J1728,IF($C1728&lt;&gt;$C1727,"",K1727))</f>
        <v>20</v>
      </c>
      <c r="L1728" t="str">
        <f>IF($D1728=L$1,$J1728,IF($C1728&lt;&gt;$C1727,"",L1727))</f>
        <v/>
      </c>
      <c r="M1728">
        <f>IF($D1728=M$1,$J1728,IF($C1728&lt;&gt;$C1727,"",M1727))</f>
        <v>22</v>
      </c>
      <c r="N1728" s="20">
        <f t="shared" si="163"/>
        <v>2</v>
      </c>
      <c r="O1728" s="21">
        <f t="shared" si="164"/>
        <v>21</v>
      </c>
      <c r="P1728">
        <f t="shared" si="160"/>
        <v>1.4142135623730951</v>
      </c>
      <c r="Q1728">
        <f t="shared" si="161"/>
        <v>21</v>
      </c>
    </row>
    <row r="1729" spans="1:17" x14ac:dyDescent="0.25">
      <c r="A1729" t="str">
        <f t="shared" si="159"/>
        <v>Italy-Foreign</v>
      </c>
      <c r="B1729">
        <v>1728</v>
      </c>
      <c r="C1729" t="s">
        <v>8</v>
      </c>
      <c r="D1729" t="s">
        <v>96</v>
      </c>
      <c r="E1729" t="s">
        <v>100</v>
      </c>
      <c r="F1729" s="3">
        <v>34753</v>
      </c>
      <c r="G1729" s="1" t="s">
        <v>119</v>
      </c>
      <c r="H1729" t="s">
        <v>119</v>
      </c>
      <c r="I1729" s="17">
        <f>IF(D1729="Moody",VLOOKUP(H1729,'Rating Translation'!$B$2:$E$25,4,FALSE),IF(D1729="SP",VLOOKUP(H1729,'Rating Translation'!$C$2:$E$25,3,FALSE),VLOOKUP(H1729,'Rating Translation'!$D$2:$E$25,2,FALSE)))</f>
        <v>21</v>
      </c>
      <c r="J1729">
        <f t="shared" si="162"/>
        <v>21</v>
      </c>
      <c r="K1729" s="20">
        <f>IF($D1729=K$1,$J1729,IF($C1729&lt;&gt;$C1728,"",K1728))</f>
        <v>20</v>
      </c>
      <c r="L1729" t="str">
        <f>IF($D1729=L$1,$J1729,IF($C1729&lt;&gt;$C1728,"",L1728))</f>
        <v/>
      </c>
      <c r="M1729">
        <f>IF($D1729=M$1,$J1729,IF($C1729&lt;&gt;$C1728,"",M1728))</f>
        <v>21</v>
      </c>
      <c r="N1729" s="20">
        <f t="shared" si="163"/>
        <v>2</v>
      </c>
      <c r="O1729" s="21">
        <f t="shared" si="164"/>
        <v>20.5</v>
      </c>
      <c r="P1729">
        <f t="shared" si="160"/>
        <v>0.70710678118654757</v>
      </c>
      <c r="Q1729">
        <f t="shared" si="161"/>
        <v>20.5</v>
      </c>
    </row>
    <row r="1730" spans="1:17" x14ac:dyDescent="0.25">
      <c r="A1730" t="str">
        <f t="shared" ref="A1730:A1793" si="165">CONCATENATE(C1730,"-",E1730)</f>
        <v>Italy-Foreign</v>
      </c>
      <c r="B1730">
        <v>1729</v>
      </c>
      <c r="C1730" t="s">
        <v>8</v>
      </c>
      <c r="D1730" t="s">
        <v>96</v>
      </c>
      <c r="E1730" t="s">
        <v>100</v>
      </c>
      <c r="F1730" s="3">
        <v>34998</v>
      </c>
      <c r="G1730" s="1" t="s">
        <v>119</v>
      </c>
      <c r="H1730" t="s">
        <v>119</v>
      </c>
      <c r="I1730" s="17">
        <f>IF(D1730="Moody",VLOOKUP(H1730,'Rating Translation'!$B$2:$E$25,4,FALSE),IF(D1730="SP",VLOOKUP(H1730,'Rating Translation'!$C$2:$E$25,3,FALSE),VLOOKUP(H1730,'Rating Translation'!$D$2:$E$25,2,FALSE)))</f>
        <v>21</v>
      </c>
      <c r="J1730">
        <f t="shared" si="162"/>
        <v>21</v>
      </c>
      <c r="K1730" s="20">
        <f>IF($D1730=K$1,$J1730,IF($C1730&lt;&gt;$C1729,"",K1729))</f>
        <v>20</v>
      </c>
      <c r="L1730" t="str">
        <f>IF($D1730=L$1,$J1730,IF($C1730&lt;&gt;$C1729,"",L1729))</f>
        <v/>
      </c>
      <c r="M1730">
        <f>IF($D1730=M$1,$J1730,IF($C1730&lt;&gt;$C1729,"",M1729))</f>
        <v>21</v>
      </c>
      <c r="N1730" s="20">
        <f t="shared" si="163"/>
        <v>2</v>
      </c>
      <c r="O1730" s="21">
        <f t="shared" si="164"/>
        <v>20.5</v>
      </c>
      <c r="P1730">
        <f t="shared" si="160"/>
        <v>0.70710678118654757</v>
      </c>
      <c r="Q1730">
        <f t="shared" si="161"/>
        <v>20.5</v>
      </c>
    </row>
    <row r="1731" spans="1:17" x14ac:dyDescent="0.25">
      <c r="A1731" t="str">
        <f t="shared" si="165"/>
        <v>Italy-Foreign</v>
      </c>
      <c r="B1731">
        <v>1730</v>
      </c>
      <c r="C1731" t="s">
        <v>8</v>
      </c>
      <c r="D1731" t="s">
        <v>69</v>
      </c>
      <c r="E1731" t="s">
        <v>100</v>
      </c>
      <c r="F1731" s="3">
        <v>35249</v>
      </c>
      <c r="G1731" s="1" t="s">
        <v>108</v>
      </c>
      <c r="H1731" t="s">
        <v>108</v>
      </c>
      <c r="I1731" s="17">
        <f>IF(D1731="Moody",VLOOKUP(H1731,'Rating Translation'!$B$2:$E$25,4,FALSE),IF(D1731="SP",VLOOKUP(H1731,'Rating Translation'!$C$2:$E$25,3,FALSE),VLOOKUP(H1731,'Rating Translation'!$D$2:$E$25,2,FALSE)))</f>
        <v>21</v>
      </c>
      <c r="J1731">
        <f t="shared" si="162"/>
        <v>21</v>
      </c>
      <c r="K1731" s="20">
        <f>IF($D1731=K$1,$J1731,IF($C1731&lt;&gt;$C1730,"",K1730))</f>
        <v>21</v>
      </c>
      <c r="L1731" t="str">
        <f>IF($D1731=L$1,$J1731,IF($C1731&lt;&gt;$C1730,"",L1730))</f>
        <v/>
      </c>
      <c r="M1731">
        <f>IF($D1731=M$1,$J1731,IF($C1731&lt;&gt;$C1730,"",M1730))</f>
        <v>21</v>
      </c>
      <c r="N1731" s="20">
        <f t="shared" si="163"/>
        <v>2</v>
      </c>
      <c r="O1731" s="21">
        <f t="shared" si="164"/>
        <v>21</v>
      </c>
      <c r="P1731">
        <f t="shared" ref="P1731:P1794" si="166">IF(N1731&lt;=1,"",STDEV(K1731:M1731))</f>
        <v>0</v>
      </c>
      <c r="Q1731">
        <f t="shared" ref="Q1731:Q1794" si="167">MEDIAN(K1731:M1731)</f>
        <v>21</v>
      </c>
    </row>
    <row r="1732" spans="1:17" x14ac:dyDescent="0.25">
      <c r="A1732" t="str">
        <f t="shared" si="165"/>
        <v>Italy-Foreign</v>
      </c>
      <c r="B1732">
        <v>1731</v>
      </c>
      <c r="C1732" t="s">
        <v>8</v>
      </c>
      <c r="D1732" t="s">
        <v>96</v>
      </c>
      <c r="E1732" t="s">
        <v>100</v>
      </c>
      <c r="F1732" s="3">
        <v>35990</v>
      </c>
      <c r="G1732" s="1" t="s">
        <v>119</v>
      </c>
      <c r="H1732" t="s">
        <v>119</v>
      </c>
      <c r="I1732" s="17">
        <f>IF(D1732="Moody",VLOOKUP(H1732,'Rating Translation'!$B$2:$E$25,4,FALSE),IF(D1732="SP",VLOOKUP(H1732,'Rating Translation'!$C$2:$E$25,3,FALSE),VLOOKUP(H1732,'Rating Translation'!$D$2:$E$25,2,FALSE)))</f>
        <v>21</v>
      </c>
      <c r="J1732">
        <f t="shared" si="162"/>
        <v>21</v>
      </c>
      <c r="K1732" s="20">
        <f>IF($D1732=K$1,$J1732,IF($C1732&lt;&gt;$C1731,"",K1731))</f>
        <v>21</v>
      </c>
      <c r="L1732" t="str">
        <f>IF($D1732=L$1,$J1732,IF($C1732&lt;&gt;$C1731,"",L1731))</f>
        <v/>
      </c>
      <c r="M1732">
        <f>IF($D1732=M$1,$J1732,IF($C1732&lt;&gt;$C1731,"",M1731))</f>
        <v>21</v>
      </c>
      <c r="N1732" s="20">
        <f t="shared" si="163"/>
        <v>2</v>
      </c>
      <c r="O1732" s="21">
        <f t="shared" si="164"/>
        <v>21</v>
      </c>
      <c r="P1732">
        <f t="shared" si="166"/>
        <v>0</v>
      </c>
      <c r="Q1732">
        <f t="shared" si="167"/>
        <v>21</v>
      </c>
    </row>
    <row r="1733" spans="1:17" x14ac:dyDescent="0.25">
      <c r="A1733" t="str">
        <f t="shared" si="165"/>
        <v>Italy-Foreign</v>
      </c>
      <c r="B1733">
        <v>1732</v>
      </c>
      <c r="C1733" t="s">
        <v>8</v>
      </c>
      <c r="D1733" t="s">
        <v>96</v>
      </c>
      <c r="E1733" t="s">
        <v>100</v>
      </c>
      <c r="F1733" s="3">
        <v>36790</v>
      </c>
      <c r="G1733" s="1" t="s">
        <v>142</v>
      </c>
      <c r="H1733" t="s">
        <v>119</v>
      </c>
      <c r="I1733" s="17">
        <f>IF(D1733="Moody",VLOOKUP(H1733,'Rating Translation'!$B$2:$E$25,4,FALSE),IF(D1733="SP",VLOOKUP(H1733,'Rating Translation'!$C$2:$E$25,3,FALSE),VLOOKUP(H1733,'Rating Translation'!$D$2:$E$25,2,FALSE)))</f>
        <v>21</v>
      </c>
      <c r="J1733">
        <f t="shared" si="162"/>
        <v>21</v>
      </c>
      <c r="K1733" s="20">
        <f>IF($D1733=K$1,$J1733,IF($C1733&lt;&gt;$C1732,"",K1732))</f>
        <v>21</v>
      </c>
      <c r="L1733" t="str">
        <f>IF($D1733=L$1,$J1733,IF($C1733&lt;&gt;$C1732,"",L1732))</f>
        <v/>
      </c>
      <c r="M1733">
        <f>IF($D1733=M$1,$J1733,IF($C1733&lt;&gt;$C1732,"",M1732))</f>
        <v>21</v>
      </c>
      <c r="N1733" s="20">
        <f t="shared" si="163"/>
        <v>2</v>
      </c>
      <c r="O1733" s="21">
        <f t="shared" si="164"/>
        <v>21</v>
      </c>
      <c r="P1733">
        <f t="shared" si="166"/>
        <v>0</v>
      </c>
      <c r="Q1733">
        <f t="shared" si="167"/>
        <v>21</v>
      </c>
    </row>
    <row r="1734" spans="1:17" x14ac:dyDescent="0.25">
      <c r="A1734" t="str">
        <f t="shared" si="165"/>
        <v>Italy-Foreign</v>
      </c>
      <c r="B1734">
        <v>1733</v>
      </c>
      <c r="C1734" t="s">
        <v>8</v>
      </c>
      <c r="D1734" t="s">
        <v>69</v>
      </c>
      <c r="E1734" t="s">
        <v>100</v>
      </c>
      <c r="F1734" s="3">
        <v>37391</v>
      </c>
      <c r="G1734" s="1" t="s">
        <v>107</v>
      </c>
      <c r="H1734" t="s">
        <v>107</v>
      </c>
      <c r="I1734" s="17">
        <f>IF(D1734="Moody",VLOOKUP(H1734,'Rating Translation'!$B$2:$E$25,4,FALSE),IF(D1734="SP",VLOOKUP(H1734,'Rating Translation'!$C$2:$E$25,3,FALSE),VLOOKUP(H1734,'Rating Translation'!$D$2:$E$25,2,FALSE)))</f>
        <v>22</v>
      </c>
      <c r="J1734">
        <f t="shared" si="162"/>
        <v>22</v>
      </c>
      <c r="K1734" s="20">
        <f>IF($D1734=K$1,$J1734,IF($C1734&lt;&gt;$C1733,"",K1733))</f>
        <v>22</v>
      </c>
      <c r="L1734" t="str">
        <f>IF($D1734=L$1,$J1734,IF($C1734&lt;&gt;$C1733,"",L1733))</f>
        <v/>
      </c>
      <c r="M1734">
        <f>IF($D1734=M$1,$J1734,IF($C1734&lt;&gt;$C1733,"",M1733))</f>
        <v>21</v>
      </c>
      <c r="N1734" s="20">
        <f t="shared" si="163"/>
        <v>2</v>
      </c>
      <c r="O1734" s="21">
        <f t="shared" si="164"/>
        <v>21.5</v>
      </c>
      <c r="P1734">
        <f t="shared" si="166"/>
        <v>0.70710678118654757</v>
      </c>
      <c r="Q1734">
        <f t="shared" si="167"/>
        <v>21.5</v>
      </c>
    </row>
    <row r="1735" spans="1:17" x14ac:dyDescent="0.25">
      <c r="A1735" t="str">
        <f t="shared" si="165"/>
        <v>Italy-Foreign</v>
      </c>
      <c r="B1735">
        <v>1734</v>
      </c>
      <c r="C1735" t="s">
        <v>8</v>
      </c>
      <c r="D1735" t="s">
        <v>96</v>
      </c>
      <c r="E1735" t="s">
        <v>100</v>
      </c>
      <c r="F1735" s="3">
        <v>37424</v>
      </c>
      <c r="G1735" s="1" t="s">
        <v>135</v>
      </c>
      <c r="H1735" t="s">
        <v>78</v>
      </c>
      <c r="I1735" s="17">
        <f>IF(D1735="Moody",VLOOKUP(H1735,'Rating Translation'!$B$2:$E$25,4,FALSE),IF(D1735="SP",VLOOKUP(H1735,'Rating Translation'!$C$2:$E$25,3,FALSE),VLOOKUP(H1735,'Rating Translation'!$D$2:$E$25,2,FALSE)))</f>
        <v>22</v>
      </c>
      <c r="J1735">
        <f t="shared" si="162"/>
        <v>22</v>
      </c>
      <c r="K1735" s="20">
        <f>IF($D1735=K$1,$J1735,IF($C1735&lt;&gt;$C1734,"",K1734))</f>
        <v>22</v>
      </c>
      <c r="L1735" t="str">
        <f>IF($D1735=L$1,$J1735,IF($C1735&lt;&gt;$C1734,"",L1734))</f>
        <v/>
      </c>
      <c r="M1735">
        <f>IF($D1735=M$1,$J1735,IF($C1735&lt;&gt;$C1734,"",M1734))</f>
        <v>22</v>
      </c>
      <c r="N1735" s="20">
        <f t="shared" si="163"/>
        <v>2</v>
      </c>
      <c r="O1735" s="21">
        <f t="shared" si="164"/>
        <v>22</v>
      </c>
      <c r="P1735">
        <f t="shared" si="166"/>
        <v>0</v>
      </c>
      <c r="Q1735">
        <f t="shared" si="167"/>
        <v>22</v>
      </c>
    </row>
    <row r="1736" spans="1:17" x14ac:dyDescent="0.25">
      <c r="A1736" t="str">
        <f t="shared" si="165"/>
        <v>Italy-Foreign</v>
      </c>
      <c r="B1736">
        <v>1735</v>
      </c>
      <c r="C1736" t="s">
        <v>8</v>
      </c>
      <c r="D1736" t="s">
        <v>69</v>
      </c>
      <c r="E1736" t="s">
        <v>100</v>
      </c>
      <c r="F1736" s="3">
        <v>37940</v>
      </c>
      <c r="G1736" s="1" t="s">
        <v>61</v>
      </c>
      <c r="H1736" t="s">
        <v>107</v>
      </c>
      <c r="I1736" s="17">
        <f>IF(D1736="Moody",VLOOKUP(H1736,'Rating Translation'!$B$2:$E$25,4,FALSE),IF(D1736="SP",VLOOKUP(H1736,'Rating Translation'!$C$2:$E$25,3,FALSE),VLOOKUP(H1736,'Rating Translation'!$D$2:$E$25,2,FALSE)))</f>
        <v>22</v>
      </c>
      <c r="J1736">
        <f t="shared" si="162"/>
        <v>22</v>
      </c>
      <c r="K1736" s="20">
        <f>IF($D1736=K$1,$J1736,IF($C1736&lt;&gt;$C1735,"",K1735))</f>
        <v>22</v>
      </c>
      <c r="L1736" t="str">
        <f>IF($D1736=L$1,$J1736,IF($C1736&lt;&gt;$C1735,"",L1735))</f>
        <v/>
      </c>
      <c r="M1736">
        <f>IF($D1736=M$1,$J1736,IF($C1736&lt;&gt;$C1735,"",M1735))</f>
        <v>22</v>
      </c>
      <c r="N1736" s="20">
        <f t="shared" si="163"/>
        <v>2</v>
      </c>
      <c r="O1736" s="21">
        <f t="shared" si="164"/>
        <v>22</v>
      </c>
      <c r="P1736">
        <f t="shared" si="166"/>
        <v>0</v>
      </c>
      <c r="Q1736">
        <f t="shared" si="167"/>
        <v>22</v>
      </c>
    </row>
    <row r="1737" spans="1:17" x14ac:dyDescent="0.25">
      <c r="A1737" t="str">
        <f t="shared" si="165"/>
        <v>Italy-Foreign</v>
      </c>
      <c r="B1737">
        <v>1736</v>
      </c>
      <c r="C1737" t="s">
        <v>8</v>
      </c>
      <c r="D1737" t="s">
        <v>96</v>
      </c>
      <c r="E1737" t="s">
        <v>100</v>
      </c>
      <c r="F1737" s="3">
        <v>38532</v>
      </c>
      <c r="G1737" s="1" t="s">
        <v>136</v>
      </c>
      <c r="H1737" t="s">
        <v>78</v>
      </c>
      <c r="I1737" s="17">
        <f>IF(D1737="Moody",VLOOKUP(H1737,'Rating Translation'!$B$2:$E$25,4,FALSE),IF(D1737="SP",VLOOKUP(H1737,'Rating Translation'!$C$2:$E$25,3,FALSE),VLOOKUP(H1737,'Rating Translation'!$D$2:$E$25,2,FALSE)))</f>
        <v>22</v>
      </c>
      <c r="J1737">
        <f t="shared" si="162"/>
        <v>22</v>
      </c>
      <c r="K1737" s="20">
        <f>IF($D1737=K$1,$J1737,IF($C1737&lt;&gt;$C1736,"",K1736))</f>
        <v>22</v>
      </c>
      <c r="L1737" t="str">
        <f>IF($D1737=L$1,$J1737,IF($C1737&lt;&gt;$C1736,"",L1736))</f>
        <v/>
      </c>
      <c r="M1737">
        <f>IF($D1737=M$1,$J1737,IF($C1737&lt;&gt;$C1736,"",M1736))</f>
        <v>22</v>
      </c>
      <c r="N1737" s="20">
        <f t="shared" si="163"/>
        <v>2</v>
      </c>
      <c r="O1737" s="21">
        <f t="shared" si="164"/>
        <v>22</v>
      </c>
      <c r="P1737">
        <f t="shared" si="166"/>
        <v>0</v>
      </c>
      <c r="Q1737">
        <f t="shared" si="167"/>
        <v>22</v>
      </c>
    </row>
    <row r="1738" spans="1:17" x14ac:dyDescent="0.25">
      <c r="A1738" t="str">
        <f t="shared" si="165"/>
        <v>Italy-Foreign</v>
      </c>
      <c r="B1738">
        <v>1737</v>
      </c>
      <c r="C1738" t="s">
        <v>8</v>
      </c>
      <c r="D1738" t="s">
        <v>96</v>
      </c>
      <c r="E1738" t="s">
        <v>100</v>
      </c>
      <c r="F1738" s="3">
        <v>38862</v>
      </c>
      <c r="G1738" s="1" t="s">
        <v>136</v>
      </c>
      <c r="H1738" t="s">
        <v>78</v>
      </c>
      <c r="I1738" s="17">
        <f>IF(D1738="Moody",VLOOKUP(H1738,'Rating Translation'!$B$2:$E$25,4,FALSE),IF(D1738="SP",VLOOKUP(H1738,'Rating Translation'!$C$2:$E$25,3,FALSE),VLOOKUP(H1738,'Rating Translation'!$D$2:$E$25,2,FALSE)))</f>
        <v>22</v>
      </c>
      <c r="J1738">
        <f t="shared" si="162"/>
        <v>22</v>
      </c>
      <c r="K1738" s="20">
        <f>IF($D1738=K$1,$J1738,IF($C1738&lt;&gt;$C1737,"",K1737))</f>
        <v>22</v>
      </c>
      <c r="L1738" t="str">
        <f>IF($D1738=L$1,$J1738,IF($C1738&lt;&gt;$C1737,"",L1737))</f>
        <v/>
      </c>
      <c r="M1738">
        <f>IF($D1738=M$1,$J1738,IF($C1738&lt;&gt;$C1737,"",M1737))</f>
        <v>22</v>
      </c>
      <c r="N1738" s="20">
        <f t="shared" si="163"/>
        <v>2</v>
      </c>
      <c r="O1738" s="21">
        <f t="shared" si="164"/>
        <v>22</v>
      </c>
      <c r="P1738">
        <f t="shared" si="166"/>
        <v>0</v>
      </c>
      <c r="Q1738">
        <f t="shared" si="167"/>
        <v>22</v>
      </c>
    </row>
    <row r="1739" spans="1:17" x14ac:dyDescent="0.25">
      <c r="A1739" t="str">
        <f t="shared" si="165"/>
        <v>Italy-Foreign</v>
      </c>
      <c r="B1739">
        <v>1738</v>
      </c>
      <c r="C1739" t="s">
        <v>8</v>
      </c>
      <c r="D1739" t="s">
        <v>96</v>
      </c>
      <c r="E1739" t="s">
        <v>100</v>
      </c>
      <c r="F1739" s="3">
        <v>39009</v>
      </c>
      <c r="G1739" s="1" t="s">
        <v>142</v>
      </c>
      <c r="H1739" t="s">
        <v>119</v>
      </c>
      <c r="I1739" s="17">
        <f>IF(D1739="Moody",VLOOKUP(H1739,'Rating Translation'!$B$2:$E$25,4,FALSE),IF(D1739="SP",VLOOKUP(H1739,'Rating Translation'!$C$2:$E$25,3,FALSE),VLOOKUP(H1739,'Rating Translation'!$D$2:$E$25,2,FALSE)))</f>
        <v>21</v>
      </c>
      <c r="J1739">
        <f t="shared" si="162"/>
        <v>21</v>
      </c>
      <c r="K1739" s="20">
        <f>IF($D1739=K$1,$J1739,IF($C1739&lt;&gt;$C1738,"",K1738))</f>
        <v>22</v>
      </c>
      <c r="L1739" t="str">
        <f>IF($D1739=L$1,$J1739,IF($C1739&lt;&gt;$C1738,"",L1738))</f>
        <v/>
      </c>
      <c r="M1739">
        <f>IF($D1739=M$1,$J1739,IF($C1739&lt;&gt;$C1738,"",M1738))</f>
        <v>21</v>
      </c>
      <c r="N1739" s="20">
        <f t="shared" si="163"/>
        <v>2</v>
      </c>
      <c r="O1739" s="21">
        <f t="shared" si="164"/>
        <v>21.5</v>
      </c>
      <c r="P1739">
        <f t="shared" si="166"/>
        <v>0.70710678118654757</v>
      </c>
      <c r="Q1739">
        <f t="shared" si="167"/>
        <v>21.5</v>
      </c>
    </row>
    <row r="1740" spans="1:17" x14ac:dyDescent="0.25">
      <c r="A1740" t="str">
        <f t="shared" si="165"/>
        <v>Italy-Foreign</v>
      </c>
      <c r="B1740">
        <v>1739</v>
      </c>
      <c r="C1740" t="s">
        <v>8</v>
      </c>
      <c r="D1740" t="s">
        <v>69</v>
      </c>
      <c r="E1740" t="s">
        <v>100</v>
      </c>
      <c r="F1740" s="3">
        <v>40711</v>
      </c>
      <c r="G1740" s="1" t="s">
        <v>145</v>
      </c>
      <c r="H1740" t="s">
        <v>107</v>
      </c>
      <c r="I1740" s="17">
        <f>IF(D1740="Moody",VLOOKUP(H1740,'Rating Translation'!$B$2:$E$25,4,FALSE),IF(D1740="SP",VLOOKUP(H1740,'Rating Translation'!$C$2:$E$25,3,FALSE),VLOOKUP(H1740,'Rating Translation'!$D$2:$E$25,2,FALSE)))</f>
        <v>22</v>
      </c>
      <c r="J1740">
        <f t="shared" si="162"/>
        <v>22</v>
      </c>
      <c r="K1740" s="20">
        <f>IF($D1740=K$1,$J1740,IF($C1740&lt;&gt;$C1739,"",K1739))</f>
        <v>22</v>
      </c>
      <c r="L1740" t="str">
        <f>IF($D1740=L$1,$J1740,IF($C1740&lt;&gt;$C1739,"",L1739))</f>
        <v/>
      </c>
      <c r="M1740">
        <f>IF($D1740=M$1,$J1740,IF($C1740&lt;&gt;$C1739,"",M1739))</f>
        <v>21</v>
      </c>
      <c r="N1740" s="20">
        <f t="shared" si="163"/>
        <v>2</v>
      </c>
      <c r="O1740" s="21">
        <f t="shared" si="164"/>
        <v>21.5</v>
      </c>
      <c r="P1740">
        <f t="shared" si="166"/>
        <v>0.70710678118654757</v>
      </c>
      <c r="Q1740">
        <f t="shared" si="167"/>
        <v>21.5</v>
      </c>
    </row>
    <row r="1741" spans="1:17" x14ac:dyDescent="0.25">
      <c r="A1741" t="str">
        <f t="shared" si="165"/>
        <v>Italy-Foreign</v>
      </c>
      <c r="B1741">
        <v>1740</v>
      </c>
      <c r="C1741" t="s">
        <v>8</v>
      </c>
      <c r="D1741" t="s">
        <v>79</v>
      </c>
      <c r="E1741" t="s">
        <v>100</v>
      </c>
      <c r="F1741" s="3">
        <v>40805</v>
      </c>
      <c r="G1741" s="1" t="s">
        <v>187</v>
      </c>
      <c r="H1741" t="s">
        <v>76</v>
      </c>
      <c r="I1741" s="17">
        <f>IF(D1741="Moody",VLOOKUP(H1741,'Rating Translation'!$B$2:$E$25,4,FALSE),IF(D1741="SP",VLOOKUP(H1741,'Rating Translation'!$C$2:$E$25,3,FALSE),VLOOKUP(H1741,'Rating Translation'!$D$2:$E$25,2,FALSE)))</f>
        <v>19</v>
      </c>
      <c r="J1741">
        <f t="shared" si="162"/>
        <v>19</v>
      </c>
      <c r="K1741" s="20">
        <f>IF($D1741=K$1,$J1741,IF($C1741&lt;&gt;$C1740,"",K1740))</f>
        <v>22</v>
      </c>
      <c r="L1741">
        <f>IF($D1741=L$1,$J1741,IF($C1741&lt;&gt;$C1740,"",L1740))</f>
        <v>19</v>
      </c>
      <c r="M1741">
        <f>IF($D1741=M$1,$J1741,IF($C1741&lt;&gt;$C1740,"",M1740))</f>
        <v>21</v>
      </c>
      <c r="N1741" s="20">
        <f t="shared" si="163"/>
        <v>3</v>
      </c>
      <c r="O1741" s="21">
        <f t="shared" si="164"/>
        <v>20.666666666666668</v>
      </c>
      <c r="P1741">
        <f t="shared" si="166"/>
        <v>1.5275252316519468</v>
      </c>
      <c r="Q1741">
        <f t="shared" si="167"/>
        <v>21</v>
      </c>
    </row>
    <row r="1742" spans="1:17" x14ac:dyDescent="0.25">
      <c r="A1742" t="str">
        <f t="shared" si="165"/>
        <v>Italy-Foreign</v>
      </c>
      <c r="B1742">
        <v>1741</v>
      </c>
      <c r="C1742" t="s">
        <v>8</v>
      </c>
      <c r="D1742" t="s">
        <v>69</v>
      </c>
      <c r="E1742" t="s">
        <v>100</v>
      </c>
      <c r="F1742" s="3">
        <v>40820</v>
      </c>
      <c r="G1742" s="1" t="s">
        <v>194</v>
      </c>
      <c r="H1742" t="s">
        <v>111</v>
      </c>
      <c r="I1742" s="17">
        <f>IF(D1742="Moody",VLOOKUP(H1742,'Rating Translation'!$B$2:$E$25,4,FALSE),IF(D1742="SP",VLOOKUP(H1742,'Rating Translation'!$C$2:$E$25,3,FALSE),VLOOKUP(H1742,'Rating Translation'!$D$2:$E$25,2,FALSE)))</f>
        <v>19</v>
      </c>
      <c r="J1742">
        <f t="shared" si="162"/>
        <v>19</v>
      </c>
      <c r="K1742" s="20">
        <f>IF($D1742=K$1,$J1742,IF($C1742&lt;&gt;$C1741,"",K1741))</f>
        <v>19</v>
      </c>
      <c r="L1742">
        <f>IF($D1742=L$1,$J1742,IF($C1742&lt;&gt;$C1741,"",L1741))</f>
        <v>19</v>
      </c>
      <c r="M1742">
        <f>IF($D1742=M$1,$J1742,IF($C1742&lt;&gt;$C1741,"",M1741))</f>
        <v>21</v>
      </c>
      <c r="N1742" s="20">
        <f t="shared" si="163"/>
        <v>3</v>
      </c>
      <c r="O1742" s="21">
        <f t="shared" si="164"/>
        <v>19.666666666666668</v>
      </c>
      <c r="P1742">
        <f t="shared" si="166"/>
        <v>1.1547005383792515</v>
      </c>
      <c r="Q1742">
        <f t="shared" si="167"/>
        <v>19</v>
      </c>
    </row>
    <row r="1743" spans="1:17" x14ac:dyDescent="0.25">
      <c r="A1743" t="str">
        <f t="shared" si="165"/>
        <v>Italy-Foreign</v>
      </c>
      <c r="B1743">
        <v>1742</v>
      </c>
      <c r="C1743" t="s">
        <v>8</v>
      </c>
      <c r="D1743" t="s">
        <v>96</v>
      </c>
      <c r="E1743" t="s">
        <v>100</v>
      </c>
      <c r="F1743" s="3">
        <v>40828</v>
      </c>
      <c r="G1743" s="1" t="s">
        <v>197</v>
      </c>
      <c r="H1743" t="s">
        <v>120</v>
      </c>
      <c r="I1743" s="17">
        <f>IF(D1743="Moody",VLOOKUP(H1743,'Rating Translation'!$B$2:$E$25,4,FALSE),IF(D1743="SP",VLOOKUP(H1743,'Rating Translation'!$C$2:$E$25,3,FALSE),VLOOKUP(H1743,'Rating Translation'!$D$2:$E$25,2,FALSE)))</f>
        <v>20</v>
      </c>
      <c r="J1743">
        <f t="shared" si="162"/>
        <v>20</v>
      </c>
      <c r="K1743" s="20">
        <f>IF($D1743=K$1,$J1743,IF($C1743&lt;&gt;$C1742,"",K1742))</f>
        <v>19</v>
      </c>
      <c r="L1743">
        <f>IF($D1743=L$1,$J1743,IF($C1743&lt;&gt;$C1742,"",L1742))</f>
        <v>19</v>
      </c>
      <c r="M1743">
        <f>IF($D1743=M$1,$J1743,IF($C1743&lt;&gt;$C1742,"",M1742))</f>
        <v>20</v>
      </c>
      <c r="N1743" s="20">
        <f t="shared" si="163"/>
        <v>3</v>
      </c>
      <c r="O1743" s="21">
        <f t="shared" si="164"/>
        <v>19.333333333333332</v>
      </c>
      <c r="P1743">
        <f t="shared" si="166"/>
        <v>0.57735026918962584</v>
      </c>
      <c r="Q1743">
        <f t="shared" si="167"/>
        <v>19</v>
      </c>
    </row>
    <row r="1744" spans="1:17" x14ac:dyDescent="0.25">
      <c r="A1744" t="str">
        <f t="shared" si="165"/>
        <v>Italy-Foreign</v>
      </c>
      <c r="B1744">
        <v>1743</v>
      </c>
      <c r="C1744" t="s">
        <v>8</v>
      </c>
      <c r="D1744" t="s">
        <v>96</v>
      </c>
      <c r="E1744" t="s">
        <v>100</v>
      </c>
      <c r="F1744" s="3">
        <v>40857</v>
      </c>
      <c r="G1744" s="1" t="s">
        <v>197</v>
      </c>
      <c r="H1744" t="s">
        <v>120</v>
      </c>
      <c r="I1744" s="17">
        <f>IF(D1744="Moody",VLOOKUP(H1744,'Rating Translation'!$B$2:$E$25,4,FALSE),IF(D1744="SP",VLOOKUP(H1744,'Rating Translation'!$C$2:$E$25,3,FALSE),VLOOKUP(H1744,'Rating Translation'!$D$2:$E$25,2,FALSE)))</f>
        <v>20</v>
      </c>
      <c r="J1744">
        <f t="shared" si="162"/>
        <v>20</v>
      </c>
      <c r="K1744" s="20">
        <f>IF($D1744=K$1,$J1744,IF($C1744&lt;&gt;$C1743,"",K1743))</f>
        <v>19</v>
      </c>
      <c r="L1744">
        <f>IF($D1744=L$1,$J1744,IF($C1744&lt;&gt;$C1743,"",L1743))</f>
        <v>19</v>
      </c>
      <c r="M1744">
        <f>IF($D1744=M$1,$J1744,IF($C1744&lt;&gt;$C1743,"",M1743))</f>
        <v>20</v>
      </c>
      <c r="N1744" s="20">
        <f t="shared" si="163"/>
        <v>3</v>
      </c>
      <c r="O1744" s="21">
        <f t="shared" si="164"/>
        <v>19.333333333333332</v>
      </c>
      <c r="P1744">
        <f t="shared" si="166"/>
        <v>0.57735026918962584</v>
      </c>
      <c r="Q1744">
        <f t="shared" si="167"/>
        <v>19</v>
      </c>
    </row>
    <row r="1745" spans="1:17" x14ac:dyDescent="0.25">
      <c r="A1745" t="str">
        <f t="shared" si="165"/>
        <v>Italy-Foreign</v>
      </c>
      <c r="B1745">
        <v>1744</v>
      </c>
      <c r="C1745" t="s">
        <v>8</v>
      </c>
      <c r="D1745" t="s">
        <v>79</v>
      </c>
      <c r="E1745" t="s">
        <v>100</v>
      </c>
      <c r="F1745" s="3">
        <v>40882</v>
      </c>
      <c r="G1745" s="1" t="s">
        <v>60</v>
      </c>
      <c r="H1745" t="s">
        <v>76</v>
      </c>
      <c r="I1745" s="17">
        <f>IF(D1745="Moody",VLOOKUP(H1745,'Rating Translation'!$B$2:$E$25,4,FALSE),IF(D1745="SP",VLOOKUP(H1745,'Rating Translation'!$C$2:$E$25,3,FALSE),VLOOKUP(H1745,'Rating Translation'!$D$2:$E$25,2,FALSE)))</f>
        <v>19</v>
      </c>
      <c r="J1745">
        <f t="shared" si="162"/>
        <v>19</v>
      </c>
      <c r="K1745" s="20">
        <f>IF($D1745=K$1,$J1745,IF($C1745&lt;&gt;$C1744,"",K1744))</f>
        <v>19</v>
      </c>
      <c r="L1745">
        <f>IF($D1745=L$1,$J1745,IF($C1745&lt;&gt;$C1744,"",L1744))</f>
        <v>19</v>
      </c>
      <c r="M1745">
        <f>IF($D1745=M$1,$J1745,IF($C1745&lt;&gt;$C1744,"",M1744))</f>
        <v>20</v>
      </c>
      <c r="N1745" s="20">
        <f t="shared" si="163"/>
        <v>3</v>
      </c>
      <c r="O1745" s="21">
        <f t="shared" si="164"/>
        <v>19.333333333333332</v>
      </c>
      <c r="P1745">
        <f t="shared" si="166"/>
        <v>0.57735026918962584</v>
      </c>
      <c r="Q1745">
        <f t="shared" si="167"/>
        <v>19</v>
      </c>
    </row>
    <row r="1746" spans="1:17" x14ac:dyDescent="0.25">
      <c r="A1746" t="str">
        <f t="shared" si="165"/>
        <v>Italy-Foreign</v>
      </c>
      <c r="B1746">
        <v>1745</v>
      </c>
      <c r="C1746" t="s">
        <v>8</v>
      </c>
      <c r="D1746" t="s">
        <v>96</v>
      </c>
      <c r="E1746" t="s">
        <v>100</v>
      </c>
      <c r="F1746" s="3">
        <v>40906</v>
      </c>
      <c r="G1746" s="1" t="s">
        <v>197</v>
      </c>
      <c r="H1746" t="s">
        <v>120</v>
      </c>
      <c r="I1746" s="17">
        <f>IF(D1746="Moody",VLOOKUP(H1746,'Rating Translation'!$B$2:$E$25,4,FALSE),IF(D1746="SP",VLOOKUP(H1746,'Rating Translation'!$C$2:$E$25,3,FALSE),VLOOKUP(H1746,'Rating Translation'!$D$2:$E$25,2,FALSE)))</f>
        <v>20</v>
      </c>
      <c r="J1746">
        <f t="shared" si="162"/>
        <v>20</v>
      </c>
      <c r="K1746" s="20">
        <f>IF($D1746=K$1,$J1746,IF($C1746&lt;&gt;$C1745,"",K1745))</f>
        <v>19</v>
      </c>
      <c r="L1746">
        <f>IF($D1746=L$1,$J1746,IF($C1746&lt;&gt;$C1745,"",L1745))</f>
        <v>19</v>
      </c>
      <c r="M1746">
        <f>IF($D1746=M$1,$J1746,IF($C1746&lt;&gt;$C1745,"",M1745))</f>
        <v>20</v>
      </c>
      <c r="N1746" s="20">
        <f t="shared" si="163"/>
        <v>3</v>
      </c>
      <c r="O1746" s="21">
        <f t="shared" si="164"/>
        <v>19.333333333333332</v>
      </c>
      <c r="P1746">
        <f t="shared" si="166"/>
        <v>0.57735026918962584</v>
      </c>
      <c r="Q1746">
        <f t="shared" si="167"/>
        <v>19</v>
      </c>
    </row>
    <row r="1747" spans="1:17" x14ac:dyDescent="0.25">
      <c r="A1747" t="str">
        <f t="shared" si="165"/>
        <v>Italy-Foreign</v>
      </c>
      <c r="B1747">
        <v>1746</v>
      </c>
      <c r="C1747" t="s">
        <v>8</v>
      </c>
      <c r="D1747" t="s">
        <v>79</v>
      </c>
      <c r="E1747" t="s">
        <v>100</v>
      </c>
      <c r="F1747" s="3">
        <v>40921</v>
      </c>
      <c r="G1747" s="1" t="s">
        <v>185</v>
      </c>
      <c r="H1747" t="s">
        <v>122</v>
      </c>
      <c r="I1747" s="17">
        <f>IF(D1747="Moody",VLOOKUP(H1747,'Rating Translation'!$B$2:$E$25,4,FALSE),IF(D1747="SP",VLOOKUP(H1747,'Rating Translation'!$C$2:$E$25,3,FALSE),VLOOKUP(H1747,'Rating Translation'!$D$2:$E$25,2,FALSE)))</f>
        <v>17</v>
      </c>
      <c r="J1747">
        <f t="shared" si="162"/>
        <v>17</v>
      </c>
      <c r="K1747" s="20">
        <f>IF($D1747=K$1,$J1747,IF($C1747&lt;&gt;$C1746,"",K1746))</f>
        <v>19</v>
      </c>
      <c r="L1747">
        <f>IF($D1747=L$1,$J1747,IF($C1747&lt;&gt;$C1746,"",L1746))</f>
        <v>17</v>
      </c>
      <c r="M1747">
        <f>IF($D1747=M$1,$J1747,IF($C1747&lt;&gt;$C1746,"",M1746))</f>
        <v>20</v>
      </c>
      <c r="N1747" s="20">
        <f t="shared" si="163"/>
        <v>3</v>
      </c>
      <c r="O1747" s="21">
        <f t="shared" si="164"/>
        <v>18.666666666666668</v>
      </c>
      <c r="P1747">
        <f t="shared" si="166"/>
        <v>1.5275252316519465</v>
      </c>
      <c r="Q1747">
        <f t="shared" si="167"/>
        <v>19</v>
      </c>
    </row>
    <row r="1748" spans="1:17" x14ac:dyDescent="0.25">
      <c r="A1748" t="str">
        <f t="shared" si="165"/>
        <v>Italy-Foreign</v>
      </c>
      <c r="B1748">
        <v>1747</v>
      </c>
      <c r="C1748" t="s">
        <v>8</v>
      </c>
      <c r="D1748" t="s">
        <v>96</v>
      </c>
      <c r="E1748" t="s">
        <v>100</v>
      </c>
      <c r="F1748" s="3">
        <v>40935</v>
      </c>
      <c r="G1748" s="1" t="s">
        <v>186</v>
      </c>
      <c r="H1748" t="s">
        <v>121</v>
      </c>
      <c r="I1748" s="17">
        <f>IF(D1748="Moody",VLOOKUP(H1748,'Rating Translation'!$B$2:$E$25,4,FALSE),IF(D1748="SP",VLOOKUP(H1748,'Rating Translation'!$C$2:$E$25,3,FALSE),VLOOKUP(H1748,'Rating Translation'!$D$2:$E$25,2,FALSE)))</f>
        <v>18</v>
      </c>
      <c r="J1748">
        <f t="shared" si="162"/>
        <v>18</v>
      </c>
      <c r="K1748" s="20">
        <f>IF($D1748=K$1,$J1748,IF($C1748&lt;&gt;$C1747,"",K1747))</f>
        <v>19</v>
      </c>
      <c r="L1748">
        <f>IF($D1748=L$1,$J1748,IF($C1748&lt;&gt;$C1747,"",L1747))</f>
        <v>17</v>
      </c>
      <c r="M1748">
        <f>IF($D1748=M$1,$J1748,IF($C1748&lt;&gt;$C1747,"",M1747))</f>
        <v>18</v>
      </c>
      <c r="N1748" s="20">
        <f t="shared" si="163"/>
        <v>3</v>
      </c>
      <c r="O1748" s="21">
        <f t="shared" si="164"/>
        <v>18</v>
      </c>
      <c r="P1748">
        <f t="shared" si="166"/>
        <v>1</v>
      </c>
      <c r="Q1748">
        <f t="shared" si="167"/>
        <v>18</v>
      </c>
    </row>
    <row r="1749" spans="1:17" x14ac:dyDescent="0.25">
      <c r="A1749" t="str">
        <f t="shared" si="165"/>
        <v>Italy-Foreign</v>
      </c>
      <c r="B1749">
        <v>1748</v>
      </c>
      <c r="C1749" t="s">
        <v>8</v>
      </c>
      <c r="D1749" t="s">
        <v>69</v>
      </c>
      <c r="E1749" t="s">
        <v>100</v>
      </c>
      <c r="F1749" s="3">
        <v>40952</v>
      </c>
      <c r="G1749" s="1" t="s">
        <v>112</v>
      </c>
      <c r="H1749" t="s">
        <v>112</v>
      </c>
      <c r="I1749" s="17">
        <f>IF(D1749="Moody",VLOOKUP(H1749,'Rating Translation'!$B$2:$E$25,4,FALSE),IF(D1749="SP",VLOOKUP(H1749,'Rating Translation'!$C$2:$E$25,3,FALSE),VLOOKUP(H1749,'Rating Translation'!$D$2:$E$25,2,FALSE)))</f>
        <v>18</v>
      </c>
      <c r="J1749">
        <f t="shared" si="162"/>
        <v>18</v>
      </c>
      <c r="K1749" s="20">
        <f>IF($D1749=K$1,$J1749,IF($C1749&lt;&gt;$C1748,"",K1748))</f>
        <v>18</v>
      </c>
      <c r="L1749">
        <f>IF($D1749=L$1,$J1749,IF($C1749&lt;&gt;$C1748,"",L1748))</f>
        <v>17</v>
      </c>
      <c r="M1749">
        <f>IF($D1749=M$1,$J1749,IF($C1749&lt;&gt;$C1748,"",M1748))</f>
        <v>18</v>
      </c>
      <c r="N1749" s="20">
        <f t="shared" si="163"/>
        <v>3</v>
      </c>
      <c r="O1749" s="21">
        <f t="shared" si="164"/>
        <v>17.666666666666668</v>
      </c>
      <c r="P1749">
        <f t="shared" si="166"/>
        <v>0.57735026918962584</v>
      </c>
      <c r="Q1749">
        <f t="shared" si="167"/>
        <v>18</v>
      </c>
    </row>
    <row r="1750" spans="1:17" x14ac:dyDescent="0.25">
      <c r="A1750" t="str">
        <f t="shared" si="165"/>
        <v>Italy-Foreign</v>
      </c>
      <c r="B1750">
        <v>1749</v>
      </c>
      <c r="C1750" t="s">
        <v>8</v>
      </c>
      <c r="D1750" t="s">
        <v>96</v>
      </c>
      <c r="E1750" t="s">
        <v>100</v>
      </c>
      <c r="F1750" s="3">
        <v>40967</v>
      </c>
      <c r="G1750" s="1" t="s">
        <v>186</v>
      </c>
      <c r="H1750" t="s">
        <v>121</v>
      </c>
      <c r="I1750" s="17">
        <f>IF(D1750="Moody",VLOOKUP(H1750,'Rating Translation'!$B$2:$E$25,4,FALSE),IF(D1750="SP",VLOOKUP(H1750,'Rating Translation'!$C$2:$E$25,3,FALSE),VLOOKUP(H1750,'Rating Translation'!$D$2:$E$25,2,FALSE)))</f>
        <v>18</v>
      </c>
      <c r="J1750">
        <f t="shared" si="162"/>
        <v>18</v>
      </c>
      <c r="K1750" s="20">
        <f>IF($D1750=K$1,$J1750,IF($C1750&lt;&gt;$C1749,"",K1749))</f>
        <v>18</v>
      </c>
      <c r="L1750">
        <f>IF($D1750=L$1,$J1750,IF($C1750&lt;&gt;$C1749,"",L1749))</f>
        <v>17</v>
      </c>
      <c r="M1750">
        <f>IF($D1750=M$1,$J1750,IF($C1750&lt;&gt;$C1749,"",M1749))</f>
        <v>18</v>
      </c>
      <c r="N1750" s="20">
        <f t="shared" si="163"/>
        <v>3</v>
      </c>
      <c r="O1750" s="21">
        <f t="shared" si="164"/>
        <v>17.666666666666668</v>
      </c>
      <c r="P1750">
        <f t="shared" si="166"/>
        <v>0.57735026918962584</v>
      </c>
      <c r="Q1750">
        <f t="shared" si="167"/>
        <v>18</v>
      </c>
    </row>
    <row r="1751" spans="1:17" x14ac:dyDescent="0.25">
      <c r="A1751" t="str">
        <f t="shared" si="165"/>
        <v>Italy-Foreign</v>
      </c>
      <c r="B1751">
        <v>1750</v>
      </c>
      <c r="C1751" t="s">
        <v>8</v>
      </c>
      <c r="D1751" t="s">
        <v>96</v>
      </c>
      <c r="E1751" t="s">
        <v>100</v>
      </c>
      <c r="F1751" s="3">
        <v>41010</v>
      </c>
      <c r="G1751" s="1" t="s">
        <v>186</v>
      </c>
      <c r="H1751" t="s">
        <v>121</v>
      </c>
      <c r="I1751" s="17">
        <f>IF(D1751="Moody",VLOOKUP(H1751,'Rating Translation'!$B$2:$E$25,4,FALSE),IF(D1751="SP",VLOOKUP(H1751,'Rating Translation'!$C$2:$E$25,3,FALSE),VLOOKUP(H1751,'Rating Translation'!$D$2:$E$25,2,FALSE)))</f>
        <v>18</v>
      </c>
      <c r="J1751">
        <f t="shared" si="162"/>
        <v>18</v>
      </c>
      <c r="K1751" s="20">
        <f>IF($D1751=K$1,$J1751,IF($C1751&lt;&gt;$C1750,"",K1750))</f>
        <v>18</v>
      </c>
      <c r="L1751">
        <f>IF($D1751=L$1,$J1751,IF($C1751&lt;&gt;$C1750,"",L1750))</f>
        <v>17</v>
      </c>
      <c r="M1751">
        <f>IF($D1751=M$1,$J1751,IF($C1751&lt;&gt;$C1750,"",M1750))</f>
        <v>18</v>
      </c>
      <c r="N1751" s="20">
        <f t="shared" si="163"/>
        <v>3</v>
      </c>
      <c r="O1751" s="21">
        <f t="shared" si="164"/>
        <v>17.666666666666668</v>
      </c>
      <c r="P1751">
        <f t="shared" si="166"/>
        <v>0.57735026918962584</v>
      </c>
      <c r="Q1751">
        <f t="shared" si="167"/>
        <v>18</v>
      </c>
    </row>
    <row r="1752" spans="1:17" x14ac:dyDescent="0.25">
      <c r="A1752" t="str">
        <f t="shared" si="165"/>
        <v>Italy-Foreign</v>
      </c>
      <c r="B1752">
        <v>1751</v>
      </c>
      <c r="C1752" t="s">
        <v>8</v>
      </c>
      <c r="D1752" t="s">
        <v>96</v>
      </c>
      <c r="E1752" t="s">
        <v>100</v>
      </c>
      <c r="F1752" s="3">
        <v>41040</v>
      </c>
      <c r="G1752" s="1" t="s">
        <v>186</v>
      </c>
      <c r="H1752" t="s">
        <v>121</v>
      </c>
      <c r="I1752" s="17">
        <f>IF(D1752="Moody",VLOOKUP(H1752,'Rating Translation'!$B$2:$E$25,4,FALSE),IF(D1752="SP",VLOOKUP(H1752,'Rating Translation'!$C$2:$E$25,3,FALSE),VLOOKUP(H1752,'Rating Translation'!$D$2:$E$25,2,FALSE)))</f>
        <v>18</v>
      </c>
      <c r="J1752">
        <f t="shared" si="162"/>
        <v>18</v>
      </c>
      <c r="K1752" s="20">
        <f>IF($D1752=K$1,$J1752,IF($C1752&lt;&gt;$C1751,"",K1751))</f>
        <v>18</v>
      </c>
      <c r="L1752">
        <f>IF($D1752=L$1,$J1752,IF($C1752&lt;&gt;$C1751,"",L1751))</f>
        <v>17</v>
      </c>
      <c r="M1752">
        <f>IF($D1752=M$1,$J1752,IF($C1752&lt;&gt;$C1751,"",M1751))</f>
        <v>18</v>
      </c>
      <c r="N1752" s="20">
        <f t="shared" si="163"/>
        <v>3</v>
      </c>
      <c r="O1752" s="21">
        <f t="shared" si="164"/>
        <v>17.666666666666668</v>
      </c>
      <c r="P1752">
        <f t="shared" si="166"/>
        <v>0.57735026918962584</v>
      </c>
      <c r="Q1752">
        <f t="shared" si="167"/>
        <v>18</v>
      </c>
    </row>
    <row r="1753" spans="1:17" x14ac:dyDescent="0.25">
      <c r="A1753" t="str">
        <f t="shared" si="165"/>
        <v>Italy-Foreign</v>
      </c>
      <c r="B1753">
        <v>1752</v>
      </c>
      <c r="C1753" t="s">
        <v>8</v>
      </c>
      <c r="D1753" t="s">
        <v>96</v>
      </c>
      <c r="E1753" t="s">
        <v>100</v>
      </c>
      <c r="F1753" s="3">
        <v>41059</v>
      </c>
      <c r="G1753" s="1" t="s">
        <v>186</v>
      </c>
      <c r="H1753" t="s">
        <v>121</v>
      </c>
      <c r="I1753" s="17">
        <f>IF(D1753="Moody",VLOOKUP(H1753,'Rating Translation'!$B$2:$E$25,4,FALSE),IF(D1753="SP",VLOOKUP(H1753,'Rating Translation'!$C$2:$E$25,3,FALSE),VLOOKUP(H1753,'Rating Translation'!$D$2:$E$25,2,FALSE)))</f>
        <v>18</v>
      </c>
      <c r="J1753">
        <f t="shared" si="162"/>
        <v>18</v>
      </c>
      <c r="K1753" s="20">
        <f>IF($D1753=K$1,$J1753,IF($C1753&lt;&gt;$C1752,"",K1752))</f>
        <v>18</v>
      </c>
      <c r="L1753">
        <f>IF($D1753=L$1,$J1753,IF($C1753&lt;&gt;$C1752,"",L1752))</f>
        <v>17</v>
      </c>
      <c r="M1753">
        <f>IF($D1753=M$1,$J1753,IF($C1753&lt;&gt;$C1752,"",M1752))</f>
        <v>18</v>
      </c>
      <c r="N1753" s="20">
        <f t="shared" si="163"/>
        <v>3</v>
      </c>
      <c r="O1753" s="21">
        <f t="shared" si="164"/>
        <v>17.666666666666668</v>
      </c>
      <c r="P1753">
        <f t="shared" si="166"/>
        <v>0.57735026918962584</v>
      </c>
      <c r="Q1753">
        <f t="shared" si="167"/>
        <v>18</v>
      </c>
    </row>
    <row r="1754" spans="1:17" x14ac:dyDescent="0.25">
      <c r="A1754" t="str">
        <f t="shared" si="165"/>
        <v>Italy-Foreign</v>
      </c>
      <c r="B1754">
        <v>1753</v>
      </c>
      <c r="C1754" t="s">
        <v>8</v>
      </c>
      <c r="D1754" t="s">
        <v>69</v>
      </c>
      <c r="E1754" t="s">
        <v>100</v>
      </c>
      <c r="F1754" s="3">
        <v>41103</v>
      </c>
      <c r="G1754" s="1" t="s">
        <v>115</v>
      </c>
      <c r="H1754" t="s">
        <v>115</v>
      </c>
      <c r="I1754" s="17">
        <f>IF(D1754="Moody",VLOOKUP(H1754,'Rating Translation'!$B$2:$E$25,4,FALSE),IF(D1754="SP",VLOOKUP(H1754,'Rating Translation'!$C$2:$E$25,3,FALSE),VLOOKUP(H1754,'Rating Translation'!$D$2:$E$25,2,FALSE)))</f>
        <v>16</v>
      </c>
      <c r="J1754">
        <f t="shared" si="162"/>
        <v>16</v>
      </c>
      <c r="K1754" s="20">
        <f>IF($D1754=K$1,$J1754,IF($C1754&lt;&gt;$C1753,"",K1753))</f>
        <v>16</v>
      </c>
      <c r="L1754">
        <f>IF($D1754=L$1,$J1754,IF($C1754&lt;&gt;$C1753,"",L1753))</f>
        <v>17</v>
      </c>
      <c r="M1754">
        <f>IF($D1754=M$1,$J1754,IF($C1754&lt;&gt;$C1753,"",M1753))</f>
        <v>18</v>
      </c>
      <c r="N1754" s="20">
        <f t="shared" si="163"/>
        <v>3</v>
      </c>
      <c r="O1754" s="21">
        <f t="shared" si="164"/>
        <v>17</v>
      </c>
      <c r="P1754">
        <f t="shared" si="166"/>
        <v>1</v>
      </c>
      <c r="Q1754">
        <f t="shared" si="167"/>
        <v>17</v>
      </c>
    </row>
    <row r="1755" spans="1:17" x14ac:dyDescent="0.25">
      <c r="A1755" t="str">
        <f t="shared" si="165"/>
        <v>Italy-Foreign</v>
      </c>
      <c r="B1755">
        <v>1754</v>
      </c>
      <c r="C1755" t="s">
        <v>8</v>
      </c>
      <c r="D1755" t="s">
        <v>96</v>
      </c>
      <c r="E1755" t="s">
        <v>100</v>
      </c>
      <c r="F1755" s="3">
        <v>41117</v>
      </c>
      <c r="G1755" s="1" t="s">
        <v>186</v>
      </c>
      <c r="H1755" t="s">
        <v>121</v>
      </c>
      <c r="I1755" s="17">
        <f>IF(D1755="Moody",VLOOKUP(H1755,'Rating Translation'!$B$2:$E$25,4,FALSE),IF(D1755="SP",VLOOKUP(H1755,'Rating Translation'!$C$2:$E$25,3,FALSE),VLOOKUP(H1755,'Rating Translation'!$D$2:$E$25,2,FALSE)))</f>
        <v>18</v>
      </c>
      <c r="J1755">
        <f t="shared" si="162"/>
        <v>18</v>
      </c>
      <c r="K1755" s="20">
        <f>IF($D1755=K$1,$J1755,IF($C1755&lt;&gt;$C1754,"",K1754))</f>
        <v>16</v>
      </c>
      <c r="L1755">
        <f>IF($D1755=L$1,$J1755,IF($C1755&lt;&gt;$C1754,"",L1754))</f>
        <v>17</v>
      </c>
      <c r="M1755">
        <f>IF($D1755=M$1,$J1755,IF($C1755&lt;&gt;$C1754,"",M1754))</f>
        <v>18</v>
      </c>
      <c r="N1755" s="20">
        <f t="shared" si="163"/>
        <v>3</v>
      </c>
      <c r="O1755" s="21">
        <f t="shared" si="164"/>
        <v>17</v>
      </c>
      <c r="P1755">
        <f t="shared" si="166"/>
        <v>1</v>
      </c>
      <c r="Q1755">
        <f t="shared" si="167"/>
        <v>17</v>
      </c>
    </row>
    <row r="1756" spans="1:17" x14ac:dyDescent="0.25">
      <c r="A1756" t="str">
        <f t="shared" si="165"/>
        <v>Italy-Foreign</v>
      </c>
      <c r="B1756">
        <v>1755</v>
      </c>
      <c r="C1756" t="s">
        <v>8</v>
      </c>
      <c r="D1756" t="s">
        <v>96</v>
      </c>
      <c r="E1756" t="s">
        <v>100</v>
      </c>
      <c r="F1756" s="3">
        <v>41134</v>
      </c>
      <c r="G1756" s="1" t="s">
        <v>186</v>
      </c>
      <c r="H1756" t="s">
        <v>121</v>
      </c>
      <c r="I1756" s="17">
        <f>IF(D1756="Moody",VLOOKUP(H1756,'Rating Translation'!$B$2:$E$25,4,FALSE),IF(D1756="SP",VLOOKUP(H1756,'Rating Translation'!$C$2:$E$25,3,FALSE),VLOOKUP(H1756,'Rating Translation'!$D$2:$E$25,2,FALSE)))</f>
        <v>18</v>
      </c>
      <c r="J1756">
        <f t="shared" si="162"/>
        <v>18</v>
      </c>
      <c r="K1756" s="20">
        <f>IF($D1756=K$1,$J1756,IF($C1756&lt;&gt;$C1755,"",K1755))</f>
        <v>16</v>
      </c>
      <c r="L1756">
        <f>IF($D1756=L$1,$J1756,IF($C1756&lt;&gt;$C1755,"",L1755))</f>
        <v>17</v>
      </c>
      <c r="M1756">
        <f>IF($D1756=M$1,$J1756,IF($C1756&lt;&gt;$C1755,"",M1755))</f>
        <v>18</v>
      </c>
      <c r="N1756" s="20">
        <f t="shared" si="163"/>
        <v>3</v>
      </c>
      <c r="O1756" s="21">
        <f t="shared" si="164"/>
        <v>17</v>
      </c>
      <c r="P1756">
        <f t="shared" si="166"/>
        <v>1</v>
      </c>
      <c r="Q1756">
        <f t="shared" si="167"/>
        <v>17</v>
      </c>
    </row>
    <row r="1757" spans="1:17" x14ac:dyDescent="0.25">
      <c r="A1757" t="str">
        <f t="shared" si="165"/>
        <v>Italy-Foreign</v>
      </c>
      <c r="B1757">
        <v>1756</v>
      </c>
      <c r="C1757" t="s">
        <v>8</v>
      </c>
      <c r="D1757" t="s">
        <v>96</v>
      </c>
      <c r="E1757" t="s">
        <v>100</v>
      </c>
      <c r="F1757" s="3">
        <v>41341</v>
      </c>
      <c r="G1757" s="1" t="s">
        <v>185</v>
      </c>
      <c r="H1757" t="s">
        <v>122</v>
      </c>
      <c r="I1757" s="17">
        <f>IF(D1757="Moody",VLOOKUP(H1757,'Rating Translation'!$B$2:$E$25,4,FALSE),IF(D1757="SP",VLOOKUP(H1757,'Rating Translation'!$C$2:$E$25,3,FALSE),VLOOKUP(H1757,'Rating Translation'!$D$2:$E$25,2,FALSE)))</f>
        <v>17</v>
      </c>
      <c r="J1757">
        <f t="shared" si="162"/>
        <v>17</v>
      </c>
      <c r="K1757" s="20">
        <f>IF($D1757=K$1,$J1757,IF($C1757&lt;&gt;$C1756,"",K1756))</f>
        <v>16</v>
      </c>
      <c r="L1757">
        <f>IF($D1757=L$1,$J1757,IF($C1757&lt;&gt;$C1756,"",L1756))</f>
        <v>17</v>
      </c>
      <c r="M1757">
        <f>IF($D1757=M$1,$J1757,IF($C1757&lt;&gt;$C1756,"",M1756))</f>
        <v>17</v>
      </c>
      <c r="N1757" s="20">
        <f t="shared" si="163"/>
        <v>3</v>
      </c>
      <c r="O1757" s="21">
        <f t="shared" si="164"/>
        <v>16.666666666666668</v>
      </c>
      <c r="P1757">
        <f t="shared" si="166"/>
        <v>0.57735026918962584</v>
      </c>
      <c r="Q1757">
        <f t="shared" si="167"/>
        <v>17</v>
      </c>
    </row>
    <row r="1758" spans="1:17" x14ac:dyDescent="0.25">
      <c r="A1758" t="str">
        <f t="shared" si="165"/>
        <v>Italy-Foreign</v>
      </c>
      <c r="B1758">
        <v>1757</v>
      </c>
      <c r="C1758" t="s">
        <v>8</v>
      </c>
      <c r="D1758" t="s">
        <v>69</v>
      </c>
      <c r="E1758" t="s">
        <v>100</v>
      </c>
      <c r="F1758" s="3">
        <v>41390</v>
      </c>
      <c r="G1758" s="1" t="s">
        <v>213</v>
      </c>
      <c r="H1758" t="s">
        <v>115</v>
      </c>
      <c r="I1758" s="17">
        <f>IF(D1758="Moody",VLOOKUP(H1758,'Rating Translation'!$B$2:$E$25,4,FALSE),IF(D1758="SP",VLOOKUP(H1758,'Rating Translation'!$C$2:$E$25,3,FALSE),VLOOKUP(H1758,'Rating Translation'!$D$2:$E$25,2,FALSE)))</f>
        <v>16</v>
      </c>
      <c r="J1758">
        <f t="shared" si="162"/>
        <v>16</v>
      </c>
      <c r="K1758" s="20">
        <f>IF($D1758=K$1,$J1758,IF($C1758&lt;&gt;$C1757,"",K1757))</f>
        <v>16</v>
      </c>
      <c r="L1758">
        <f>IF($D1758=L$1,$J1758,IF($C1758&lt;&gt;$C1757,"",L1757))</f>
        <v>17</v>
      </c>
      <c r="M1758">
        <f>IF($D1758=M$1,$J1758,IF($C1758&lt;&gt;$C1757,"",M1757))</f>
        <v>17</v>
      </c>
      <c r="N1758" s="20">
        <f t="shared" si="163"/>
        <v>3</v>
      </c>
      <c r="O1758" s="21">
        <f t="shared" si="164"/>
        <v>16.666666666666668</v>
      </c>
      <c r="P1758">
        <f t="shared" si="166"/>
        <v>0.57735026918962584</v>
      </c>
      <c r="Q1758">
        <f t="shared" si="167"/>
        <v>17</v>
      </c>
    </row>
    <row r="1759" spans="1:17" x14ac:dyDescent="0.25">
      <c r="A1759" t="str">
        <f t="shared" si="165"/>
        <v>Italy-Foreign</v>
      </c>
      <c r="B1759">
        <v>1758</v>
      </c>
      <c r="C1759" t="s">
        <v>8</v>
      </c>
      <c r="D1759" t="s">
        <v>96</v>
      </c>
      <c r="E1759" t="s">
        <v>100</v>
      </c>
      <c r="F1759" s="3">
        <v>41409</v>
      </c>
      <c r="G1759" s="1" t="s">
        <v>185</v>
      </c>
      <c r="H1759" t="s">
        <v>122</v>
      </c>
      <c r="I1759" s="17">
        <f>IF(D1759="Moody",VLOOKUP(H1759,'Rating Translation'!$B$2:$E$25,4,FALSE),IF(D1759="SP",VLOOKUP(H1759,'Rating Translation'!$C$2:$E$25,3,FALSE),VLOOKUP(H1759,'Rating Translation'!$D$2:$E$25,2,FALSE)))</f>
        <v>17</v>
      </c>
      <c r="J1759">
        <f t="shared" si="162"/>
        <v>17</v>
      </c>
      <c r="K1759" s="20">
        <f>IF($D1759=K$1,$J1759,IF($C1759&lt;&gt;$C1758,"",K1758))</f>
        <v>16</v>
      </c>
      <c r="L1759">
        <f>IF($D1759=L$1,$J1759,IF($C1759&lt;&gt;$C1758,"",L1758))</f>
        <v>17</v>
      </c>
      <c r="M1759">
        <f>IF($D1759=M$1,$J1759,IF($C1759&lt;&gt;$C1758,"",M1758))</f>
        <v>17</v>
      </c>
      <c r="N1759" s="20">
        <f t="shared" si="163"/>
        <v>3</v>
      </c>
      <c r="O1759" s="21">
        <f t="shared" si="164"/>
        <v>16.666666666666668</v>
      </c>
      <c r="P1759">
        <f t="shared" si="166"/>
        <v>0.57735026918962584</v>
      </c>
      <c r="Q1759">
        <f t="shared" si="167"/>
        <v>17</v>
      </c>
    </row>
    <row r="1760" spans="1:17" x14ac:dyDescent="0.25">
      <c r="A1760" t="str">
        <f t="shared" si="165"/>
        <v>Italy-Foreign</v>
      </c>
      <c r="B1760">
        <v>1759</v>
      </c>
      <c r="C1760" t="s">
        <v>8</v>
      </c>
      <c r="D1760" t="s">
        <v>96</v>
      </c>
      <c r="E1760" t="s">
        <v>100</v>
      </c>
      <c r="F1760" s="3">
        <v>41423</v>
      </c>
      <c r="G1760" s="1" t="s">
        <v>185</v>
      </c>
      <c r="H1760" t="s">
        <v>122</v>
      </c>
      <c r="I1760" s="17">
        <f>IF(D1760="Moody",VLOOKUP(H1760,'Rating Translation'!$B$2:$E$25,4,FALSE),IF(D1760="SP",VLOOKUP(H1760,'Rating Translation'!$C$2:$E$25,3,FALSE),VLOOKUP(H1760,'Rating Translation'!$D$2:$E$25,2,FALSE)))</f>
        <v>17</v>
      </c>
      <c r="J1760">
        <f t="shared" si="162"/>
        <v>17</v>
      </c>
      <c r="K1760" s="20">
        <f>IF($D1760=K$1,$J1760,IF($C1760&lt;&gt;$C1759,"",K1759))</f>
        <v>16</v>
      </c>
      <c r="L1760">
        <f>IF($D1760=L$1,$J1760,IF($C1760&lt;&gt;$C1759,"",L1759))</f>
        <v>17</v>
      </c>
      <c r="M1760">
        <f>IF($D1760=M$1,$J1760,IF($C1760&lt;&gt;$C1759,"",M1759))</f>
        <v>17</v>
      </c>
      <c r="N1760" s="20">
        <f t="shared" si="163"/>
        <v>3</v>
      </c>
      <c r="O1760" s="21">
        <f t="shared" si="164"/>
        <v>16.666666666666668</v>
      </c>
      <c r="P1760">
        <f t="shared" si="166"/>
        <v>0.57735026918962584</v>
      </c>
      <c r="Q1760">
        <f t="shared" si="167"/>
        <v>17</v>
      </c>
    </row>
    <row r="1761" spans="1:17" x14ac:dyDescent="0.25">
      <c r="A1761" t="str">
        <f t="shared" si="165"/>
        <v>Italy-Foreign</v>
      </c>
      <c r="B1761">
        <v>1760</v>
      </c>
      <c r="C1761" t="s">
        <v>8</v>
      </c>
      <c r="D1761" t="s">
        <v>96</v>
      </c>
      <c r="E1761" t="s">
        <v>100</v>
      </c>
      <c r="F1761" s="3">
        <v>41451</v>
      </c>
      <c r="G1761" s="1" t="s">
        <v>185</v>
      </c>
      <c r="H1761" t="s">
        <v>122</v>
      </c>
      <c r="I1761" s="17">
        <f>IF(D1761="Moody",VLOOKUP(H1761,'Rating Translation'!$B$2:$E$25,4,FALSE),IF(D1761="SP",VLOOKUP(H1761,'Rating Translation'!$C$2:$E$25,3,FALSE),VLOOKUP(H1761,'Rating Translation'!$D$2:$E$25,2,FALSE)))</f>
        <v>17</v>
      </c>
      <c r="J1761">
        <f t="shared" si="162"/>
        <v>17</v>
      </c>
      <c r="K1761" s="20">
        <f>IF($D1761=K$1,$J1761,IF($C1761&lt;&gt;$C1760,"",K1760))</f>
        <v>16</v>
      </c>
      <c r="L1761">
        <f>IF($D1761=L$1,$J1761,IF($C1761&lt;&gt;$C1760,"",L1760))</f>
        <v>17</v>
      </c>
      <c r="M1761">
        <f>IF($D1761=M$1,$J1761,IF($C1761&lt;&gt;$C1760,"",M1760))</f>
        <v>17</v>
      </c>
      <c r="N1761" s="20">
        <f t="shared" si="163"/>
        <v>3</v>
      </c>
      <c r="O1761" s="21">
        <f t="shared" si="164"/>
        <v>16.666666666666668</v>
      </c>
      <c r="P1761">
        <f t="shared" si="166"/>
        <v>0.57735026918962584</v>
      </c>
      <c r="Q1761">
        <f t="shared" si="167"/>
        <v>17</v>
      </c>
    </row>
    <row r="1762" spans="1:17" x14ac:dyDescent="0.25">
      <c r="A1762" t="str">
        <f t="shared" si="165"/>
        <v>Italy-Foreign</v>
      </c>
      <c r="B1762">
        <v>1761</v>
      </c>
      <c r="C1762" t="s">
        <v>8</v>
      </c>
      <c r="D1762" t="s">
        <v>79</v>
      </c>
      <c r="E1762" t="s">
        <v>100</v>
      </c>
      <c r="F1762" s="3">
        <v>41464</v>
      </c>
      <c r="G1762" s="1" t="s">
        <v>207</v>
      </c>
      <c r="H1762" t="s">
        <v>123</v>
      </c>
      <c r="I1762" s="17">
        <f>IF(D1762="Moody",VLOOKUP(H1762,'Rating Translation'!$B$2:$E$25,4,FALSE),IF(D1762="SP",VLOOKUP(H1762,'Rating Translation'!$C$2:$E$25,3,FALSE),VLOOKUP(H1762,'Rating Translation'!$D$2:$E$25,2,FALSE)))</f>
        <v>16</v>
      </c>
      <c r="J1762">
        <f t="shared" si="162"/>
        <v>16</v>
      </c>
      <c r="K1762" s="20">
        <f>IF($D1762=K$1,$J1762,IF($C1762&lt;&gt;$C1761,"",K1761))</f>
        <v>16</v>
      </c>
      <c r="L1762">
        <f>IF($D1762=L$1,$J1762,IF($C1762&lt;&gt;$C1761,"",L1761))</f>
        <v>16</v>
      </c>
      <c r="M1762">
        <f>IF($D1762=M$1,$J1762,IF($C1762&lt;&gt;$C1761,"",M1761))</f>
        <v>17</v>
      </c>
      <c r="N1762" s="20">
        <f t="shared" si="163"/>
        <v>3</v>
      </c>
      <c r="O1762" s="21">
        <f t="shared" si="164"/>
        <v>16.333333333333332</v>
      </c>
      <c r="P1762">
        <f t="shared" si="166"/>
        <v>0.57735026918962584</v>
      </c>
      <c r="Q1762">
        <f t="shared" si="167"/>
        <v>16</v>
      </c>
    </row>
    <row r="1763" spans="1:17" x14ac:dyDescent="0.25">
      <c r="A1763" t="str">
        <f t="shared" si="165"/>
        <v>Italy-Foreign</v>
      </c>
      <c r="B1763">
        <v>1762</v>
      </c>
      <c r="C1763" t="s">
        <v>8</v>
      </c>
      <c r="D1763" t="s">
        <v>96</v>
      </c>
      <c r="E1763" t="s">
        <v>100</v>
      </c>
      <c r="F1763" s="3">
        <v>41465</v>
      </c>
      <c r="G1763" s="1" t="s">
        <v>185</v>
      </c>
      <c r="H1763" t="s">
        <v>122</v>
      </c>
      <c r="I1763" s="17">
        <f>IF(D1763="Moody",VLOOKUP(H1763,'Rating Translation'!$B$2:$E$25,4,FALSE),IF(D1763="SP",VLOOKUP(H1763,'Rating Translation'!$C$2:$E$25,3,FALSE),VLOOKUP(H1763,'Rating Translation'!$D$2:$E$25,2,FALSE)))</f>
        <v>17</v>
      </c>
      <c r="J1763">
        <f t="shared" si="162"/>
        <v>17</v>
      </c>
      <c r="K1763" s="20">
        <f>IF($D1763=K$1,$J1763,IF($C1763&lt;&gt;$C1762,"",K1762))</f>
        <v>16</v>
      </c>
      <c r="L1763">
        <f>IF($D1763=L$1,$J1763,IF($C1763&lt;&gt;$C1762,"",L1762))</f>
        <v>16</v>
      </c>
      <c r="M1763">
        <f>IF($D1763=M$1,$J1763,IF($C1763&lt;&gt;$C1762,"",M1762))</f>
        <v>17</v>
      </c>
      <c r="N1763" s="20">
        <f t="shared" si="163"/>
        <v>3</v>
      </c>
      <c r="O1763" s="21">
        <f t="shared" si="164"/>
        <v>16.333333333333332</v>
      </c>
      <c r="P1763">
        <f t="shared" si="166"/>
        <v>0.57735026918962584</v>
      </c>
      <c r="Q1763">
        <f t="shared" si="167"/>
        <v>16</v>
      </c>
    </row>
    <row r="1764" spans="1:17" x14ac:dyDescent="0.25">
      <c r="A1764" t="str">
        <f t="shared" si="165"/>
        <v>Italy-Foreign</v>
      </c>
      <c r="B1764">
        <v>1763</v>
      </c>
      <c r="C1764" t="s">
        <v>8</v>
      </c>
      <c r="D1764" t="s">
        <v>96</v>
      </c>
      <c r="E1764" t="s">
        <v>100</v>
      </c>
      <c r="F1764" s="3">
        <v>41485</v>
      </c>
      <c r="G1764" s="1" t="s">
        <v>185</v>
      </c>
      <c r="H1764" t="s">
        <v>122</v>
      </c>
      <c r="I1764" s="17">
        <f>IF(D1764="Moody",VLOOKUP(H1764,'Rating Translation'!$B$2:$E$25,4,FALSE),IF(D1764="SP",VLOOKUP(H1764,'Rating Translation'!$C$2:$E$25,3,FALSE),VLOOKUP(H1764,'Rating Translation'!$D$2:$E$25,2,FALSE)))</f>
        <v>17</v>
      </c>
      <c r="J1764">
        <f t="shared" si="162"/>
        <v>17</v>
      </c>
      <c r="K1764" s="20">
        <f>IF($D1764=K$1,$J1764,IF($C1764&lt;&gt;$C1763,"",K1763))</f>
        <v>16</v>
      </c>
      <c r="L1764">
        <f>IF($D1764=L$1,$J1764,IF($C1764&lt;&gt;$C1763,"",L1763))</f>
        <v>16</v>
      </c>
      <c r="M1764">
        <f>IF($D1764=M$1,$J1764,IF($C1764&lt;&gt;$C1763,"",M1763))</f>
        <v>17</v>
      </c>
      <c r="N1764" s="20">
        <f t="shared" si="163"/>
        <v>3</v>
      </c>
      <c r="O1764" s="21">
        <f t="shared" si="164"/>
        <v>16.333333333333332</v>
      </c>
      <c r="P1764">
        <f t="shared" si="166"/>
        <v>0.57735026918962584</v>
      </c>
      <c r="Q1764">
        <f t="shared" si="167"/>
        <v>16</v>
      </c>
    </row>
    <row r="1765" spans="1:17" x14ac:dyDescent="0.25">
      <c r="A1765" t="str">
        <f t="shared" si="165"/>
        <v>Italy-Foreign</v>
      </c>
      <c r="B1765">
        <v>1764</v>
      </c>
      <c r="C1765" t="s">
        <v>8</v>
      </c>
      <c r="D1765" t="s">
        <v>96</v>
      </c>
      <c r="E1765" t="s">
        <v>100</v>
      </c>
      <c r="F1765" s="3">
        <v>41543</v>
      </c>
      <c r="G1765" s="1" t="s">
        <v>185</v>
      </c>
      <c r="H1765" t="s">
        <v>122</v>
      </c>
      <c r="I1765" s="17">
        <f>IF(D1765="Moody",VLOOKUP(H1765,'Rating Translation'!$B$2:$E$25,4,FALSE),IF(D1765="SP",VLOOKUP(H1765,'Rating Translation'!$C$2:$E$25,3,FALSE),VLOOKUP(H1765,'Rating Translation'!$D$2:$E$25,2,FALSE)))</f>
        <v>17</v>
      </c>
      <c r="J1765">
        <f t="shared" si="162"/>
        <v>17</v>
      </c>
      <c r="K1765" s="20">
        <f>IF($D1765=K$1,$J1765,IF($C1765&lt;&gt;$C1764,"",K1764))</f>
        <v>16</v>
      </c>
      <c r="L1765">
        <f>IF($D1765=L$1,$J1765,IF($C1765&lt;&gt;$C1764,"",L1764))</f>
        <v>16</v>
      </c>
      <c r="M1765">
        <f>IF($D1765=M$1,$J1765,IF($C1765&lt;&gt;$C1764,"",M1764))</f>
        <v>17</v>
      </c>
      <c r="N1765" s="20">
        <f t="shared" si="163"/>
        <v>3</v>
      </c>
      <c r="O1765" s="21">
        <f t="shared" si="164"/>
        <v>16.333333333333332</v>
      </c>
      <c r="P1765">
        <f t="shared" si="166"/>
        <v>0.57735026918962584</v>
      </c>
      <c r="Q1765">
        <f t="shared" si="167"/>
        <v>16</v>
      </c>
    </row>
    <row r="1766" spans="1:17" x14ac:dyDescent="0.25">
      <c r="A1766" t="str">
        <f t="shared" si="165"/>
        <v>Italy-Foreign</v>
      </c>
      <c r="B1766">
        <v>1765</v>
      </c>
      <c r="C1766" t="s">
        <v>8</v>
      </c>
      <c r="D1766" t="s">
        <v>96</v>
      </c>
      <c r="E1766" t="s">
        <v>100</v>
      </c>
      <c r="F1766" s="3">
        <v>41558</v>
      </c>
      <c r="G1766" s="1" t="s">
        <v>185</v>
      </c>
      <c r="H1766" t="s">
        <v>122</v>
      </c>
      <c r="I1766" s="17">
        <f>IF(D1766="Moody",VLOOKUP(H1766,'Rating Translation'!$B$2:$E$25,4,FALSE),IF(D1766="SP",VLOOKUP(H1766,'Rating Translation'!$C$2:$E$25,3,FALSE),VLOOKUP(H1766,'Rating Translation'!$D$2:$E$25,2,FALSE)))</f>
        <v>17</v>
      </c>
      <c r="J1766">
        <f t="shared" si="162"/>
        <v>17</v>
      </c>
      <c r="K1766" s="20">
        <f>IF($D1766=K$1,$J1766,IF($C1766&lt;&gt;$C1765,"",K1765))</f>
        <v>16</v>
      </c>
      <c r="L1766">
        <f>IF($D1766=L$1,$J1766,IF($C1766&lt;&gt;$C1765,"",L1765))</f>
        <v>16</v>
      </c>
      <c r="M1766">
        <f>IF($D1766=M$1,$J1766,IF($C1766&lt;&gt;$C1765,"",M1765))</f>
        <v>17</v>
      </c>
      <c r="N1766" s="20">
        <f t="shared" si="163"/>
        <v>3</v>
      </c>
      <c r="O1766" s="21">
        <f t="shared" si="164"/>
        <v>16.333333333333332</v>
      </c>
      <c r="P1766">
        <f t="shared" si="166"/>
        <v>0.57735026918962584</v>
      </c>
      <c r="Q1766">
        <f t="shared" si="167"/>
        <v>16</v>
      </c>
    </row>
    <row r="1767" spans="1:17" x14ac:dyDescent="0.25">
      <c r="A1767" t="str">
        <f t="shared" si="165"/>
        <v>Italy-Foreign</v>
      </c>
      <c r="B1767">
        <v>1766</v>
      </c>
      <c r="C1767" t="s">
        <v>8</v>
      </c>
      <c r="D1767" t="s">
        <v>96</v>
      </c>
      <c r="E1767" t="s">
        <v>100</v>
      </c>
      <c r="F1767" s="3">
        <v>41572</v>
      </c>
      <c r="G1767" s="1" t="s">
        <v>185</v>
      </c>
      <c r="H1767" t="s">
        <v>122</v>
      </c>
      <c r="I1767" s="17">
        <f>IF(D1767="Moody",VLOOKUP(H1767,'Rating Translation'!$B$2:$E$25,4,FALSE),IF(D1767="SP",VLOOKUP(H1767,'Rating Translation'!$C$2:$E$25,3,FALSE),VLOOKUP(H1767,'Rating Translation'!$D$2:$E$25,2,FALSE)))</f>
        <v>17</v>
      </c>
      <c r="J1767">
        <f t="shared" si="162"/>
        <v>17</v>
      </c>
      <c r="K1767" s="20">
        <f>IF($D1767=K$1,$J1767,IF($C1767&lt;&gt;$C1766,"",K1766))</f>
        <v>16</v>
      </c>
      <c r="L1767">
        <f>IF($D1767=L$1,$J1767,IF($C1767&lt;&gt;$C1766,"",L1766))</f>
        <v>16</v>
      </c>
      <c r="M1767">
        <f>IF($D1767=M$1,$J1767,IF($C1767&lt;&gt;$C1766,"",M1766))</f>
        <v>17</v>
      </c>
      <c r="N1767" s="20">
        <f t="shared" si="163"/>
        <v>3</v>
      </c>
      <c r="O1767" s="21">
        <f t="shared" si="164"/>
        <v>16.333333333333332</v>
      </c>
      <c r="P1767">
        <f t="shared" si="166"/>
        <v>0.57735026918962584</v>
      </c>
      <c r="Q1767">
        <f t="shared" si="167"/>
        <v>16</v>
      </c>
    </row>
    <row r="1768" spans="1:17" x14ac:dyDescent="0.25">
      <c r="A1768" t="str">
        <f t="shared" si="165"/>
        <v>Italy-Foreign</v>
      </c>
      <c r="B1768">
        <v>1767</v>
      </c>
      <c r="C1768" t="s">
        <v>8</v>
      </c>
      <c r="D1768" t="s">
        <v>96</v>
      </c>
      <c r="E1768" t="s">
        <v>100</v>
      </c>
      <c r="F1768" s="3">
        <v>41576</v>
      </c>
      <c r="G1768" s="1" t="s">
        <v>185</v>
      </c>
      <c r="H1768" t="s">
        <v>122</v>
      </c>
      <c r="I1768" s="17">
        <f>IF(D1768="Moody",VLOOKUP(H1768,'Rating Translation'!$B$2:$E$25,4,FALSE),IF(D1768="SP",VLOOKUP(H1768,'Rating Translation'!$C$2:$E$25,3,FALSE),VLOOKUP(H1768,'Rating Translation'!$D$2:$E$25,2,FALSE)))</f>
        <v>17</v>
      </c>
      <c r="J1768">
        <f t="shared" ref="J1768:J1831" si="168">IF(ISERROR(I1768),"",I1768)</f>
        <v>17</v>
      </c>
      <c r="K1768" s="20">
        <f>IF($D1768=K$1,$J1768,IF($C1768&lt;&gt;$C1767,"",K1767))</f>
        <v>16</v>
      </c>
      <c r="L1768">
        <f>IF($D1768=L$1,$J1768,IF($C1768&lt;&gt;$C1767,"",L1767))</f>
        <v>16</v>
      </c>
      <c r="M1768">
        <f>IF($D1768=M$1,$J1768,IF($C1768&lt;&gt;$C1767,"",M1767))</f>
        <v>17</v>
      </c>
      <c r="N1768" s="20">
        <f t="shared" ref="N1768:N1831" si="169">COUNT(K1768:M1768)</f>
        <v>3</v>
      </c>
      <c r="O1768" s="21">
        <f t="shared" ref="O1768:O1831" si="170">AVERAGE(K1768:M1768)</f>
        <v>16.333333333333332</v>
      </c>
      <c r="P1768">
        <f t="shared" si="166"/>
        <v>0.57735026918962584</v>
      </c>
      <c r="Q1768">
        <f t="shared" si="167"/>
        <v>16</v>
      </c>
    </row>
    <row r="1769" spans="1:17" x14ac:dyDescent="0.25">
      <c r="A1769" t="str">
        <f t="shared" si="165"/>
        <v>Italy-Foreign</v>
      </c>
      <c r="B1769">
        <v>1768</v>
      </c>
      <c r="C1769" t="s">
        <v>8</v>
      </c>
      <c r="D1769" t="s">
        <v>96</v>
      </c>
      <c r="E1769" t="s">
        <v>100</v>
      </c>
      <c r="F1769" s="3">
        <v>41590</v>
      </c>
      <c r="G1769" s="1" t="s">
        <v>185</v>
      </c>
      <c r="H1769" t="s">
        <v>122</v>
      </c>
      <c r="I1769" s="17">
        <f>IF(D1769="Moody",VLOOKUP(H1769,'Rating Translation'!$B$2:$E$25,4,FALSE),IF(D1769="SP",VLOOKUP(H1769,'Rating Translation'!$C$2:$E$25,3,FALSE),VLOOKUP(H1769,'Rating Translation'!$D$2:$E$25,2,FALSE)))</f>
        <v>17</v>
      </c>
      <c r="J1769">
        <f t="shared" si="168"/>
        <v>17</v>
      </c>
      <c r="K1769" s="20">
        <f>IF($D1769=K$1,$J1769,IF($C1769&lt;&gt;$C1768,"",K1768))</f>
        <v>16</v>
      </c>
      <c r="L1769">
        <f>IF($D1769=L$1,$J1769,IF($C1769&lt;&gt;$C1768,"",L1768))</f>
        <v>16</v>
      </c>
      <c r="M1769">
        <f>IF($D1769=M$1,$J1769,IF($C1769&lt;&gt;$C1768,"",M1768))</f>
        <v>17</v>
      </c>
      <c r="N1769" s="20">
        <f t="shared" si="169"/>
        <v>3</v>
      </c>
      <c r="O1769" s="21">
        <f t="shared" si="170"/>
        <v>16.333333333333332</v>
      </c>
      <c r="P1769">
        <f t="shared" si="166"/>
        <v>0.57735026918962584</v>
      </c>
      <c r="Q1769">
        <f t="shared" si="167"/>
        <v>16</v>
      </c>
    </row>
    <row r="1770" spans="1:17" x14ac:dyDescent="0.25">
      <c r="A1770" t="str">
        <f t="shared" si="165"/>
        <v>Italy-Foreign</v>
      </c>
      <c r="B1770">
        <v>1769</v>
      </c>
      <c r="C1770" t="s">
        <v>8</v>
      </c>
      <c r="D1770" t="s">
        <v>96</v>
      </c>
      <c r="E1770" t="s">
        <v>100</v>
      </c>
      <c r="F1770" s="3">
        <v>41605</v>
      </c>
      <c r="G1770" s="1" t="s">
        <v>185</v>
      </c>
      <c r="H1770" t="s">
        <v>122</v>
      </c>
      <c r="I1770" s="17">
        <f>IF(D1770="Moody",VLOOKUP(H1770,'Rating Translation'!$B$2:$E$25,4,FALSE),IF(D1770="SP",VLOOKUP(H1770,'Rating Translation'!$C$2:$E$25,3,FALSE),VLOOKUP(H1770,'Rating Translation'!$D$2:$E$25,2,FALSE)))</f>
        <v>17</v>
      </c>
      <c r="J1770">
        <f t="shared" si="168"/>
        <v>17</v>
      </c>
      <c r="K1770" s="20">
        <f>IF($D1770=K$1,$J1770,IF($C1770&lt;&gt;$C1769,"",K1769))</f>
        <v>16</v>
      </c>
      <c r="L1770">
        <f>IF($D1770=L$1,$J1770,IF($C1770&lt;&gt;$C1769,"",L1769))</f>
        <v>16</v>
      </c>
      <c r="M1770">
        <f>IF($D1770=M$1,$J1770,IF($C1770&lt;&gt;$C1769,"",M1769))</f>
        <v>17</v>
      </c>
      <c r="N1770" s="20">
        <f t="shared" si="169"/>
        <v>3</v>
      </c>
      <c r="O1770" s="21">
        <f t="shared" si="170"/>
        <v>16.333333333333332</v>
      </c>
      <c r="P1770">
        <f t="shared" si="166"/>
        <v>0.57735026918962584</v>
      </c>
      <c r="Q1770">
        <f t="shared" si="167"/>
        <v>16</v>
      </c>
    </row>
    <row r="1771" spans="1:17" x14ac:dyDescent="0.25">
      <c r="A1771" t="str">
        <f t="shared" si="165"/>
        <v>Italy-Foreign</v>
      </c>
      <c r="B1771">
        <v>1770</v>
      </c>
      <c r="C1771" t="s">
        <v>8</v>
      </c>
      <c r="D1771" t="s">
        <v>96</v>
      </c>
      <c r="E1771" t="s">
        <v>100</v>
      </c>
      <c r="F1771" s="3">
        <v>41619</v>
      </c>
      <c r="G1771" s="1" t="s">
        <v>185</v>
      </c>
      <c r="H1771" t="s">
        <v>122</v>
      </c>
      <c r="I1771" s="17">
        <f>IF(D1771="Moody",VLOOKUP(H1771,'Rating Translation'!$B$2:$E$25,4,FALSE),IF(D1771="SP",VLOOKUP(H1771,'Rating Translation'!$C$2:$E$25,3,FALSE),VLOOKUP(H1771,'Rating Translation'!$D$2:$E$25,2,FALSE)))</f>
        <v>17</v>
      </c>
      <c r="J1771">
        <f t="shared" si="168"/>
        <v>17</v>
      </c>
      <c r="K1771" s="20">
        <f>IF($D1771=K$1,$J1771,IF($C1771&lt;&gt;$C1770,"",K1770))</f>
        <v>16</v>
      </c>
      <c r="L1771">
        <f>IF($D1771=L$1,$J1771,IF($C1771&lt;&gt;$C1770,"",L1770))</f>
        <v>16</v>
      </c>
      <c r="M1771">
        <f>IF($D1771=M$1,$J1771,IF($C1771&lt;&gt;$C1770,"",M1770))</f>
        <v>17</v>
      </c>
      <c r="N1771" s="20">
        <f t="shared" si="169"/>
        <v>3</v>
      </c>
      <c r="O1771" s="21">
        <f t="shared" si="170"/>
        <v>16.333333333333332</v>
      </c>
      <c r="P1771">
        <f t="shared" si="166"/>
        <v>0.57735026918962584</v>
      </c>
      <c r="Q1771">
        <f t="shared" si="167"/>
        <v>16</v>
      </c>
    </row>
    <row r="1772" spans="1:17" x14ac:dyDescent="0.25">
      <c r="A1772" t="str">
        <f t="shared" si="165"/>
        <v>Italy-Foreign</v>
      </c>
      <c r="B1772">
        <v>1771</v>
      </c>
      <c r="C1772" t="s">
        <v>8</v>
      </c>
      <c r="D1772" t="s">
        <v>96</v>
      </c>
      <c r="E1772" t="s">
        <v>100</v>
      </c>
      <c r="F1772" s="3">
        <v>41635</v>
      </c>
      <c r="G1772" s="1" t="s">
        <v>185</v>
      </c>
      <c r="H1772" t="s">
        <v>122</v>
      </c>
      <c r="I1772" s="17">
        <f>IF(D1772="Moody",VLOOKUP(H1772,'Rating Translation'!$B$2:$E$25,4,FALSE),IF(D1772="SP",VLOOKUP(H1772,'Rating Translation'!$C$2:$E$25,3,FALSE),VLOOKUP(H1772,'Rating Translation'!$D$2:$E$25,2,FALSE)))</f>
        <v>17</v>
      </c>
      <c r="J1772">
        <f t="shared" si="168"/>
        <v>17</v>
      </c>
      <c r="K1772" s="20">
        <f>IF($D1772=K$1,$J1772,IF($C1772&lt;&gt;$C1771,"",K1771))</f>
        <v>16</v>
      </c>
      <c r="L1772">
        <f>IF($D1772=L$1,$J1772,IF($C1772&lt;&gt;$C1771,"",L1771))</f>
        <v>16</v>
      </c>
      <c r="M1772">
        <f>IF($D1772=M$1,$J1772,IF($C1772&lt;&gt;$C1771,"",M1771))</f>
        <v>17</v>
      </c>
      <c r="N1772" s="20">
        <f t="shared" si="169"/>
        <v>3</v>
      </c>
      <c r="O1772" s="21">
        <f t="shared" si="170"/>
        <v>16.333333333333332</v>
      </c>
      <c r="P1772">
        <f t="shared" si="166"/>
        <v>0.57735026918962584</v>
      </c>
      <c r="Q1772">
        <f t="shared" si="167"/>
        <v>16</v>
      </c>
    </row>
    <row r="1773" spans="1:17" x14ac:dyDescent="0.25">
      <c r="A1773" t="str">
        <f t="shared" si="165"/>
        <v>Italy-Foreign</v>
      </c>
      <c r="B1773">
        <v>1772</v>
      </c>
      <c r="C1773" t="s">
        <v>8</v>
      </c>
      <c r="D1773" t="s">
        <v>96</v>
      </c>
      <c r="E1773" t="s">
        <v>100</v>
      </c>
      <c r="F1773" s="3">
        <v>41652</v>
      </c>
      <c r="G1773" s="1" t="s">
        <v>185</v>
      </c>
      <c r="H1773" t="s">
        <v>122</v>
      </c>
      <c r="I1773" s="17">
        <f>IF(D1773="Moody",VLOOKUP(H1773,'Rating Translation'!$B$2:$E$25,4,FALSE),IF(D1773="SP",VLOOKUP(H1773,'Rating Translation'!$C$2:$E$25,3,FALSE),VLOOKUP(H1773,'Rating Translation'!$D$2:$E$25,2,FALSE)))</f>
        <v>17</v>
      </c>
      <c r="J1773">
        <f t="shared" si="168"/>
        <v>17</v>
      </c>
      <c r="K1773" s="20">
        <f>IF($D1773=K$1,$J1773,IF($C1773&lt;&gt;$C1772,"",K1772))</f>
        <v>16</v>
      </c>
      <c r="L1773">
        <f>IF($D1773=L$1,$J1773,IF($C1773&lt;&gt;$C1772,"",L1772))</f>
        <v>16</v>
      </c>
      <c r="M1773">
        <f>IF($D1773=M$1,$J1773,IF($C1773&lt;&gt;$C1772,"",M1772))</f>
        <v>17</v>
      </c>
      <c r="N1773" s="20">
        <f t="shared" si="169"/>
        <v>3</v>
      </c>
      <c r="O1773" s="21">
        <f t="shared" si="170"/>
        <v>16.333333333333332</v>
      </c>
      <c r="P1773">
        <f t="shared" si="166"/>
        <v>0.57735026918962584</v>
      </c>
      <c r="Q1773">
        <f t="shared" si="167"/>
        <v>16</v>
      </c>
    </row>
    <row r="1774" spans="1:17" x14ac:dyDescent="0.25">
      <c r="A1774" t="str">
        <f t="shared" si="165"/>
        <v>Italy-Local</v>
      </c>
      <c r="B1774">
        <v>1773</v>
      </c>
      <c r="C1774" t="s">
        <v>8</v>
      </c>
      <c r="D1774" t="s">
        <v>69</v>
      </c>
      <c r="E1774" t="s">
        <v>101</v>
      </c>
      <c r="F1774" s="3">
        <v>34275</v>
      </c>
      <c r="G1774" s="1" t="s">
        <v>110</v>
      </c>
      <c r="H1774" t="s">
        <v>110</v>
      </c>
      <c r="I1774" s="17">
        <f>IF(D1774="Moody",VLOOKUP(H1774,'Rating Translation'!$B$2:$E$25,4,FALSE),IF(D1774="SP",VLOOKUP(H1774,'Rating Translation'!$C$2:$E$25,3,FALSE),VLOOKUP(H1774,'Rating Translation'!$D$2:$E$25,2,FALSE)))</f>
        <v>20</v>
      </c>
      <c r="J1774">
        <f t="shared" si="168"/>
        <v>20</v>
      </c>
      <c r="K1774" s="20">
        <f>IF($D1774=K$1,$J1774,IF($C1774&lt;&gt;$C1773,"",K1773))</f>
        <v>20</v>
      </c>
      <c r="L1774">
        <f>IF($D1774=L$1,$J1774,IF($C1774&lt;&gt;$C1773,"",L1773))</f>
        <v>16</v>
      </c>
      <c r="M1774">
        <f>IF($D1774=M$1,$J1774,IF($C1774&lt;&gt;$C1773,"",M1773))</f>
        <v>17</v>
      </c>
      <c r="N1774" s="20">
        <f t="shared" si="169"/>
        <v>3</v>
      </c>
      <c r="O1774" s="21">
        <f t="shared" si="170"/>
        <v>17.666666666666668</v>
      </c>
      <c r="P1774">
        <f t="shared" si="166"/>
        <v>2.0816659994661331</v>
      </c>
      <c r="Q1774">
        <f t="shared" si="167"/>
        <v>17</v>
      </c>
    </row>
    <row r="1775" spans="1:17" x14ac:dyDescent="0.25">
      <c r="A1775" t="str">
        <f t="shared" si="165"/>
        <v>Italy-Local</v>
      </c>
      <c r="B1775">
        <v>1774</v>
      </c>
      <c r="C1775" t="s">
        <v>8</v>
      </c>
      <c r="D1775" t="s">
        <v>96</v>
      </c>
      <c r="E1775" t="s">
        <v>101</v>
      </c>
      <c r="F1775" s="3">
        <v>34998</v>
      </c>
      <c r="G1775" s="1" t="s">
        <v>117</v>
      </c>
      <c r="H1775" t="s">
        <v>117</v>
      </c>
      <c r="I1775" s="17">
        <f>IF(D1775="Moody",VLOOKUP(H1775,'Rating Translation'!$B$2:$E$25,4,FALSE),IF(D1775="SP",VLOOKUP(H1775,'Rating Translation'!$C$2:$E$25,3,FALSE),VLOOKUP(H1775,'Rating Translation'!$D$2:$E$25,2,FALSE)))</f>
        <v>24</v>
      </c>
      <c r="J1775">
        <f t="shared" si="168"/>
        <v>24</v>
      </c>
      <c r="K1775" s="20">
        <f>IF($D1775=K$1,$J1775,IF($C1775&lt;&gt;$C1774,"",K1774))</f>
        <v>20</v>
      </c>
      <c r="L1775">
        <f>IF($D1775=L$1,$J1775,IF($C1775&lt;&gt;$C1774,"",L1774))</f>
        <v>16</v>
      </c>
      <c r="M1775">
        <f>IF($D1775=M$1,$J1775,IF($C1775&lt;&gt;$C1774,"",M1774))</f>
        <v>24</v>
      </c>
      <c r="N1775" s="20">
        <f t="shared" si="169"/>
        <v>3</v>
      </c>
      <c r="O1775" s="21">
        <f t="shared" si="170"/>
        <v>20</v>
      </c>
      <c r="P1775">
        <f t="shared" si="166"/>
        <v>4</v>
      </c>
      <c r="Q1775">
        <f t="shared" si="167"/>
        <v>20</v>
      </c>
    </row>
    <row r="1776" spans="1:17" x14ac:dyDescent="0.25">
      <c r="A1776" t="str">
        <f t="shared" si="165"/>
        <v>Italy-Local</v>
      </c>
      <c r="B1776">
        <v>1775</v>
      </c>
      <c r="C1776" t="s">
        <v>8</v>
      </c>
      <c r="D1776" t="s">
        <v>69</v>
      </c>
      <c r="E1776" t="s">
        <v>101</v>
      </c>
      <c r="F1776" s="3">
        <v>35249</v>
      </c>
      <c r="G1776" s="1" t="s">
        <v>108</v>
      </c>
      <c r="H1776" t="s">
        <v>108</v>
      </c>
      <c r="I1776" s="17">
        <f>IF(D1776="Moody",VLOOKUP(H1776,'Rating Translation'!$B$2:$E$25,4,FALSE),IF(D1776="SP",VLOOKUP(H1776,'Rating Translation'!$C$2:$E$25,3,FALSE),VLOOKUP(H1776,'Rating Translation'!$D$2:$E$25,2,FALSE)))</f>
        <v>21</v>
      </c>
      <c r="J1776">
        <f t="shared" si="168"/>
        <v>21</v>
      </c>
      <c r="K1776" s="20">
        <f>IF($D1776=K$1,$J1776,IF($C1776&lt;&gt;$C1775,"",K1775))</f>
        <v>21</v>
      </c>
      <c r="L1776">
        <f>IF($D1776=L$1,$J1776,IF($C1776&lt;&gt;$C1775,"",L1775))</f>
        <v>16</v>
      </c>
      <c r="M1776">
        <f>IF($D1776=M$1,$J1776,IF($C1776&lt;&gt;$C1775,"",M1775))</f>
        <v>24</v>
      </c>
      <c r="N1776" s="20">
        <f t="shared" si="169"/>
        <v>3</v>
      </c>
      <c r="O1776" s="21">
        <f t="shared" si="170"/>
        <v>20.333333333333332</v>
      </c>
      <c r="P1776">
        <f t="shared" si="166"/>
        <v>4.041451884327385</v>
      </c>
      <c r="Q1776">
        <f t="shared" si="167"/>
        <v>21</v>
      </c>
    </row>
    <row r="1777" spans="1:17" x14ac:dyDescent="0.25">
      <c r="A1777" t="str">
        <f t="shared" si="165"/>
        <v>Italy-Local</v>
      </c>
      <c r="B1777">
        <v>1776</v>
      </c>
      <c r="C1777" t="s">
        <v>8</v>
      </c>
      <c r="D1777" t="s">
        <v>96</v>
      </c>
      <c r="E1777" t="s">
        <v>101</v>
      </c>
      <c r="F1777" s="3">
        <v>35990</v>
      </c>
      <c r="G1777" s="1" t="s">
        <v>119</v>
      </c>
      <c r="H1777" t="s">
        <v>119</v>
      </c>
      <c r="I1777" s="17">
        <f>IF(D1777="Moody",VLOOKUP(H1777,'Rating Translation'!$B$2:$E$25,4,FALSE),IF(D1777="SP",VLOOKUP(H1777,'Rating Translation'!$C$2:$E$25,3,FALSE),VLOOKUP(H1777,'Rating Translation'!$D$2:$E$25,2,FALSE)))</f>
        <v>21</v>
      </c>
      <c r="J1777">
        <f t="shared" si="168"/>
        <v>21</v>
      </c>
      <c r="K1777" s="20">
        <f>IF($D1777=K$1,$J1777,IF($C1777&lt;&gt;$C1776,"",K1776))</f>
        <v>21</v>
      </c>
      <c r="L1777">
        <f>IF($D1777=L$1,$J1777,IF($C1777&lt;&gt;$C1776,"",L1776))</f>
        <v>16</v>
      </c>
      <c r="M1777">
        <f>IF($D1777=M$1,$J1777,IF($C1777&lt;&gt;$C1776,"",M1776))</f>
        <v>21</v>
      </c>
      <c r="N1777" s="20">
        <f t="shared" si="169"/>
        <v>3</v>
      </c>
      <c r="O1777" s="21">
        <f t="shared" si="170"/>
        <v>19.333333333333332</v>
      </c>
      <c r="P1777">
        <f t="shared" si="166"/>
        <v>2.8867513459481353</v>
      </c>
      <c r="Q1777">
        <f t="shared" si="167"/>
        <v>21</v>
      </c>
    </row>
    <row r="1778" spans="1:17" x14ac:dyDescent="0.25">
      <c r="A1778" t="str">
        <f t="shared" si="165"/>
        <v>Italy-Local</v>
      </c>
      <c r="B1778">
        <v>1777</v>
      </c>
      <c r="C1778" t="s">
        <v>8</v>
      </c>
      <c r="D1778" t="s">
        <v>96</v>
      </c>
      <c r="E1778" t="s">
        <v>101</v>
      </c>
      <c r="F1778" s="3">
        <v>36790</v>
      </c>
      <c r="G1778" s="1" t="s">
        <v>119</v>
      </c>
      <c r="H1778" t="s">
        <v>119</v>
      </c>
      <c r="I1778" s="17">
        <f>IF(D1778="Moody",VLOOKUP(H1778,'Rating Translation'!$B$2:$E$25,4,FALSE),IF(D1778="SP",VLOOKUP(H1778,'Rating Translation'!$C$2:$E$25,3,FALSE),VLOOKUP(H1778,'Rating Translation'!$D$2:$E$25,2,FALSE)))</f>
        <v>21</v>
      </c>
      <c r="J1778">
        <f t="shared" si="168"/>
        <v>21</v>
      </c>
      <c r="K1778" s="20">
        <f>IF($D1778=K$1,$J1778,IF($C1778&lt;&gt;$C1777,"",K1777))</f>
        <v>21</v>
      </c>
      <c r="L1778">
        <f>IF($D1778=L$1,$J1778,IF($C1778&lt;&gt;$C1777,"",L1777))</f>
        <v>16</v>
      </c>
      <c r="M1778">
        <f>IF($D1778=M$1,$J1778,IF($C1778&lt;&gt;$C1777,"",M1777))</f>
        <v>21</v>
      </c>
      <c r="N1778" s="20">
        <f t="shared" si="169"/>
        <v>3</v>
      </c>
      <c r="O1778" s="21">
        <f t="shared" si="170"/>
        <v>19.333333333333332</v>
      </c>
      <c r="P1778">
        <f t="shared" si="166"/>
        <v>2.8867513459481353</v>
      </c>
      <c r="Q1778">
        <f t="shared" si="167"/>
        <v>21</v>
      </c>
    </row>
    <row r="1779" spans="1:17" x14ac:dyDescent="0.25">
      <c r="A1779" t="str">
        <f t="shared" si="165"/>
        <v>Italy-Local</v>
      </c>
      <c r="B1779">
        <v>1778</v>
      </c>
      <c r="C1779" t="s">
        <v>8</v>
      </c>
      <c r="D1779" t="s">
        <v>69</v>
      </c>
      <c r="E1779" t="s">
        <v>101</v>
      </c>
      <c r="F1779" s="3">
        <v>37391</v>
      </c>
      <c r="G1779" s="1" t="s">
        <v>107</v>
      </c>
      <c r="H1779" t="s">
        <v>107</v>
      </c>
      <c r="I1779" s="17">
        <f>IF(D1779="Moody",VLOOKUP(H1779,'Rating Translation'!$B$2:$E$25,4,FALSE),IF(D1779="SP",VLOOKUP(H1779,'Rating Translation'!$C$2:$E$25,3,FALSE),VLOOKUP(H1779,'Rating Translation'!$D$2:$E$25,2,FALSE)))</f>
        <v>22</v>
      </c>
      <c r="J1779">
        <f t="shared" si="168"/>
        <v>22</v>
      </c>
      <c r="K1779" s="20">
        <f>IF($D1779=K$1,$J1779,IF($C1779&lt;&gt;$C1778,"",K1778))</f>
        <v>22</v>
      </c>
      <c r="L1779">
        <f>IF($D1779=L$1,$J1779,IF($C1779&lt;&gt;$C1778,"",L1778))</f>
        <v>16</v>
      </c>
      <c r="M1779">
        <f>IF($D1779=M$1,$J1779,IF($C1779&lt;&gt;$C1778,"",M1778))</f>
        <v>21</v>
      </c>
      <c r="N1779" s="20">
        <f t="shared" si="169"/>
        <v>3</v>
      </c>
      <c r="O1779" s="21">
        <f t="shared" si="170"/>
        <v>19.666666666666668</v>
      </c>
      <c r="P1779">
        <f t="shared" si="166"/>
        <v>3.2145502536643242</v>
      </c>
      <c r="Q1779">
        <f t="shared" si="167"/>
        <v>21</v>
      </c>
    </row>
    <row r="1780" spans="1:17" x14ac:dyDescent="0.25">
      <c r="A1780" t="str">
        <f t="shared" si="165"/>
        <v>Italy-Local</v>
      </c>
      <c r="B1780">
        <v>1779</v>
      </c>
      <c r="C1780" t="s">
        <v>8</v>
      </c>
      <c r="D1780" t="s">
        <v>96</v>
      </c>
      <c r="E1780" t="s">
        <v>101</v>
      </c>
      <c r="F1780" s="3">
        <v>37424</v>
      </c>
      <c r="G1780" s="1" t="s">
        <v>78</v>
      </c>
      <c r="H1780" t="s">
        <v>78</v>
      </c>
      <c r="I1780" s="17">
        <f>IF(D1780="Moody",VLOOKUP(H1780,'Rating Translation'!$B$2:$E$25,4,FALSE),IF(D1780="SP",VLOOKUP(H1780,'Rating Translation'!$C$2:$E$25,3,FALSE),VLOOKUP(H1780,'Rating Translation'!$D$2:$E$25,2,FALSE)))</f>
        <v>22</v>
      </c>
      <c r="J1780">
        <f t="shared" si="168"/>
        <v>22</v>
      </c>
      <c r="K1780" s="20">
        <f>IF($D1780=K$1,$J1780,IF($C1780&lt;&gt;$C1779,"",K1779))</f>
        <v>22</v>
      </c>
      <c r="L1780">
        <f>IF($D1780=L$1,$J1780,IF($C1780&lt;&gt;$C1779,"",L1779))</f>
        <v>16</v>
      </c>
      <c r="M1780">
        <f>IF($D1780=M$1,$J1780,IF($C1780&lt;&gt;$C1779,"",M1779))</f>
        <v>22</v>
      </c>
      <c r="N1780" s="20">
        <f t="shared" si="169"/>
        <v>3</v>
      </c>
      <c r="O1780" s="21">
        <f t="shared" si="170"/>
        <v>20</v>
      </c>
      <c r="P1780">
        <f t="shared" si="166"/>
        <v>3.4641016151377544</v>
      </c>
      <c r="Q1780">
        <f t="shared" si="167"/>
        <v>22</v>
      </c>
    </row>
    <row r="1781" spans="1:17" x14ac:dyDescent="0.25">
      <c r="A1781" t="str">
        <f t="shared" si="165"/>
        <v>Italy-Local</v>
      </c>
      <c r="B1781">
        <v>1780</v>
      </c>
      <c r="C1781" t="s">
        <v>8</v>
      </c>
      <c r="D1781" t="s">
        <v>96</v>
      </c>
      <c r="E1781" t="s">
        <v>101</v>
      </c>
      <c r="F1781" s="3">
        <v>38532</v>
      </c>
      <c r="G1781" s="1" t="s">
        <v>78</v>
      </c>
      <c r="H1781" t="s">
        <v>78</v>
      </c>
      <c r="I1781" s="17">
        <f>IF(D1781="Moody",VLOOKUP(H1781,'Rating Translation'!$B$2:$E$25,4,FALSE),IF(D1781="SP",VLOOKUP(H1781,'Rating Translation'!$C$2:$E$25,3,FALSE),VLOOKUP(H1781,'Rating Translation'!$D$2:$E$25,2,FALSE)))</f>
        <v>22</v>
      </c>
      <c r="J1781">
        <f t="shared" si="168"/>
        <v>22</v>
      </c>
      <c r="K1781" s="20">
        <f>IF($D1781=K$1,$J1781,IF($C1781&lt;&gt;$C1780,"",K1780))</f>
        <v>22</v>
      </c>
      <c r="L1781">
        <f>IF($D1781=L$1,$J1781,IF($C1781&lt;&gt;$C1780,"",L1780))</f>
        <v>16</v>
      </c>
      <c r="M1781">
        <f>IF($D1781=M$1,$J1781,IF($C1781&lt;&gt;$C1780,"",M1780))</f>
        <v>22</v>
      </c>
      <c r="N1781" s="20">
        <f t="shared" si="169"/>
        <v>3</v>
      </c>
      <c r="O1781" s="21">
        <f t="shared" si="170"/>
        <v>20</v>
      </c>
      <c r="P1781">
        <f t="shared" si="166"/>
        <v>3.4641016151377544</v>
      </c>
      <c r="Q1781">
        <f t="shared" si="167"/>
        <v>22</v>
      </c>
    </row>
    <row r="1782" spans="1:17" x14ac:dyDescent="0.25">
      <c r="A1782" t="str">
        <f t="shared" si="165"/>
        <v>Italy-Local</v>
      </c>
      <c r="B1782">
        <v>1781</v>
      </c>
      <c r="C1782" t="s">
        <v>8</v>
      </c>
      <c r="D1782" t="s">
        <v>96</v>
      </c>
      <c r="E1782" t="s">
        <v>101</v>
      </c>
      <c r="F1782" s="3">
        <v>38862</v>
      </c>
      <c r="G1782" s="1" t="s">
        <v>78</v>
      </c>
      <c r="H1782" t="s">
        <v>78</v>
      </c>
      <c r="I1782" s="17">
        <f>IF(D1782="Moody",VLOOKUP(H1782,'Rating Translation'!$B$2:$E$25,4,FALSE),IF(D1782="SP",VLOOKUP(H1782,'Rating Translation'!$C$2:$E$25,3,FALSE),VLOOKUP(H1782,'Rating Translation'!$D$2:$E$25,2,FALSE)))</f>
        <v>22</v>
      </c>
      <c r="J1782">
        <f t="shared" si="168"/>
        <v>22</v>
      </c>
      <c r="K1782" s="20">
        <f>IF($D1782=K$1,$J1782,IF($C1782&lt;&gt;$C1781,"",K1781))</f>
        <v>22</v>
      </c>
      <c r="L1782">
        <f>IF($D1782=L$1,$J1782,IF($C1782&lt;&gt;$C1781,"",L1781))</f>
        <v>16</v>
      </c>
      <c r="M1782">
        <f>IF($D1782=M$1,$J1782,IF($C1782&lt;&gt;$C1781,"",M1781))</f>
        <v>22</v>
      </c>
      <c r="N1782" s="20">
        <f t="shared" si="169"/>
        <v>3</v>
      </c>
      <c r="O1782" s="21">
        <f t="shared" si="170"/>
        <v>20</v>
      </c>
      <c r="P1782">
        <f t="shared" si="166"/>
        <v>3.4641016151377544</v>
      </c>
      <c r="Q1782">
        <f t="shared" si="167"/>
        <v>22</v>
      </c>
    </row>
    <row r="1783" spans="1:17" x14ac:dyDescent="0.25">
      <c r="A1783" t="str">
        <f t="shared" si="165"/>
        <v>Italy-Local</v>
      </c>
      <c r="B1783">
        <v>1782</v>
      </c>
      <c r="C1783" t="s">
        <v>8</v>
      </c>
      <c r="D1783" t="s">
        <v>96</v>
      </c>
      <c r="E1783" t="s">
        <v>101</v>
      </c>
      <c r="F1783" s="3">
        <v>39009</v>
      </c>
      <c r="G1783" s="1" t="s">
        <v>119</v>
      </c>
      <c r="H1783" t="s">
        <v>119</v>
      </c>
      <c r="I1783" s="17">
        <f>IF(D1783="Moody",VLOOKUP(H1783,'Rating Translation'!$B$2:$E$25,4,FALSE),IF(D1783="SP",VLOOKUP(H1783,'Rating Translation'!$C$2:$E$25,3,FALSE),VLOOKUP(H1783,'Rating Translation'!$D$2:$E$25,2,FALSE)))</f>
        <v>21</v>
      </c>
      <c r="J1783">
        <f t="shared" si="168"/>
        <v>21</v>
      </c>
      <c r="K1783" s="20">
        <f>IF($D1783=K$1,$J1783,IF($C1783&lt;&gt;$C1782,"",K1782))</f>
        <v>22</v>
      </c>
      <c r="L1783">
        <f>IF($D1783=L$1,$J1783,IF($C1783&lt;&gt;$C1782,"",L1782))</f>
        <v>16</v>
      </c>
      <c r="M1783">
        <f>IF($D1783=M$1,$J1783,IF($C1783&lt;&gt;$C1782,"",M1782))</f>
        <v>21</v>
      </c>
      <c r="N1783" s="20">
        <f t="shared" si="169"/>
        <v>3</v>
      </c>
      <c r="O1783" s="21">
        <f t="shared" si="170"/>
        <v>19.666666666666668</v>
      </c>
      <c r="P1783">
        <f t="shared" si="166"/>
        <v>3.2145502536643242</v>
      </c>
      <c r="Q1783">
        <f t="shared" si="167"/>
        <v>21</v>
      </c>
    </row>
    <row r="1784" spans="1:17" x14ac:dyDescent="0.25">
      <c r="A1784" t="str">
        <f t="shared" si="165"/>
        <v>Italy-Local</v>
      </c>
      <c r="B1784">
        <v>1783</v>
      </c>
      <c r="C1784" t="s">
        <v>8</v>
      </c>
      <c r="D1784" t="s">
        <v>79</v>
      </c>
      <c r="E1784" t="s">
        <v>101</v>
      </c>
      <c r="F1784" s="3">
        <v>40805</v>
      </c>
      <c r="G1784" s="1" t="s">
        <v>76</v>
      </c>
      <c r="H1784" t="s">
        <v>76</v>
      </c>
      <c r="I1784" s="17">
        <f>IF(D1784="Moody",VLOOKUP(H1784,'Rating Translation'!$B$2:$E$25,4,FALSE),IF(D1784="SP",VLOOKUP(H1784,'Rating Translation'!$C$2:$E$25,3,FALSE),VLOOKUP(H1784,'Rating Translation'!$D$2:$E$25,2,FALSE)))</f>
        <v>19</v>
      </c>
      <c r="J1784">
        <f t="shared" si="168"/>
        <v>19</v>
      </c>
      <c r="K1784" s="20">
        <f>IF($D1784=K$1,$J1784,IF($C1784&lt;&gt;$C1783,"",K1783))</f>
        <v>22</v>
      </c>
      <c r="L1784">
        <f>IF($D1784=L$1,$J1784,IF($C1784&lt;&gt;$C1783,"",L1783))</f>
        <v>19</v>
      </c>
      <c r="M1784">
        <f>IF($D1784=M$1,$J1784,IF($C1784&lt;&gt;$C1783,"",M1783))</f>
        <v>21</v>
      </c>
      <c r="N1784" s="20">
        <f t="shared" si="169"/>
        <v>3</v>
      </c>
      <c r="O1784" s="21">
        <f t="shared" si="170"/>
        <v>20.666666666666668</v>
      </c>
      <c r="P1784">
        <f t="shared" si="166"/>
        <v>1.5275252316519468</v>
      </c>
      <c r="Q1784">
        <f t="shared" si="167"/>
        <v>21</v>
      </c>
    </row>
    <row r="1785" spans="1:17" x14ac:dyDescent="0.25">
      <c r="A1785" t="str">
        <f t="shared" si="165"/>
        <v>Italy-Local</v>
      </c>
      <c r="B1785">
        <v>1784</v>
      </c>
      <c r="C1785" t="s">
        <v>8</v>
      </c>
      <c r="D1785" t="s">
        <v>69</v>
      </c>
      <c r="E1785" t="s">
        <v>101</v>
      </c>
      <c r="F1785" s="3">
        <v>40820</v>
      </c>
      <c r="G1785" s="1" t="s">
        <v>111</v>
      </c>
      <c r="H1785" t="s">
        <v>111</v>
      </c>
      <c r="I1785" s="17">
        <f>IF(D1785="Moody",VLOOKUP(H1785,'Rating Translation'!$B$2:$E$25,4,FALSE),IF(D1785="SP",VLOOKUP(H1785,'Rating Translation'!$C$2:$E$25,3,FALSE),VLOOKUP(H1785,'Rating Translation'!$D$2:$E$25,2,FALSE)))</f>
        <v>19</v>
      </c>
      <c r="J1785">
        <f t="shared" si="168"/>
        <v>19</v>
      </c>
      <c r="K1785" s="20">
        <f>IF($D1785=K$1,$J1785,IF($C1785&lt;&gt;$C1784,"",K1784))</f>
        <v>19</v>
      </c>
      <c r="L1785">
        <f>IF($D1785=L$1,$J1785,IF($C1785&lt;&gt;$C1784,"",L1784))</f>
        <v>19</v>
      </c>
      <c r="M1785">
        <f>IF($D1785=M$1,$J1785,IF($C1785&lt;&gt;$C1784,"",M1784))</f>
        <v>21</v>
      </c>
      <c r="N1785" s="20">
        <f t="shared" si="169"/>
        <v>3</v>
      </c>
      <c r="O1785" s="21">
        <f t="shared" si="170"/>
        <v>19.666666666666668</v>
      </c>
      <c r="P1785">
        <f t="shared" si="166"/>
        <v>1.1547005383792515</v>
      </c>
      <c r="Q1785">
        <f t="shared" si="167"/>
        <v>19</v>
      </c>
    </row>
    <row r="1786" spans="1:17" x14ac:dyDescent="0.25">
      <c r="A1786" t="str">
        <f t="shared" si="165"/>
        <v>Italy-Local</v>
      </c>
      <c r="B1786">
        <v>1785</v>
      </c>
      <c r="C1786" t="s">
        <v>8</v>
      </c>
      <c r="D1786" t="s">
        <v>96</v>
      </c>
      <c r="E1786" t="s">
        <v>101</v>
      </c>
      <c r="F1786" s="3">
        <v>40828</v>
      </c>
      <c r="G1786" s="1" t="s">
        <v>120</v>
      </c>
      <c r="H1786" t="s">
        <v>120</v>
      </c>
      <c r="I1786" s="17">
        <f>IF(D1786="Moody",VLOOKUP(H1786,'Rating Translation'!$B$2:$E$25,4,FALSE),IF(D1786="SP",VLOOKUP(H1786,'Rating Translation'!$C$2:$E$25,3,FALSE),VLOOKUP(H1786,'Rating Translation'!$D$2:$E$25,2,FALSE)))</f>
        <v>20</v>
      </c>
      <c r="J1786">
        <f t="shared" si="168"/>
        <v>20</v>
      </c>
      <c r="K1786" s="20">
        <f>IF($D1786=K$1,$J1786,IF($C1786&lt;&gt;$C1785,"",K1785))</f>
        <v>19</v>
      </c>
      <c r="L1786">
        <f>IF($D1786=L$1,$J1786,IF($C1786&lt;&gt;$C1785,"",L1785))</f>
        <v>19</v>
      </c>
      <c r="M1786">
        <f>IF($D1786=M$1,$J1786,IF($C1786&lt;&gt;$C1785,"",M1785))</f>
        <v>20</v>
      </c>
      <c r="N1786" s="20">
        <f t="shared" si="169"/>
        <v>3</v>
      </c>
      <c r="O1786" s="21">
        <f t="shared" si="170"/>
        <v>19.333333333333332</v>
      </c>
      <c r="P1786">
        <f t="shared" si="166"/>
        <v>0.57735026918962584</v>
      </c>
      <c r="Q1786">
        <f t="shared" si="167"/>
        <v>19</v>
      </c>
    </row>
    <row r="1787" spans="1:17" x14ac:dyDescent="0.25">
      <c r="A1787" t="str">
        <f t="shared" si="165"/>
        <v>Italy-Local</v>
      </c>
      <c r="B1787">
        <v>1786</v>
      </c>
      <c r="C1787" t="s">
        <v>8</v>
      </c>
      <c r="D1787" t="s">
        <v>96</v>
      </c>
      <c r="E1787" t="s">
        <v>101</v>
      </c>
      <c r="F1787" s="3">
        <v>40857</v>
      </c>
      <c r="G1787" s="1" t="s">
        <v>120</v>
      </c>
      <c r="H1787" t="s">
        <v>120</v>
      </c>
      <c r="I1787" s="17">
        <f>IF(D1787="Moody",VLOOKUP(H1787,'Rating Translation'!$B$2:$E$25,4,FALSE),IF(D1787="SP",VLOOKUP(H1787,'Rating Translation'!$C$2:$E$25,3,FALSE),VLOOKUP(H1787,'Rating Translation'!$D$2:$E$25,2,FALSE)))</f>
        <v>20</v>
      </c>
      <c r="J1787">
        <f t="shared" si="168"/>
        <v>20</v>
      </c>
      <c r="K1787" s="20">
        <f>IF($D1787=K$1,$J1787,IF($C1787&lt;&gt;$C1786,"",K1786))</f>
        <v>19</v>
      </c>
      <c r="L1787">
        <f>IF($D1787=L$1,$J1787,IF($C1787&lt;&gt;$C1786,"",L1786))</f>
        <v>19</v>
      </c>
      <c r="M1787">
        <f>IF($D1787=M$1,$J1787,IF($C1787&lt;&gt;$C1786,"",M1786))</f>
        <v>20</v>
      </c>
      <c r="N1787" s="20">
        <f t="shared" si="169"/>
        <v>3</v>
      </c>
      <c r="O1787" s="21">
        <f t="shared" si="170"/>
        <v>19.333333333333332</v>
      </c>
      <c r="P1787">
        <f t="shared" si="166"/>
        <v>0.57735026918962584</v>
      </c>
      <c r="Q1787">
        <f t="shared" si="167"/>
        <v>19</v>
      </c>
    </row>
    <row r="1788" spans="1:17" x14ac:dyDescent="0.25">
      <c r="A1788" t="str">
        <f t="shared" si="165"/>
        <v>Italy-Local</v>
      </c>
      <c r="B1788">
        <v>1787</v>
      </c>
      <c r="C1788" t="s">
        <v>8</v>
      </c>
      <c r="D1788" t="s">
        <v>96</v>
      </c>
      <c r="E1788" t="s">
        <v>101</v>
      </c>
      <c r="F1788" s="3">
        <v>40906</v>
      </c>
      <c r="G1788" s="1" t="s">
        <v>120</v>
      </c>
      <c r="H1788" t="s">
        <v>120</v>
      </c>
      <c r="I1788" s="17">
        <f>IF(D1788="Moody",VLOOKUP(H1788,'Rating Translation'!$B$2:$E$25,4,FALSE),IF(D1788="SP",VLOOKUP(H1788,'Rating Translation'!$C$2:$E$25,3,FALSE),VLOOKUP(H1788,'Rating Translation'!$D$2:$E$25,2,FALSE)))</f>
        <v>20</v>
      </c>
      <c r="J1788">
        <f t="shared" si="168"/>
        <v>20</v>
      </c>
      <c r="K1788" s="20">
        <f>IF($D1788=K$1,$J1788,IF($C1788&lt;&gt;$C1787,"",K1787))</f>
        <v>19</v>
      </c>
      <c r="L1788">
        <f>IF($D1788=L$1,$J1788,IF($C1788&lt;&gt;$C1787,"",L1787))</f>
        <v>19</v>
      </c>
      <c r="M1788">
        <f>IF($D1788=M$1,$J1788,IF($C1788&lt;&gt;$C1787,"",M1787))</f>
        <v>20</v>
      </c>
      <c r="N1788" s="20">
        <f t="shared" si="169"/>
        <v>3</v>
      </c>
      <c r="O1788" s="21">
        <f t="shared" si="170"/>
        <v>19.333333333333332</v>
      </c>
      <c r="P1788">
        <f t="shared" si="166"/>
        <v>0.57735026918962584</v>
      </c>
      <c r="Q1788">
        <f t="shared" si="167"/>
        <v>19</v>
      </c>
    </row>
    <row r="1789" spans="1:17" x14ac:dyDescent="0.25">
      <c r="A1789" t="str">
        <f t="shared" si="165"/>
        <v>Italy-Local</v>
      </c>
      <c r="B1789">
        <v>1788</v>
      </c>
      <c r="C1789" t="s">
        <v>8</v>
      </c>
      <c r="D1789" t="s">
        <v>79</v>
      </c>
      <c r="E1789" t="s">
        <v>101</v>
      </c>
      <c r="F1789" s="3">
        <v>40921</v>
      </c>
      <c r="G1789" s="1" t="s">
        <v>122</v>
      </c>
      <c r="H1789" t="s">
        <v>122</v>
      </c>
      <c r="I1789" s="17">
        <f>IF(D1789="Moody",VLOOKUP(H1789,'Rating Translation'!$B$2:$E$25,4,FALSE),IF(D1789="SP",VLOOKUP(H1789,'Rating Translation'!$C$2:$E$25,3,FALSE),VLOOKUP(H1789,'Rating Translation'!$D$2:$E$25,2,FALSE)))</f>
        <v>17</v>
      </c>
      <c r="J1789">
        <f t="shared" si="168"/>
        <v>17</v>
      </c>
      <c r="K1789" s="20">
        <f>IF($D1789=K$1,$J1789,IF($C1789&lt;&gt;$C1788,"",K1788))</f>
        <v>19</v>
      </c>
      <c r="L1789">
        <f>IF($D1789=L$1,$J1789,IF($C1789&lt;&gt;$C1788,"",L1788))</f>
        <v>17</v>
      </c>
      <c r="M1789">
        <f>IF($D1789=M$1,$J1789,IF($C1789&lt;&gt;$C1788,"",M1788))</f>
        <v>20</v>
      </c>
      <c r="N1789" s="20">
        <f t="shared" si="169"/>
        <v>3</v>
      </c>
      <c r="O1789" s="21">
        <f t="shared" si="170"/>
        <v>18.666666666666668</v>
      </c>
      <c r="P1789">
        <f t="shared" si="166"/>
        <v>1.5275252316519465</v>
      </c>
      <c r="Q1789">
        <f t="shared" si="167"/>
        <v>19</v>
      </c>
    </row>
    <row r="1790" spans="1:17" x14ac:dyDescent="0.25">
      <c r="A1790" t="str">
        <f t="shared" si="165"/>
        <v>Italy-Local</v>
      </c>
      <c r="B1790">
        <v>1789</v>
      </c>
      <c r="C1790" t="s">
        <v>8</v>
      </c>
      <c r="D1790" t="s">
        <v>96</v>
      </c>
      <c r="E1790" t="s">
        <v>101</v>
      </c>
      <c r="F1790" s="3">
        <v>40935</v>
      </c>
      <c r="G1790" s="1" t="s">
        <v>121</v>
      </c>
      <c r="H1790" t="s">
        <v>121</v>
      </c>
      <c r="I1790" s="17">
        <f>IF(D1790="Moody",VLOOKUP(H1790,'Rating Translation'!$B$2:$E$25,4,FALSE),IF(D1790="SP",VLOOKUP(H1790,'Rating Translation'!$C$2:$E$25,3,FALSE),VLOOKUP(H1790,'Rating Translation'!$D$2:$E$25,2,FALSE)))</f>
        <v>18</v>
      </c>
      <c r="J1790">
        <f t="shared" si="168"/>
        <v>18</v>
      </c>
      <c r="K1790" s="20">
        <f>IF($D1790=K$1,$J1790,IF($C1790&lt;&gt;$C1789,"",K1789))</f>
        <v>19</v>
      </c>
      <c r="L1790">
        <f>IF($D1790=L$1,$J1790,IF($C1790&lt;&gt;$C1789,"",L1789))</f>
        <v>17</v>
      </c>
      <c r="M1790">
        <f>IF($D1790=M$1,$J1790,IF($C1790&lt;&gt;$C1789,"",M1789))</f>
        <v>18</v>
      </c>
      <c r="N1790" s="20">
        <f t="shared" si="169"/>
        <v>3</v>
      </c>
      <c r="O1790" s="21">
        <f t="shared" si="170"/>
        <v>18</v>
      </c>
      <c r="P1790">
        <f t="shared" si="166"/>
        <v>1</v>
      </c>
      <c r="Q1790">
        <f t="shared" si="167"/>
        <v>18</v>
      </c>
    </row>
    <row r="1791" spans="1:17" x14ac:dyDescent="0.25">
      <c r="A1791" t="str">
        <f t="shared" si="165"/>
        <v>Italy-Local</v>
      </c>
      <c r="B1791">
        <v>1790</v>
      </c>
      <c r="C1791" t="s">
        <v>8</v>
      </c>
      <c r="D1791" t="s">
        <v>69</v>
      </c>
      <c r="E1791" t="s">
        <v>101</v>
      </c>
      <c r="F1791" s="3">
        <v>40952</v>
      </c>
      <c r="G1791" s="1" t="s">
        <v>112</v>
      </c>
      <c r="H1791" t="s">
        <v>112</v>
      </c>
      <c r="I1791" s="17">
        <f>IF(D1791="Moody",VLOOKUP(H1791,'Rating Translation'!$B$2:$E$25,4,FALSE),IF(D1791="SP",VLOOKUP(H1791,'Rating Translation'!$C$2:$E$25,3,FALSE),VLOOKUP(H1791,'Rating Translation'!$D$2:$E$25,2,FALSE)))</f>
        <v>18</v>
      </c>
      <c r="J1791">
        <f t="shared" si="168"/>
        <v>18</v>
      </c>
      <c r="K1791" s="20">
        <f>IF($D1791=K$1,$J1791,IF($C1791&lt;&gt;$C1790,"",K1790))</f>
        <v>18</v>
      </c>
      <c r="L1791">
        <f>IF($D1791=L$1,$J1791,IF($C1791&lt;&gt;$C1790,"",L1790))</f>
        <v>17</v>
      </c>
      <c r="M1791">
        <f>IF($D1791=M$1,$J1791,IF($C1791&lt;&gt;$C1790,"",M1790))</f>
        <v>18</v>
      </c>
      <c r="N1791" s="20">
        <f t="shared" si="169"/>
        <v>3</v>
      </c>
      <c r="O1791" s="21">
        <f t="shared" si="170"/>
        <v>17.666666666666668</v>
      </c>
      <c r="P1791">
        <f t="shared" si="166"/>
        <v>0.57735026918962584</v>
      </c>
      <c r="Q1791">
        <f t="shared" si="167"/>
        <v>18</v>
      </c>
    </row>
    <row r="1792" spans="1:17" x14ac:dyDescent="0.25">
      <c r="A1792" t="str">
        <f t="shared" si="165"/>
        <v>Italy-Local</v>
      </c>
      <c r="B1792">
        <v>1791</v>
      </c>
      <c r="C1792" t="s">
        <v>8</v>
      </c>
      <c r="D1792" t="s">
        <v>96</v>
      </c>
      <c r="E1792" t="s">
        <v>101</v>
      </c>
      <c r="F1792" s="3">
        <v>40967</v>
      </c>
      <c r="G1792" s="1" t="s">
        <v>121</v>
      </c>
      <c r="H1792" t="s">
        <v>121</v>
      </c>
      <c r="I1792" s="17">
        <f>IF(D1792="Moody",VLOOKUP(H1792,'Rating Translation'!$B$2:$E$25,4,FALSE),IF(D1792="SP",VLOOKUP(H1792,'Rating Translation'!$C$2:$E$25,3,FALSE),VLOOKUP(H1792,'Rating Translation'!$D$2:$E$25,2,FALSE)))</f>
        <v>18</v>
      </c>
      <c r="J1792">
        <f t="shared" si="168"/>
        <v>18</v>
      </c>
      <c r="K1792" s="20">
        <f>IF($D1792=K$1,$J1792,IF($C1792&lt;&gt;$C1791,"",K1791))</f>
        <v>18</v>
      </c>
      <c r="L1792">
        <f>IF($D1792=L$1,$J1792,IF($C1792&lt;&gt;$C1791,"",L1791))</f>
        <v>17</v>
      </c>
      <c r="M1792">
        <f>IF($D1792=M$1,$J1792,IF($C1792&lt;&gt;$C1791,"",M1791))</f>
        <v>18</v>
      </c>
      <c r="N1792" s="20">
        <f t="shared" si="169"/>
        <v>3</v>
      </c>
      <c r="O1792" s="21">
        <f t="shared" si="170"/>
        <v>17.666666666666668</v>
      </c>
      <c r="P1792">
        <f t="shared" si="166"/>
        <v>0.57735026918962584</v>
      </c>
      <c r="Q1792">
        <f t="shared" si="167"/>
        <v>18</v>
      </c>
    </row>
    <row r="1793" spans="1:17" x14ac:dyDescent="0.25">
      <c r="A1793" t="str">
        <f t="shared" si="165"/>
        <v>Italy-Local</v>
      </c>
      <c r="B1793">
        <v>1792</v>
      </c>
      <c r="C1793" t="s">
        <v>8</v>
      </c>
      <c r="D1793" t="s">
        <v>96</v>
      </c>
      <c r="E1793" t="s">
        <v>101</v>
      </c>
      <c r="F1793" s="3">
        <v>41010</v>
      </c>
      <c r="G1793" s="1" t="s">
        <v>121</v>
      </c>
      <c r="H1793" t="s">
        <v>121</v>
      </c>
      <c r="I1793" s="17">
        <f>IF(D1793="Moody",VLOOKUP(H1793,'Rating Translation'!$B$2:$E$25,4,FALSE),IF(D1793="SP",VLOOKUP(H1793,'Rating Translation'!$C$2:$E$25,3,FALSE),VLOOKUP(H1793,'Rating Translation'!$D$2:$E$25,2,FALSE)))</f>
        <v>18</v>
      </c>
      <c r="J1793">
        <f t="shared" si="168"/>
        <v>18</v>
      </c>
      <c r="K1793" s="20">
        <f>IF($D1793=K$1,$J1793,IF($C1793&lt;&gt;$C1792,"",K1792))</f>
        <v>18</v>
      </c>
      <c r="L1793">
        <f>IF($D1793=L$1,$J1793,IF($C1793&lt;&gt;$C1792,"",L1792))</f>
        <v>17</v>
      </c>
      <c r="M1793">
        <f>IF($D1793=M$1,$J1793,IF($C1793&lt;&gt;$C1792,"",M1792))</f>
        <v>18</v>
      </c>
      <c r="N1793" s="20">
        <f t="shared" si="169"/>
        <v>3</v>
      </c>
      <c r="O1793" s="21">
        <f t="shared" si="170"/>
        <v>17.666666666666668</v>
      </c>
      <c r="P1793">
        <f t="shared" si="166"/>
        <v>0.57735026918962584</v>
      </c>
      <c r="Q1793">
        <f t="shared" si="167"/>
        <v>18</v>
      </c>
    </row>
    <row r="1794" spans="1:17" x14ac:dyDescent="0.25">
      <c r="A1794" t="str">
        <f t="shared" ref="A1794:A1857" si="171">CONCATENATE(C1794,"-",E1794)</f>
        <v>Italy-Local</v>
      </c>
      <c r="B1794">
        <v>1793</v>
      </c>
      <c r="C1794" t="s">
        <v>8</v>
      </c>
      <c r="D1794" t="s">
        <v>96</v>
      </c>
      <c r="E1794" t="s">
        <v>101</v>
      </c>
      <c r="F1794" s="3">
        <v>41040</v>
      </c>
      <c r="G1794" s="1" t="s">
        <v>121</v>
      </c>
      <c r="H1794" t="s">
        <v>121</v>
      </c>
      <c r="I1794" s="17">
        <f>IF(D1794="Moody",VLOOKUP(H1794,'Rating Translation'!$B$2:$E$25,4,FALSE),IF(D1794="SP",VLOOKUP(H1794,'Rating Translation'!$C$2:$E$25,3,FALSE),VLOOKUP(H1794,'Rating Translation'!$D$2:$E$25,2,FALSE)))</f>
        <v>18</v>
      </c>
      <c r="J1794">
        <f t="shared" si="168"/>
        <v>18</v>
      </c>
      <c r="K1794" s="20">
        <f>IF($D1794=K$1,$J1794,IF($C1794&lt;&gt;$C1793,"",K1793))</f>
        <v>18</v>
      </c>
      <c r="L1794">
        <f>IF($D1794=L$1,$J1794,IF($C1794&lt;&gt;$C1793,"",L1793))</f>
        <v>17</v>
      </c>
      <c r="M1794">
        <f>IF($D1794=M$1,$J1794,IF($C1794&lt;&gt;$C1793,"",M1793))</f>
        <v>18</v>
      </c>
      <c r="N1794" s="20">
        <f t="shared" si="169"/>
        <v>3</v>
      </c>
      <c r="O1794" s="21">
        <f t="shared" si="170"/>
        <v>17.666666666666668</v>
      </c>
      <c r="P1794">
        <f t="shared" si="166"/>
        <v>0.57735026918962584</v>
      </c>
      <c r="Q1794">
        <f t="shared" si="167"/>
        <v>18</v>
      </c>
    </row>
    <row r="1795" spans="1:17" x14ac:dyDescent="0.25">
      <c r="A1795" t="str">
        <f t="shared" si="171"/>
        <v>Italy-Local</v>
      </c>
      <c r="B1795">
        <v>1794</v>
      </c>
      <c r="C1795" t="s">
        <v>8</v>
      </c>
      <c r="D1795" t="s">
        <v>96</v>
      </c>
      <c r="E1795" t="s">
        <v>101</v>
      </c>
      <c r="F1795" s="3">
        <v>41059</v>
      </c>
      <c r="G1795" s="1" t="s">
        <v>121</v>
      </c>
      <c r="H1795" t="s">
        <v>121</v>
      </c>
      <c r="I1795" s="17">
        <f>IF(D1795="Moody",VLOOKUP(H1795,'Rating Translation'!$B$2:$E$25,4,FALSE),IF(D1795="SP",VLOOKUP(H1795,'Rating Translation'!$C$2:$E$25,3,FALSE),VLOOKUP(H1795,'Rating Translation'!$D$2:$E$25,2,FALSE)))</f>
        <v>18</v>
      </c>
      <c r="J1795">
        <f t="shared" si="168"/>
        <v>18</v>
      </c>
      <c r="K1795" s="20">
        <f>IF($D1795=K$1,$J1795,IF($C1795&lt;&gt;$C1794,"",K1794))</f>
        <v>18</v>
      </c>
      <c r="L1795">
        <f>IF($D1795=L$1,$J1795,IF($C1795&lt;&gt;$C1794,"",L1794))</f>
        <v>17</v>
      </c>
      <c r="M1795">
        <f>IF($D1795=M$1,$J1795,IF($C1795&lt;&gt;$C1794,"",M1794))</f>
        <v>18</v>
      </c>
      <c r="N1795" s="20">
        <f t="shared" si="169"/>
        <v>3</v>
      </c>
      <c r="O1795" s="21">
        <f t="shared" si="170"/>
        <v>17.666666666666668</v>
      </c>
      <c r="P1795">
        <f t="shared" ref="P1795:P1858" si="172">IF(N1795&lt;=1,"",STDEV(K1795:M1795))</f>
        <v>0.57735026918962584</v>
      </c>
      <c r="Q1795">
        <f t="shared" ref="Q1795:Q1858" si="173">MEDIAN(K1795:M1795)</f>
        <v>18</v>
      </c>
    </row>
    <row r="1796" spans="1:17" x14ac:dyDescent="0.25">
      <c r="A1796" t="str">
        <f t="shared" si="171"/>
        <v>Italy-Local</v>
      </c>
      <c r="B1796">
        <v>1795</v>
      </c>
      <c r="C1796" t="s">
        <v>8</v>
      </c>
      <c r="D1796" t="s">
        <v>69</v>
      </c>
      <c r="E1796" t="s">
        <v>101</v>
      </c>
      <c r="F1796" s="3">
        <v>41103</v>
      </c>
      <c r="G1796" s="1" t="s">
        <v>115</v>
      </c>
      <c r="H1796" t="s">
        <v>115</v>
      </c>
      <c r="I1796" s="17">
        <f>IF(D1796="Moody",VLOOKUP(H1796,'Rating Translation'!$B$2:$E$25,4,FALSE),IF(D1796="SP",VLOOKUP(H1796,'Rating Translation'!$C$2:$E$25,3,FALSE),VLOOKUP(H1796,'Rating Translation'!$D$2:$E$25,2,FALSE)))</f>
        <v>16</v>
      </c>
      <c r="J1796">
        <f t="shared" si="168"/>
        <v>16</v>
      </c>
      <c r="K1796" s="20">
        <f>IF($D1796=K$1,$J1796,IF($C1796&lt;&gt;$C1795,"",K1795))</f>
        <v>16</v>
      </c>
      <c r="L1796">
        <f>IF($D1796=L$1,$J1796,IF($C1796&lt;&gt;$C1795,"",L1795))</f>
        <v>17</v>
      </c>
      <c r="M1796">
        <f>IF($D1796=M$1,$J1796,IF($C1796&lt;&gt;$C1795,"",M1795))</f>
        <v>18</v>
      </c>
      <c r="N1796" s="20">
        <f t="shared" si="169"/>
        <v>3</v>
      </c>
      <c r="O1796" s="21">
        <f t="shared" si="170"/>
        <v>17</v>
      </c>
      <c r="P1796">
        <f t="shared" si="172"/>
        <v>1</v>
      </c>
      <c r="Q1796">
        <f t="shared" si="173"/>
        <v>17</v>
      </c>
    </row>
    <row r="1797" spans="1:17" x14ac:dyDescent="0.25">
      <c r="A1797" t="str">
        <f t="shared" si="171"/>
        <v>Italy-Local</v>
      </c>
      <c r="B1797">
        <v>1796</v>
      </c>
      <c r="C1797" t="s">
        <v>8</v>
      </c>
      <c r="D1797" t="s">
        <v>96</v>
      </c>
      <c r="E1797" t="s">
        <v>101</v>
      </c>
      <c r="F1797" s="3">
        <v>41117</v>
      </c>
      <c r="G1797" s="1" t="s">
        <v>121</v>
      </c>
      <c r="H1797" t="s">
        <v>121</v>
      </c>
      <c r="I1797" s="17">
        <f>IF(D1797="Moody",VLOOKUP(H1797,'Rating Translation'!$B$2:$E$25,4,FALSE),IF(D1797="SP",VLOOKUP(H1797,'Rating Translation'!$C$2:$E$25,3,FALSE),VLOOKUP(H1797,'Rating Translation'!$D$2:$E$25,2,FALSE)))</f>
        <v>18</v>
      </c>
      <c r="J1797">
        <f t="shared" si="168"/>
        <v>18</v>
      </c>
      <c r="K1797" s="20">
        <f>IF($D1797=K$1,$J1797,IF($C1797&lt;&gt;$C1796,"",K1796))</f>
        <v>16</v>
      </c>
      <c r="L1797">
        <f>IF($D1797=L$1,$J1797,IF($C1797&lt;&gt;$C1796,"",L1796))</f>
        <v>17</v>
      </c>
      <c r="M1797">
        <f>IF($D1797=M$1,$J1797,IF($C1797&lt;&gt;$C1796,"",M1796))</f>
        <v>18</v>
      </c>
      <c r="N1797" s="20">
        <f t="shared" si="169"/>
        <v>3</v>
      </c>
      <c r="O1797" s="21">
        <f t="shared" si="170"/>
        <v>17</v>
      </c>
      <c r="P1797">
        <f t="shared" si="172"/>
        <v>1</v>
      </c>
      <c r="Q1797">
        <f t="shared" si="173"/>
        <v>17</v>
      </c>
    </row>
    <row r="1798" spans="1:17" x14ac:dyDescent="0.25">
      <c r="A1798" t="str">
        <f t="shared" si="171"/>
        <v>Italy-Local</v>
      </c>
      <c r="B1798">
        <v>1797</v>
      </c>
      <c r="C1798" t="s">
        <v>8</v>
      </c>
      <c r="D1798" t="s">
        <v>96</v>
      </c>
      <c r="E1798" t="s">
        <v>101</v>
      </c>
      <c r="F1798" s="3">
        <v>41134</v>
      </c>
      <c r="G1798" s="1" t="s">
        <v>121</v>
      </c>
      <c r="H1798" t="s">
        <v>121</v>
      </c>
      <c r="I1798" s="17">
        <f>IF(D1798="Moody",VLOOKUP(H1798,'Rating Translation'!$B$2:$E$25,4,FALSE),IF(D1798="SP",VLOOKUP(H1798,'Rating Translation'!$C$2:$E$25,3,FALSE),VLOOKUP(H1798,'Rating Translation'!$D$2:$E$25,2,FALSE)))</f>
        <v>18</v>
      </c>
      <c r="J1798">
        <f t="shared" si="168"/>
        <v>18</v>
      </c>
      <c r="K1798" s="20">
        <f>IF($D1798=K$1,$J1798,IF($C1798&lt;&gt;$C1797,"",K1797))</f>
        <v>16</v>
      </c>
      <c r="L1798">
        <f>IF($D1798=L$1,$J1798,IF($C1798&lt;&gt;$C1797,"",L1797))</f>
        <v>17</v>
      </c>
      <c r="M1798">
        <f>IF($D1798=M$1,$J1798,IF($C1798&lt;&gt;$C1797,"",M1797))</f>
        <v>18</v>
      </c>
      <c r="N1798" s="20">
        <f t="shared" si="169"/>
        <v>3</v>
      </c>
      <c r="O1798" s="21">
        <f t="shared" si="170"/>
        <v>17</v>
      </c>
      <c r="P1798">
        <f t="shared" si="172"/>
        <v>1</v>
      </c>
      <c r="Q1798">
        <f t="shared" si="173"/>
        <v>17</v>
      </c>
    </row>
    <row r="1799" spans="1:17" x14ac:dyDescent="0.25">
      <c r="A1799" t="str">
        <f t="shared" si="171"/>
        <v>Italy-Local</v>
      </c>
      <c r="B1799">
        <v>1798</v>
      </c>
      <c r="C1799" t="s">
        <v>8</v>
      </c>
      <c r="D1799" t="s">
        <v>96</v>
      </c>
      <c r="E1799" t="s">
        <v>101</v>
      </c>
      <c r="F1799" s="3">
        <v>41178</v>
      </c>
      <c r="G1799" s="1" t="s">
        <v>121</v>
      </c>
      <c r="H1799" t="s">
        <v>121</v>
      </c>
      <c r="I1799" s="17">
        <f>IF(D1799="Moody",VLOOKUP(H1799,'Rating Translation'!$B$2:$E$25,4,FALSE),IF(D1799="SP",VLOOKUP(H1799,'Rating Translation'!$C$2:$E$25,3,FALSE),VLOOKUP(H1799,'Rating Translation'!$D$2:$E$25,2,FALSE)))</f>
        <v>18</v>
      </c>
      <c r="J1799">
        <f t="shared" si="168"/>
        <v>18</v>
      </c>
      <c r="K1799" s="20">
        <f>IF($D1799=K$1,$J1799,IF($C1799&lt;&gt;$C1798,"",K1798))</f>
        <v>16</v>
      </c>
      <c r="L1799">
        <f>IF($D1799=L$1,$J1799,IF($C1799&lt;&gt;$C1798,"",L1798))</f>
        <v>17</v>
      </c>
      <c r="M1799">
        <f>IF($D1799=M$1,$J1799,IF($C1799&lt;&gt;$C1798,"",M1798))</f>
        <v>18</v>
      </c>
      <c r="N1799" s="20">
        <f t="shared" si="169"/>
        <v>3</v>
      </c>
      <c r="O1799" s="21">
        <f t="shared" si="170"/>
        <v>17</v>
      </c>
      <c r="P1799">
        <f t="shared" si="172"/>
        <v>1</v>
      </c>
      <c r="Q1799">
        <f t="shared" si="173"/>
        <v>17</v>
      </c>
    </row>
    <row r="1800" spans="1:17" x14ac:dyDescent="0.25">
      <c r="A1800" t="str">
        <f t="shared" si="171"/>
        <v>Italy-Local</v>
      </c>
      <c r="B1800">
        <v>1799</v>
      </c>
      <c r="C1800" t="s">
        <v>8</v>
      </c>
      <c r="D1800" t="s">
        <v>96</v>
      </c>
      <c r="E1800" t="s">
        <v>101</v>
      </c>
      <c r="F1800" s="3">
        <v>41212</v>
      </c>
      <c r="G1800" s="1" t="s">
        <v>121</v>
      </c>
      <c r="H1800" t="s">
        <v>121</v>
      </c>
      <c r="I1800" s="17">
        <f>IF(D1800="Moody",VLOOKUP(H1800,'Rating Translation'!$B$2:$E$25,4,FALSE),IF(D1800="SP",VLOOKUP(H1800,'Rating Translation'!$C$2:$E$25,3,FALSE),VLOOKUP(H1800,'Rating Translation'!$D$2:$E$25,2,FALSE)))</f>
        <v>18</v>
      </c>
      <c r="J1800">
        <f t="shared" si="168"/>
        <v>18</v>
      </c>
      <c r="K1800" s="20">
        <f>IF($D1800=K$1,$J1800,IF($C1800&lt;&gt;$C1799,"",K1799))</f>
        <v>16</v>
      </c>
      <c r="L1800">
        <f>IF($D1800=L$1,$J1800,IF($C1800&lt;&gt;$C1799,"",L1799))</f>
        <v>17</v>
      </c>
      <c r="M1800">
        <f>IF($D1800=M$1,$J1800,IF($C1800&lt;&gt;$C1799,"",M1799))</f>
        <v>18</v>
      </c>
      <c r="N1800" s="20">
        <f t="shared" si="169"/>
        <v>3</v>
      </c>
      <c r="O1800" s="21">
        <f t="shared" si="170"/>
        <v>17</v>
      </c>
      <c r="P1800">
        <f t="shared" si="172"/>
        <v>1</v>
      </c>
      <c r="Q1800">
        <f t="shared" si="173"/>
        <v>17</v>
      </c>
    </row>
    <row r="1801" spans="1:17" x14ac:dyDescent="0.25">
      <c r="A1801" t="str">
        <f t="shared" si="171"/>
        <v>Italy-Local</v>
      </c>
      <c r="B1801">
        <v>1800</v>
      </c>
      <c r="C1801" t="s">
        <v>8</v>
      </c>
      <c r="D1801" t="s">
        <v>96</v>
      </c>
      <c r="E1801" t="s">
        <v>101</v>
      </c>
      <c r="F1801" s="3">
        <v>41226</v>
      </c>
      <c r="G1801" s="1" t="s">
        <v>121</v>
      </c>
      <c r="H1801" t="s">
        <v>121</v>
      </c>
      <c r="I1801" s="17">
        <f>IF(D1801="Moody",VLOOKUP(H1801,'Rating Translation'!$B$2:$E$25,4,FALSE),IF(D1801="SP",VLOOKUP(H1801,'Rating Translation'!$C$2:$E$25,3,FALSE),VLOOKUP(H1801,'Rating Translation'!$D$2:$E$25,2,FALSE)))</f>
        <v>18</v>
      </c>
      <c r="J1801">
        <f t="shared" si="168"/>
        <v>18</v>
      </c>
      <c r="K1801" s="20">
        <f>IF($D1801=K$1,$J1801,IF($C1801&lt;&gt;$C1800,"",K1800))</f>
        <v>16</v>
      </c>
      <c r="L1801">
        <f>IF($D1801=L$1,$J1801,IF($C1801&lt;&gt;$C1800,"",L1800))</f>
        <v>17</v>
      </c>
      <c r="M1801">
        <f>IF($D1801=M$1,$J1801,IF($C1801&lt;&gt;$C1800,"",M1800))</f>
        <v>18</v>
      </c>
      <c r="N1801" s="20">
        <f t="shared" si="169"/>
        <v>3</v>
      </c>
      <c r="O1801" s="21">
        <f t="shared" si="170"/>
        <v>17</v>
      </c>
      <c r="P1801">
        <f t="shared" si="172"/>
        <v>1</v>
      </c>
      <c r="Q1801">
        <f t="shared" si="173"/>
        <v>17</v>
      </c>
    </row>
    <row r="1802" spans="1:17" x14ac:dyDescent="0.25">
      <c r="A1802" t="str">
        <f t="shared" si="171"/>
        <v>Italy-Local</v>
      </c>
      <c r="B1802">
        <v>1801</v>
      </c>
      <c r="C1802" t="s">
        <v>8</v>
      </c>
      <c r="D1802" t="s">
        <v>96</v>
      </c>
      <c r="E1802" t="s">
        <v>101</v>
      </c>
      <c r="F1802" s="3">
        <v>41332</v>
      </c>
      <c r="G1802" s="1" t="s">
        <v>121</v>
      </c>
      <c r="H1802" t="s">
        <v>121</v>
      </c>
      <c r="I1802" s="17">
        <f>IF(D1802="Moody",VLOOKUP(H1802,'Rating Translation'!$B$2:$E$25,4,FALSE),IF(D1802="SP",VLOOKUP(H1802,'Rating Translation'!$C$2:$E$25,3,FALSE),VLOOKUP(H1802,'Rating Translation'!$D$2:$E$25,2,FALSE)))</f>
        <v>18</v>
      </c>
      <c r="J1802">
        <f t="shared" si="168"/>
        <v>18</v>
      </c>
      <c r="K1802" s="20">
        <f>IF($D1802=K$1,$J1802,IF($C1802&lt;&gt;$C1801,"",K1801))</f>
        <v>16</v>
      </c>
      <c r="L1802">
        <f>IF($D1802=L$1,$J1802,IF($C1802&lt;&gt;$C1801,"",L1801))</f>
        <v>17</v>
      </c>
      <c r="M1802">
        <f>IF($D1802=M$1,$J1802,IF($C1802&lt;&gt;$C1801,"",M1801))</f>
        <v>18</v>
      </c>
      <c r="N1802" s="20">
        <f t="shared" si="169"/>
        <v>3</v>
      </c>
      <c r="O1802" s="21">
        <f t="shared" si="170"/>
        <v>17</v>
      </c>
      <c r="P1802">
        <f t="shared" si="172"/>
        <v>1</v>
      </c>
      <c r="Q1802">
        <f t="shared" si="173"/>
        <v>17</v>
      </c>
    </row>
    <row r="1803" spans="1:17" x14ac:dyDescent="0.25">
      <c r="A1803" t="str">
        <f t="shared" si="171"/>
        <v>Italy-Local</v>
      </c>
      <c r="B1803">
        <v>1802</v>
      </c>
      <c r="C1803" t="s">
        <v>8</v>
      </c>
      <c r="D1803" t="s">
        <v>96</v>
      </c>
      <c r="E1803" t="s">
        <v>101</v>
      </c>
      <c r="F1803" s="3">
        <v>41341</v>
      </c>
      <c r="G1803" s="1" t="s">
        <v>122</v>
      </c>
      <c r="H1803" t="s">
        <v>122</v>
      </c>
      <c r="I1803" s="17">
        <f>IF(D1803="Moody",VLOOKUP(H1803,'Rating Translation'!$B$2:$E$25,4,FALSE),IF(D1803="SP",VLOOKUP(H1803,'Rating Translation'!$C$2:$E$25,3,FALSE),VLOOKUP(H1803,'Rating Translation'!$D$2:$E$25,2,FALSE)))</f>
        <v>17</v>
      </c>
      <c r="J1803">
        <f t="shared" si="168"/>
        <v>17</v>
      </c>
      <c r="K1803" s="20">
        <f>IF($D1803=K$1,$J1803,IF($C1803&lt;&gt;$C1802,"",K1802))</f>
        <v>16</v>
      </c>
      <c r="L1803">
        <f>IF($D1803=L$1,$J1803,IF($C1803&lt;&gt;$C1802,"",L1802))</f>
        <v>17</v>
      </c>
      <c r="M1803">
        <f>IF($D1803=M$1,$J1803,IF($C1803&lt;&gt;$C1802,"",M1802))</f>
        <v>17</v>
      </c>
      <c r="N1803" s="20">
        <f t="shared" si="169"/>
        <v>3</v>
      </c>
      <c r="O1803" s="21">
        <f t="shared" si="170"/>
        <v>16.666666666666668</v>
      </c>
      <c r="P1803">
        <f t="shared" si="172"/>
        <v>0.57735026918962584</v>
      </c>
      <c r="Q1803">
        <f t="shared" si="173"/>
        <v>17</v>
      </c>
    </row>
    <row r="1804" spans="1:17" x14ac:dyDescent="0.25">
      <c r="A1804" t="str">
        <f t="shared" si="171"/>
        <v>Italy-Local</v>
      </c>
      <c r="B1804">
        <v>1803</v>
      </c>
      <c r="C1804" t="s">
        <v>8</v>
      </c>
      <c r="D1804" t="s">
        <v>69</v>
      </c>
      <c r="E1804" t="s">
        <v>101</v>
      </c>
      <c r="F1804" s="3">
        <v>41390</v>
      </c>
      <c r="G1804" s="1" t="s">
        <v>115</v>
      </c>
      <c r="H1804" t="s">
        <v>115</v>
      </c>
      <c r="I1804" s="17">
        <f>IF(D1804="Moody",VLOOKUP(H1804,'Rating Translation'!$B$2:$E$25,4,FALSE),IF(D1804="SP",VLOOKUP(H1804,'Rating Translation'!$C$2:$E$25,3,FALSE),VLOOKUP(H1804,'Rating Translation'!$D$2:$E$25,2,FALSE)))</f>
        <v>16</v>
      </c>
      <c r="J1804">
        <f t="shared" si="168"/>
        <v>16</v>
      </c>
      <c r="K1804" s="20">
        <f>IF($D1804=K$1,$J1804,IF($C1804&lt;&gt;$C1803,"",K1803))</f>
        <v>16</v>
      </c>
      <c r="L1804">
        <f>IF($D1804=L$1,$J1804,IF($C1804&lt;&gt;$C1803,"",L1803))</f>
        <v>17</v>
      </c>
      <c r="M1804">
        <f>IF($D1804=M$1,$J1804,IF($C1804&lt;&gt;$C1803,"",M1803))</f>
        <v>17</v>
      </c>
      <c r="N1804" s="20">
        <f t="shared" si="169"/>
        <v>3</v>
      </c>
      <c r="O1804" s="21">
        <f t="shared" si="170"/>
        <v>16.666666666666668</v>
      </c>
      <c r="P1804">
        <f t="shared" si="172"/>
        <v>0.57735026918962584</v>
      </c>
      <c r="Q1804">
        <f t="shared" si="173"/>
        <v>17</v>
      </c>
    </row>
    <row r="1805" spans="1:17" x14ac:dyDescent="0.25">
      <c r="A1805" t="str">
        <f t="shared" si="171"/>
        <v>Italy-Local</v>
      </c>
      <c r="B1805">
        <v>1804</v>
      </c>
      <c r="C1805" t="s">
        <v>8</v>
      </c>
      <c r="D1805" t="s">
        <v>96</v>
      </c>
      <c r="E1805" t="s">
        <v>101</v>
      </c>
      <c r="F1805" s="3">
        <v>41409</v>
      </c>
      <c r="G1805" s="1" t="s">
        <v>122</v>
      </c>
      <c r="H1805" t="s">
        <v>122</v>
      </c>
      <c r="I1805" s="17">
        <f>IF(D1805="Moody",VLOOKUP(H1805,'Rating Translation'!$B$2:$E$25,4,FALSE),IF(D1805="SP",VLOOKUP(H1805,'Rating Translation'!$C$2:$E$25,3,FALSE),VLOOKUP(H1805,'Rating Translation'!$D$2:$E$25,2,FALSE)))</f>
        <v>17</v>
      </c>
      <c r="J1805">
        <f t="shared" si="168"/>
        <v>17</v>
      </c>
      <c r="K1805" s="20">
        <f>IF($D1805=K$1,$J1805,IF($C1805&lt;&gt;$C1804,"",K1804))</f>
        <v>16</v>
      </c>
      <c r="L1805">
        <f>IF($D1805=L$1,$J1805,IF($C1805&lt;&gt;$C1804,"",L1804))</f>
        <v>17</v>
      </c>
      <c r="M1805">
        <f>IF($D1805=M$1,$J1805,IF($C1805&lt;&gt;$C1804,"",M1804))</f>
        <v>17</v>
      </c>
      <c r="N1805" s="20">
        <f t="shared" si="169"/>
        <v>3</v>
      </c>
      <c r="O1805" s="21">
        <f t="shared" si="170"/>
        <v>16.666666666666668</v>
      </c>
      <c r="P1805">
        <f t="shared" si="172"/>
        <v>0.57735026918962584</v>
      </c>
      <c r="Q1805">
        <f t="shared" si="173"/>
        <v>17</v>
      </c>
    </row>
    <row r="1806" spans="1:17" x14ac:dyDescent="0.25">
      <c r="A1806" t="str">
        <f t="shared" si="171"/>
        <v>Italy-Local</v>
      </c>
      <c r="B1806">
        <v>1805</v>
      </c>
      <c r="C1806" t="s">
        <v>8</v>
      </c>
      <c r="D1806" t="s">
        <v>96</v>
      </c>
      <c r="E1806" t="s">
        <v>101</v>
      </c>
      <c r="F1806" s="3">
        <v>41423</v>
      </c>
      <c r="G1806" s="1" t="s">
        <v>122</v>
      </c>
      <c r="H1806" t="s">
        <v>122</v>
      </c>
      <c r="I1806" s="17">
        <f>IF(D1806="Moody",VLOOKUP(H1806,'Rating Translation'!$B$2:$E$25,4,FALSE),IF(D1806="SP",VLOOKUP(H1806,'Rating Translation'!$C$2:$E$25,3,FALSE),VLOOKUP(H1806,'Rating Translation'!$D$2:$E$25,2,FALSE)))</f>
        <v>17</v>
      </c>
      <c r="J1806">
        <f t="shared" si="168"/>
        <v>17</v>
      </c>
      <c r="K1806" s="20">
        <f>IF($D1806=K$1,$J1806,IF($C1806&lt;&gt;$C1805,"",K1805))</f>
        <v>16</v>
      </c>
      <c r="L1806">
        <f>IF($D1806=L$1,$J1806,IF($C1806&lt;&gt;$C1805,"",L1805))</f>
        <v>17</v>
      </c>
      <c r="M1806">
        <f>IF($D1806=M$1,$J1806,IF($C1806&lt;&gt;$C1805,"",M1805))</f>
        <v>17</v>
      </c>
      <c r="N1806" s="20">
        <f t="shared" si="169"/>
        <v>3</v>
      </c>
      <c r="O1806" s="21">
        <f t="shared" si="170"/>
        <v>16.666666666666668</v>
      </c>
      <c r="P1806">
        <f t="shared" si="172"/>
        <v>0.57735026918962584</v>
      </c>
      <c r="Q1806">
        <f t="shared" si="173"/>
        <v>17</v>
      </c>
    </row>
    <row r="1807" spans="1:17" x14ac:dyDescent="0.25">
      <c r="A1807" t="str">
        <f t="shared" si="171"/>
        <v>Italy-Local</v>
      </c>
      <c r="B1807">
        <v>1806</v>
      </c>
      <c r="C1807" t="s">
        <v>8</v>
      </c>
      <c r="D1807" t="s">
        <v>96</v>
      </c>
      <c r="E1807" t="s">
        <v>101</v>
      </c>
      <c r="F1807" s="3">
        <v>41451</v>
      </c>
      <c r="G1807" s="1" t="s">
        <v>122</v>
      </c>
      <c r="H1807" t="s">
        <v>122</v>
      </c>
      <c r="I1807" s="17">
        <f>IF(D1807="Moody",VLOOKUP(H1807,'Rating Translation'!$B$2:$E$25,4,FALSE),IF(D1807="SP",VLOOKUP(H1807,'Rating Translation'!$C$2:$E$25,3,FALSE),VLOOKUP(H1807,'Rating Translation'!$D$2:$E$25,2,FALSE)))</f>
        <v>17</v>
      </c>
      <c r="J1807">
        <f t="shared" si="168"/>
        <v>17</v>
      </c>
      <c r="K1807" s="20">
        <f>IF($D1807=K$1,$J1807,IF($C1807&lt;&gt;$C1806,"",K1806))</f>
        <v>16</v>
      </c>
      <c r="L1807">
        <f>IF($D1807=L$1,$J1807,IF($C1807&lt;&gt;$C1806,"",L1806))</f>
        <v>17</v>
      </c>
      <c r="M1807">
        <f>IF($D1807=M$1,$J1807,IF($C1807&lt;&gt;$C1806,"",M1806))</f>
        <v>17</v>
      </c>
      <c r="N1807" s="20">
        <f t="shared" si="169"/>
        <v>3</v>
      </c>
      <c r="O1807" s="21">
        <f t="shared" si="170"/>
        <v>16.666666666666668</v>
      </c>
      <c r="P1807">
        <f t="shared" si="172"/>
        <v>0.57735026918962584</v>
      </c>
      <c r="Q1807">
        <f t="shared" si="173"/>
        <v>17</v>
      </c>
    </row>
    <row r="1808" spans="1:17" x14ac:dyDescent="0.25">
      <c r="A1808" t="str">
        <f t="shared" si="171"/>
        <v>Italy-Local</v>
      </c>
      <c r="B1808">
        <v>1807</v>
      </c>
      <c r="C1808" t="s">
        <v>8</v>
      </c>
      <c r="D1808" t="s">
        <v>79</v>
      </c>
      <c r="E1808" t="s">
        <v>101</v>
      </c>
      <c r="F1808" s="3">
        <v>41464</v>
      </c>
      <c r="G1808" s="1" t="s">
        <v>123</v>
      </c>
      <c r="H1808" t="s">
        <v>123</v>
      </c>
      <c r="I1808" s="17">
        <f>IF(D1808="Moody",VLOOKUP(H1808,'Rating Translation'!$B$2:$E$25,4,FALSE),IF(D1808="SP",VLOOKUP(H1808,'Rating Translation'!$C$2:$E$25,3,FALSE),VLOOKUP(H1808,'Rating Translation'!$D$2:$E$25,2,FALSE)))</f>
        <v>16</v>
      </c>
      <c r="J1808">
        <f t="shared" si="168"/>
        <v>16</v>
      </c>
      <c r="K1808" s="20">
        <f>IF($D1808=K$1,$J1808,IF($C1808&lt;&gt;$C1807,"",K1807))</f>
        <v>16</v>
      </c>
      <c r="L1808">
        <f>IF($D1808=L$1,$J1808,IF($C1808&lt;&gt;$C1807,"",L1807))</f>
        <v>16</v>
      </c>
      <c r="M1808">
        <f>IF($D1808=M$1,$J1808,IF($C1808&lt;&gt;$C1807,"",M1807))</f>
        <v>17</v>
      </c>
      <c r="N1808" s="20">
        <f t="shared" si="169"/>
        <v>3</v>
      </c>
      <c r="O1808" s="21">
        <f t="shared" si="170"/>
        <v>16.333333333333332</v>
      </c>
      <c r="P1808">
        <f t="shared" si="172"/>
        <v>0.57735026918962584</v>
      </c>
      <c r="Q1808">
        <f t="shared" si="173"/>
        <v>16</v>
      </c>
    </row>
    <row r="1809" spans="1:17" x14ac:dyDescent="0.25">
      <c r="A1809" t="str">
        <f t="shared" si="171"/>
        <v>Italy-Local</v>
      </c>
      <c r="B1809">
        <v>1808</v>
      </c>
      <c r="C1809" t="s">
        <v>8</v>
      </c>
      <c r="D1809" t="s">
        <v>96</v>
      </c>
      <c r="E1809" t="s">
        <v>101</v>
      </c>
      <c r="F1809" s="3">
        <v>41465</v>
      </c>
      <c r="G1809" s="1" t="s">
        <v>122</v>
      </c>
      <c r="H1809" t="s">
        <v>122</v>
      </c>
      <c r="I1809" s="17">
        <f>IF(D1809="Moody",VLOOKUP(H1809,'Rating Translation'!$B$2:$E$25,4,FALSE),IF(D1809="SP",VLOOKUP(H1809,'Rating Translation'!$C$2:$E$25,3,FALSE),VLOOKUP(H1809,'Rating Translation'!$D$2:$E$25,2,FALSE)))</f>
        <v>17</v>
      </c>
      <c r="J1809">
        <f t="shared" si="168"/>
        <v>17</v>
      </c>
      <c r="K1809" s="20">
        <f>IF($D1809=K$1,$J1809,IF($C1809&lt;&gt;$C1808,"",K1808))</f>
        <v>16</v>
      </c>
      <c r="L1809">
        <f>IF($D1809=L$1,$J1809,IF($C1809&lt;&gt;$C1808,"",L1808))</f>
        <v>16</v>
      </c>
      <c r="M1809">
        <f>IF($D1809=M$1,$J1809,IF($C1809&lt;&gt;$C1808,"",M1808))</f>
        <v>17</v>
      </c>
      <c r="N1809" s="20">
        <f t="shared" si="169"/>
        <v>3</v>
      </c>
      <c r="O1809" s="21">
        <f t="shared" si="170"/>
        <v>16.333333333333332</v>
      </c>
      <c r="P1809">
        <f t="shared" si="172"/>
        <v>0.57735026918962584</v>
      </c>
      <c r="Q1809">
        <f t="shared" si="173"/>
        <v>16</v>
      </c>
    </row>
    <row r="1810" spans="1:17" x14ac:dyDescent="0.25">
      <c r="A1810" t="str">
        <f t="shared" si="171"/>
        <v>Italy-Local</v>
      </c>
      <c r="B1810">
        <v>1809</v>
      </c>
      <c r="C1810" t="s">
        <v>8</v>
      </c>
      <c r="D1810" t="s">
        <v>96</v>
      </c>
      <c r="E1810" t="s">
        <v>101</v>
      </c>
      <c r="F1810" s="3">
        <v>41485</v>
      </c>
      <c r="G1810" s="1" t="s">
        <v>122</v>
      </c>
      <c r="H1810" t="s">
        <v>122</v>
      </c>
      <c r="I1810" s="17">
        <f>IF(D1810="Moody",VLOOKUP(H1810,'Rating Translation'!$B$2:$E$25,4,FALSE),IF(D1810="SP",VLOOKUP(H1810,'Rating Translation'!$C$2:$E$25,3,FALSE),VLOOKUP(H1810,'Rating Translation'!$D$2:$E$25,2,FALSE)))</f>
        <v>17</v>
      </c>
      <c r="J1810">
        <f t="shared" si="168"/>
        <v>17</v>
      </c>
      <c r="K1810" s="20">
        <f>IF($D1810=K$1,$J1810,IF($C1810&lt;&gt;$C1809,"",K1809))</f>
        <v>16</v>
      </c>
      <c r="L1810">
        <f>IF($D1810=L$1,$J1810,IF($C1810&lt;&gt;$C1809,"",L1809))</f>
        <v>16</v>
      </c>
      <c r="M1810">
        <f>IF($D1810=M$1,$J1810,IF($C1810&lt;&gt;$C1809,"",M1809))</f>
        <v>17</v>
      </c>
      <c r="N1810" s="20">
        <f t="shared" si="169"/>
        <v>3</v>
      </c>
      <c r="O1810" s="21">
        <f t="shared" si="170"/>
        <v>16.333333333333332</v>
      </c>
      <c r="P1810">
        <f t="shared" si="172"/>
        <v>0.57735026918962584</v>
      </c>
      <c r="Q1810">
        <f t="shared" si="173"/>
        <v>16</v>
      </c>
    </row>
    <row r="1811" spans="1:17" x14ac:dyDescent="0.25">
      <c r="A1811" t="str">
        <f t="shared" si="171"/>
        <v>Italy-Local</v>
      </c>
      <c r="B1811">
        <v>1810</v>
      </c>
      <c r="C1811" t="s">
        <v>8</v>
      </c>
      <c r="D1811" t="s">
        <v>96</v>
      </c>
      <c r="E1811" t="s">
        <v>101</v>
      </c>
      <c r="F1811" s="3">
        <v>41543</v>
      </c>
      <c r="G1811" s="1" t="s">
        <v>122</v>
      </c>
      <c r="H1811" t="s">
        <v>122</v>
      </c>
      <c r="I1811" s="17">
        <f>IF(D1811="Moody",VLOOKUP(H1811,'Rating Translation'!$B$2:$E$25,4,FALSE),IF(D1811="SP",VLOOKUP(H1811,'Rating Translation'!$C$2:$E$25,3,FALSE),VLOOKUP(H1811,'Rating Translation'!$D$2:$E$25,2,FALSE)))</f>
        <v>17</v>
      </c>
      <c r="J1811">
        <f t="shared" si="168"/>
        <v>17</v>
      </c>
      <c r="K1811" s="20">
        <f>IF($D1811=K$1,$J1811,IF($C1811&lt;&gt;$C1810,"",K1810))</f>
        <v>16</v>
      </c>
      <c r="L1811">
        <f>IF($D1811=L$1,$J1811,IF($C1811&lt;&gt;$C1810,"",L1810))</f>
        <v>16</v>
      </c>
      <c r="M1811">
        <f>IF($D1811=M$1,$J1811,IF($C1811&lt;&gt;$C1810,"",M1810))</f>
        <v>17</v>
      </c>
      <c r="N1811" s="20">
        <f t="shared" si="169"/>
        <v>3</v>
      </c>
      <c r="O1811" s="21">
        <f t="shared" si="170"/>
        <v>16.333333333333332</v>
      </c>
      <c r="P1811">
        <f t="shared" si="172"/>
        <v>0.57735026918962584</v>
      </c>
      <c r="Q1811">
        <f t="shared" si="173"/>
        <v>16</v>
      </c>
    </row>
    <row r="1812" spans="1:17" x14ac:dyDescent="0.25">
      <c r="A1812" t="str">
        <f t="shared" si="171"/>
        <v>Italy-Local</v>
      </c>
      <c r="B1812">
        <v>1811</v>
      </c>
      <c r="C1812" t="s">
        <v>8</v>
      </c>
      <c r="D1812" t="s">
        <v>96</v>
      </c>
      <c r="E1812" t="s">
        <v>101</v>
      </c>
      <c r="F1812" s="3">
        <v>41558</v>
      </c>
      <c r="G1812" s="1" t="s">
        <v>122</v>
      </c>
      <c r="H1812" t="s">
        <v>122</v>
      </c>
      <c r="I1812" s="17">
        <f>IF(D1812="Moody",VLOOKUP(H1812,'Rating Translation'!$B$2:$E$25,4,FALSE),IF(D1812="SP",VLOOKUP(H1812,'Rating Translation'!$C$2:$E$25,3,FALSE),VLOOKUP(H1812,'Rating Translation'!$D$2:$E$25,2,FALSE)))</f>
        <v>17</v>
      </c>
      <c r="J1812">
        <f t="shared" si="168"/>
        <v>17</v>
      </c>
      <c r="K1812" s="20">
        <f>IF($D1812=K$1,$J1812,IF($C1812&lt;&gt;$C1811,"",K1811))</f>
        <v>16</v>
      </c>
      <c r="L1812">
        <f>IF($D1812=L$1,$J1812,IF($C1812&lt;&gt;$C1811,"",L1811))</f>
        <v>16</v>
      </c>
      <c r="M1812">
        <f>IF($D1812=M$1,$J1812,IF($C1812&lt;&gt;$C1811,"",M1811))</f>
        <v>17</v>
      </c>
      <c r="N1812" s="20">
        <f t="shared" si="169"/>
        <v>3</v>
      </c>
      <c r="O1812" s="21">
        <f t="shared" si="170"/>
        <v>16.333333333333332</v>
      </c>
      <c r="P1812">
        <f t="shared" si="172"/>
        <v>0.57735026918962584</v>
      </c>
      <c r="Q1812">
        <f t="shared" si="173"/>
        <v>16</v>
      </c>
    </row>
    <row r="1813" spans="1:17" x14ac:dyDescent="0.25">
      <c r="A1813" t="str">
        <f t="shared" si="171"/>
        <v>Italy-Local</v>
      </c>
      <c r="B1813">
        <v>1812</v>
      </c>
      <c r="C1813" t="s">
        <v>8</v>
      </c>
      <c r="D1813" t="s">
        <v>96</v>
      </c>
      <c r="E1813" t="s">
        <v>101</v>
      </c>
      <c r="F1813" s="3">
        <v>41572</v>
      </c>
      <c r="G1813" s="1" t="s">
        <v>122</v>
      </c>
      <c r="H1813" t="s">
        <v>122</v>
      </c>
      <c r="I1813" s="17">
        <f>IF(D1813="Moody",VLOOKUP(H1813,'Rating Translation'!$B$2:$E$25,4,FALSE),IF(D1813="SP",VLOOKUP(H1813,'Rating Translation'!$C$2:$E$25,3,FALSE),VLOOKUP(H1813,'Rating Translation'!$D$2:$E$25,2,FALSE)))</f>
        <v>17</v>
      </c>
      <c r="J1813">
        <f t="shared" si="168"/>
        <v>17</v>
      </c>
      <c r="K1813" s="20">
        <f>IF($D1813=K$1,$J1813,IF($C1813&lt;&gt;$C1812,"",K1812))</f>
        <v>16</v>
      </c>
      <c r="L1813">
        <f>IF($D1813=L$1,$J1813,IF($C1813&lt;&gt;$C1812,"",L1812))</f>
        <v>16</v>
      </c>
      <c r="M1813">
        <f>IF($D1813=M$1,$J1813,IF($C1813&lt;&gt;$C1812,"",M1812))</f>
        <v>17</v>
      </c>
      <c r="N1813" s="20">
        <f t="shared" si="169"/>
        <v>3</v>
      </c>
      <c r="O1813" s="21">
        <f t="shared" si="170"/>
        <v>16.333333333333332</v>
      </c>
      <c r="P1813">
        <f t="shared" si="172"/>
        <v>0.57735026918962584</v>
      </c>
      <c r="Q1813">
        <f t="shared" si="173"/>
        <v>16</v>
      </c>
    </row>
    <row r="1814" spans="1:17" x14ac:dyDescent="0.25">
      <c r="A1814" t="str">
        <f t="shared" si="171"/>
        <v>Italy-Local</v>
      </c>
      <c r="B1814">
        <v>1813</v>
      </c>
      <c r="C1814" t="s">
        <v>8</v>
      </c>
      <c r="D1814" t="s">
        <v>96</v>
      </c>
      <c r="E1814" t="s">
        <v>101</v>
      </c>
      <c r="F1814" s="3">
        <v>41576</v>
      </c>
      <c r="G1814" s="1" t="s">
        <v>122</v>
      </c>
      <c r="H1814" t="s">
        <v>122</v>
      </c>
      <c r="I1814" s="17">
        <f>IF(D1814="Moody",VLOOKUP(H1814,'Rating Translation'!$B$2:$E$25,4,FALSE),IF(D1814="SP",VLOOKUP(H1814,'Rating Translation'!$C$2:$E$25,3,FALSE),VLOOKUP(H1814,'Rating Translation'!$D$2:$E$25,2,FALSE)))</f>
        <v>17</v>
      </c>
      <c r="J1814">
        <f t="shared" si="168"/>
        <v>17</v>
      </c>
      <c r="K1814" s="20">
        <f>IF($D1814=K$1,$J1814,IF($C1814&lt;&gt;$C1813,"",K1813))</f>
        <v>16</v>
      </c>
      <c r="L1814">
        <f>IF($D1814=L$1,$J1814,IF($C1814&lt;&gt;$C1813,"",L1813))</f>
        <v>16</v>
      </c>
      <c r="M1814">
        <f>IF($D1814=M$1,$J1814,IF($C1814&lt;&gt;$C1813,"",M1813))</f>
        <v>17</v>
      </c>
      <c r="N1814" s="20">
        <f t="shared" si="169"/>
        <v>3</v>
      </c>
      <c r="O1814" s="21">
        <f t="shared" si="170"/>
        <v>16.333333333333332</v>
      </c>
      <c r="P1814">
        <f t="shared" si="172"/>
        <v>0.57735026918962584</v>
      </c>
      <c r="Q1814">
        <f t="shared" si="173"/>
        <v>16</v>
      </c>
    </row>
    <row r="1815" spans="1:17" x14ac:dyDescent="0.25">
      <c r="A1815" t="str">
        <f t="shared" si="171"/>
        <v>Italy-Local</v>
      </c>
      <c r="B1815">
        <v>1814</v>
      </c>
      <c r="C1815" t="s">
        <v>8</v>
      </c>
      <c r="D1815" t="s">
        <v>96</v>
      </c>
      <c r="E1815" t="s">
        <v>101</v>
      </c>
      <c r="F1815" s="3">
        <v>41590</v>
      </c>
      <c r="G1815" s="1" t="s">
        <v>122</v>
      </c>
      <c r="H1815" t="s">
        <v>122</v>
      </c>
      <c r="I1815" s="17">
        <f>IF(D1815="Moody",VLOOKUP(H1815,'Rating Translation'!$B$2:$E$25,4,FALSE),IF(D1815="SP",VLOOKUP(H1815,'Rating Translation'!$C$2:$E$25,3,FALSE),VLOOKUP(H1815,'Rating Translation'!$D$2:$E$25,2,FALSE)))</f>
        <v>17</v>
      </c>
      <c r="J1815">
        <f t="shared" si="168"/>
        <v>17</v>
      </c>
      <c r="K1815" s="20">
        <f>IF($D1815=K$1,$J1815,IF($C1815&lt;&gt;$C1814,"",K1814))</f>
        <v>16</v>
      </c>
      <c r="L1815">
        <f>IF($D1815=L$1,$J1815,IF($C1815&lt;&gt;$C1814,"",L1814))</f>
        <v>16</v>
      </c>
      <c r="M1815">
        <f>IF($D1815=M$1,$J1815,IF($C1815&lt;&gt;$C1814,"",M1814))</f>
        <v>17</v>
      </c>
      <c r="N1815" s="20">
        <f t="shared" si="169"/>
        <v>3</v>
      </c>
      <c r="O1815" s="21">
        <f t="shared" si="170"/>
        <v>16.333333333333332</v>
      </c>
      <c r="P1815">
        <f t="shared" si="172"/>
        <v>0.57735026918962584</v>
      </c>
      <c r="Q1815">
        <f t="shared" si="173"/>
        <v>16</v>
      </c>
    </row>
    <row r="1816" spans="1:17" x14ac:dyDescent="0.25">
      <c r="A1816" t="str">
        <f t="shared" si="171"/>
        <v>Italy-Local</v>
      </c>
      <c r="B1816">
        <v>1815</v>
      </c>
      <c r="C1816" t="s">
        <v>8</v>
      </c>
      <c r="D1816" t="s">
        <v>96</v>
      </c>
      <c r="E1816" t="s">
        <v>101</v>
      </c>
      <c r="F1816" s="3">
        <v>41605</v>
      </c>
      <c r="G1816" s="1" t="s">
        <v>122</v>
      </c>
      <c r="H1816" t="s">
        <v>122</v>
      </c>
      <c r="I1816" s="17">
        <f>IF(D1816="Moody",VLOOKUP(H1816,'Rating Translation'!$B$2:$E$25,4,FALSE),IF(D1816="SP",VLOOKUP(H1816,'Rating Translation'!$C$2:$E$25,3,FALSE),VLOOKUP(H1816,'Rating Translation'!$D$2:$E$25,2,FALSE)))</f>
        <v>17</v>
      </c>
      <c r="J1816">
        <f t="shared" si="168"/>
        <v>17</v>
      </c>
      <c r="K1816" s="20">
        <f>IF($D1816=K$1,$J1816,IF($C1816&lt;&gt;$C1815,"",K1815))</f>
        <v>16</v>
      </c>
      <c r="L1816">
        <f>IF($D1816=L$1,$J1816,IF($C1816&lt;&gt;$C1815,"",L1815))</f>
        <v>16</v>
      </c>
      <c r="M1816">
        <f>IF($D1816=M$1,$J1816,IF($C1816&lt;&gt;$C1815,"",M1815))</f>
        <v>17</v>
      </c>
      <c r="N1816" s="20">
        <f t="shared" si="169"/>
        <v>3</v>
      </c>
      <c r="O1816" s="21">
        <f t="shared" si="170"/>
        <v>16.333333333333332</v>
      </c>
      <c r="P1816">
        <f t="shared" si="172"/>
        <v>0.57735026918962584</v>
      </c>
      <c r="Q1816">
        <f t="shared" si="173"/>
        <v>16</v>
      </c>
    </row>
    <row r="1817" spans="1:17" x14ac:dyDescent="0.25">
      <c r="A1817" t="str">
        <f t="shared" si="171"/>
        <v>Italy-Local</v>
      </c>
      <c r="B1817">
        <v>1816</v>
      </c>
      <c r="C1817" t="s">
        <v>8</v>
      </c>
      <c r="D1817" t="s">
        <v>96</v>
      </c>
      <c r="E1817" t="s">
        <v>101</v>
      </c>
      <c r="F1817" s="3">
        <v>41619</v>
      </c>
      <c r="G1817" s="1" t="s">
        <v>122</v>
      </c>
      <c r="H1817" t="s">
        <v>122</v>
      </c>
      <c r="I1817" s="17">
        <f>IF(D1817="Moody",VLOOKUP(H1817,'Rating Translation'!$B$2:$E$25,4,FALSE),IF(D1817="SP",VLOOKUP(H1817,'Rating Translation'!$C$2:$E$25,3,FALSE),VLOOKUP(H1817,'Rating Translation'!$D$2:$E$25,2,FALSE)))</f>
        <v>17</v>
      </c>
      <c r="J1817">
        <f t="shared" si="168"/>
        <v>17</v>
      </c>
      <c r="K1817" s="20">
        <f>IF($D1817=K$1,$J1817,IF($C1817&lt;&gt;$C1816,"",K1816))</f>
        <v>16</v>
      </c>
      <c r="L1817">
        <f>IF($D1817=L$1,$J1817,IF($C1817&lt;&gt;$C1816,"",L1816))</f>
        <v>16</v>
      </c>
      <c r="M1817">
        <f>IF($D1817=M$1,$J1817,IF($C1817&lt;&gt;$C1816,"",M1816))</f>
        <v>17</v>
      </c>
      <c r="N1817" s="20">
        <f t="shared" si="169"/>
        <v>3</v>
      </c>
      <c r="O1817" s="21">
        <f t="shared" si="170"/>
        <v>16.333333333333332</v>
      </c>
      <c r="P1817">
        <f t="shared" si="172"/>
        <v>0.57735026918962584</v>
      </c>
      <c r="Q1817">
        <f t="shared" si="173"/>
        <v>16</v>
      </c>
    </row>
    <row r="1818" spans="1:17" x14ac:dyDescent="0.25">
      <c r="A1818" t="str">
        <f t="shared" si="171"/>
        <v>Italy-Local</v>
      </c>
      <c r="B1818">
        <v>1817</v>
      </c>
      <c r="C1818" t="s">
        <v>8</v>
      </c>
      <c r="D1818" t="s">
        <v>96</v>
      </c>
      <c r="E1818" t="s">
        <v>101</v>
      </c>
      <c r="F1818" s="3">
        <v>41635</v>
      </c>
      <c r="G1818" s="1" t="s">
        <v>122</v>
      </c>
      <c r="H1818" t="s">
        <v>122</v>
      </c>
      <c r="I1818" s="17">
        <f>IF(D1818="Moody",VLOOKUP(H1818,'Rating Translation'!$B$2:$E$25,4,FALSE),IF(D1818="SP",VLOOKUP(H1818,'Rating Translation'!$C$2:$E$25,3,FALSE),VLOOKUP(H1818,'Rating Translation'!$D$2:$E$25,2,FALSE)))</f>
        <v>17</v>
      </c>
      <c r="J1818">
        <f t="shared" si="168"/>
        <v>17</v>
      </c>
      <c r="K1818" s="20">
        <f>IF($D1818=K$1,$J1818,IF($C1818&lt;&gt;$C1817,"",K1817))</f>
        <v>16</v>
      </c>
      <c r="L1818">
        <f>IF($D1818=L$1,$J1818,IF($C1818&lt;&gt;$C1817,"",L1817))</f>
        <v>16</v>
      </c>
      <c r="M1818">
        <f>IF($D1818=M$1,$J1818,IF($C1818&lt;&gt;$C1817,"",M1817))</f>
        <v>17</v>
      </c>
      <c r="N1818" s="20">
        <f t="shared" si="169"/>
        <v>3</v>
      </c>
      <c r="O1818" s="21">
        <f t="shared" si="170"/>
        <v>16.333333333333332</v>
      </c>
      <c r="P1818">
        <f t="shared" si="172"/>
        <v>0.57735026918962584</v>
      </c>
      <c r="Q1818">
        <f t="shared" si="173"/>
        <v>16</v>
      </c>
    </row>
    <row r="1819" spans="1:17" x14ac:dyDescent="0.25">
      <c r="A1819" t="str">
        <f t="shared" si="171"/>
        <v>Italy-Local</v>
      </c>
      <c r="B1819">
        <v>1818</v>
      </c>
      <c r="C1819" t="s">
        <v>8</v>
      </c>
      <c r="D1819" t="s">
        <v>96</v>
      </c>
      <c r="E1819" t="s">
        <v>101</v>
      </c>
      <c r="F1819" s="3">
        <v>41652</v>
      </c>
      <c r="G1819" s="1" t="s">
        <v>122</v>
      </c>
      <c r="H1819" t="s">
        <v>122</v>
      </c>
      <c r="I1819" s="17">
        <f>IF(D1819="Moody",VLOOKUP(H1819,'Rating Translation'!$B$2:$E$25,4,FALSE),IF(D1819="SP",VLOOKUP(H1819,'Rating Translation'!$C$2:$E$25,3,FALSE),VLOOKUP(H1819,'Rating Translation'!$D$2:$E$25,2,FALSE)))</f>
        <v>17</v>
      </c>
      <c r="J1819">
        <f t="shared" si="168"/>
        <v>17</v>
      </c>
      <c r="K1819" s="20">
        <f>IF($D1819=K$1,$J1819,IF($C1819&lt;&gt;$C1818,"",K1818))</f>
        <v>16</v>
      </c>
      <c r="L1819">
        <f>IF($D1819=L$1,$J1819,IF($C1819&lt;&gt;$C1818,"",L1818))</f>
        <v>16</v>
      </c>
      <c r="M1819">
        <f>IF($D1819=M$1,$J1819,IF($C1819&lt;&gt;$C1818,"",M1818))</f>
        <v>17</v>
      </c>
      <c r="N1819" s="20">
        <f t="shared" si="169"/>
        <v>3</v>
      </c>
      <c r="O1819" s="21">
        <f t="shared" si="170"/>
        <v>16.333333333333332</v>
      </c>
      <c r="P1819">
        <f t="shared" si="172"/>
        <v>0.57735026918962584</v>
      </c>
      <c r="Q1819">
        <f t="shared" si="173"/>
        <v>16</v>
      </c>
    </row>
    <row r="1820" spans="1:17" x14ac:dyDescent="0.25">
      <c r="A1820" t="str">
        <f t="shared" si="171"/>
        <v>Japan-Foreign</v>
      </c>
      <c r="B1820">
        <v>1819</v>
      </c>
      <c r="C1820" t="s">
        <v>6</v>
      </c>
      <c r="D1820" t="s">
        <v>69</v>
      </c>
      <c r="E1820" t="s">
        <v>100</v>
      </c>
      <c r="F1820" s="3">
        <v>29860</v>
      </c>
      <c r="G1820" s="1" t="s">
        <v>104</v>
      </c>
      <c r="H1820" t="s">
        <v>104</v>
      </c>
      <c r="I1820" s="17">
        <f>IF(D1820="Moody",VLOOKUP(H1820,'Rating Translation'!$B$2:$E$25,4,FALSE),IF(D1820="SP",VLOOKUP(H1820,'Rating Translation'!$C$2:$E$25,3,FALSE),VLOOKUP(H1820,'Rating Translation'!$D$2:$E$25,2,FALSE)))</f>
        <v>24</v>
      </c>
      <c r="J1820">
        <f t="shared" si="168"/>
        <v>24</v>
      </c>
      <c r="K1820" s="20">
        <f>IF($D1820=K$1,$J1820,IF($C1820&lt;&gt;$C1819,"",K1819))</f>
        <v>24</v>
      </c>
      <c r="L1820" t="str">
        <f>IF($D1820=L$1,$J1820,IF($C1820&lt;&gt;$C1819,"",L1819))</f>
        <v/>
      </c>
      <c r="M1820" t="str">
        <f>IF($D1820=M$1,$J1820,IF($C1820&lt;&gt;$C1819,"",M1819))</f>
        <v/>
      </c>
      <c r="N1820" s="20">
        <f t="shared" si="169"/>
        <v>1</v>
      </c>
      <c r="O1820" s="21">
        <f t="shared" si="170"/>
        <v>24</v>
      </c>
      <c r="P1820" t="str">
        <f t="shared" si="172"/>
        <v/>
      </c>
      <c r="Q1820">
        <f t="shared" si="173"/>
        <v>24</v>
      </c>
    </row>
    <row r="1821" spans="1:17" x14ac:dyDescent="0.25">
      <c r="A1821" t="str">
        <f t="shared" si="171"/>
        <v>Japan-Foreign</v>
      </c>
      <c r="B1821">
        <v>1820</v>
      </c>
      <c r="C1821" t="s">
        <v>6</v>
      </c>
      <c r="D1821" t="s">
        <v>96</v>
      </c>
      <c r="E1821" t="s">
        <v>100</v>
      </c>
      <c r="F1821" s="3">
        <v>34556</v>
      </c>
      <c r="G1821" s="1" t="s">
        <v>117</v>
      </c>
      <c r="H1821" t="s">
        <v>117</v>
      </c>
      <c r="I1821" s="17">
        <f>IF(D1821="Moody",VLOOKUP(H1821,'Rating Translation'!$B$2:$E$25,4,FALSE),IF(D1821="SP",VLOOKUP(H1821,'Rating Translation'!$C$2:$E$25,3,FALSE),VLOOKUP(H1821,'Rating Translation'!$D$2:$E$25,2,FALSE)))</f>
        <v>24</v>
      </c>
      <c r="J1821">
        <f t="shared" si="168"/>
        <v>24</v>
      </c>
      <c r="K1821" s="20">
        <f>IF($D1821=K$1,$J1821,IF($C1821&lt;&gt;$C1820,"",K1820))</f>
        <v>24</v>
      </c>
      <c r="L1821" t="str">
        <f>IF($D1821=L$1,$J1821,IF($C1821&lt;&gt;$C1820,"",L1820))</f>
        <v/>
      </c>
      <c r="M1821">
        <f>IF($D1821=M$1,$J1821,IF($C1821&lt;&gt;$C1820,"",M1820))</f>
        <v>24</v>
      </c>
      <c r="N1821" s="20">
        <f t="shared" si="169"/>
        <v>2</v>
      </c>
      <c r="O1821" s="21">
        <f t="shared" si="170"/>
        <v>24</v>
      </c>
      <c r="P1821">
        <f t="shared" si="172"/>
        <v>0</v>
      </c>
      <c r="Q1821">
        <f t="shared" si="173"/>
        <v>24</v>
      </c>
    </row>
    <row r="1822" spans="1:17" x14ac:dyDescent="0.25">
      <c r="A1822" t="str">
        <f t="shared" si="171"/>
        <v>Japan-Foreign</v>
      </c>
      <c r="B1822">
        <v>1821</v>
      </c>
      <c r="C1822" t="s">
        <v>6</v>
      </c>
      <c r="D1822" t="s">
        <v>96</v>
      </c>
      <c r="E1822" t="s">
        <v>100</v>
      </c>
      <c r="F1822" s="3">
        <v>34998</v>
      </c>
      <c r="G1822" s="1" t="s">
        <v>117</v>
      </c>
      <c r="H1822" t="s">
        <v>117</v>
      </c>
      <c r="I1822" s="17">
        <f>IF(D1822="Moody",VLOOKUP(H1822,'Rating Translation'!$B$2:$E$25,4,FALSE),IF(D1822="SP",VLOOKUP(H1822,'Rating Translation'!$C$2:$E$25,3,FALSE),VLOOKUP(H1822,'Rating Translation'!$D$2:$E$25,2,FALSE)))</f>
        <v>24</v>
      </c>
      <c r="J1822">
        <f t="shared" si="168"/>
        <v>24</v>
      </c>
      <c r="K1822" s="20">
        <f>IF($D1822=K$1,$J1822,IF($C1822&lt;&gt;$C1821,"",K1821))</f>
        <v>24</v>
      </c>
      <c r="L1822" t="str">
        <f>IF($D1822=L$1,$J1822,IF($C1822&lt;&gt;$C1821,"",L1821))</f>
        <v/>
      </c>
      <c r="M1822">
        <f>IF($D1822=M$1,$J1822,IF($C1822&lt;&gt;$C1821,"",M1821))</f>
        <v>24</v>
      </c>
      <c r="N1822" s="20">
        <f t="shared" si="169"/>
        <v>2</v>
      </c>
      <c r="O1822" s="21">
        <f t="shared" si="170"/>
        <v>24</v>
      </c>
      <c r="P1822">
        <f t="shared" si="172"/>
        <v>0</v>
      </c>
      <c r="Q1822">
        <f t="shared" si="173"/>
        <v>24</v>
      </c>
    </row>
    <row r="1823" spans="1:17" x14ac:dyDescent="0.25">
      <c r="A1823" t="str">
        <f t="shared" si="171"/>
        <v>Japan-Foreign</v>
      </c>
      <c r="B1823">
        <v>1822</v>
      </c>
      <c r="C1823" t="s">
        <v>6</v>
      </c>
      <c r="D1823" t="s">
        <v>69</v>
      </c>
      <c r="E1823" t="s">
        <v>100</v>
      </c>
      <c r="F1823" s="3">
        <v>35785</v>
      </c>
      <c r="G1823" s="1" t="s">
        <v>104</v>
      </c>
      <c r="H1823" t="s">
        <v>104</v>
      </c>
      <c r="I1823" s="17">
        <f>IF(D1823="Moody",VLOOKUP(H1823,'Rating Translation'!$B$2:$E$25,4,FALSE),IF(D1823="SP",VLOOKUP(H1823,'Rating Translation'!$C$2:$E$25,3,FALSE),VLOOKUP(H1823,'Rating Translation'!$D$2:$E$25,2,FALSE)))</f>
        <v>24</v>
      </c>
      <c r="J1823">
        <f t="shared" si="168"/>
        <v>24</v>
      </c>
      <c r="K1823" s="20">
        <f>IF($D1823=K$1,$J1823,IF($C1823&lt;&gt;$C1822,"",K1822))</f>
        <v>24</v>
      </c>
      <c r="L1823" t="str">
        <f>IF($D1823=L$1,$J1823,IF($C1823&lt;&gt;$C1822,"",L1822))</f>
        <v/>
      </c>
      <c r="M1823">
        <f>IF($D1823=M$1,$J1823,IF($C1823&lt;&gt;$C1822,"",M1822))</f>
        <v>24</v>
      </c>
      <c r="N1823" s="20">
        <f t="shared" si="169"/>
        <v>2</v>
      </c>
      <c r="O1823" s="21">
        <f t="shared" si="170"/>
        <v>24</v>
      </c>
      <c r="P1823">
        <f t="shared" si="172"/>
        <v>0</v>
      </c>
      <c r="Q1823">
        <f t="shared" si="173"/>
        <v>24</v>
      </c>
    </row>
    <row r="1824" spans="1:17" x14ac:dyDescent="0.25">
      <c r="A1824" t="str">
        <f t="shared" si="171"/>
        <v>Japan-Foreign</v>
      </c>
      <c r="B1824">
        <v>1823</v>
      </c>
      <c r="C1824" t="s">
        <v>6</v>
      </c>
      <c r="D1824" t="s">
        <v>96</v>
      </c>
      <c r="E1824" t="s">
        <v>100</v>
      </c>
      <c r="F1824" s="3">
        <v>36039</v>
      </c>
      <c r="G1824" s="1" t="s">
        <v>190</v>
      </c>
      <c r="H1824" t="s">
        <v>117</v>
      </c>
      <c r="I1824" s="17">
        <f>IF(D1824="Moody",VLOOKUP(H1824,'Rating Translation'!$B$2:$E$25,4,FALSE),IF(D1824="SP",VLOOKUP(H1824,'Rating Translation'!$C$2:$E$25,3,FALSE),VLOOKUP(H1824,'Rating Translation'!$D$2:$E$25,2,FALSE)))</f>
        <v>24</v>
      </c>
      <c r="J1824">
        <f t="shared" si="168"/>
        <v>24</v>
      </c>
      <c r="K1824" s="20">
        <f>IF($D1824=K$1,$J1824,IF($C1824&lt;&gt;$C1823,"",K1823))</f>
        <v>24</v>
      </c>
      <c r="L1824" t="str">
        <f>IF($D1824=L$1,$J1824,IF($C1824&lt;&gt;$C1823,"",L1823))</f>
        <v/>
      </c>
      <c r="M1824">
        <f>IF($D1824=M$1,$J1824,IF($C1824&lt;&gt;$C1823,"",M1823))</f>
        <v>24</v>
      </c>
      <c r="N1824" s="20">
        <f t="shared" si="169"/>
        <v>2</v>
      </c>
      <c r="O1824" s="21">
        <f t="shared" si="170"/>
        <v>24</v>
      </c>
      <c r="P1824">
        <f t="shared" si="172"/>
        <v>0</v>
      </c>
      <c r="Q1824">
        <f t="shared" si="173"/>
        <v>24</v>
      </c>
    </row>
    <row r="1825" spans="1:17" x14ac:dyDescent="0.25">
      <c r="A1825" t="str">
        <f t="shared" si="171"/>
        <v>Japan-Foreign</v>
      </c>
      <c r="B1825">
        <v>1824</v>
      </c>
      <c r="C1825" t="s">
        <v>6</v>
      </c>
      <c r="D1825" t="s">
        <v>96</v>
      </c>
      <c r="E1825" t="s">
        <v>100</v>
      </c>
      <c r="F1825" s="3">
        <v>36059</v>
      </c>
      <c r="G1825" s="1" t="s">
        <v>118</v>
      </c>
      <c r="H1825" t="s">
        <v>118</v>
      </c>
      <c r="I1825" s="17">
        <f>IF(D1825="Moody",VLOOKUP(H1825,'Rating Translation'!$B$2:$E$25,4,FALSE),IF(D1825="SP",VLOOKUP(H1825,'Rating Translation'!$C$2:$E$25,3,FALSE),VLOOKUP(H1825,'Rating Translation'!$D$2:$E$25,2,FALSE)))</f>
        <v>23</v>
      </c>
      <c r="J1825">
        <f t="shared" si="168"/>
        <v>23</v>
      </c>
      <c r="K1825" s="20">
        <f>IF($D1825=K$1,$J1825,IF($C1825&lt;&gt;$C1824,"",K1824))</f>
        <v>24</v>
      </c>
      <c r="L1825" t="str">
        <f>IF($D1825=L$1,$J1825,IF($C1825&lt;&gt;$C1824,"",L1824))</f>
        <v/>
      </c>
      <c r="M1825">
        <f>IF($D1825=M$1,$J1825,IF($C1825&lt;&gt;$C1824,"",M1824))</f>
        <v>23</v>
      </c>
      <c r="N1825" s="20">
        <f t="shared" si="169"/>
        <v>2</v>
      </c>
      <c r="O1825" s="21">
        <f t="shared" si="170"/>
        <v>23.5</v>
      </c>
      <c r="P1825">
        <f t="shared" si="172"/>
        <v>0.70710678118654757</v>
      </c>
      <c r="Q1825">
        <f t="shared" si="173"/>
        <v>23.5</v>
      </c>
    </row>
    <row r="1826" spans="1:17" x14ac:dyDescent="0.25">
      <c r="A1826" t="str">
        <f t="shared" si="171"/>
        <v>Japan-Foreign</v>
      </c>
      <c r="B1826">
        <v>1825</v>
      </c>
      <c r="C1826" t="s">
        <v>6</v>
      </c>
      <c r="D1826" t="s">
        <v>69</v>
      </c>
      <c r="E1826" t="s">
        <v>100</v>
      </c>
      <c r="F1826" s="3">
        <v>36115</v>
      </c>
      <c r="G1826" s="1" t="s">
        <v>106</v>
      </c>
      <c r="H1826" t="s">
        <v>106</v>
      </c>
      <c r="I1826" s="17">
        <f>IF(D1826="Moody",VLOOKUP(H1826,'Rating Translation'!$B$2:$E$25,4,FALSE),IF(D1826="SP",VLOOKUP(H1826,'Rating Translation'!$C$2:$E$25,3,FALSE),VLOOKUP(H1826,'Rating Translation'!$D$2:$E$25,2,FALSE)))</f>
        <v>23</v>
      </c>
      <c r="J1826">
        <f t="shared" si="168"/>
        <v>23</v>
      </c>
      <c r="K1826" s="20">
        <f>IF($D1826=K$1,$J1826,IF($C1826&lt;&gt;$C1825,"",K1825))</f>
        <v>23</v>
      </c>
      <c r="L1826" t="str">
        <f>IF($D1826=L$1,$J1826,IF($C1826&lt;&gt;$C1825,"",L1825))</f>
        <v/>
      </c>
      <c r="M1826">
        <f>IF($D1826=M$1,$J1826,IF($C1826&lt;&gt;$C1825,"",M1825))</f>
        <v>23</v>
      </c>
      <c r="N1826" s="20">
        <f t="shared" si="169"/>
        <v>2</v>
      </c>
      <c r="O1826" s="21">
        <f t="shared" si="170"/>
        <v>23</v>
      </c>
      <c r="P1826">
        <f t="shared" si="172"/>
        <v>0</v>
      </c>
      <c r="Q1826">
        <f t="shared" si="173"/>
        <v>23</v>
      </c>
    </row>
    <row r="1827" spans="1:17" x14ac:dyDescent="0.25">
      <c r="A1827" t="str">
        <f t="shared" si="171"/>
        <v>Japan-Foreign</v>
      </c>
      <c r="B1827">
        <v>1826</v>
      </c>
      <c r="C1827" t="s">
        <v>6</v>
      </c>
      <c r="D1827" t="s">
        <v>69</v>
      </c>
      <c r="E1827" t="s">
        <v>100</v>
      </c>
      <c r="F1827" s="3">
        <v>36573</v>
      </c>
      <c r="G1827" s="1" t="s">
        <v>106</v>
      </c>
      <c r="H1827" t="s">
        <v>106</v>
      </c>
      <c r="I1827" s="17">
        <f>IF(D1827="Moody",VLOOKUP(H1827,'Rating Translation'!$B$2:$E$25,4,FALSE),IF(D1827="SP",VLOOKUP(H1827,'Rating Translation'!$C$2:$E$25,3,FALSE),VLOOKUP(H1827,'Rating Translation'!$D$2:$E$25,2,FALSE)))</f>
        <v>23</v>
      </c>
      <c r="J1827">
        <f t="shared" si="168"/>
        <v>23</v>
      </c>
      <c r="K1827" s="20">
        <f>IF($D1827=K$1,$J1827,IF($C1827&lt;&gt;$C1826,"",K1826))</f>
        <v>23</v>
      </c>
      <c r="L1827" t="str">
        <f>IF($D1827=L$1,$J1827,IF($C1827&lt;&gt;$C1826,"",L1826))</f>
        <v/>
      </c>
      <c r="M1827">
        <f>IF($D1827=M$1,$J1827,IF($C1827&lt;&gt;$C1826,"",M1826))</f>
        <v>23</v>
      </c>
      <c r="N1827" s="20">
        <f t="shared" si="169"/>
        <v>2</v>
      </c>
      <c r="O1827" s="21">
        <f t="shared" si="170"/>
        <v>23</v>
      </c>
      <c r="P1827">
        <f t="shared" si="172"/>
        <v>0</v>
      </c>
      <c r="Q1827">
        <f t="shared" si="173"/>
        <v>23</v>
      </c>
    </row>
    <row r="1828" spans="1:17" x14ac:dyDescent="0.25">
      <c r="A1828" t="str">
        <f t="shared" si="171"/>
        <v>Japan-Foreign</v>
      </c>
      <c r="B1828">
        <v>1827</v>
      </c>
      <c r="C1828" t="s">
        <v>6</v>
      </c>
      <c r="D1828" t="s">
        <v>96</v>
      </c>
      <c r="E1828" t="s">
        <v>100</v>
      </c>
      <c r="F1828" s="3">
        <v>36706</v>
      </c>
      <c r="G1828" s="1" t="s">
        <v>118</v>
      </c>
      <c r="H1828" t="s">
        <v>118</v>
      </c>
      <c r="I1828" s="17">
        <f>IF(D1828="Moody",VLOOKUP(H1828,'Rating Translation'!$B$2:$E$25,4,FALSE),IF(D1828="SP",VLOOKUP(H1828,'Rating Translation'!$C$2:$E$25,3,FALSE),VLOOKUP(H1828,'Rating Translation'!$D$2:$E$25,2,FALSE)))</f>
        <v>23</v>
      </c>
      <c r="J1828">
        <f t="shared" si="168"/>
        <v>23</v>
      </c>
      <c r="K1828" s="20">
        <f>IF($D1828=K$1,$J1828,IF($C1828&lt;&gt;$C1827,"",K1827))</f>
        <v>23</v>
      </c>
      <c r="L1828" t="str">
        <f>IF($D1828=L$1,$J1828,IF($C1828&lt;&gt;$C1827,"",L1827))</f>
        <v/>
      </c>
      <c r="M1828">
        <f>IF($D1828=M$1,$J1828,IF($C1828&lt;&gt;$C1827,"",M1827))</f>
        <v>23</v>
      </c>
      <c r="N1828" s="20">
        <f t="shared" si="169"/>
        <v>2</v>
      </c>
      <c r="O1828" s="21">
        <f t="shared" si="170"/>
        <v>23</v>
      </c>
      <c r="P1828">
        <f t="shared" si="172"/>
        <v>0</v>
      </c>
      <c r="Q1828">
        <f t="shared" si="173"/>
        <v>23</v>
      </c>
    </row>
    <row r="1829" spans="1:17" x14ac:dyDescent="0.25">
      <c r="A1829" t="str">
        <f t="shared" si="171"/>
        <v>Japan-Foreign</v>
      </c>
      <c r="B1829">
        <v>1828</v>
      </c>
      <c r="C1829" t="s">
        <v>6</v>
      </c>
      <c r="D1829" t="s">
        <v>96</v>
      </c>
      <c r="E1829" t="s">
        <v>100</v>
      </c>
      <c r="F1829" s="3">
        <v>36790</v>
      </c>
      <c r="G1829" s="1" t="s">
        <v>134</v>
      </c>
      <c r="H1829" t="s">
        <v>118</v>
      </c>
      <c r="I1829" s="17">
        <f>IF(D1829="Moody",VLOOKUP(H1829,'Rating Translation'!$B$2:$E$25,4,FALSE),IF(D1829="SP",VLOOKUP(H1829,'Rating Translation'!$C$2:$E$25,3,FALSE),VLOOKUP(H1829,'Rating Translation'!$D$2:$E$25,2,FALSE)))</f>
        <v>23</v>
      </c>
      <c r="J1829">
        <f t="shared" si="168"/>
        <v>23</v>
      </c>
      <c r="K1829" s="20">
        <f>IF($D1829=K$1,$J1829,IF($C1829&lt;&gt;$C1828,"",K1828))</f>
        <v>23</v>
      </c>
      <c r="L1829" t="str">
        <f>IF($D1829=L$1,$J1829,IF($C1829&lt;&gt;$C1828,"",L1828))</f>
        <v/>
      </c>
      <c r="M1829">
        <f>IF($D1829=M$1,$J1829,IF($C1829&lt;&gt;$C1828,"",M1828))</f>
        <v>23</v>
      </c>
      <c r="N1829" s="20">
        <f t="shared" si="169"/>
        <v>2</v>
      </c>
      <c r="O1829" s="21">
        <f t="shared" si="170"/>
        <v>23</v>
      </c>
      <c r="P1829">
        <f t="shared" si="172"/>
        <v>0</v>
      </c>
      <c r="Q1829">
        <f t="shared" si="173"/>
        <v>23</v>
      </c>
    </row>
    <row r="1830" spans="1:17" x14ac:dyDescent="0.25">
      <c r="A1830" t="str">
        <f t="shared" si="171"/>
        <v>Japan-Foreign</v>
      </c>
      <c r="B1830">
        <v>1829</v>
      </c>
      <c r="C1830" t="s">
        <v>6</v>
      </c>
      <c r="D1830" t="s">
        <v>96</v>
      </c>
      <c r="E1830" t="s">
        <v>100</v>
      </c>
      <c r="F1830" s="3">
        <v>36952</v>
      </c>
      <c r="G1830" s="1" t="s">
        <v>137</v>
      </c>
      <c r="H1830" t="s">
        <v>118</v>
      </c>
      <c r="I1830" s="17">
        <f>IF(D1830="Moody",VLOOKUP(H1830,'Rating Translation'!$B$2:$E$25,4,FALSE),IF(D1830="SP",VLOOKUP(H1830,'Rating Translation'!$C$2:$E$25,3,FALSE),VLOOKUP(H1830,'Rating Translation'!$D$2:$E$25,2,FALSE)))</f>
        <v>23</v>
      </c>
      <c r="J1830">
        <f t="shared" si="168"/>
        <v>23</v>
      </c>
      <c r="K1830" s="20">
        <f>IF($D1830=K$1,$J1830,IF($C1830&lt;&gt;$C1829,"",K1829))</f>
        <v>23</v>
      </c>
      <c r="L1830" t="str">
        <f>IF($D1830=L$1,$J1830,IF($C1830&lt;&gt;$C1829,"",L1829))</f>
        <v/>
      </c>
      <c r="M1830">
        <f>IF($D1830=M$1,$J1830,IF($C1830&lt;&gt;$C1829,"",M1829))</f>
        <v>23</v>
      </c>
      <c r="N1830" s="20">
        <f t="shared" si="169"/>
        <v>2</v>
      </c>
      <c r="O1830" s="21">
        <f t="shared" si="170"/>
        <v>23</v>
      </c>
      <c r="P1830">
        <f t="shared" si="172"/>
        <v>0</v>
      </c>
      <c r="Q1830">
        <f t="shared" si="173"/>
        <v>23</v>
      </c>
    </row>
    <row r="1831" spans="1:17" x14ac:dyDescent="0.25">
      <c r="A1831" t="str">
        <f t="shared" si="171"/>
        <v>Japan-Foreign</v>
      </c>
      <c r="B1831">
        <v>1830</v>
      </c>
      <c r="C1831" t="s">
        <v>6</v>
      </c>
      <c r="D1831" t="s">
        <v>96</v>
      </c>
      <c r="E1831" t="s">
        <v>100</v>
      </c>
      <c r="F1831" s="3">
        <v>37221</v>
      </c>
      <c r="G1831" s="1" t="s">
        <v>136</v>
      </c>
      <c r="H1831" t="s">
        <v>78</v>
      </c>
      <c r="I1831" s="17">
        <f>IF(D1831="Moody",VLOOKUP(H1831,'Rating Translation'!$B$2:$E$25,4,FALSE),IF(D1831="SP",VLOOKUP(H1831,'Rating Translation'!$C$2:$E$25,3,FALSE),VLOOKUP(H1831,'Rating Translation'!$D$2:$E$25,2,FALSE)))</f>
        <v>22</v>
      </c>
      <c r="J1831">
        <f t="shared" si="168"/>
        <v>22</v>
      </c>
      <c r="K1831" s="20">
        <f>IF($D1831=K$1,$J1831,IF($C1831&lt;&gt;$C1830,"",K1830))</f>
        <v>23</v>
      </c>
      <c r="L1831" t="str">
        <f>IF($D1831=L$1,$J1831,IF($C1831&lt;&gt;$C1830,"",L1830))</f>
        <v/>
      </c>
      <c r="M1831">
        <f>IF($D1831=M$1,$J1831,IF($C1831&lt;&gt;$C1830,"",M1830))</f>
        <v>22</v>
      </c>
      <c r="N1831" s="20">
        <f t="shared" si="169"/>
        <v>2</v>
      </c>
      <c r="O1831" s="21">
        <f t="shared" si="170"/>
        <v>22.5</v>
      </c>
      <c r="P1831">
        <f t="shared" si="172"/>
        <v>0.70710678118654757</v>
      </c>
      <c r="Q1831">
        <f t="shared" si="173"/>
        <v>22.5</v>
      </c>
    </row>
    <row r="1832" spans="1:17" x14ac:dyDescent="0.25">
      <c r="A1832" t="str">
        <f t="shared" si="171"/>
        <v>Japan-Foreign</v>
      </c>
      <c r="B1832">
        <v>1831</v>
      </c>
      <c r="C1832" t="s">
        <v>6</v>
      </c>
      <c r="D1832" t="s">
        <v>96</v>
      </c>
      <c r="E1832" t="s">
        <v>100</v>
      </c>
      <c r="F1832" s="3">
        <v>37581</v>
      </c>
      <c r="G1832" s="1" t="s">
        <v>136</v>
      </c>
      <c r="H1832" t="s">
        <v>78</v>
      </c>
      <c r="I1832" s="17">
        <f>IF(D1832="Moody",VLOOKUP(H1832,'Rating Translation'!$B$2:$E$25,4,FALSE),IF(D1832="SP",VLOOKUP(H1832,'Rating Translation'!$C$2:$E$25,3,FALSE),VLOOKUP(H1832,'Rating Translation'!$D$2:$E$25,2,FALSE)))</f>
        <v>22</v>
      </c>
      <c r="J1832">
        <f t="shared" ref="J1832:J1895" si="174">IF(ISERROR(I1832),"",I1832)</f>
        <v>22</v>
      </c>
      <c r="K1832" s="20">
        <f>IF($D1832=K$1,$J1832,IF($C1832&lt;&gt;$C1831,"",K1831))</f>
        <v>23</v>
      </c>
      <c r="L1832" t="str">
        <f>IF($D1832=L$1,$J1832,IF($C1832&lt;&gt;$C1831,"",L1831))</f>
        <v/>
      </c>
      <c r="M1832">
        <f>IF($D1832=M$1,$J1832,IF($C1832&lt;&gt;$C1831,"",M1831))</f>
        <v>22</v>
      </c>
      <c r="N1832" s="20">
        <f t="shared" ref="N1832:N1895" si="175">COUNT(K1832:M1832)</f>
        <v>2</v>
      </c>
      <c r="O1832" s="21">
        <f t="shared" ref="O1832:O1895" si="176">AVERAGE(K1832:M1832)</f>
        <v>22.5</v>
      </c>
      <c r="P1832">
        <f t="shared" si="172"/>
        <v>0.70710678118654757</v>
      </c>
      <c r="Q1832">
        <f t="shared" si="173"/>
        <v>22.5</v>
      </c>
    </row>
    <row r="1833" spans="1:17" x14ac:dyDescent="0.25">
      <c r="A1833" t="str">
        <f t="shared" si="171"/>
        <v>Japan-Foreign</v>
      </c>
      <c r="B1833">
        <v>1832</v>
      </c>
      <c r="C1833" t="s">
        <v>6</v>
      </c>
      <c r="D1833" t="s">
        <v>69</v>
      </c>
      <c r="E1833" t="s">
        <v>100</v>
      </c>
      <c r="F1833" s="3">
        <v>37940</v>
      </c>
      <c r="G1833" s="1" t="s">
        <v>61</v>
      </c>
      <c r="H1833" t="s">
        <v>106</v>
      </c>
      <c r="I1833" s="17">
        <f>IF(D1833="Moody",VLOOKUP(H1833,'Rating Translation'!$B$2:$E$25,4,FALSE),IF(D1833="SP",VLOOKUP(H1833,'Rating Translation'!$C$2:$E$25,3,FALSE),VLOOKUP(H1833,'Rating Translation'!$D$2:$E$25,2,FALSE)))</f>
        <v>23</v>
      </c>
      <c r="J1833">
        <f t="shared" si="174"/>
        <v>23</v>
      </c>
      <c r="K1833" s="20">
        <f>IF($D1833=K$1,$J1833,IF($C1833&lt;&gt;$C1832,"",K1832))</f>
        <v>23</v>
      </c>
      <c r="L1833" t="str">
        <f>IF($D1833=L$1,$J1833,IF($C1833&lt;&gt;$C1832,"",L1832))</f>
        <v/>
      </c>
      <c r="M1833">
        <f>IF($D1833=M$1,$J1833,IF($C1833&lt;&gt;$C1832,"",M1832))</f>
        <v>22</v>
      </c>
      <c r="N1833" s="20">
        <f t="shared" si="175"/>
        <v>2</v>
      </c>
      <c r="O1833" s="21">
        <f t="shared" si="176"/>
        <v>22.5</v>
      </c>
      <c r="P1833">
        <f t="shared" si="172"/>
        <v>0.70710678118654757</v>
      </c>
      <c r="Q1833">
        <f t="shared" si="173"/>
        <v>22.5</v>
      </c>
    </row>
    <row r="1834" spans="1:17" x14ac:dyDescent="0.25">
      <c r="A1834" t="str">
        <f t="shared" si="171"/>
        <v>Japan-Foreign</v>
      </c>
      <c r="B1834">
        <v>1833</v>
      </c>
      <c r="C1834" t="s">
        <v>6</v>
      </c>
      <c r="D1834" t="s">
        <v>69</v>
      </c>
      <c r="E1834" t="s">
        <v>100</v>
      </c>
      <c r="F1834" s="3">
        <v>38084</v>
      </c>
      <c r="G1834" s="1" t="s">
        <v>104</v>
      </c>
      <c r="H1834" t="s">
        <v>104</v>
      </c>
      <c r="I1834" s="17">
        <f>IF(D1834="Moody",VLOOKUP(H1834,'Rating Translation'!$B$2:$E$25,4,FALSE),IF(D1834="SP",VLOOKUP(H1834,'Rating Translation'!$C$2:$E$25,3,FALSE),VLOOKUP(H1834,'Rating Translation'!$D$2:$E$25,2,FALSE)))</f>
        <v>24</v>
      </c>
      <c r="J1834">
        <f t="shared" si="174"/>
        <v>24</v>
      </c>
      <c r="K1834" s="20">
        <f>IF($D1834=K$1,$J1834,IF($C1834&lt;&gt;$C1833,"",K1833))</f>
        <v>24</v>
      </c>
      <c r="L1834" t="str">
        <f>IF($D1834=L$1,$J1834,IF($C1834&lt;&gt;$C1833,"",L1833))</f>
        <v/>
      </c>
      <c r="M1834">
        <f>IF($D1834=M$1,$J1834,IF($C1834&lt;&gt;$C1833,"",M1833))</f>
        <v>22</v>
      </c>
      <c r="N1834" s="20">
        <f t="shared" si="175"/>
        <v>2</v>
      </c>
      <c r="O1834" s="21">
        <f t="shared" si="176"/>
        <v>23</v>
      </c>
      <c r="P1834">
        <f t="shared" si="172"/>
        <v>1.4142135623730951</v>
      </c>
      <c r="Q1834">
        <f t="shared" si="173"/>
        <v>23</v>
      </c>
    </row>
    <row r="1835" spans="1:17" x14ac:dyDescent="0.25">
      <c r="A1835" t="str">
        <f t="shared" si="171"/>
        <v>Japan-Foreign</v>
      </c>
      <c r="B1835">
        <v>1834</v>
      </c>
      <c r="C1835" t="s">
        <v>6</v>
      </c>
      <c r="D1835" t="s">
        <v>96</v>
      </c>
      <c r="E1835" t="s">
        <v>100</v>
      </c>
      <c r="F1835" s="3">
        <v>38481</v>
      </c>
      <c r="G1835" s="1" t="s">
        <v>135</v>
      </c>
      <c r="H1835" t="s">
        <v>78</v>
      </c>
      <c r="I1835" s="17">
        <f>IF(D1835="Moody",VLOOKUP(H1835,'Rating Translation'!$B$2:$E$25,4,FALSE),IF(D1835="SP",VLOOKUP(H1835,'Rating Translation'!$C$2:$E$25,3,FALSE),VLOOKUP(H1835,'Rating Translation'!$D$2:$E$25,2,FALSE)))</f>
        <v>22</v>
      </c>
      <c r="J1835">
        <f t="shared" si="174"/>
        <v>22</v>
      </c>
      <c r="K1835" s="20">
        <f>IF($D1835=K$1,$J1835,IF($C1835&lt;&gt;$C1834,"",K1834))</f>
        <v>24</v>
      </c>
      <c r="L1835" t="str">
        <f>IF($D1835=L$1,$J1835,IF($C1835&lt;&gt;$C1834,"",L1834))</f>
        <v/>
      </c>
      <c r="M1835">
        <f>IF($D1835=M$1,$J1835,IF($C1835&lt;&gt;$C1834,"",M1834))</f>
        <v>22</v>
      </c>
      <c r="N1835" s="20">
        <f t="shared" si="175"/>
        <v>2</v>
      </c>
      <c r="O1835" s="21">
        <f t="shared" si="176"/>
        <v>23</v>
      </c>
      <c r="P1835">
        <f t="shared" si="172"/>
        <v>1.4142135623730951</v>
      </c>
      <c r="Q1835">
        <f t="shared" si="173"/>
        <v>23</v>
      </c>
    </row>
    <row r="1836" spans="1:17" x14ac:dyDescent="0.25">
      <c r="A1836" t="str">
        <f t="shared" si="171"/>
        <v>Japan-Foreign</v>
      </c>
      <c r="B1836">
        <v>1835</v>
      </c>
      <c r="C1836" t="s">
        <v>6</v>
      </c>
      <c r="D1836" t="s">
        <v>69</v>
      </c>
      <c r="E1836" t="s">
        <v>100</v>
      </c>
      <c r="F1836" s="3">
        <v>38869</v>
      </c>
      <c r="G1836" s="1" t="s">
        <v>63</v>
      </c>
      <c r="H1836" t="s">
        <v>104</v>
      </c>
      <c r="I1836" s="17">
        <f>IF(D1836="Moody",VLOOKUP(H1836,'Rating Translation'!$B$2:$E$25,4,FALSE),IF(D1836="SP",VLOOKUP(H1836,'Rating Translation'!$C$2:$E$25,3,FALSE),VLOOKUP(H1836,'Rating Translation'!$D$2:$E$25,2,FALSE)))</f>
        <v>24</v>
      </c>
      <c r="J1836">
        <f t="shared" si="174"/>
        <v>24</v>
      </c>
      <c r="K1836" s="20">
        <f>IF($D1836=K$1,$J1836,IF($C1836&lt;&gt;$C1835,"",K1835))</f>
        <v>24</v>
      </c>
      <c r="L1836" t="str">
        <f>IF($D1836=L$1,$J1836,IF($C1836&lt;&gt;$C1835,"",L1835))</f>
        <v/>
      </c>
      <c r="M1836">
        <f>IF($D1836=M$1,$J1836,IF($C1836&lt;&gt;$C1835,"",M1835))</f>
        <v>22</v>
      </c>
      <c r="N1836" s="20">
        <f t="shared" si="175"/>
        <v>2</v>
      </c>
      <c r="O1836" s="21">
        <f t="shared" si="176"/>
        <v>23</v>
      </c>
      <c r="P1836">
        <f t="shared" si="172"/>
        <v>1.4142135623730951</v>
      </c>
      <c r="Q1836">
        <f t="shared" si="173"/>
        <v>23</v>
      </c>
    </row>
    <row r="1837" spans="1:17" x14ac:dyDescent="0.25">
      <c r="A1837" t="str">
        <f t="shared" si="171"/>
        <v>Japan-Foreign</v>
      </c>
      <c r="B1837">
        <v>1836</v>
      </c>
      <c r="C1837" t="s">
        <v>6</v>
      </c>
      <c r="D1837" t="s">
        <v>69</v>
      </c>
      <c r="E1837" t="s">
        <v>100</v>
      </c>
      <c r="F1837" s="3">
        <v>39267</v>
      </c>
      <c r="G1837" s="1" t="s">
        <v>145</v>
      </c>
      <c r="H1837" t="s">
        <v>104</v>
      </c>
      <c r="I1837" s="17">
        <f>IF(D1837="Moody",VLOOKUP(H1837,'Rating Translation'!$B$2:$E$25,4,FALSE),IF(D1837="SP",VLOOKUP(H1837,'Rating Translation'!$C$2:$E$25,3,FALSE),VLOOKUP(H1837,'Rating Translation'!$D$2:$E$25,2,FALSE)))</f>
        <v>24</v>
      </c>
      <c r="J1837">
        <f t="shared" si="174"/>
        <v>24</v>
      </c>
      <c r="K1837" s="20">
        <f>IF($D1837=K$1,$J1837,IF($C1837&lt;&gt;$C1836,"",K1836))</f>
        <v>24</v>
      </c>
      <c r="L1837" t="str">
        <f>IF($D1837=L$1,$J1837,IF($C1837&lt;&gt;$C1836,"",L1836))</f>
        <v/>
      </c>
      <c r="M1837">
        <f>IF($D1837=M$1,$J1837,IF($C1837&lt;&gt;$C1836,"",M1836))</f>
        <v>22</v>
      </c>
      <c r="N1837" s="20">
        <f t="shared" si="175"/>
        <v>2</v>
      </c>
      <c r="O1837" s="21">
        <f t="shared" si="176"/>
        <v>23</v>
      </c>
      <c r="P1837">
        <f t="shared" si="172"/>
        <v>1.4142135623730951</v>
      </c>
      <c r="Q1837">
        <f t="shared" si="173"/>
        <v>23</v>
      </c>
    </row>
    <row r="1838" spans="1:17" x14ac:dyDescent="0.25">
      <c r="A1838" t="str">
        <f t="shared" si="171"/>
        <v>Japan-Foreign</v>
      </c>
      <c r="B1838">
        <v>1837</v>
      </c>
      <c r="C1838" t="s">
        <v>6</v>
      </c>
      <c r="D1838" t="s">
        <v>69</v>
      </c>
      <c r="E1838" t="s">
        <v>100</v>
      </c>
      <c r="F1838" s="3">
        <v>39366</v>
      </c>
      <c r="G1838" s="1" t="s">
        <v>61</v>
      </c>
      <c r="H1838" t="s">
        <v>104</v>
      </c>
      <c r="I1838" s="17">
        <f>IF(D1838="Moody",VLOOKUP(H1838,'Rating Translation'!$B$2:$E$25,4,FALSE),IF(D1838="SP",VLOOKUP(H1838,'Rating Translation'!$C$2:$E$25,3,FALSE),VLOOKUP(H1838,'Rating Translation'!$D$2:$E$25,2,FALSE)))</f>
        <v>24</v>
      </c>
      <c r="J1838">
        <f t="shared" si="174"/>
        <v>24</v>
      </c>
      <c r="K1838" s="20">
        <f>IF($D1838=K$1,$J1838,IF($C1838&lt;&gt;$C1837,"",K1837))</f>
        <v>24</v>
      </c>
      <c r="L1838" t="str">
        <f>IF($D1838=L$1,$J1838,IF($C1838&lt;&gt;$C1837,"",L1837))</f>
        <v/>
      </c>
      <c r="M1838">
        <f>IF($D1838=M$1,$J1838,IF($C1838&lt;&gt;$C1837,"",M1837))</f>
        <v>22</v>
      </c>
      <c r="N1838" s="20">
        <f t="shared" si="175"/>
        <v>2</v>
      </c>
      <c r="O1838" s="21">
        <f t="shared" si="176"/>
        <v>23</v>
      </c>
      <c r="P1838">
        <f t="shared" si="172"/>
        <v>1.4142135623730951</v>
      </c>
      <c r="Q1838">
        <f t="shared" si="173"/>
        <v>23</v>
      </c>
    </row>
    <row r="1839" spans="1:17" x14ac:dyDescent="0.25">
      <c r="A1839" t="str">
        <f t="shared" si="171"/>
        <v>Japan-Foreign</v>
      </c>
      <c r="B1839">
        <v>1838</v>
      </c>
      <c r="C1839" t="s">
        <v>6</v>
      </c>
      <c r="D1839" t="s">
        <v>69</v>
      </c>
      <c r="E1839" t="s">
        <v>100</v>
      </c>
      <c r="F1839" s="3">
        <v>39951</v>
      </c>
      <c r="G1839" s="1" t="s">
        <v>107</v>
      </c>
      <c r="H1839" t="s">
        <v>107</v>
      </c>
      <c r="I1839" s="17">
        <f>IF(D1839="Moody",VLOOKUP(H1839,'Rating Translation'!$B$2:$E$25,4,FALSE),IF(D1839="SP",VLOOKUP(H1839,'Rating Translation'!$C$2:$E$25,3,FALSE),VLOOKUP(H1839,'Rating Translation'!$D$2:$E$25,2,FALSE)))</f>
        <v>22</v>
      </c>
      <c r="J1839">
        <f t="shared" si="174"/>
        <v>22</v>
      </c>
      <c r="K1839" s="20">
        <f>IF($D1839=K$1,$J1839,IF($C1839&lt;&gt;$C1838,"",K1838))</f>
        <v>22</v>
      </c>
      <c r="L1839" t="str">
        <f>IF($D1839=L$1,$J1839,IF($C1839&lt;&gt;$C1838,"",L1838))</f>
        <v/>
      </c>
      <c r="M1839">
        <f>IF($D1839=M$1,$J1839,IF($C1839&lt;&gt;$C1838,"",M1838))</f>
        <v>22</v>
      </c>
      <c r="N1839" s="20">
        <f t="shared" si="175"/>
        <v>2</v>
      </c>
      <c r="O1839" s="21">
        <f t="shared" si="176"/>
        <v>22</v>
      </c>
      <c r="P1839">
        <f t="shared" si="172"/>
        <v>0</v>
      </c>
      <c r="Q1839">
        <f t="shared" si="173"/>
        <v>22</v>
      </c>
    </row>
    <row r="1840" spans="1:17" x14ac:dyDescent="0.25">
      <c r="A1840" t="str">
        <f t="shared" si="171"/>
        <v>Japan-Foreign</v>
      </c>
      <c r="B1840">
        <v>1839</v>
      </c>
      <c r="C1840" t="s">
        <v>6</v>
      </c>
      <c r="D1840" t="s">
        <v>79</v>
      </c>
      <c r="E1840" t="s">
        <v>100</v>
      </c>
      <c r="F1840" s="3">
        <v>40570</v>
      </c>
      <c r="G1840" s="1" t="s">
        <v>119</v>
      </c>
      <c r="H1840" t="s">
        <v>119</v>
      </c>
      <c r="I1840" s="17">
        <f>IF(D1840="Moody",VLOOKUP(H1840,'Rating Translation'!$B$2:$E$25,4,FALSE),IF(D1840="SP",VLOOKUP(H1840,'Rating Translation'!$C$2:$E$25,3,FALSE),VLOOKUP(H1840,'Rating Translation'!$D$2:$E$25,2,FALSE)))</f>
        <v>21</v>
      </c>
      <c r="J1840">
        <f t="shared" si="174"/>
        <v>21</v>
      </c>
      <c r="K1840" s="20">
        <f>IF($D1840=K$1,$J1840,IF($C1840&lt;&gt;$C1839,"",K1839))</f>
        <v>22</v>
      </c>
      <c r="L1840">
        <f>IF($D1840=L$1,$J1840,IF($C1840&lt;&gt;$C1839,"",L1839))</f>
        <v>21</v>
      </c>
      <c r="M1840">
        <f>IF($D1840=M$1,$J1840,IF($C1840&lt;&gt;$C1839,"",M1839))</f>
        <v>22</v>
      </c>
      <c r="N1840" s="20">
        <f t="shared" si="175"/>
        <v>3</v>
      </c>
      <c r="O1840" s="21">
        <f t="shared" si="176"/>
        <v>21.666666666666668</v>
      </c>
      <c r="P1840">
        <f t="shared" si="172"/>
        <v>0.57735026918962584</v>
      </c>
      <c r="Q1840">
        <f t="shared" si="173"/>
        <v>22</v>
      </c>
    </row>
    <row r="1841" spans="1:17" x14ac:dyDescent="0.25">
      <c r="A1841" t="str">
        <f t="shared" si="171"/>
        <v>Japan-Foreign</v>
      </c>
      <c r="B1841">
        <v>1840</v>
      </c>
      <c r="C1841" t="s">
        <v>6</v>
      </c>
      <c r="D1841" t="s">
        <v>69</v>
      </c>
      <c r="E1841" t="s">
        <v>100</v>
      </c>
      <c r="F1841" s="3">
        <v>40596</v>
      </c>
      <c r="G1841" s="1" t="s">
        <v>60</v>
      </c>
      <c r="H1841" t="s">
        <v>107</v>
      </c>
      <c r="I1841" s="17">
        <f>IF(D1841="Moody",VLOOKUP(H1841,'Rating Translation'!$B$2:$E$25,4,FALSE),IF(D1841="SP",VLOOKUP(H1841,'Rating Translation'!$C$2:$E$25,3,FALSE),VLOOKUP(H1841,'Rating Translation'!$D$2:$E$25,2,FALSE)))</f>
        <v>22</v>
      </c>
      <c r="J1841">
        <f t="shared" si="174"/>
        <v>22</v>
      </c>
      <c r="K1841" s="20">
        <f>IF($D1841=K$1,$J1841,IF($C1841&lt;&gt;$C1840,"",K1840))</f>
        <v>22</v>
      </c>
      <c r="L1841">
        <f>IF($D1841=L$1,$J1841,IF($C1841&lt;&gt;$C1840,"",L1840))</f>
        <v>21</v>
      </c>
      <c r="M1841">
        <f>IF($D1841=M$1,$J1841,IF($C1841&lt;&gt;$C1840,"",M1840))</f>
        <v>22</v>
      </c>
      <c r="N1841" s="20">
        <f t="shared" si="175"/>
        <v>3</v>
      </c>
      <c r="O1841" s="21">
        <f t="shared" si="176"/>
        <v>21.666666666666668</v>
      </c>
      <c r="P1841">
        <f t="shared" si="172"/>
        <v>0.57735026918962584</v>
      </c>
      <c r="Q1841">
        <f t="shared" si="173"/>
        <v>22</v>
      </c>
    </row>
    <row r="1842" spans="1:17" x14ac:dyDescent="0.25">
      <c r="A1842" t="str">
        <f t="shared" si="171"/>
        <v>Japan-Foreign</v>
      </c>
      <c r="B1842">
        <v>1841</v>
      </c>
      <c r="C1842" t="s">
        <v>6</v>
      </c>
      <c r="D1842" t="s">
        <v>79</v>
      </c>
      <c r="E1842" t="s">
        <v>100</v>
      </c>
      <c r="F1842" s="3">
        <v>40659</v>
      </c>
      <c r="G1842" s="1" t="s">
        <v>60</v>
      </c>
      <c r="H1842" t="s">
        <v>119</v>
      </c>
      <c r="I1842" s="17">
        <f>IF(D1842="Moody",VLOOKUP(H1842,'Rating Translation'!$B$2:$E$25,4,FALSE),IF(D1842="SP",VLOOKUP(H1842,'Rating Translation'!$C$2:$E$25,3,FALSE),VLOOKUP(H1842,'Rating Translation'!$D$2:$E$25,2,FALSE)))</f>
        <v>21</v>
      </c>
      <c r="J1842">
        <f t="shared" si="174"/>
        <v>21</v>
      </c>
      <c r="K1842" s="20">
        <f>IF($D1842=K$1,$J1842,IF($C1842&lt;&gt;$C1841,"",K1841))</f>
        <v>22</v>
      </c>
      <c r="L1842">
        <f>IF($D1842=L$1,$J1842,IF($C1842&lt;&gt;$C1841,"",L1841))</f>
        <v>21</v>
      </c>
      <c r="M1842">
        <f>IF($D1842=M$1,$J1842,IF($C1842&lt;&gt;$C1841,"",M1841))</f>
        <v>22</v>
      </c>
      <c r="N1842" s="20">
        <f t="shared" si="175"/>
        <v>3</v>
      </c>
      <c r="O1842" s="21">
        <f t="shared" si="176"/>
        <v>21.666666666666668</v>
      </c>
      <c r="P1842">
        <f t="shared" si="172"/>
        <v>0.57735026918962584</v>
      </c>
      <c r="Q1842">
        <f t="shared" si="173"/>
        <v>22</v>
      </c>
    </row>
    <row r="1843" spans="1:17" x14ac:dyDescent="0.25">
      <c r="A1843" t="str">
        <f t="shared" si="171"/>
        <v>Japan-Foreign</v>
      </c>
      <c r="B1843">
        <v>1842</v>
      </c>
      <c r="C1843" t="s">
        <v>6</v>
      </c>
      <c r="D1843" t="s">
        <v>96</v>
      </c>
      <c r="E1843" t="s">
        <v>100</v>
      </c>
      <c r="F1843" s="3">
        <v>40690</v>
      </c>
      <c r="G1843" s="1" t="s">
        <v>136</v>
      </c>
      <c r="H1843" t="s">
        <v>78</v>
      </c>
      <c r="I1843" s="17">
        <f>IF(D1843="Moody",VLOOKUP(H1843,'Rating Translation'!$B$2:$E$25,4,FALSE),IF(D1843="SP",VLOOKUP(H1843,'Rating Translation'!$C$2:$E$25,3,FALSE),VLOOKUP(H1843,'Rating Translation'!$D$2:$E$25,2,FALSE)))</f>
        <v>22</v>
      </c>
      <c r="J1843">
        <f t="shared" si="174"/>
        <v>22</v>
      </c>
      <c r="K1843" s="20">
        <f>IF($D1843=K$1,$J1843,IF($C1843&lt;&gt;$C1842,"",K1842))</f>
        <v>22</v>
      </c>
      <c r="L1843">
        <f>IF($D1843=L$1,$J1843,IF($C1843&lt;&gt;$C1842,"",L1842))</f>
        <v>21</v>
      </c>
      <c r="M1843">
        <f>IF($D1843=M$1,$J1843,IF($C1843&lt;&gt;$C1842,"",M1842))</f>
        <v>22</v>
      </c>
      <c r="N1843" s="20">
        <f t="shared" si="175"/>
        <v>3</v>
      </c>
      <c r="O1843" s="21">
        <f t="shared" si="176"/>
        <v>21.666666666666668</v>
      </c>
      <c r="P1843">
        <f t="shared" si="172"/>
        <v>0.57735026918962584</v>
      </c>
      <c r="Q1843">
        <f t="shared" si="173"/>
        <v>22</v>
      </c>
    </row>
    <row r="1844" spans="1:17" x14ac:dyDescent="0.25">
      <c r="A1844" t="str">
        <f t="shared" si="171"/>
        <v>Japan-Foreign</v>
      </c>
      <c r="B1844">
        <v>1843</v>
      </c>
      <c r="C1844" t="s">
        <v>6</v>
      </c>
      <c r="D1844" t="s">
        <v>69</v>
      </c>
      <c r="E1844" t="s">
        <v>100</v>
      </c>
      <c r="F1844" s="3">
        <v>40694</v>
      </c>
      <c r="G1844" s="1" t="s">
        <v>145</v>
      </c>
      <c r="H1844" t="s">
        <v>107</v>
      </c>
      <c r="I1844" s="17">
        <f>IF(D1844="Moody",VLOOKUP(H1844,'Rating Translation'!$B$2:$E$25,4,FALSE),IF(D1844="SP",VLOOKUP(H1844,'Rating Translation'!$C$2:$E$25,3,FALSE),VLOOKUP(H1844,'Rating Translation'!$D$2:$E$25,2,FALSE)))</f>
        <v>22</v>
      </c>
      <c r="J1844">
        <f t="shared" si="174"/>
        <v>22</v>
      </c>
      <c r="K1844" s="20">
        <f>IF($D1844=K$1,$J1844,IF($C1844&lt;&gt;$C1843,"",K1843))</f>
        <v>22</v>
      </c>
      <c r="L1844">
        <f>IF($D1844=L$1,$J1844,IF($C1844&lt;&gt;$C1843,"",L1843))</f>
        <v>21</v>
      </c>
      <c r="M1844">
        <f>IF($D1844=M$1,$J1844,IF($C1844&lt;&gt;$C1843,"",M1843))</f>
        <v>22</v>
      </c>
      <c r="N1844" s="20">
        <f t="shared" si="175"/>
        <v>3</v>
      </c>
      <c r="O1844" s="21">
        <f t="shared" si="176"/>
        <v>21.666666666666668</v>
      </c>
      <c r="P1844">
        <f t="shared" si="172"/>
        <v>0.57735026918962584</v>
      </c>
      <c r="Q1844">
        <f t="shared" si="173"/>
        <v>22</v>
      </c>
    </row>
    <row r="1845" spans="1:17" x14ac:dyDescent="0.25">
      <c r="A1845" t="str">
        <f t="shared" si="171"/>
        <v>Japan-Foreign</v>
      </c>
      <c r="B1845">
        <v>1844</v>
      </c>
      <c r="C1845" t="s">
        <v>6</v>
      </c>
      <c r="D1845" t="s">
        <v>69</v>
      </c>
      <c r="E1845" t="s">
        <v>100</v>
      </c>
      <c r="F1845" s="3">
        <v>40779</v>
      </c>
      <c r="G1845" s="1" t="s">
        <v>158</v>
      </c>
      <c r="H1845" t="s">
        <v>108</v>
      </c>
      <c r="I1845" s="17">
        <f>IF(D1845="Moody",VLOOKUP(H1845,'Rating Translation'!$B$2:$E$25,4,FALSE),IF(D1845="SP",VLOOKUP(H1845,'Rating Translation'!$C$2:$E$25,3,FALSE),VLOOKUP(H1845,'Rating Translation'!$D$2:$E$25,2,FALSE)))</f>
        <v>21</v>
      </c>
      <c r="J1845">
        <f t="shared" si="174"/>
        <v>21</v>
      </c>
      <c r="K1845" s="20">
        <f>IF($D1845=K$1,$J1845,IF($C1845&lt;&gt;$C1844,"",K1844))</f>
        <v>21</v>
      </c>
      <c r="L1845">
        <f>IF($D1845=L$1,$J1845,IF($C1845&lt;&gt;$C1844,"",L1844))</f>
        <v>21</v>
      </c>
      <c r="M1845">
        <f>IF($D1845=M$1,$J1845,IF($C1845&lt;&gt;$C1844,"",M1844))</f>
        <v>22</v>
      </c>
      <c r="N1845" s="20">
        <f t="shared" si="175"/>
        <v>3</v>
      </c>
      <c r="O1845" s="21">
        <f t="shared" si="176"/>
        <v>21.333333333333332</v>
      </c>
      <c r="P1845">
        <f t="shared" si="172"/>
        <v>0.57735026918962584</v>
      </c>
      <c r="Q1845">
        <f t="shared" si="173"/>
        <v>21</v>
      </c>
    </row>
    <row r="1846" spans="1:17" x14ac:dyDescent="0.25">
      <c r="A1846" t="str">
        <f t="shared" si="171"/>
        <v>Japan-Foreign</v>
      </c>
      <c r="B1846">
        <v>1845</v>
      </c>
      <c r="C1846" t="s">
        <v>6</v>
      </c>
      <c r="D1846" t="s">
        <v>96</v>
      </c>
      <c r="E1846" t="s">
        <v>100</v>
      </c>
      <c r="F1846" s="3">
        <v>40820</v>
      </c>
      <c r="G1846" s="1" t="s">
        <v>136</v>
      </c>
      <c r="H1846" t="s">
        <v>78</v>
      </c>
      <c r="I1846" s="17">
        <f>IF(D1846="Moody",VLOOKUP(H1846,'Rating Translation'!$B$2:$E$25,4,FALSE),IF(D1846="SP",VLOOKUP(H1846,'Rating Translation'!$C$2:$E$25,3,FALSE),VLOOKUP(H1846,'Rating Translation'!$D$2:$E$25,2,FALSE)))</f>
        <v>22</v>
      </c>
      <c r="J1846">
        <f t="shared" si="174"/>
        <v>22</v>
      </c>
      <c r="K1846" s="20">
        <f>IF($D1846=K$1,$J1846,IF($C1846&lt;&gt;$C1845,"",K1845))</f>
        <v>21</v>
      </c>
      <c r="L1846">
        <f>IF($D1846=L$1,$J1846,IF($C1846&lt;&gt;$C1845,"",L1845))</f>
        <v>21</v>
      </c>
      <c r="M1846">
        <f>IF($D1846=M$1,$J1846,IF($C1846&lt;&gt;$C1845,"",M1845))</f>
        <v>22</v>
      </c>
      <c r="N1846" s="20">
        <f t="shared" si="175"/>
        <v>3</v>
      </c>
      <c r="O1846" s="21">
        <f t="shared" si="176"/>
        <v>21.333333333333332</v>
      </c>
      <c r="P1846">
        <f t="shared" si="172"/>
        <v>0.57735026918962584</v>
      </c>
      <c r="Q1846">
        <f t="shared" si="173"/>
        <v>21</v>
      </c>
    </row>
    <row r="1847" spans="1:17" x14ac:dyDescent="0.25">
      <c r="A1847" t="str">
        <f t="shared" si="171"/>
        <v>Japan-Foreign</v>
      </c>
      <c r="B1847">
        <v>1846</v>
      </c>
      <c r="C1847" t="s">
        <v>6</v>
      </c>
      <c r="D1847" t="s">
        <v>96</v>
      </c>
      <c r="E1847" t="s">
        <v>100</v>
      </c>
      <c r="F1847" s="3">
        <v>40862</v>
      </c>
      <c r="G1847" s="1" t="s">
        <v>136</v>
      </c>
      <c r="H1847" t="s">
        <v>78</v>
      </c>
      <c r="I1847" s="17">
        <f>IF(D1847="Moody",VLOOKUP(H1847,'Rating Translation'!$B$2:$E$25,4,FALSE),IF(D1847="SP",VLOOKUP(H1847,'Rating Translation'!$C$2:$E$25,3,FALSE),VLOOKUP(H1847,'Rating Translation'!$D$2:$E$25,2,FALSE)))</f>
        <v>22</v>
      </c>
      <c r="J1847">
        <f t="shared" si="174"/>
        <v>22</v>
      </c>
      <c r="K1847" s="20">
        <f>IF($D1847=K$1,$J1847,IF($C1847&lt;&gt;$C1846,"",K1846))</f>
        <v>21</v>
      </c>
      <c r="L1847">
        <f>IF($D1847=L$1,$J1847,IF($C1847&lt;&gt;$C1846,"",L1846))</f>
        <v>21</v>
      </c>
      <c r="M1847">
        <f>IF($D1847=M$1,$J1847,IF($C1847&lt;&gt;$C1846,"",M1846))</f>
        <v>22</v>
      </c>
      <c r="N1847" s="20">
        <f t="shared" si="175"/>
        <v>3</v>
      </c>
      <c r="O1847" s="21">
        <f t="shared" si="176"/>
        <v>21.333333333333332</v>
      </c>
      <c r="P1847">
        <f t="shared" si="172"/>
        <v>0.57735026918962584</v>
      </c>
      <c r="Q1847">
        <f t="shared" si="173"/>
        <v>21</v>
      </c>
    </row>
    <row r="1848" spans="1:17" x14ac:dyDescent="0.25">
      <c r="A1848" t="str">
        <f t="shared" si="171"/>
        <v>Japan-Foreign</v>
      </c>
      <c r="B1848">
        <v>1847</v>
      </c>
      <c r="C1848" t="s">
        <v>6</v>
      </c>
      <c r="D1848" t="s">
        <v>96</v>
      </c>
      <c r="E1848" t="s">
        <v>100</v>
      </c>
      <c r="F1848" s="3">
        <v>40897</v>
      </c>
      <c r="G1848" s="1" t="s">
        <v>136</v>
      </c>
      <c r="H1848" t="s">
        <v>78</v>
      </c>
      <c r="I1848" s="17">
        <f>IF(D1848="Moody",VLOOKUP(H1848,'Rating Translation'!$B$2:$E$25,4,FALSE),IF(D1848="SP",VLOOKUP(H1848,'Rating Translation'!$C$2:$E$25,3,FALSE),VLOOKUP(H1848,'Rating Translation'!$D$2:$E$25,2,FALSE)))</f>
        <v>22</v>
      </c>
      <c r="J1848">
        <f t="shared" si="174"/>
        <v>22</v>
      </c>
      <c r="K1848" s="20">
        <f>IF($D1848=K$1,$J1848,IF($C1848&lt;&gt;$C1847,"",K1847))</f>
        <v>21</v>
      </c>
      <c r="L1848">
        <f>IF($D1848=L$1,$J1848,IF($C1848&lt;&gt;$C1847,"",L1847))</f>
        <v>21</v>
      </c>
      <c r="M1848">
        <f>IF($D1848=M$1,$J1848,IF($C1848&lt;&gt;$C1847,"",M1847))</f>
        <v>22</v>
      </c>
      <c r="N1848" s="20">
        <f t="shared" si="175"/>
        <v>3</v>
      </c>
      <c r="O1848" s="21">
        <f t="shared" si="176"/>
        <v>21.333333333333332</v>
      </c>
      <c r="P1848">
        <f t="shared" si="172"/>
        <v>0.57735026918962584</v>
      </c>
      <c r="Q1848">
        <f t="shared" si="173"/>
        <v>21</v>
      </c>
    </row>
    <row r="1849" spans="1:17" x14ac:dyDescent="0.25">
      <c r="A1849" t="str">
        <f t="shared" si="171"/>
        <v>Japan-Foreign</v>
      </c>
      <c r="B1849">
        <v>1848</v>
      </c>
      <c r="C1849" t="s">
        <v>6</v>
      </c>
      <c r="D1849" t="s">
        <v>96</v>
      </c>
      <c r="E1849" t="s">
        <v>100</v>
      </c>
      <c r="F1849" s="3">
        <v>40931</v>
      </c>
      <c r="G1849" s="1" t="s">
        <v>136</v>
      </c>
      <c r="H1849" t="s">
        <v>78</v>
      </c>
      <c r="I1849" s="17">
        <f>IF(D1849="Moody",VLOOKUP(H1849,'Rating Translation'!$B$2:$E$25,4,FALSE),IF(D1849="SP",VLOOKUP(H1849,'Rating Translation'!$C$2:$E$25,3,FALSE),VLOOKUP(H1849,'Rating Translation'!$D$2:$E$25,2,FALSE)))</f>
        <v>22</v>
      </c>
      <c r="J1849">
        <f t="shared" si="174"/>
        <v>22</v>
      </c>
      <c r="K1849" s="20">
        <f>IF($D1849=K$1,$J1849,IF($C1849&lt;&gt;$C1848,"",K1848))</f>
        <v>21</v>
      </c>
      <c r="L1849">
        <f>IF($D1849=L$1,$J1849,IF($C1849&lt;&gt;$C1848,"",L1848))</f>
        <v>21</v>
      </c>
      <c r="M1849">
        <f>IF($D1849=M$1,$J1849,IF($C1849&lt;&gt;$C1848,"",M1848))</f>
        <v>22</v>
      </c>
      <c r="N1849" s="20">
        <f t="shared" si="175"/>
        <v>3</v>
      </c>
      <c r="O1849" s="21">
        <f t="shared" si="176"/>
        <v>21.333333333333332</v>
      </c>
      <c r="P1849">
        <f t="shared" si="172"/>
        <v>0.57735026918962584</v>
      </c>
      <c r="Q1849">
        <f t="shared" si="173"/>
        <v>21</v>
      </c>
    </row>
    <row r="1850" spans="1:17" x14ac:dyDescent="0.25">
      <c r="A1850" t="str">
        <f t="shared" si="171"/>
        <v>Japan-Foreign</v>
      </c>
      <c r="B1850">
        <v>1849</v>
      </c>
      <c r="C1850" t="s">
        <v>6</v>
      </c>
      <c r="D1850" t="s">
        <v>96</v>
      </c>
      <c r="E1850" t="s">
        <v>100</v>
      </c>
      <c r="F1850" s="3">
        <v>40960</v>
      </c>
      <c r="G1850" s="1" t="s">
        <v>136</v>
      </c>
      <c r="H1850" t="s">
        <v>78</v>
      </c>
      <c r="I1850" s="17">
        <f>IF(D1850="Moody",VLOOKUP(H1850,'Rating Translation'!$B$2:$E$25,4,FALSE),IF(D1850="SP",VLOOKUP(H1850,'Rating Translation'!$C$2:$E$25,3,FALSE),VLOOKUP(H1850,'Rating Translation'!$D$2:$E$25,2,FALSE)))</f>
        <v>22</v>
      </c>
      <c r="J1850">
        <f t="shared" si="174"/>
        <v>22</v>
      </c>
      <c r="K1850" s="20">
        <f>IF($D1850=K$1,$J1850,IF($C1850&lt;&gt;$C1849,"",K1849))</f>
        <v>21</v>
      </c>
      <c r="L1850">
        <f>IF($D1850=L$1,$J1850,IF($C1850&lt;&gt;$C1849,"",L1849))</f>
        <v>21</v>
      </c>
      <c r="M1850">
        <f>IF($D1850=M$1,$J1850,IF($C1850&lt;&gt;$C1849,"",M1849))</f>
        <v>22</v>
      </c>
      <c r="N1850" s="20">
        <f t="shared" si="175"/>
        <v>3</v>
      </c>
      <c r="O1850" s="21">
        <f t="shared" si="176"/>
        <v>21.333333333333332</v>
      </c>
      <c r="P1850">
        <f t="shared" si="172"/>
        <v>0.57735026918962584</v>
      </c>
      <c r="Q1850">
        <f t="shared" si="173"/>
        <v>21</v>
      </c>
    </row>
    <row r="1851" spans="1:17" x14ac:dyDescent="0.25">
      <c r="A1851" t="str">
        <f t="shared" si="171"/>
        <v>Japan-Foreign</v>
      </c>
      <c r="B1851">
        <v>1850</v>
      </c>
      <c r="C1851" t="s">
        <v>6</v>
      </c>
      <c r="D1851" t="s">
        <v>96</v>
      </c>
      <c r="E1851" t="s">
        <v>100</v>
      </c>
      <c r="F1851" s="3">
        <v>41029</v>
      </c>
      <c r="G1851" s="1" t="s">
        <v>136</v>
      </c>
      <c r="H1851" t="s">
        <v>78</v>
      </c>
      <c r="I1851" s="17">
        <f>IF(D1851="Moody",VLOOKUP(H1851,'Rating Translation'!$B$2:$E$25,4,FALSE),IF(D1851="SP",VLOOKUP(H1851,'Rating Translation'!$C$2:$E$25,3,FALSE),VLOOKUP(H1851,'Rating Translation'!$D$2:$E$25,2,FALSE)))</f>
        <v>22</v>
      </c>
      <c r="J1851">
        <f t="shared" si="174"/>
        <v>22</v>
      </c>
      <c r="K1851" s="20">
        <f>IF($D1851=K$1,$J1851,IF($C1851&lt;&gt;$C1850,"",K1850))</f>
        <v>21</v>
      </c>
      <c r="L1851">
        <f>IF($D1851=L$1,$J1851,IF($C1851&lt;&gt;$C1850,"",L1850))</f>
        <v>21</v>
      </c>
      <c r="M1851">
        <f>IF($D1851=M$1,$J1851,IF($C1851&lt;&gt;$C1850,"",M1850))</f>
        <v>22</v>
      </c>
      <c r="N1851" s="20">
        <f t="shared" si="175"/>
        <v>3</v>
      </c>
      <c r="O1851" s="21">
        <f t="shared" si="176"/>
        <v>21.333333333333332</v>
      </c>
      <c r="P1851">
        <f t="shared" si="172"/>
        <v>0.57735026918962584</v>
      </c>
      <c r="Q1851">
        <f t="shared" si="173"/>
        <v>21</v>
      </c>
    </row>
    <row r="1852" spans="1:17" x14ac:dyDescent="0.25">
      <c r="A1852" t="str">
        <f t="shared" si="171"/>
        <v>Japan-Foreign</v>
      </c>
      <c r="B1852">
        <v>1851</v>
      </c>
      <c r="C1852" t="s">
        <v>6</v>
      </c>
      <c r="D1852" t="s">
        <v>96</v>
      </c>
      <c r="E1852" t="s">
        <v>100</v>
      </c>
      <c r="F1852" s="3">
        <v>41051</v>
      </c>
      <c r="G1852" s="1" t="s">
        <v>197</v>
      </c>
      <c r="H1852" t="s">
        <v>120</v>
      </c>
      <c r="I1852" s="17">
        <f>IF(D1852="Moody",VLOOKUP(H1852,'Rating Translation'!$B$2:$E$25,4,FALSE),IF(D1852="SP",VLOOKUP(H1852,'Rating Translation'!$C$2:$E$25,3,FALSE),VLOOKUP(H1852,'Rating Translation'!$D$2:$E$25,2,FALSE)))</f>
        <v>20</v>
      </c>
      <c r="J1852">
        <f t="shared" si="174"/>
        <v>20</v>
      </c>
      <c r="K1852" s="20">
        <f>IF($D1852=K$1,$J1852,IF($C1852&lt;&gt;$C1851,"",K1851))</f>
        <v>21</v>
      </c>
      <c r="L1852">
        <f>IF($D1852=L$1,$J1852,IF($C1852&lt;&gt;$C1851,"",L1851))</f>
        <v>21</v>
      </c>
      <c r="M1852">
        <f>IF($D1852=M$1,$J1852,IF($C1852&lt;&gt;$C1851,"",M1851))</f>
        <v>20</v>
      </c>
      <c r="N1852" s="20">
        <f t="shared" si="175"/>
        <v>3</v>
      </c>
      <c r="O1852" s="21">
        <f t="shared" si="176"/>
        <v>20.666666666666668</v>
      </c>
      <c r="P1852">
        <f t="shared" si="172"/>
        <v>0.57735026918962584</v>
      </c>
      <c r="Q1852">
        <f t="shared" si="173"/>
        <v>21</v>
      </c>
    </row>
    <row r="1853" spans="1:17" x14ac:dyDescent="0.25">
      <c r="A1853" t="str">
        <f t="shared" si="171"/>
        <v>Japan-Foreign</v>
      </c>
      <c r="B1853">
        <v>1852</v>
      </c>
      <c r="C1853" t="s">
        <v>6</v>
      </c>
      <c r="D1853" t="s">
        <v>96</v>
      </c>
      <c r="E1853" t="s">
        <v>100</v>
      </c>
      <c r="F1853" s="3">
        <v>41060</v>
      </c>
      <c r="G1853" s="1" t="s">
        <v>197</v>
      </c>
      <c r="H1853" t="s">
        <v>120</v>
      </c>
      <c r="I1853" s="17">
        <f>IF(D1853="Moody",VLOOKUP(H1853,'Rating Translation'!$B$2:$E$25,4,FALSE),IF(D1853="SP",VLOOKUP(H1853,'Rating Translation'!$C$2:$E$25,3,FALSE),VLOOKUP(H1853,'Rating Translation'!$D$2:$E$25,2,FALSE)))</f>
        <v>20</v>
      </c>
      <c r="J1853">
        <f t="shared" si="174"/>
        <v>20</v>
      </c>
      <c r="K1853" s="20">
        <f>IF($D1853=K$1,$J1853,IF($C1853&lt;&gt;$C1852,"",K1852))</f>
        <v>21</v>
      </c>
      <c r="L1853">
        <f>IF($D1853=L$1,$J1853,IF($C1853&lt;&gt;$C1852,"",L1852))</f>
        <v>21</v>
      </c>
      <c r="M1853">
        <f>IF($D1853=M$1,$J1853,IF($C1853&lt;&gt;$C1852,"",M1852))</f>
        <v>20</v>
      </c>
      <c r="N1853" s="20">
        <f t="shared" si="175"/>
        <v>3</v>
      </c>
      <c r="O1853" s="21">
        <f t="shared" si="176"/>
        <v>20.666666666666668</v>
      </c>
      <c r="P1853">
        <f t="shared" si="172"/>
        <v>0.57735026918962584</v>
      </c>
      <c r="Q1853">
        <f t="shared" si="173"/>
        <v>21</v>
      </c>
    </row>
    <row r="1854" spans="1:17" x14ac:dyDescent="0.25">
      <c r="A1854" t="str">
        <f t="shared" si="171"/>
        <v>Japan-Foreign</v>
      </c>
      <c r="B1854">
        <v>1853</v>
      </c>
      <c r="C1854" t="s">
        <v>6</v>
      </c>
      <c r="D1854" t="s">
        <v>96</v>
      </c>
      <c r="E1854" t="s">
        <v>100</v>
      </c>
      <c r="F1854" s="3">
        <v>41102</v>
      </c>
      <c r="G1854" s="1" t="s">
        <v>197</v>
      </c>
      <c r="H1854" t="s">
        <v>120</v>
      </c>
      <c r="I1854" s="17">
        <f>IF(D1854="Moody",VLOOKUP(H1854,'Rating Translation'!$B$2:$E$25,4,FALSE),IF(D1854="SP",VLOOKUP(H1854,'Rating Translation'!$C$2:$E$25,3,FALSE),VLOOKUP(H1854,'Rating Translation'!$D$2:$E$25,2,FALSE)))</f>
        <v>20</v>
      </c>
      <c r="J1854">
        <f t="shared" si="174"/>
        <v>20</v>
      </c>
      <c r="K1854" s="20">
        <f>IF($D1854=K$1,$J1854,IF($C1854&lt;&gt;$C1853,"",K1853))</f>
        <v>21</v>
      </c>
      <c r="L1854">
        <f>IF($D1854=L$1,$J1854,IF($C1854&lt;&gt;$C1853,"",L1853))</f>
        <v>21</v>
      </c>
      <c r="M1854">
        <f>IF($D1854=M$1,$J1854,IF($C1854&lt;&gt;$C1853,"",M1853))</f>
        <v>20</v>
      </c>
      <c r="N1854" s="20">
        <f t="shared" si="175"/>
        <v>3</v>
      </c>
      <c r="O1854" s="21">
        <f t="shared" si="176"/>
        <v>20.666666666666668</v>
      </c>
      <c r="P1854">
        <f t="shared" si="172"/>
        <v>0.57735026918962584</v>
      </c>
      <c r="Q1854">
        <f t="shared" si="173"/>
        <v>21</v>
      </c>
    </row>
    <row r="1855" spans="1:17" x14ac:dyDescent="0.25">
      <c r="A1855" t="str">
        <f t="shared" si="171"/>
        <v>Japan-Foreign</v>
      </c>
      <c r="B1855">
        <v>1854</v>
      </c>
      <c r="C1855" t="s">
        <v>6</v>
      </c>
      <c r="D1855" t="s">
        <v>96</v>
      </c>
      <c r="E1855" t="s">
        <v>100</v>
      </c>
      <c r="F1855" s="3">
        <v>41138</v>
      </c>
      <c r="G1855" s="1" t="s">
        <v>197</v>
      </c>
      <c r="H1855" t="s">
        <v>120</v>
      </c>
      <c r="I1855" s="17">
        <f>IF(D1855="Moody",VLOOKUP(H1855,'Rating Translation'!$B$2:$E$25,4,FALSE),IF(D1855="SP",VLOOKUP(H1855,'Rating Translation'!$C$2:$E$25,3,FALSE),VLOOKUP(H1855,'Rating Translation'!$D$2:$E$25,2,FALSE)))</f>
        <v>20</v>
      </c>
      <c r="J1855">
        <f t="shared" si="174"/>
        <v>20</v>
      </c>
      <c r="K1855" s="20">
        <f>IF($D1855=K$1,$J1855,IF($C1855&lt;&gt;$C1854,"",K1854))</f>
        <v>21</v>
      </c>
      <c r="L1855">
        <f>IF($D1855=L$1,$J1855,IF($C1855&lt;&gt;$C1854,"",L1854))</f>
        <v>21</v>
      </c>
      <c r="M1855">
        <f>IF($D1855=M$1,$J1855,IF($C1855&lt;&gt;$C1854,"",M1854))</f>
        <v>20</v>
      </c>
      <c r="N1855" s="20">
        <f t="shared" si="175"/>
        <v>3</v>
      </c>
      <c r="O1855" s="21">
        <f t="shared" si="176"/>
        <v>20.666666666666668</v>
      </c>
      <c r="P1855">
        <f t="shared" si="172"/>
        <v>0.57735026918962584</v>
      </c>
      <c r="Q1855">
        <f t="shared" si="173"/>
        <v>21</v>
      </c>
    </row>
    <row r="1856" spans="1:17" x14ac:dyDescent="0.25">
      <c r="A1856" t="str">
        <f t="shared" si="171"/>
        <v>Japan-Foreign</v>
      </c>
      <c r="B1856">
        <v>1855</v>
      </c>
      <c r="C1856" t="s">
        <v>6</v>
      </c>
      <c r="D1856" t="s">
        <v>96</v>
      </c>
      <c r="E1856" t="s">
        <v>100</v>
      </c>
      <c r="F1856" s="3">
        <v>41340</v>
      </c>
      <c r="G1856" s="1" t="s">
        <v>197</v>
      </c>
      <c r="H1856" t="s">
        <v>120</v>
      </c>
      <c r="I1856" s="17">
        <f>IF(D1856="Moody",VLOOKUP(H1856,'Rating Translation'!$B$2:$E$25,4,FALSE),IF(D1856="SP",VLOOKUP(H1856,'Rating Translation'!$C$2:$E$25,3,FALSE),VLOOKUP(H1856,'Rating Translation'!$D$2:$E$25,2,FALSE)))</f>
        <v>20</v>
      </c>
      <c r="J1856">
        <f t="shared" si="174"/>
        <v>20</v>
      </c>
      <c r="K1856" s="20">
        <f>IF($D1856=K$1,$J1856,IF($C1856&lt;&gt;$C1855,"",K1855))</f>
        <v>21</v>
      </c>
      <c r="L1856">
        <f>IF($D1856=L$1,$J1856,IF($C1856&lt;&gt;$C1855,"",L1855))</f>
        <v>21</v>
      </c>
      <c r="M1856">
        <f>IF($D1856=M$1,$J1856,IF($C1856&lt;&gt;$C1855,"",M1855))</f>
        <v>20</v>
      </c>
      <c r="N1856" s="20">
        <f t="shared" si="175"/>
        <v>3</v>
      </c>
      <c r="O1856" s="21">
        <f t="shared" si="176"/>
        <v>20.666666666666668</v>
      </c>
      <c r="P1856">
        <f t="shared" si="172"/>
        <v>0.57735026918962584</v>
      </c>
      <c r="Q1856">
        <f t="shared" si="173"/>
        <v>21</v>
      </c>
    </row>
    <row r="1857" spans="1:17" x14ac:dyDescent="0.25">
      <c r="A1857" t="str">
        <f t="shared" si="171"/>
        <v>Japan-Foreign</v>
      </c>
      <c r="B1857">
        <v>1856</v>
      </c>
      <c r="C1857" t="s">
        <v>6</v>
      </c>
      <c r="D1857" t="s">
        <v>96</v>
      </c>
      <c r="E1857" t="s">
        <v>100</v>
      </c>
      <c r="F1857" s="3">
        <v>41410</v>
      </c>
      <c r="G1857" s="1" t="s">
        <v>197</v>
      </c>
      <c r="H1857" t="s">
        <v>120</v>
      </c>
      <c r="I1857" s="17">
        <f>IF(D1857="Moody",VLOOKUP(H1857,'Rating Translation'!$B$2:$E$25,4,FALSE),IF(D1857="SP",VLOOKUP(H1857,'Rating Translation'!$C$2:$E$25,3,FALSE),VLOOKUP(H1857,'Rating Translation'!$D$2:$E$25,2,FALSE)))</f>
        <v>20</v>
      </c>
      <c r="J1857">
        <f t="shared" si="174"/>
        <v>20</v>
      </c>
      <c r="K1857" s="20">
        <f>IF($D1857=K$1,$J1857,IF($C1857&lt;&gt;$C1856,"",K1856))</f>
        <v>21</v>
      </c>
      <c r="L1857">
        <f>IF($D1857=L$1,$J1857,IF($C1857&lt;&gt;$C1856,"",L1856))</f>
        <v>21</v>
      </c>
      <c r="M1857">
        <f>IF($D1857=M$1,$J1857,IF($C1857&lt;&gt;$C1856,"",M1856))</f>
        <v>20</v>
      </c>
      <c r="N1857" s="20">
        <f t="shared" si="175"/>
        <v>3</v>
      </c>
      <c r="O1857" s="21">
        <f t="shared" si="176"/>
        <v>20.666666666666668</v>
      </c>
      <c r="P1857">
        <f t="shared" si="172"/>
        <v>0.57735026918962584</v>
      </c>
      <c r="Q1857">
        <f t="shared" si="173"/>
        <v>21</v>
      </c>
    </row>
    <row r="1858" spans="1:17" x14ac:dyDescent="0.25">
      <c r="A1858" t="str">
        <f t="shared" ref="A1858:A1921" si="177">CONCATENATE(C1858,"-",E1858)</f>
        <v>Japan-Foreign</v>
      </c>
      <c r="B1858">
        <v>1857</v>
      </c>
      <c r="C1858" t="s">
        <v>6</v>
      </c>
      <c r="D1858" t="s">
        <v>96</v>
      </c>
      <c r="E1858" t="s">
        <v>100</v>
      </c>
      <c r="F1858" s="3">
        <v>41432</v>
      </c>
      <c r="G1858" s="1" t="s">
        <v>197</v>
      </c>
      <c r="H1858" t="s">
        <v>120</v>
      </c>
      <c r="I1858" s="17">
        <f>IF(D1858="Moody",VLOOKUP(H1858,'Rating Translation'!$B$2:$E$25,4,FALSE),IF(D1858="SP",VLOOKUP(H1858,'Rating Translation'!$C$2:$E$25,3,FALSE),VLOOKUP(H1858,'Rating Translation'!$D$2:$E$25,2,FALSE)))</f>
        <v>20</v>
      </c>
      <c r="J1858">
        <f t="shared" si="174"/>
        <v>20</v>
      </c>
      <c r="K1858" s="20">
        <f>IF($D1858=K$1,$J1858,IF($C1858&lt;&gt;$C1857,"",K1857))</f>
        <v>21</v>
      </c>
      <c r="L1858">
        <f>IF($D1858=L$1,$J1858,IF($C1858&lt;&gt;$C1857,"",L1857))</f>
        <v>21</v>
      </c>
      <c r="M1858">
        <f>IF($D1858=M$1,$J1858,IF($C1858&lt;&gt;$C1857,"",M1857))</f>
        <v>20</v>
      </c>
      <c r="N1858" s="20">
        <f t="shared" si="175"/>
        <v>3</v>
      </c>
      <c r="O1858" s="21">
        <f t="shared" si="176"/>
        <v>20.666666666666668</v>
      </c>
      <c r="P1858">
        <f t="shared" si="172"/>
        <v>0.57735026918962584</v>
      </c>
      <c r="Q1858">
        <f t="shared" si="173"/>
        <v>21</v>
      </c>
    </row>
    <row r="1859" spans="1:17" x14ac:dyDescent="0.25">
      <c r="A1859" t="str">
        <f t="shared" si="177"/>
        <v>Japan-Foreign</v>
      </c>
      <c r="B1859">
        <v>1858</v>
      </c>
      <c r="C1859" t="s">
        <v>6</v>
      </c>
      <c r="D1859" t="s">
        <v>96</v>
      </c>
      <c r="E1859" t="s">
        <v>100</v>
      </c>
      <c r="F1859" s="3">
        <v>41449</v>
      </c>
      <c r="G1859" s="1" t="s">
        <v>197</v>
      </c>
      <c r="H1859" t="s">
        <v>120</v>
      </c>
      <c r="I1859" s="17">
        <f>IF(D1859="Moody",VLOOKUP(H1859,'Rating Translation'!$B$2:$E$25,4,FALSE),IF(D1859="SP",VLOOKUP(H1859,'Rating Translation'!$C$2:$E$25,3,FALSE),VLOOKUP(H1859,'Rating Translation'!$D$2:$E$25,2,FALSE)))</f>
        <v>20</v>
      </c>
      <c r="J1859">
        <f t="shared" si="174"/>
        <v>20</v>
      </c>
      <c r="K1859" s="20">
        <f>IF($D1859=K$1,$J1859,IF($C1859&lt;&gt;$C1858,"",K1858))</f>
        <v>21</v>
      </c>
      <c r="L1859">
        <f>IF($D1859=L$1,$J1859,IF($C1859&lt;&gt;$C1858,"",L1858))</f>
        <v>21</v>
      </c>
      <c r="M1859">
        <f>IF($D1859=M$1,$J1859,IF($C1859&lt;&gt;$C1858,"",M1858))</f>
        <v>20</v>
      </c>
      <c r="N1859" s="20">
        <f t="shared" si="175"/>
        <v>3</v>
      </c>
      <c r="O1859" s="21">
        <f t="shared" si="176"/>
        <v>20.666666666666668</v>
      </c>
      <c r="P1859">
        <f t="shared" ref="P1859:P1922" si="178">IF(N1859&lt;=1,"",STDEV(K1859:M1859))</f>
        <v>0.57735026918962584</v>
      </c>
      <c r="Q1859">
        <f t="shared" ref="Q1859:Q1922" si="179">MEDIAN(K1859:M1859)</f>
        <v>21</v>
      </c>
    </row>
    <row r="1860" spans="1:17" x14ac:dyDescent="0.25">
      <c r="A1860" t="str">
        <f t="shared" si="177"/>
        <v>Japan-Foreign</v>
      </c>
      <c r="B1860">
        <v>1859</v>
      </c>
      <c r="C1860" t="s">
        <v>6</v>
      </c>
      <c r="D1860" t="s">
        <v>96</v>
      </c>
      <c r="E1860" t="s">
        <v>100</v>
      </c>
      <c r="F1860" s="3">
        <v>41459</v>
      </c>
      <c r="G1860" s="1" t="s">
        <v>197</v>
      </c>
      <c r="H1860" t="s">
        <v>120</v>
      </c>
      <c r="I1860" s="17">
        <f>IF(D1860="Moody",VLOOKUP(H1860,'Rating Translation'!$B$2:$E$25,4,FALSE),IF(D1860="SP",VLOOKUP(H1860,'Rating Translation'!$C$2:$E$25,3,FALSE),VLOOKUP(H1860,'Rating Translation'!$D$2:$E$25,2,FALSE)))</f>
        <v>20</v>
      </c>
      <c r="J1860">
        <f t="shared" si="174"/>
        <v>20</v>
      </c>
      <c r="K1860" s="20">
        <f>IF($D1860=K$1,$J1860,IF($C1860&lt;&gt;$C1859,"",K1859))</f>
        <v>21</v>
      </c>
      <c r="L1860">
        <f>IF($D1860=L$1,$J1860,IF($C1860&lt;&gt;$C1859,"",L1859))</f>
        <v>21</v>
      </c>
      <c r="M1860">
        <f>IF($D1860=M$1,$J1860,IF($C1860&lt;&gt;$C1859,"",M1859))</f>
        <v>20</v>
      </c>
      <c r="N1860" s="20">
        <f t="shared" si="175"/>
        <v>3</v>
      </c>
      <c r="O1860" s="21">
        <f t="shared" si="176"/>
        <v>20.666666666666668</v>
      </c>
      <c r="P1860">
        <f t="shared" si="178"/>
        <v>0.57735026918962584</v>
      </c>
      <c r="Q1860">
        <f t="shared" si="179"/>
        <v>21</v>
      </c>
    </row>
    <row r="1861" spans="1:17" x14ac:dyDescent="0.25">
      <c r="A1861" t="str">
        <f t="shared" si="177"/>
        <v>Japan-Foreign</v>
      </c>
      <c r="B1861">
        <v>1860</v>
      </c>
      <c r="C1861" t="s">
        <v>6</v>
      </c>
      <c r="D1861" t="s">
        <v>96</v>
      </c>
      <c r="E1861" t="s">
        <v>100</v>
      </c>
      <c r="F1861" s="3">
        <v>41473</v>
      </c>
      <c r="G1861" s="1" t="s">
        <v>197</v>
      </c>
      <c r="H1861" t="s">
        <v>120</v>
      </c>
      <c r="I1861" s="17">
        <f>IF(D1861="Moody",VLOOKUP(H1861,'Rating Translation'!$B$2:$E$25,4,FALSE),IF(D1861="SP",VLOOKUP(H1861,'Rating Translation'!$C$2:$E$25,3,FALSE),VLOOKUP(H1861,'Rating Translation'!$D$2:$E$25,2,FALSE)))</f>
        <v>20</v>
      </c>
      <c r="J1861">
        <f t="shared" si="174"/>
        <v>20</v>
      </c>
      <c r="K1861" s="20">
        <f>IF($D1861=K$1,$J1861,IF($C1861&lt;&gt;$C1860,"",K1860))</f>
        <v>21</v>
      </c>
      <c r="L1861">
        <f>IF($D1861=L$1,$J1861,IF($C1861&lt;&gt;$C1860,"",L1860))</f>
        <v>21</v>
      </c>
      <c r="M1861">
        <f>IF($D1861=M$1,$J1861,IF($C1861&lt;&gt;$C1860,"",M1860))</f>
        <v>20</v>
      </c>
      <c r="N1861" s="20">
        <f t="shared" si="175"/>
        <v>3</v>
      </c>
      <c r="O1861" s="21">
        <f t="shared" si="176"/>
        <v>20.666666666666668</v>
      </c>
      <c r="P1861">
        <f t="shared" si="178"/>
        <v>0.57735026918962584</v>
      </c>
      <c r="Q1861">
        <f t="shared" si="179"/>
        <v>21</v>
      </c>
    </row>
    <row r="1862" spans="1:17" x14ac:dyDescent="0.25">
      <c r="A1862" t="str">
        <f t="shared" si="177"/>
        <v>Japan-Foreign</v>
      </c>
      <c r="B1862">
        <v>1861</v>
      </c>
      <c r="C1862" t="s">
        <v>6</v>
      </c>
      <c r="D1862" t="s">
        <v>96</v>
      </c>
      <c r="E1862" t="s">
        <v>100</v>
      </c>
      <c r="F1862" s="3">
        <v>41484</v>
      </c>
      <c r="G1862" s="1" t="s">
        <v>197</v>
      </c>
      <c r="H1862" t="s">
        <v>120</v>
      </c>
      <c r="I1862" s="17">
        <f>IF(D1862="Moody",VLOOKUP(H1862,'Rating Translation'!$B$2:$E$25,4,FALSE),IF(D1862="SP",VLOOKUP(H1862,'Rating Translation'!$C$2:$E$25,3,FALSE),VLOOKUP(H1862,'Rating Translation'!$D$2:$E$25,2,FALSE)))</f>
        <v>20</v>
      </c>
      <c r="J1862">
        <f t="shared" si="174"/>
        <v>20</v>
      </c>
      <c r="K1862" s="20">
        <f>IF($D1862=K$1,$J1862,IF($C1862&lt;&gt;$C1861,"",K1861))</f>
        <v>21</v>
      </c>
      <c r="L1862">
        <f>IF($D1862=L$1,$J1862,IF($C1862&lt;&gt;$C1861,"",L1861))</f>
        <v>21</v>
      </c>
      <c r="M1862">
        <f>IF($D1862=M$1,$J1862,IF($C1862&lt;&gt;$C1861,"",M1861))</f>
        <v>20</v>
      </c>
      <c r="N1862" s="20">
        <f t="shared" si="175"/>
        <v>3</v>
      </c>
      <c r="O1862" s="21">
        <f t="shared" si="176"/>
        <v>20.666666666666668</v>
      </c>
      <c r="P1862">
        <f t="shared" si="178"/>
        <v>0.57735026918962584</v>
      </c>
      <c r="Q1862">
        <f t="shared" si="179"/>
        <v>21</v>
      </c>
    </row>
    <row r="1863" spans="1:17" x14ac:dyDescent="0.25">
      <c r="A1863" t="str">
        <f t="shared" si="177"/>
        <v>Japan-Foreign</v>
      </c>
      <c r="B1863">
        <v>1862</v>
      </c>
      <c r="C1863" t="s">
        <v>6</v>
      </c>
      <c r="D1863" t="s">
        <v>96</v>
      </c>
      <c r="E1863" t="s">
        <v>100</v>
      </c>
      <c r="F1863" s="3">
        <v>41544</v>
      </c>
      <c r="G1863" s="1" t="s">
        <v>197</v>
      </c>
      <c r="H1863" t="s">
        <v>120</v>
      </c>
      <c r="I1863" s="17">
        <f>IF(D1863="Moody",VLOOKUP(H1863,'Rating Translation'!$B$2:$E$25,4,FALSE),IF(D1863="SP",VLOOKUP(H1863,'Rating Translation'!$C$2:$E$25,3,FALSE),VLOOKUP(H1863,'Rating Translation'!$D$2:$E$25,2,FALSE)))</f>
        <v>20</v>
      </c>
      <c r="J1863">
        <f t="shared" si="174"/>
        <v>20</v>
      </c>
      <c r="K1863" s="20">
        <f>IF($D1863=K$1,$J1863,IF($C1863&lt;&gt;$C1862,"",K1862))</f>
        <v>21</v>
      </c>
      <c r="L1863">
        <f>IF($D1863=L$1,$J1863,IF($C1863&lt;&gt;$C1862,"",L1862))</f>
        <v>21</v>
      </c>
      <c r="M1863">
        <f>IF($D1863=M$1,$J1863,IF($C1863&lt;&gt;$C1862,"",M1862))</f>
        <v>20</v>
      </c>
      <c r="N1863" s="20">
        <f t="shared" si="175"/>
        <v>3</v>
      </c>
      <c r="O1863" s="21">
        <f t="shared" si="176"/>
        <v>20.666666666666668</v>
      </c>
      <c r="P1863">
        <f t="shared" si="178"/>
        <v>0.57735026918962584</v>
      </c>
      <c r="Q1863">
        <f t="shared" si="179"/>
        <v>21</v>
      </c>
    </row>
    <row r="1864" spans="1:17" x14ac:dyDescent="0.25">
      <c r="A1864" t="str">
        <f t="shared" si="177"/>
        <v>Japan-Foreign</v>
      </c>
      <c r="B1864">
        <v>1863</v>
      </c>
      <c r="C1864" t="s">
        <v>6</v>
      </c>
      <c r="D1864" t="s">
        <v>96</v>
      </c>
      <c r="E1864" t="s">
        <v>100</v>
      </c>
      <c r="F1864" s="3">
        <v>41548</v>
      </c>
      <c r="G1864" s="1" t="s">
        <v>197</v>
      </c>
      <c r="H1864" t="s">
        <v>120</v>
      </c>
      <c r="I1864" s="17">
        <f>IF(D1864="Moody",VLOOKUP(H1864,'Rating Translation'!$B$2:$E$25,4,FALSE),IF(D1864="SP",VLOOKUP(H1864,'Rating Translation'!$C$2:$E$25,3,FALSE),VLOOKUP(H1864,'Rating Translation'!$D$2:$E$25,2,FALSE)))</f>
        <v>20</v>
      </c>
      <c r="J1864">
        <f t="shared" si="174"/>
        <v>20</v>
      </c>
      <c r="K1864" s="20">
        <f>IF($D1864=K$1,$J1864,IF($C1864&lt;&gt;$C1863,"",K1863))</f>
        <v>21</v>
      </c>
      <c r="L1864">
        <f>IF($D1864=L$1,$J1864,IF($C1864&lt;&gt;$C1863,"",L1863))</f>
        <v>21</v>
      </c>
      <c r="M1864">
        <f>IF($D1864=M$1,$J1864,IF($C1864&lt;&gt;$C1863,"",M1863))</f>
        <v>20</v>
      </c>
      <c r="N1864" s="20">
        <f t="shared" si="175"/>
        <v>3</v>
      </c>
      <c r="O1864" s="21">
        <f t="shared" si="176"/>
        <v>20.666666666666668</v>
      </c>
      <c r="P1864">
        <f t="shared" si="178"/>
        <v>0.57735026918962584</v>
      </c>
      <c r="Q1864">
        <f t="shared" si="179"/>
        <v>21</v>
      </c>
    </row>
    <row r="1865" spans="1:17" x14ac:dyDescent="0.25">
      <c r="A1865" t="str">
        <f t="shared" si="177"/>
        <v>Japan-Foreign</v>
      </c>
      <c r="B1865">
        <v>1864</v>
      </c>
      <c r="C1865" t="s">
        <v>6</v>
      </c>
      <c r="D1865" t="s">
        <v>96</v>
      </c>
      <c r="E1865" t="s">
        <v>100</v>
      </c>
      <c r="F1865" s="3">
        <v>41561</v>
      </c>
      <c r="G1865" s="1" t="s">
        <v>197</v>
      </c>
      <c r="H1865" t="s">
        <v>120</v>
      </c>
      <c r="I1865" s="17">
        <f>IF(D1865="Moody",VLOOKUP(H1865,'Rating Translation'!$B$2:$E$25,4,FALSE),IF(D1865="SP",VLOOKUP(H1865,'Rating Translation'!$C$2:$E$25,3,FALSE),VLOOKUP(H1865,'Rating Translation'!$D$2:$E$25,2,FALSE)))</f>
        <v>20</v>
      </c>
      <c r="J1865">
        <f t="shared" si="174"/>
        <v>20</v>
      </c>
      <c r="K1865" s="20">
        <f>IF($D1865=K$1,$J1865,IF($C1865&lt;&gt;$C1864,"",K1864))</f>
        <v>21</v>
      </c>
      <c r="L1865">
        <f>IF($D1865=L$1,$J1865,IF($C1865&lt;&gt;$C1864,"",L1864))</f>
        <v>21</v>
      </c>
      <c r="M1865">
        <f>IF($D1865=M$1,$J1865,IF($C1865&lt;&gt;$C1864,"",M1864))</f>
        <v>20</v>
      </c>
      <c r="N1865" s="20">
        <f t="shared" si="175"/>
        <v>3</v>
      </c>
      <c r="O1865" s="21">
        <f t="shared" si="176"/>
        <v>20.666666666666668</v>
      </c>
      <c r="P1865">
        <f t="shared" si="178"/>
        <v>0.57735026918962584</v>
      </c>
      <c r="Q1865">
        <f t="shared" si="179"/>
        <v>21</v>
      </c>
    </row>
    <row r="1866" spans="1:17" x14ac:dyDescent="0.25">
      <c r="A1866" t="str">
        <f t="shared" si="177"/>
        <v>Japan-Foreign</v>
      </c>
      <c r="B1866">
        <v>1865</v>
      </c>
      <c r="C1866" t="s">
        <v>6</v>
      </c>
      <c r="D1866" t="s">
        <v>96</v>
      </c>
      <c r="E1866" t="s">
        <v>100</v>
      </c>
      <c r="F1866" s="3">
        <v>41569</v>
      </c>
      <c r="G1866" s="1" t="s">
        <v>197</v>
      </c>
      <c r="H1866" t="s">
        <v>120</v>
      </c>
      <c r="I1866" s="17">
        <f>IF(D1866="Moody",VLOOKUP(H1866,'Rating Translation'!$B$2:$E$25,4,FALSE),IF(D1866="SP",VLOOKUP(H1866,'Rating Translation'!$C$2:$E$25,3,FALSE),VLOOKUP(H1866,'Rating Translation'!$D$2:$E$25,2,FALSE)))</f>
        <v>20</v>
      </c>
      <c r="J1866">
        <f t="shared" si="174"/>
        <v>20</v>
      </c>
      <c r="K1866" s="20">
        <f>IF($D1866=K$1,$J1866,IF($C1866&lt;&gt;$C1865,"",K1865))</f>
        <v>21</v>
      </c>
      <c r="L1866">
        <f>IF($D1866=L$1,$J1866,IF($C1866&lt;&gt;$C1865,"",L1865))</f>
        <v>21</v>
      </c>
      <c r="M1866">
        <f>IF($D1866=M$1,$J1866,IF($C1866&lt;&gt;$C1865,"",M1865))</f>
        <v>20</v>
      </c>
      <c r="N1866" s="20">
        <f t="shared" si="175"/>
        <v>3</v>
      </c>
      <c r="O1866" s="21">
        <f t="shared" si="176"/>
        <v>20.666666666666668</v>
      </c>
      <c r="P1866">
        <f t="shared" si="178"/>
        <v>0.57735026918962584</v>
      </c>
      <c r="Q1866">
        <f t="shared" si="179"/>
        <v>21</v>
      </c>
    </row>
    <row r="1867" spans="1:17" x14ac:dyDescent="0.25">
      <c r="A1867" t="str">
        <f t="shared" si="177"/>
        <v>Japan-Foreign</v>
      </c>
      <c r="B1867">
        <v>1866</v>
      </c>
      <c r="C1867" t="s">
        <v>6</v>
      </c>
      <c r="D1867" t="s">
        <v>96</v>
      </c>
      <c r="E1867" t="s">
        <v>100</v>
      </c>
      <c r="F1867" s="3">
        <v>41575</v>
      </c>
      <c r="G1867" s="1" t="s">
        <v>197</v>
      </c>
      <c r="H1867" t="s">
        <v>120</v>
      </c>
      <c r="I1867" s="17">
        <f>IF(D1867="Moody",VLOOKUP(H1867,'Rating Translation'!$B$2:$E$25,4,FALSE),IF(D1867="SP",VLOOKUP(H1867,'Rating Translation'!$C$2:$E$25,3,FALSE),VLOOKUP(H1867,'Rating Translation'!$D$2:$E$25,2,FALSE)))</f>
        <v>20</v>
      </c>
      <c r="J1867">
        <f t="shared" si="174"/>
        <v>20</v>
      </c>
      <c r="K1867" s="20">
        <f>IF($D1867=K$1,$J1867,IF($C1867&lt;&gt;$C1866,"",K1866))</f>
        <v>21</v>
      </c>
      <c r="L1867">
        <f>IF($D1867=L$1,$J1867,IF($C1867&lt;&gt;$C1866,"",L1866))</f>
        <v>21</v>
      </c>
      <c r="M1867">
        <f>IF($D1867=M$1,$J1867,IF($C1867&lt;&gt;$C1866,"",M1866))</f>
        <v>20</v>
      </c>
      <c r="N1867" s="20">
        <f t="shared" si="175"/>
        <v>3</v>
      </c>
      <c r="O1867" s="21">
        <f t="shared" si="176"/>
        <v>20.666666666666668</v>
      </c>
      <c r="P1867">
        <f t="shared" si="178"/>
        <v>0.57735026918962584</v>
      </c>
      <c r="Q1867">
        <f t="shared" si="179"/>
        <v>21</v>
      </c>
    </row>
    <row r="1868" spans="1:17" x14ac:dyDescent="0.25">
      <c r="A1868" t="str">
        <f t="shared" si="177"/>
        <v>Japan-Foreign</v>
      </c>
      <c r="B1868">
        <v>1867</v>
      </c>
      <c r="C1868" t="s">
        <v>6</v>
      </c>
      <c r="D1868" t="s">
        <v>96</v>
      </c>
      <c r="E1868" t="s">
        <v>100</v>
      </c>
      <c r="F1868" s="3">
        <v>41596</v>
      </c>
      <c r="G1868" s="1" t="s">
        <v>197</v>
      </c>
      <c r="H1868" t="s">
        <v>120</v>
      </c>
      <c r="I1868" s="17">
        <f>IF(D1868="Moody",VLOOKUP(H1868,'Rating Translation'!$B$2:$E$25,4,FALSE),IF(D1868="SP",VLOOKUP(H1868,'Rating Translation'!$C$2:$E$25,3,FALSE),VLOOKUP(H1868,'Rating Translation'!$D$2:$E$25,2,FALSE)))</f>
        <v>20</v>
      </c>
      <c r="J1868">
        <f t="shared" si="174"/>
        <v>20</v>
      </c>
      <c r="K1868" s="20">
        <f>IF($D1868=K$1,$J1868,IF($C1868&lt;&gt;$C1867,"",K1867))</f>
        <v>21</v>
      </c>
      <c r="L1868">
        <f>IF($D1868=L$1,$J1868,IF($C1868&lt;&gt;$C1867,"",L1867))</f>
        <v>21</v>
      </c>
      <c r="M1868">
        <f>IF($D1868=M$1,$J1868,IF($C1868&lt;&gt;$C1867,"",M1867))</f>
        <v>20</v>
      </c>
      <c r="N1868" s="20">
        <f t="shared" si="175"/>
        <v>3</v>
      </c>
      <c r="O1868" s="21">
        <f t="shared" si="176"/>
        <v>20.666666666666668</v>
      </c>
      <c r="P1868">
        <f t="shared" si="178"/>
        <v>0.57735026918962584</v>
      </c>
      <c r="Q1868">
        <f t="shared" si="179"/>
        <v>21</v>
      </c>
    </row>
    <row r="1869" spans="1:17" x14ac:dyDescent="0.25">
      <c r="A1869" t="str">
        <f t="shared" si="177"/>
        <v>Japan-Foreign</v>
      </c>
      <c r="B1869">
        <v>1868</v>
      </c>
      <c r="C1869" t="s">
        <v>6</v>
      </c>
      <c r="D1869" t="s">
        <v>96</v>
      </c>
      <c r="E1869" t="s">
        <v>100</v>
      </c>
      <c r="F1869" s="3">
        <v>41606</v>
      </c>
      <c r="G1869" s="1" t="s">
        <v>197</v>
      </c>
      <c r="H1869" t="s">
        <v>120</v>
      </c>
      <c r="I1869" s="17">
        <f>IF(D1869="Moody",VLOOKUP(H1869,'Rating Translation'!$B$2:$E$25,4,FALSE),IF(D1869="SP",VLOOKUP(H1869,'Rating Translation'!$C$2:$E$25,3,FALSE),VLOOKUP(H1869,'Rating Translation'!$D$2:$E$25,2,FALSE)))</f>
        <v>20</v>
      </c>
      <c r="J1869">
        <f t="shared" si="174"/>
        <v>20</v>
      </c>
      <c r="K1869" s="20">
        <f>IF($D1869=K$1,$J1869,IF($C1869&lt;&gt;$C1868,"",K1868))</f>
        <v>21</v>
      </c>
      <c r="L1869">
        <f>IF($D1869=L$1,$J1869,IF($C1869&lt;&gt;$C1868,"",L1868))</f>
        <v>21</v>
      </c>
      <c r="M1869">
        <f>IF($D1869=M$1,$J1869,IF($C1869&lt;&gt;$C1868,"",M1868))</f>
        <v>20</v>
      </c>
      <c r="N1869" s="20">
        <f t="shared" si="175"/>
        <v>3</v>
      </c>
      <c r="O1869" s="21">
        <f t="shared" si="176"/>
        <v>20.666666666666668</v>
      </c>
      <c r="P1869">
        <f t="shared" si="178"/>
        <v>0.57735026918962584</v>
      </c>
      <c r="Q1869">
        <f t="shared" si="179"/>
        <v>21</v>
      </c>
    </row>
    <row r="1870" spans="1:17" x14ac:dyDescent="0.25">
      <c r="A1870" t="str">
        <f t="shared" si="177"/>
        <v>Japan-Foreign</v>
      </c>
      <c r="B1870">
        <v>1869</v>
      </c>
      <c r="C1870" t="s">
        <v>6</v>
      </c>
      <c r="D1870" t="s">
        <v>96</v>
      </c>
      <c r="E1870" t="s">
        <v>100</v>
      </c>
      <c r="F1870" s="3">
        <v>41611</v>
      </c>
      <c r="G1870" s="1" t="s">
        <v>197</v>
      </c>
      <c r="H1870" t="s">
        <v>120</v>
      </c>
      <c r="I1870" s="17">
        <f>IF(D1870="Moody",VLOOKUP(H1870,'Rating Translation'!$B$2:$E$25,4,FALSE),IF(D1870="SP",VLOOKUP(H1870,'Rating Translation'!$C$2:$E$25,3,FALSE),VLOOKUP(H1870,'Rating Translation'!$D$2:$E$25,2,FALSE)))</f>
        <v>20</v>
      </c>
      <c r="J1870">
        <f t="shared" si="174"/>
        <v>20</v>
      </c>
      <c r="K1870" s="20">
        <f>IF($D1870=K$1,$J1870,IF($C1870&lt;&gt;$C1869,"",K1869))</f>
        <v>21</v>
      </c>
      <c r="L1870">
        <f>IF($D1870=L$1,$J1870,IF($C1870&lt;&gt;$C1869,"",L1869))</f>
        <v>21</v>
      </c>
      <c r="M1870">
        <f>IF($D1870=M$1,$J1870,IF($C1870&lt;&gt;$C1869,"",M1869))</f>
        <v>20</v>
      </c>
      <c r="N1870" s="20">
        <f t="shared" si="175"/>
        <v>3</v>
      </c>
      <c r="O1870" s="21">
        <f t="shared" si="176"/>
        <v>20.666666666666668</v>
      </c>
      <c r="P1870">
        <f t="shared" si="178"/>
        <v>0.57735026918962584</v>
      </c>
      <c r="Q1870">
        <f t="shared" si="179"/>
        <v>21</v>
      </c>
    </row>
    <row r="1871" spans="1:17" x14ac:dyDescent="0.25">
      <c r="A1871" t="str">
        <f t="shared" si="177"/>
        <v>Japan-Foreign</v>
      </c>
      <c r="B1871">
        <v>1870</v>
      </c>
      <c r="C1871" t="s">
        <v>6</v>
      </c>
      <c r="D1871" t="s">
        <v>96</v>
      </c>
      <c r="E1871" t="s">
        <v>100</v>
      </c>
      <c r="F1871" s="3">
        <v>41620</v>
      </c>
      <c r="G1871" s="1" t="s">
        <v>197</v>
      </c>
      <c r="H1871" t="s">
        <v>120</v>
      </c>
      <c r="I1871" s="17">
        <f>IF(D1871="Moody",VLOOKUP(H1871,'Rating Translation'!$B$2:$E$25,4,FALSE),IF(D1871="SP",VLOOKUP(H1871,'Rating Translation'!$C$2:$E$25,3,FALSE),VLOOKUP(H1871,'Rating Translation'!$D$2:$E$25,2,FALSE)))</f>
        <v>20</v>
      </c>
      <c r="J1871">
        <f t="shared" si="174"/>
        <v>20</v>
      </c>
      <c r="K1871" s="20">
        <f>IF($D1871=K$1,$J1871,IF($C1871&lt;&gt;$C1870,"",K1870))</f>
        <v>21</v>
      </c>
      <c r="L1871">
        <f>IF($D1871=L$1,$J1871,IF($C1871&lt;&gt;$C1870,"",L1870))</f>
        <v>21</v>
      </c>
      <c r="M1871">
        <f>IF($D1871=M$1,$J1871,IF($C1871&lt;&gt;$C1870,"",M1870))</f>
        <v>20</v>
      </c>
      <c r="N1871" s="20">
        <f t="shared" si="175"/>
        <v>3</v>
      </c>
      <c r="O1871" s="21">
        <f t="shared" si="176"/>
        <v>20.666666666666668</v>
      </c>
      <c r="P1871">
        <f t="shared" si="178"/>
        <v>0.57735026918962584</v>
      </c>
      <c r="Q1871">
        <f t="shared" si="179"/>
        <v>21</v>
      </c>
    </row>
    <row r="1872" spans="1:17" x14ac:dyDescent="0.25">
      <c r="A1872" t="str">
        <f t="shared" si="177"/>
        <v>Japan-Foreign</v>
      </c>
      <c r="B1872">
        <v>1871</v>
      </c>
      <c r="C1872" t="s">
        <v>6</v>
      </c>
      <c r="D1872" t="s">
        <v>96</v>
      </c>
      <c r="E1872" t="s">
        <v>100</v>
      </c>
      <c r="F1872" s="3">
        <v>41635</v>
      </c>
      <c r="G1872" s="1" t="s">
        <v>197</v>
      </c>
      <c r="H1872" t="s">
        <v>120</v>
      </c>
      <c r="I1872" s="17">
        <f>IF(D1872="Moody",VLOOKUP(H1872,'Rating Translation'!$B$2:$E$25,4,FALSE),IF(D1872="SP",VLOOKUP(H1872,'Rating Translation'!$C$2:$E$25,3,FALSE),VLOOKUP(H1872,'Rating Translation'!$D$2:$E$25,2,FALSE)))</f>
        <v>20</v>
      </c>
      <c r="J1872">
        <f t="shared" si="174"/>
        <v>20</v>
      </c>
      <c r="K1872" s="20">
        <f>IF($D1872=K$1,$J1872,IF($C1872&lt;&gt;$C1871,"",K1871))</f>
        <v>21</v>
      </c>
      <c r="L1872">
        <f>IF($D1872=L$1,$J1872,IF($C1872&lt;&gt;$C1871,"",L1871))</f>
        <v>21</v>
      </c>
      <c r="M1872">
        <f>IF($D1872=M$1,$J1872,IF($C1872&lt;&gt;$C1871,"",M1871))</f>
        <v>20</v>
      </c>
      <c r="N1872" s="20">
        <f t="shared" si="175"/>
        <v>3</v>
      </c>
      <c r="O1872" s="21">
        <f t="shared" si="176"/>
        <v>20.666666666666668</v>
      </c>
      <c r="P1872">
        <f t="shared" si="178"/>
        <v>0.57735026918962584</v>
      </c>
      <c r="Q1872">
        <f t="shared" si="179"/>
        <v>21</v>
      </c>
    </row>
    <row r="1873" spans="1:17" x14ac:dyDescent="0.25">
      <c r="A1873" t="str">
        <f t="shared" si="177"/>
        <v>Japan-Foreign</v>
      </c>
      <c r="B1873">
        <v>1872</v>
      </c>
      <c r="C1873" t="s">
        <v>6</v>
      </c>
      <c r="D1873" t="s">
        <v>96</v>
      </c>
      <c r="E1873" t="s">
        <v>100</v>
      </c>
      <c r="F1873" s="3">
        <v>41638</v>
      </c>
      <c r="G1873" s="1" t="s">
        <v>197</v>
      </c>
      <c r="H1873" t="s">
        <v>120</v>
      </c>
      <c r="I1873" s="17">
        <f>IF(D1873="Moody",VLOOKUP(H1873,'Rating Translation'!$B$2:$E$25,4,FALSE),IF(D1873="SP",VLOOKUP(H1873,'Rating Translation'!$C$2:$E$25,3,FALSE),VLOOKUP(H1873,'Rating Translation'!$D$2:$E$25,2,FALSE)))</f>
        <v>20</v>
      </c>
      <c r="J1873">
        <f t="shared" si="174"/>
        <v>20</v>
      </c>
      <c r="K1873" s="20">
        <f>IF($D1873=K$1,$J1873,IF($C1873&lt;&gt;$C1872,"",K1872))</f>
        <v>21</v>
      </c>
      <c r="L1873">
        <f>IF($D1873=L$1,$J1873,IF($C1873&lt;&gt;$C1872,"",L1872))</f>
        <v>21</v>
      </c>
      <c r="M1873">
        <f>IF($D1873=M$1,$J1873,IF($C1873&lt;&gt;$C1872,"",M1872))</f>
        <v>20</v>
      </c>
      <c r="N1873" s="20">
        <f t="shared" si="175"/>
        <v>3</v>
      </c>
      <c r="O1873" s="21">
        <f t="shared" si="176"/>
        <v>20.666666666666668</v>
      </c>
      <c r="P1873">
        <f t="shared" si="178"/>
        <v>0.57735026918962584</v>
      </c>
      <c r="Q1873">
        <f t="shared" si="179"/>
        <v>21</v>
      </c>
    </row>
    <row r="1874" spans="1:17" x14ac:dyDescent="0.25">
      <c r="A1874" t="str">
        <f t="shared" si="177"/>
        <v>Japan-Foreign</v>
      </c>
      <c r="B1874">
        <v>1873</v>
      </c>
      <c r="C1874" t="s">
        <v>6</v>
      </c>
      <c r="D1874" t="s">
        <v>96</v>
      </c>
      <c r="E1874" t="s">
        <v>100</v>
      </c>
      <c r="F1874" s="3">
        <v>41655</v>
      </c>
      <c r="G1874" s="1" t="s">
        <v>197</v>
      </c>
      <c r="H1874" t="s">
        <v>120</v>
      </c>
      <c r="I1874" s="17">
        <f>IF(D1874="Moody",VLOOKUP(H1874,'Rating Translation'!$B$2:$E$25,4,FALSE),IF(D1874="SP",VLOOKUP(H1874,'Rating Translation'!$C$2:$E$25,3,FALSE),VLOOKUP(H1874,'Rating Translation'!$D$2:$E$25,2,FALSE)))</f>
        <v>20</v>
      </c>
      <c r="J1874">
        <f t="shared" si="174"/>
        <v>20</v>
      </c>
      <c r="K1874" s="20">
        <f>IF($D1874=K$1,$J1874,IF($C1874&lt;&gt;$C1873,"",K1873))</f>
        <v>21</v>
      </c>
      <c r="L1874">
        <f>IF($D1874=L$1,$J1874,IF($C1874&lt;&gt;$C1873,"",L1873))</f>
        <v>21</v>
      </c>
      <c r="M1874">
        <f>IF($D1874=M$1,$J1874,IF($C1874&lt;&gt;$C1873,"",M1873))</f>
        <v>20</v>
      </c>
      <c r="N1874" s="20">
        <f t="shared" si="175"/>
        <v>3</v>
      </c>
      <c r="O1874" s="21">
        <f t="shared" si="176"/>
        <v>20.666666666666668</v>
      </c>
      <c r="P1874">
        <f t="shared" si="178"/>
        <v>0.57735026918962584</v>
      </c>
      <c r="Q1874">
        <f t="shared" si="179"/>
        <v>21</v>
      </c>
    </row>
    <row r="1875" spans="1:17" x14ac:dyDescent="0.25">
      <c r="A1875" t="str">
        <f t="shared" si="177"/>
        <v>Japan-Local</v>
      </c>
      <c r="B1875">
        <v>1874</v>
      </c>
      <c r="C1875" t="s">
        <v>6</v>
      </c>
      <c r="D1875" t="s">
        <v>69</v>
      </c>
      <c r="E1875" t="s">
        <v>101</v>
      </c>
      <c r="F1875" s="3">
        <v>34096</v>
      </c>
      <c r="G1875" s="1" t="s">
        <v>104</v>
      </c>
      <c r="H1875" t="s">
        <v>104</v>
      </c>
      <c r="I1875" s="17">
        <f>IF(D1875="Moody",VLOOKUP(H1875,'Rating Translation'!$B$2:$E$25,4,FALSE),IF(D1875="SP",VLOOKUP(H1875,'Rating Translation'!$C$2:$E$25,3,FALSE),VLOOKUP(H1875,'Rating Translation'!$D$2:$E$25,2,FALSE)))</f>
        <v>24</v>
      </c>
      <c r="J1875">
        <f t="shared" si="174"/>
        <v>24</v>
      </c>
      <c r="K1875" s="20">
        <f>IF($D1875=K$1,$J1875,IF($C1875&lt;&gt;$C1874,"",K1874))</f>
        <v>24</v>
      </c>
      <c r="L1875">
        <f>IF($D1875=L$1,$J1875,IF($C1875&lt;&gt;$C1874,"",L1874))</f>
        <v>21</v>
      </c>
      <c r="M1875">
        <f>IF($D1875=M$1,$J1875,IF($C1875&lt;&gt;$C1874,"",M1874))</f>
        <v>20</v>
      </c>
      <c r="N1875" s="20">
        <f t="shared" si="175"/>
        <v>3</v>
      </c>
      <c r="O1875" s="21">
        <f t="shared" si="176"/>
        <v>21.666666666666668</v>
      </c>
      <c r="P1875">
        <f t="shared" si="178"/>
        <v>2.0816659994661331</v>
      </c>
      <c r="Q1875">
        <f t="shared" si="179"/>
        <v>21</v>
      </c>
    </row>
    <row r="1876" spans="1:17" x14ac:dyDescent="0.25">
      <c r="A1876" t="str">
        <f t="shared" si="177"/>
        <v>Japan-Local</v>
      </c>
      <c r="B1876">
        <v>1875</v>
      </c>
      <c r="C1876" t="s">
        <v>6</v>
      </c>
      <c r="D1876" t="s">
        <v>96</v>
      </c>
      <c r="E1876" t="s">
        <v>101</v>
      </c>
      <c r="F1876" s="3">
        <v>34998</v>
      </c>
      <c r="G1876" s="1" t="s">
        <v>117</v>
      </c>
      <c r="H1876" t="s">
        <v>117</v>
      </c>
      <c r="I1876" s="17">
        <f>IF(D1876="Moody",VLOOKUP(H1876,'Rating Translation'!$B$2:$E$25,4,FALSE),IF(D1876="SP",VLOOKUP(H1876,'Rating Translation'!$C$2:$E$25,3,FALSE),VLOOKUP(H1876,'Rating Translation'!$D$2:$E$25,2,FALSE)))</f>
        <v>24</v>
      </c>
      <c r="J1876">
        <f t="shared" si="174"/>
        <v>24</v>
      </c>
      <c r="K1876" s="20">
        <f>IF($D1876=K$1,$J1876,IF($C1876&lt;&gt;$C1875,"",K1875))</f>
        <v>24</v>
      </c>
      <c r="L1876">
        <f>IF($D1876=L$1,$J1876,IF($C1876&lt;&gt;$C1875,"",L1875))</f>
        <v>21</v>
      </c>
      <c r="M1876">
        <f>IF($D1876=M$1,$J1876,IF($C1876&lt;&gt;$C1875,"",M1875))</f>
        <v>24</v>
      </c>
      <c r="N1876" s="20">
        <f t="shared" si="175"/>
        <v>3</v>
      </c>
      <c r="O1876" s="21">
        <f t="shared" si="176"/>
        <v>23</v>
      </c>
      <c r="P1876">
        <f t="shared" si="178"/>
        <v>1.7320508075688772</v>
      </c>
      <c r="Q1876">
        <f t="shared" si="179"/>
        <v>24</v>
      </c>
    </row>
    <row r="1877" spans="1:17" x14ac:dyDescent="0.25">
      <c r="A1877" t="str">
        <f t="shared" si="177"/>
        <v>Japan-Local</v>
      </c>
      <c r="B1877">
        <v>1876</v>
      </c>
      <c r="C1877" t="s">
        <v>6</v>
      </c>
      <c r="D1877" t="s">
        <v>96</v>
      </c>
      <c r="E1877" t="s">
        <v>101</v>
      </c>
      <c r="F1877" s="3">
        <v>36039</v>
      </c>
      <c r="G1877" s="1" t="s">
        <v>117</v>
      </c>
      <c r="H1877" t="s">
        <v>117</v>
      </c>
      <c r="I1877" s="17">
        <f>IF(D1877="Moody",VLOOKUP(H1877,'Rating Translation'!$B$2:$E$25,4,FALSE),IF(D1877="SP",VLOOKUP(H1877,'Rating Translation'!$C$2:$E$25,3,FALSE),VLOOKUP(H1877,'Rating Translation'!$D$2:$E$25,2,FALSE)))</f>
        <v>24</v>
      </c>
      <c r="J1877">
        <f t="shared" si="174"/>
        <v>24</v>
      </c>
      <c r="K1877" s="20">
        <f>IF($D1877=K$1,$J1877,IF($C1877&lt;&gt;$C1876,"",K1876))</f>
        <v>24</v>
      </c>
      <c r="L1877">
        <f>IF($D1877=L$1,$J1877,IF($C1877&lt;&gt;$C1876,"",L1876))</f>
        <v>21</v>
      </c>
      <c r="M1877">
        <f>IF($D1877=M$1,$J1877,IF($C1877&lt;&gt;$C1876,"",M1876))</f>
        <v>24</v>
      </c>
      <c r="N1877" s="20">
        <f t="shared" si="175"/>
        <v>3</v>
      </c>
      <c r="O1877" s="21">
        <f t="shared" si="176"/>
        <v>23</v>
      </c>
      <c r="P1877">
        <f t="shared" si="178"/>
        <v>1.7320508075688772</v>
      </c>
      <c r="Q1877">
        <f t="shared" si="179"/>
        <v>24</v>
      </c>
    </row>
    <row r="1878" spans="1:17" x14ac:dyDescent="0.25">
      <c r="A1878" t="str">
        <f t="shared" si="177"/>
        <v>Japan-Local</v>
      </c>
      <c r="B1878">
        <v>1877</v>
      </c>
      <c r="C1878" t="s">
        <v>6</v>
      </c>
      <c r="D1878" t="s">
        <v>96</v>
      </c>
      <c r="E1878" t="s">
        <v>101</v>
      </c>
      <c r="F1878" s="3">
        <v>36059</v>
      </c>
      <c r="G1878" s="1" t="s">
        <v>117</v>
      </c>
      <c r="H1878" t="s">
        <v>117</v>
      </c>
      <c r="I1878" s="17">
        <f>IF(D1878="Moody",VLOOKUP(H1878,'Rating Translation'!$B$2:$E$25,4,FALSE),IF(D1878="SP",VLOOKUP(H1878,'Rating Translation'!$C$2:$E$25,3,FALSE),VLOOKUP(H1878,'Rating Translation'!$D$2:$E$25,2,FALSE)))</f>
        <v>24</v>
      </c>
      <c r="J1878">
        <f t="shared" si="174"/>
        <v>24</v>
      </c>
      <c r="K1878" s="20">
        <f>IF($D1878=K$1,$J1878,IF($C1878&lt;&gt;$C1877,"",K1877))</f>
        <v>24</v>
      </c>
      <c r="L1878">
        <f>IF($D1878=L$1,$J1878,IF($C1878&lt;&gt;$C1877,"",L1877))</f>
        <v>21</v>
      </c>
      <c r="M1878">
        <f>IF($D1878=M$1,$J1878,IF($C1878&lt;&gt;$C1877,"",M1877))</f>
        <v>24</v>
      </c>
      <c r="N1878" s="20">
        <f t="shared" si="175"/>
        <v>3</v>
      </c>
      <c r="O1878" s="21">
        <f t="shared" si="176"/>
        <v>23</v>
      </c>
      <c r="P1878">
        <f t="shared" si="178"/>
        <v>1.7320508075688772</v>
      </c>
      <c r="Q1878">
        <f t="shared" si="179"/>
        <v>24</v>
      </c>
    </row>
    <row r="1879" spans="1:17" x14ac:dyDescent="0.25">
      <c r="A1879" t="str">
        <f t="shared" si="177"/>
        <v>Japan-Local</v>
      </c>
      <c r="B1879">
        <v>1878</v>
      </c>
      <c r="C1879" t="s">
        <v>6</v>
      </c>
      <c r="D1879" t="s">
        <v>69</v>
      </c>
      <c r="E1879" t="s">
        <v>101</v>
      </c>
      <c r="F1879" s="3">
        <v>36115</v>
      </c>
      <c r="G1879" s="1" t="s">
        <v>106</v>
      </c>
      <c r="H1879" t="s">
        <v>106</v>
      </c>
      <c r="I1879" s="17">
        <f>IF(D1879="Moody",VLOOKUP(H1879,'Rating Translation'!$B$2:$E$25,4,FALSE),IF(D1879="SP",VLOOKUP(H1879,'Rating Translation'!$C$2:$E$25,3,FALSE),VLOOKUP(H1879,'Rating Translation'!$D$2:$E$25,2,FALSE)))</f>
        <v>23</v>
      </c>
      <c r="J1879">
        <f t="shared" si="174"/>
        <v>23</v>
      </c>
      <c r="K1879" s="20">
        <f>IF($D1879=K$1,$J1879,IF($C1879&lt;&gt;$C1878,"",K1878))</f>
        <v>23</v>
      </c>
      <c r="L1879">
        <f>IF($D1879=L$1,$J1879,IF($C1879&lt;&gt;$C1878,"",L1878))</f>
        <v>21</v>
      </c>
      <c r="M1879">
        <f>IF($D1879=M$1,$J1879,IF($C1879&lt;&gt;$C1878,"",M1878))</f>
        <v>24</v>
      </c>
      <c r="N1879" s="20">
        <f t="shared" si="175"/>
        <v>3</v>
      </c>
      <c r="O1879" s="21">
        <f t="shared" si="176"/>
        <v>22.666666666666668</v>
      </c>
      <c r="P1879">
        <f t="shared" si="178"/>
        <v>1.5275252316519465</v>
      </c>
      <c r="Q1879">
        <f t="shared" si="179"/>
        <v>23</v>
      </c>
    </row>
    <row r="1880" spans="1:17" x14ac:dyDescent="0.25">
      <c r="A1880" t="str">
        <f t="shared" si="177"/>
        <v>Japan-Local</v>
      </c>
      <c r="B1880">
        <v>1879</v>
      </c>
      <c r="C1880" t="s">
        <v>6</v>
      </c>
      <c r="D1880" t="s">
        <v>96</v>
      </c>
      <c r="E1880" t="s">
        <v>101</v>
      </c>
      <c r="F1880" s="3">
        <v>36706</v>
      </c>
      <c r="G1880" s="1" t="s">
        <v>118</v>
      </c>
      <c r="H1880" t="s">
        <v>118</v>
      </c>
      <c r="I1880" s="17">
        <f>IF(D1880="Moody",VLOOKUP(H1880,'Rating Translation'!$B$2:$E$25,4,FALSE),IF(D1880="SP",VLOOKUP(H1880,'Rating Translation'!$C$2:$E$25,3,FALSE),VLOOKUP(H1880,'Rating Translation'!$D$2:$E$25,2,FALSE)))</f>
        <v>23</v>
      </c>
      <c r="J1880">
        <f t="shared" si="174"/>
        <v>23</v>
      </c>
      <c r="K1880" s="20">
        <f>IF($D1880=K$1,$J1880,IF($C1880&lt;&gt;$C1879,"",K1879))</f>
        <v>23</v>
      </c>
      <c r="L1880">
        <f>IF($D1880=L$1,$J1880,IF($C1880&lt;&gt;$C1879,"",L1879))</f>
        <v>21</v>
      </c>
      <c r="M1880">
        <f>IF($D1880=M$1,$J1880,IF($C1880&lt;&gt;$C1879,"",M1879))</f>
        <v>23</v>
      </c>
      <c r="N1880" s="20">
        <f t="shared" si="175"/>
        <v>3</v>
      </c>
      <c r="O1880" s="21">
        <f t="shared" si="176"/>
        <v>22.333333333333332</v>
      </c>
      <c r="P1880">
        <f t="shared" si="178"/>
        <v>1.1547005383792515</v>
      </c>
      <c r="Q1880">
        <f t="shared" si="179"/>
        <v>23</v>
      </c>
    </row>
    <row r="1881" spans="1:17" x14ac:dyDescent="0.25">
      <c r="A1881" t="str">
        <f t="shared" si="177"/>
        <v>Japan-Local</v>
      </c>
      <c r="B1881">
        <v>1880</v>
      </c>
      <c r="C1881" t="s">
        <v>6</v>
      </c>
      <c r="D1881" t="s">
        <v>69</v>
      </c>
      <c r="E1881" t="s">
        <v>101</v>
      </c>
      <c r="F1881" s="3">
        <v>36777</v>
      </c>
      <c r="G1881" s="1" t="s">
        <v>107</v>
      </c>
      <c r="H1881" t="s">
        <v>107</v>
      </c>
      <c r="I1881" s="17">
        <f>IF(D1881="Moody",VLOOKUP(H1881,'Rating Translation'!$B$2:$E$25,4,FALSE),IF(D1881="SP",VLOOKUP(H1881,'Rating Translation'!$C$2:$E$25,3,FALSE),VLOOKUP(H1881,'Rating Translation'!$D$2:$E$25,2,FALSE)))</f>
        <v>22</v>
      </c>
      <c r="J1881">
        <f t="shared" si="174"/>
        <v>22</v>
      </c>
      <c r="K1881" s="20">
        <f>IF($D1881=K$1,$J1881,IF($C1881&lt;&gt;$C1880,"",K1880))</f>
        <v>22</v>
      </c>
      <c r="L1881">
        <f>IF($D1881=L$1,$J1881,IF($C1881&lt;&gt;$C1880,"",L1880))</f>
        <v>21</v>
      </c>
      <c r="M1881">
        <f>IF($D1881=M$1,$J1881,IF($C1881&lt;&gt;$C1880,"",M1880))</f>
        <v>23</v>
      </c>
      <c r="N1881" s="20">
        <f t="shared" si="175"/>
        <v>3</v>
      </c>
      <c r="O1881" s="21">
        <f t="shared" si="176"/>
        <v>22</v>
      </c>
      <c r="P1881">
        <f t="shared" si="178"/>
        <v>1</v>
      </c>
      <c r="Q1881">
        <f t="shared" si="179"/>
        <v>22</v>
      </c>
    </row>
    <row r="1882" spans="1:17" x14ac:dyDescent="0.25">
      <c r="A1882" t="str">
        <f t="shared" si="177"/>
        <v>Japan-Local</v>
      </c>
      <c r="B1882">
        <v>1881</v>
      </c>
      <c r="C1882" t="s">
        <v>6</v>
      </c>
      <c r="D1882" t="s">
        <v>96</v>
      </c>
      <c r="E1882" t="s">
        <v>101</v>
      </c>
      <c r="F1882" s="3">
        <v>36790</v>
      </c>
      <c r="G1882" s="1" t="s">
        <v>118</v>
      </c>
      <c r="H1882" t="s">
        <v>118</v>
      </c>
      <c r="I1882" s="17">
        <f>IF(D1882="Moody",VLOOKUP(H1882,'Rating Translation'!$B$2:$E$25,4,FALSE),IF(D1882="SP",VLOOKUP(H1882,'Rating Translation'!$C$2:$E$25,3,FALSE),VLOOKUP(H1882,'Rating Translation'!$D$2:$E$25,2,FALSE)))</f>
        <v>23</v>
      </c>
      <c r="J1882">
        <f t="shared" si="174"/>
        <v>23</v>
      </c>
      <c r="K1882" s="20">
        <f>IF($D1882=K$1,$J1882,IF($C1882&lt;&gt;$C1881,"",K1881))</f>
        <v>22</v>
      </c>
      <c r="L1882">
        <f>IF($D1882=L$1,$J1882,IF($C1882&lt;&gt;$C1881,"",L1881))</f>
        <v>21</v>
      </c>
      <c r="M1882">
        <f>IF($D1882=M$1,$J1882,IF($C1882&lt;&gt;$C1881,"",M1881))</f>
        <v>23</v>
      </c>
      <c r="N1882" s="20">
        <f t="shared" si="175"/>
        <v>3</v>
      </c>
      <c r="O1882" s="21">
        <f t="shared" si="176"/>
        <v>22</v>
      </c>
      <c r="P1882">
        <f t="shared" si="178"/>
        <v>1</v>
      </c>
      <c r="Q1882">
        <f t="shared" si="179"/>
        <v>22</v>
      </c>
    </row>
    <row r="1883" spans="1:17" x14ac:dyDescent="0.25">
      <c r="A1883" t="str">
        <f t="shared" si="177"/>
        <v>Japan-Local</v>
      </c>
      <c r="B1883">
        <v>1882</v>
      </c>
      <c r="C1883" t="s">
        <v>6</v>
      </c>
      <c r="D1883" t="s">
        <v>96</v>
      </c>
      <c r="E1883" t="s">
        <v>101</v>
      </c>
      <c r="F1883" s="3">
        <v>36952</v>
      </c>
      <c r="G1883" s="1" t="s">
        <v>118</v>
      </c>
      <c r="H1883" t="s">
        <v>118</v>
      </c>
      <c r="I1883" s="17">
        <f>IF(D1883="Moody",VLOOKUP(H1883,'Rating Translation'!$B$2:$E$25,4,FALSE),IF(D1883="SP",VLOOKUP(H1883,'Rating Translation'!$C$2:$E$25,3,FALSE),VLOOKUP(H1883,'Rating Translation'!$D$2:$E$25,2,FALSE)))</f>
        <v>23</v>
      </c>
      <c r="J1883">
        <f t="shared" si="174"/>
        <v>23</v>
      </c>
      <c r="K1883" s="20">
        <f>IF($D1883=K$1,$J1883,IF($C1883&lt;&gt;$C1882,"",K1882))</f>
        <v>22</v>
      </c>
      <c r="L1883">
        <f>IF($D1883=L$1,$J1883,IF($C1883&lt;&gt;$C1882,"",L1882))</f>
        <v>21</v>
      </c>
      <c r="M1883">
        <f>IF($D1883=M$1,$J1883,IF($C1883&lt;&gt;$C1882,"",M1882))</f>
        <v>23</v>
      </c>
      <c r="N1883" s="20">
        <f t="shared" si="175"/>
        <v>3</v>
      </c>
      <c r="O1883" s="21">
        <f t="shared" si="176"/>
        <v>22</v>
      </c>
      <c r="P1883">
        <f t="shared" si="178"/>
        <v>1</v>
      </c>
      <c r="Q1883">
        <f t="shared" si="179"/>
        <v>22</v>
      </c>
    </row>
    <row r="1884" spans="1:17" x14ac:dyDescent="0.25">
      <c r="A1884" t="str">
        <f t="shared" si="177"/>
        <v>Japan-Local</v>
      </c>
      <c r="B1884">
        <v>1883</v>
      </c>
      <c r="C1884" t="s">
        <v>6</v>
      </c>
      <c r="D1884" t="s">
        <v>96</v>
      </c>
      <c r="E1884" t="s">
        <v>101</v>
      </c>
      <c r="F1884" s="3">
        <v>37221</v>
      </c>
      <c r="G1884" s="1" t="s">
        <v>78</v>
      </c>
      <c r="H1884" t="s">
        <v>78</v>
      </c>
      <c r="I1884" s="17">
        <f>IF(D1884="Moody",VLOOKUP(H1884,'Rating Translation'!$B$2:$E$25,4,FALSE),IF(D1884="SP",VLOOKUP(H1884,'Rating Translation'!$C$2:$E$25,3,FALSE),VLOOKUP(H1884,'Rating Translation'!$D$2:$E$25,2,FALSE)))</f>
        <v>22</v>
      </c>
      <c r="J1884">
        <f t="shared" si="174"/>
        <v>22</v>
      </c>
      <c r="K1884" s="20">
        <f>IF($D1884=K$1,$J1884,IF($C1884&lt;&gt;$C1883,"",K1883))</f>
        <v>22</v>
      </c>
      <c r="L1884">
        <f>IF($D1884=L$1,$J1884,IF($C1884&lt;&gt;$C1883,"",L1883))</f>
        <v>21</v>
      </c>
      <c r="M1884">
        <f>IF($D1884=M$1,$J1884,IF($C1884&lt;&gt;$C1883,"",M1883))</f>
        <v>22</v>
      </c>
      <c r="N1884" s="20">
        <f t="shared" si="175"/>
        <v>3</v>
      </c>
      <c r="O1884" s="21">
        <f t="shared" si="176"/>
        <v>21.666666666666668</v>
      </c>
      <c r="P1884">
        <f t="shared" si="178"/>
        <v>0.57735026918962584</v>
      </c>
      <c r="Q1884">
        <f t="shared" si="179"/>
        <v>22</v>
      </c>
    </row>
    <row r="1885" spans="1:17" x14ac:dyDescent="0.25">
      <c r="A1885" t="str">
        <f t="shared" si="177"/>
        <v>Japan-Local</v>
      </c>
      <c r="B1885">
        <v>1884</v>
      </c>
      <c r="C1885" t="s">
        <v>6</v>
      </c>
      <c r="D1885" t="s">
        <v>69</v>
      </c>
      <c r="E1885" t="s">
        <v>101</v>
      </c>
      <c r="F1885" s="3">
        <v>37229</v>
      </c>
      <c r="G1885" s="1" t="s">
        <v>108</v>
      </c>
      <c r="H1885" t="s">
        <v>108</v>
      </c>
      <c r="I1885" s="17">
        <f>IF(D1885="Moody",VLOOKUP(H1885,'Rating Translation'!$B$2:$E$25,4,FALSE),IF(D1885="SP",VLOOKUP(H1885,'Rating Translation'!$C$2:$E$25,3,FALSE),VLOOKUP(H1885,'Rating Translation'!$D$2:$E$25,2,FALSE)))</f>
        <v>21</v>
      </c>
      <c r="J1885">
        <f t="shared" si="174"/>
        <v>21</v>
      </c>
      <c r="K1885" s="20">
        <f>IF($D1885=K$1,$J1885,IF($C1885&lt;&gt;$C1884,"",K1884))</f>
        <v>21</v>
      </c>
      <c r="L1885">
        <f>IF($D1885=L$1,$J1885,IF($C1885&lt;&gt;$C1884,"",L1884))</f>
        <v>21</v>
      </c>
      <c r="M1885">
        <f>IF($D1885=M$1,$J1885,IF($C1885&lt;&gt;$C1884,"",M1884))</f>
        <v>22</v>
      </c>
      <c r="N1885" s="20">
        <f t="shared" si="175"/>
        <v>3</v>
      </c>
      <c r="O1885" s="21">
        <f t="shared" si="176"/>
        <v>21.333333333333332</v>
      </c>
      <c r="P1885">
        <f t="shared" si="178"/>
        <v>0.57735026918962584</v>
      </c>
      <c r="Q1885">
        <f t="shared" si="179"/>
        <v>21</v>
      </c>
    </row>
    <row r="1886" spans="1:17" x14ac:dyDescent="0.25">
      <c r="A1886" t="str">
        <f t="shared" si="177"/>
        <v>Japan-Local</v>
      </c>
      <c r="B1886">
        <v>1885</v>
      </c>
      <c r="C1886" t="s">
        <v>6</v>
      </c>
      <c r="D1886" t="s">
        <v>69</v>
      </c>
      <c r="E1886" t="s">
        <v>101</v>
      </c>
      <c r="F1886" s="3">
        <v>37406</v>
      </c>
      <c r="G1886" s="1" t="s">
        <v>111</v>
      </c>
      <c r="H1886" t="s">
        <v>111</v>
      </c>
      <c r="I1886" s="17">
        <f>IF(D1886="Moody",VLOOKUP(H1886,'Rating Translation'!$B$2:$E$25,4,FALSE),IF(D1886="SP",VLOOKUP(H1886,'Rating Translation'!$C$2:$E$25,3,FALSE),VLOOKUP(H1886,'Rating Translation'!$D$2:$E$25,2,FALSE)))</f>
        <v>19</v>
      </c>
      <c r="J1886">
        <f t="shared" si="174"/>
        <v>19</v>
      </c>
      <c r="K1886" s="20">
        <f>IF($D1886=K$1,$J1886,IF($C1886&lt;&gt;$C1885,"",K1885))</f>
        <v>19</v>
      </c>
      <c r="L1886">
        <f>IF($D1886=L$1,$J1886,IF($C1886&lt;&gt;$C1885,"",L1885))</f>
        <v>21</v>
      </c>
      <c r="M1886">
        <f>IF($D1886=M$1,$J1886,IF($C1886&lt;&gt;$C1885,"",M1885))</f>
        <v>22</v>
      </c>
      <c r="N1886" s="20">
        <f t="shared" si="175"/>
        <v>3</v>
      </c>
      <c r="O1886" s="21">
        <f t="shared" si="176"/>
        <v>20.666666666666668</v>
      </c>
      <c r="P1886">
        <f t="shared" si="178"/>
        <v>1.5275252316519465</v>
      </c>
      <c r="Q1886">
        <f t="shared" si="179"/>
        <v>21</v>
      </c>
    </row>
    <row r="1887" spans="1:17" x14ac:dyDescent="0.25">
      <c r="A1887" t="str">
        <f t="shared" si="177"/>
        <v>Japan-Local</v>
      </c>
      <c r="B1887">
        <v>1886</v>
      </c>
      <c r="C1887" t="s">
        <v>6</v>
      </c>
      <c r="D1887" t="s">
        <v>96</v>
      </c>
      <c r="E1887" t="s">
        <v>101</v>
      </c>
      <c r="F1887" s="3">
        <v>37581</v>
      </c>
      <c r="G1887" s="1" t="s">
        <v>119</v>
      </c>
      <c r="H1887" t="s">
        <v>119</v>
      </c>
      <c r="I1887" s="17">
        <f>IF(D1887="Moody",VLOOKUP(H1887,'Rating Translation'!$B$2:$E$25,4,FALSE),IF(D1887="SP",VLOOKUP(H1887,'Rating Translation'!$C$2:$E$25,3,FALSE),VLOOKUP(H1887,'Rating Translation'!$D$2:$E$25,2,FALSE)))</f>
        <v>21</v>
      </c>
      <c r="J1887">
        <f t="shared" si="174"/>
        <v>21</v>
      </c>
      <c r="K1887" s="20">
        <f>IF($D1887=K$1,$J1887,IF($C1887&lt;&gt;$C1886,"",K1886))</f>
        <v>19</v>
      </c>
      <c r="L1887">
        <f>IF($D1887=L$1,$J1887,IF($C1887&lt;&gt;$C1886,"",L1886))</f>
        <v>21</v>
      </c>
      <c r="M1887">
        <f>IF($D1887=M$1,$J1887,IF($C1887&lt;&gt;$C1886,"",M1886))</f>
        <v>21</v>
      </c>
      <c r="N1887" s="20">
        <f t="shared" si="175"/>
        <v>3</v>
      </c>
      <c r="O1887" s="21">
        <f t="shared" si="176"/>
        <v>20.333333333333332</v>
      </c>
      <c r="P1887">
        <f t="shared" si="178"/>
        <v>1.1547005383792515</v>
      </c>
      <c r="Q1887">
        <f t="shared" si="179"/>
        <v>21</v>
      </c>
    </row>
    <row r="1888" spans="1:17" x14ac:dyDescent="0.25">
      <c r="A1888" t="str">
        <f t="shared" si="177"/>
        <v>Japan-Local</v>
      </c>
      <c r="B1888">
        <v>1887</v>
      </c>
      <c r="C1888" t="s">
        <v>6</v>
      </c>
      <c r="D1888" t="s">
        <v>96</v>
      </c>
      <c r="E1888" t="s">
        <v>101</v>
      </c>
      <c r="F1888" s="3">
        <v>38481</v>
      </c>
      <c r="G1888" s="1" t="s">
        <v>119</v>
      </c>
      <c r="H1888" t="s">
        <v>119</v>
      </c>
      <c r="I1888" s="17">
        <f>IF(D1888="Moody",VLOOKUP(H1888,'Rating Translation'!$B$2:$E$25,4,FALSE),IF(D1888="SP",VLOOKUP(H1888,'Rating Translation'!$C$2:$E$25,3,FALSE),VLOOKUP(H1888,'Rating Translation'!$D$2:$E$25,2,FALSE)))</f>
        <v>21</v>
      </c>
      <c r="J1888">
        <f t="shared" si="174"/>
        <v>21</v>
      </c>
      <c r="K1888" s="20">
        <f>IF($D1888=K$1,$J1888,IF($C1888&lt;&gt;$C1887,"",K1887))</f>
        <v>19</v>
      </c>
      <c r="L1888">
        <f>IF($D1888=L$1,$J1888,IF($C1888&lt;&gt;$C1887,"",L1887))</f>
        <v>21</v>
      </c>
      <c r="M1888">
        <f>IF($D1888=M$1,$J1888,IF($C1888&lt;&gt;$C1887,"",M1887))</f>
        <v>21</v>
      </c>
      <c r="N1888" s="20">
        <f t="shared" si="175"/>
        <v>3</v>
      </c>
      <c r="O1888" s="21">
        <f t="shared" si="176"/>
        <v>20.333333333333332</v>
      </c>
      <c r="P1888">
        <f t="shared" si="178"/>
        <v>1.1547005383792515</v>
      </c>
      <c r="Q1888">
        <f t="shared" si="179"/>
        <v>21</v>
      </c>
    </row>
    <row r="1889" spans="1:17" x14ac:dyDescent="0.25">
      <c r="A1889" t="str">
        <f t="shared" si="177"/>
        <v>Japan-Local</v>
      </c>
      <c r="B1889">
        <v>1888</v>
      </c>
      <c r="C1889" t="s">
        <v>6</v>
      </c>
      <c r="D1889" t="s">
        <v>69</v>
      </c>
      <c r="E1889" t="s">
        <v>101</v>
      </c>
      <c r="F1889" s="3">
        <v>39366</v>
      </c>
      <c r="G1889" s="1" t="s">
        <v>110</v>
      </c>
      <c r="H1889" t="s">
        <v>110</v>
      </c>
      <c r="I1889" s="17">
        <f>IF(D1889="Moody",VLOOKUP(H1889,'Rating Translation'!$B$2:$E$25,4,FALSE),IF(D1889="SP",VLOOKUP(H1889,'Rating Translation'!$C$2:$E$25,3,FALSE),VLOOKUP(H1889,'Rating Translation'!$D$2:$E$25,2,FALSE)))</f>
        <v>20</v>
      </c>
      <c r="J1889">
        <f t="shared" si="174"/>
        <v>20</v>
      </c>
      <c r="K1889" s="20">
        <f>IF($D1889=K$1,$J1889,IF($C1889&lt;&gt;$C1888,"",K1888))</f>
        <v>20</v>
      </c>
      <c r="L1889">
        <f>IF($D1889=L$1,$J1889,IF($C1889&lt;&gt;$C1888,"",L1888))</f>
        <v>21</v>
      </c>
      <c r="M1889">
        <f>IF($D1889=M$1,$J1889,IF($C1889&lt;&gt;$C1888,"",M1888))</f>
        <v>21</v>
      </c>
      <c r="N1889" s="20">
        <f t="shared" si="175"/>
        <v>3</v>
      </c>
      <c r="O1889" s="21">
        <f t="shared" si="176"/>
        <v>20.666666666666668</v>
      </c>
      <c r="P1889">
        <f t="shared" si="178"/>
        <v>0.57735026918962584</v>
      </c>
      <c r="Q1889">
        <f t="shared" si="179"/>
        <v>21</v>
      </c>
    </row>
    <row r="1890" spans="1:17" x14ac:dyDescent="0.25">
      <c r="A1890" t="str">
        <f t="shared" si="177"/>
        <v>Japan-Local</v>
      </c>
      <c r="B1890">
        <v>1889</v>
      </c>
      <c r="C1890" t="s">
        <v>6</v>
      </c>
      <c r="D1890" t="s">
        <v>69</v>
      </c>
      <c r="E1890" t="s">
        <v>101</v>
      </c>
      <c r="F1890" s="3">
        <v>39629</v>
      </c>
      <c r="G1890" s="1" t="s">
        <v>108</v>
      </c>
      <c r="H1890" t="s">
        <v>108</v>
      </c>
      <c r="I1890" s="17">
        <f>IF(D1890="Moody",VLOOKUP(H1890,'Rating Translation'!$B$2:$E$25,4,FALSE),IF(D1890="SP",VLOOKUP(H1890,'Rating Translation'!$C$2:$E$25,3,FALSE),VLOOKUP(H1890,'Rating Translation'!$D$2:$E$25,2,FALSE)))</f>
        <v>21</v>
      </c>
      <c r="J1890">
        <f t="shared" si="174"/>
        <v>21</v>
      </c>
      <c r="K1890" s="20">
        <f>IF($D1890=K$1,$J1890,IF($C1890&lt;&gt;$C1889,"",K1889))</f>
        <v>21</v>
      </c>
      <c r="L1890">
        <f>IF($D1890=L$1,$J1890,IF($C1890&lt;&gt;$C1889,"",L1889))</f>
        <v>21</v>
      </c>
      <c r="M1890">
        <f>IF($D1890=M$1,$J1890,IF($C1890&lt;&gt;$C1889,"",M1889))</f>
        <v>21</v>
      </c>
      <c r="N1890" s="20">
        <f t="shared" si="175"/>
        <v>3</v>
      </c>
      <c r="O1890" s="21">
        <f t="shared" si="176"/>
        <v>21</v>
      </c>
      <c r="P1890">
        <f t="shared" si="178"/>
        <v>0</v>
      </c>
      <c r="Q1890">
        <f t="shared" si="179"/>
        <v>21</v>
      </c>
    </row>
    <row r="1891" spans="1:17" x14ac:dyDescent="0.25">
      <c r="A1891" t="str">
        <f t="shared" si="177"/>
        <v>Japan-Local</v>
      </c>
      <c r="B1891">
        <v>1890</v>
      </c>
      <c r="C1891" t="s">
        <v>6</v>
      </c>
      <c r="D1891" t="s">
        <v>69</v>
      </c>
      <c r="E1891" t="s">
        <v>101</v>
      </c>
      <c r="F1891" s="3">
        <v>39951</v>
      </c>
      <c r="G1891" s="1" t="s">
        <v>107</v>
      </c>
      <c r="H1891" t="s">
        <v>107</v>
      </c>
      <c r="I1891" s="17">
        <f>IF(D1891="Moody",VLOOKUP(H1891,'Rating Translation'!$B$2:$E$25,4,FALSE),IF(D1891="SP",VLOOKUP(H1891,'Rating Translation'!$C$2:$E$25,3,FALSE),VLOOKUP(H1891,'Rating Translation'!$D$2:$E$25,2,FALSE)))</f>
        <v>22</v>
      </c>
      <c r="J1891">
        <f t="shared" si="174"/>
        <v>22</v>
      </c>
      <c r="K1891" s="20">
        <f>IF($D1891=K$1,$J1891,IF($C1891&lt;&gt;$C1890,"",K1890))</f>
        <v>22</v>
      </c>
      <c r="L1891">
        <f>IF($D1891=L$1,$J1891,IF($C1891&lt;&gt;$C1890,"",L1890))</f>
        <v>21</v>
      </c>
      <c r="M1891">
        <f>IF($D1891=M$1,$J1891,IF($C1891&lt;&gt;$C1890,"",M1890))</f>
        <v>21</v>
      </c>
      <c r="N1891" s="20">
        <f t="shared" si="175"/>
        <v>3</v>
      </c>
      <c r="O1891" s="21">
        <f t="shared" si="176"/>
        <v>21.333333333333332</v>
      </c>
      <c r="P1891">
        <f t="shared" si="178"/>
        <v>0.57735026918962584</v>
      </c>
      <c r="Q1891">
        <f t="shared" si="179"/>
        <v>21</v>
      </c>
    </row>
    <row r="1892" spans="1:17" x14ac:dyDescent="0.25">
      <c r="A1892" t="str">
        <f t="shared" si="177"/>
        <v>Japan-Local</v>
      </c>
      <c r="B1892">
        <v>1891</v>
      </c>
      <c r="C1892" t="s">
        <v>6</v>
      </c>
      <c r="D1892" t="s">
        <v>79</v>
      </c>
      <c r="E1892" t="s">
        <v>101</v>
      </c>
      <c r="F1892" s="3">
        <v>40570</v>
      </c>
      <c r="G1892" s="1" t="s">
        <v>119</v>
      </c>
      <c r="H1892" t="s">
        <v>119</v>
      </c>
      <c r="I1892" s="17">
        <f>IF(D1892="Moody",VLOOKUP(H1892,'Rating Translation'!$B$2:$E$25,4,FALSE),IF(D1892="SP",VLOOKUP(H1892,'Rating Translation'!$C$2:$E$25,3,FALSE),VLOOKUP(H1892,'Rating Translation'!$D$2:$E$25,2,FALSE)))</f>
        <v>21</v>
      </c>
      <c r="J1892">
        <f t="shared" si="174"/>
        <v>21</v>
      </c>
      <c r="K1892" s="20">
        <f>IF($D1892=K$1,$J1892,IF($C1892&lt;&gt;$C1891,"",K1891))</f>
        <v>22</v>
      </c>
      <c r="L1892">
        <f>IF($D1892=L$1,$J1892,IF($C1892&lt;&gt;$C1891,"",L1891))</f>
        <v>21</v>
      </c>
      <c r="M1892">
        <f>IF($D1892=M$1,$J1892,IF($C1892&lt;&gt;$C1891,"",M1891))</f>
        <v>21</v>
      </c>
      <c r="N1892" s="20">
        <f t="shared" si="175"/>
        <v>3</v>
      </c>
      <c r="O1892" s="21">
        <f t="shared" si="176"/>
        <v>21.333333333333332</v>
      </c>
      <c r="P1892">
        <f t="shared" si="178"/>
        <v>0.57735026918962584</v>
      </c>
      <c r="Q1892">
        <f t="shared" si="179"/>
        <v>21</v>
      </c>
    </row>
    <row r="1893" spans="1:17" x14ac:dyDescent="0.25">
      <c r="A1893" t="str">
        <f t="shared" si="177"/>
        <v>Japan-Local</v>
      </c>
      <c r="B1893">
        <v>1892</v>
      </c>
      <c r="C1893" t="s">
        <v>6</v>
      </c>
      <c r="D1893" t="s">
        <v>96</v>
      </c>
      <c r="E1893" t="s">
        <v>101</v>
      </c>
      <c r="F1893" s="3">
        <v>40690</v>
      </c>
      <c r="G1893" s="1" t="s">
        <v>119</v>
      </c>
      <c r="H1893" t="s">
        <v>119</v>
      </c>
      <c r="I1893" s="17">
        <f>IF(D1893="Moody",VLOOKUP(H1893,'Rating Translation'!$B$2:$E$25,4,FALSE),IF(D1893="SP",VLOOKUP(H1893,'Rating Translation'!$C$2:$E$25,3,FALSE),VLOOKUP(H1893,'Rating Translation'!$D$2:$E$25,2,FALSE)))</f>
        <v>21</v>
      </c>
      <c r="J1893">
        <f t="shared" si="174"/>
        <v>21</v>
      </c>
      <c r="K1893" s="20">
        <f>IF($D1893=K$1,$J1893,IF($C1893&lt;&gt;$C1892,"",K1892))</f>
        <v>22</v>
      </c>
      <c r="L1893">
        <f>IF($D1893=L$1,$J1893,IF($C1893&lt;&gt;$C1892,"",L1892))</f>
        <v>21</v>
      </c>
      <c r="M1893">
        <f>IF($D1893=M$1,$J1893,IF($C1893&lt;&gt;$C1892,"",M1892))</f>
        <v>21</v>
      </c>
      <c r="N1893" s="20">
        <f t="shared" si="175"/>
        <v>3</v>
      </c>
      <c r="O1893" s="21">
        <f t="shared" si="176"/>
        <v>21.333333333333332</v>
      </c>
      <c r="P1893">
        <f t="shared" si="178"/>
        <v>0.57735026918962584</v>
      </c>
      <c r="Q1893">
        <f t="shared" si="179"/>
        <v>21</v>
      </c>
    </row>
    <row r="1894" spans="1:17" x14ac:dyDescent="0.25">
      <c r="A1894" t="str">
        <f t="shared" si="177"/>
        <v>Japan-Local</v>
      </c>
      <c r="B1894">
        <v>1893</v>
      </c>
      <c r="C1894" t="s">
        <v>6</v>
      </c>
      <c r="D1894" t="s">
        <v>69</v>
      </c>
      <c r="E1894" t="s">
        <v>101</v>
      </c>
      <c r="F1894" s="3">
        <v>40779</v>
      </c>
      <c r="G1894" s="1" t="s">
        <v>108</v>
      </c>
      <c r="H1894" t="s">
        <v>108</v>
      </c>
      <c r="I1894" s="17">
        <f>IF(D1894="Moody",VLOOKUP(H1894,'Rating Translation'!$B$2:$E$25,4,FALSE),IF(D1894="SP",VLOOKUP(H1894,'Rating Translation'!$C$2:$E$25,3,FALSE),VLOOKUP(H1894,'Rating Translation'!$D$2:$E$25,2,FALSE)))</f>
        <v>21</v>
      </c>
      <c r="J1894">
        <f t="shared" si="174"/>
        <v>21</v>
      </c>
      <c r="K1894" s="20">
        <f>IF($D1894=K$1,$J1894,IF($C1894&lt;&gt;$C1893,"",K1893))</f>
        <v>21</v>
      </c>
      <c r="L1894">
        <f>IF($D1894=L$1,$J1894,IF($C1894&lt;&gt;$C1893,"",L1893))</f>
        <v>21</v>
      </c>
      <c r="M1894">
        <f>IF($D1894=M$1,$J1894,IF($C1894&lt;&gt;$C1893,"",M1893))</f>
        <v>21</v>
      </c>
      <c r="N1894" s="20">
        <f t="shared" si="175"/>
        <v>3</v>
      </c>
      <c r="O1894" s="21">
        <f t="shared" si="176"/>
        <v>21</v>
      </c>
      <c r="P1894">
        <f t="shared" si="178"/>
        <v>0</v>
      </c>
      <c r="Q1894">
        <f t="shared" si="179"/>
        <v>21</v>
      </c>
    </row>
    <row r="1895" spans="1:17" x14ac:dyDescent="0.25">
      <c r="A1895" t="str">
        <f t="shared" si="177"/>
        <v>Japan-Local</v>
      </c>
      <c r="B1895">
        <v>1894</v>
      </c>
      <c r="C1895" t="s">
        <v>6</v>
      </c>
      <c r="D1895" t="s">
        <v>96</v>
      </c>
      <c r="E1895" t="s">
        <v>101</v>
      </c>
      <c r="F1895" s="3">
        <v>40820</v>
      </c>
      <c r="G1895" s="1" t="s">
        <v>119</v>
      </c>
      <c r="H1895" t="s">
        <v>119</v>
      </c>
      <c r="I1895" s="17">
        <f>IF(D1895="Moody",VLOOKUP(H1895,'Rating Translation'!$B$2:$E$25,4,FALSE),IF(D1895="SP",VLOOKUP(H1895,'Rating Translation'!$C$2:$E$25,3,FALSE),VLOOKUP(H1895,'Rating Translation'!$D$2:$E$25,2,FALSE)))</f>
        <v>21</v>
      </c>
      <c r="J1895">
        <f t="shared" si="174"/>
        <v>21</v>
      </c>
      <c r="K1895" s="20">
        <f>IF($D1895=K$1,$J1895,IF($C1895&lt;&gt;$C1894,"",K1894))</f>
        <v>21</v>
      </c>
      <c r="L1895">
        <f>IF($D1895=L$1,$J1895,IF($C1895&lt;&gt;$C1894,"",L1894))</f>
        <v>21</v>
      </c>
      <c r="M1895">
        <f>IF($D1895=M$1,$J1895,IF($C1895&lt;&gt;$C1894,"",M1894))</f>
        <v>21</v>
      </c>
      <c r="N1895" s="20">
        <f t="shared" si="175"/>
        <v>3</v>
      </c>
      <c r="O1895" s="21">
        <f t="shared" si="176"/>
        <v>21</v>
      </c>
      <c r="P1895">
        <f t="shared" si="178"/>
        <v>0</v>
      </c>
      <c r="Q1895">
        <f t="shared" si="179"/>
        <v>21</v>
      </c>
    </row>
    <row r="1896" spans="1:17" x14ac:dyDescent="0.25">
      <c r="A1896" t="str">
        <f t="shared" si="177"/>
        <v>Japan-Local</v>
      </c>
      <c r="B1896">
        <v>1895</v>
      </c>
      <c r="C1896" t="s">
        <v>6</v>
      </c>
      <c r="D1896" t="s">
        <v>96</v>
      </c>
      <c r="E1896" t="s">
        <v>101</v>
      </c>
      <c r="F1896" s="3">
        <v>40862</v>
      </c>
      <c r="G1896" s="1" t="s">
        <v>119</v>
      </c>
      <c r="H1896" t="s">
        <v>119</v>
      </c>
      <c r="I1896" s="17">
        <f>IF(D1896="Moody",VLOOKUP(H1896,'Rating Translation'!$B$2:$E$25,4,FALSE),IF(D1896="SP",VLOOKUP(H1896,'Rating Translation'!$C$2:$E$25,3,FALSE),VLOOKUP(H1896,'Rating Translation'!$D$2:$E$25,2,FALSE)))</f>
        <v>21</v>
      </c>
      <c r="J1896">
        <f t="shared" ref="J1896:J1959" si="180">IF(ISERROR(I1896),"",I1896)</f>
        <v>21</v>
      </c>
      <c r="K1896" s="20">
        <f>IF($D1896=K$1,$J1896,IF($C1896&lt;&gt;$C1895,"",K1895))</f>
        <v>21</v>
      </c>
      <c r="L1896">
        <f>IF($D1896=L$1,$J1896,IF($C1896&lt;&gt;$C1895,"",L1895))</f>
        <v>21</v>
      </c>
      <c r="M1896">
        <f>IF($D1896=M$1,$J1896,IF($C1896&lt;&gt;$C1895,"",M1895))</f>
        <v>21</v>
      </c>
      <c r="N1896" s="20">
        <f t="shared" ref="N1896:N1959" si="181">COUNT(K1896:M1896)</f>
        <v>3</v>
      </c>
      <c r="O1896" s="21">
        <f t="shared" ref="O1896:O1959" si="182">AVERAGE(K1896:M1896)</f>
        <v>21</v>
      </c>
      <c r="P1896">
        <f t="shared" si="178"/>
        <v>0</v>
      </c>
      <c r="Q1896">
        <f t="shared" si="179"/>
        <v>21</v>
      </c>
    </row>
    <row r="1897" spans="1:17" x14ac:dyDescent="0.25">
      <c r="A1897" t="str">
        <f t="shared" si="177"/>
        <v>Japan-Local</v>
      </c>
      <c r="B1897">
        <v>1896</v>
      </c>
      <c r="C1897" t="s">
        <v>6</v>
      </c>
      <c r="D1897" t="s">
        <v>96</v>
      </c>
      <c r="E1897" t="s">
        <v>101</v>
      </c>
      <c r="F1897" s="3">
        <v>40897</v>
      </c>
      <c r="G1897" s="1" t="s">
        <v>119</v>
      </c>
      <c r="H1897" t="s">
        <v>119</v>
      </c>
      <c r="I1897" s="17">
        <f>IF(D1897="Moody",VLOOKUP(H1897,'Rating Translation'!$B$2:$E$25,4,FALSE),IF(D1897="SP",VLOOKUP(H1897,'Rating Translation'!$C$2:$E$25,3,FALSE),VLOOKUP(H1897,'Rating Translation'!$D$2:$E$25,2,FALSE)))</f>
        <v>21</v>
      </c>
      <c r="J1897">
        <f t="shared" si="180"/>
        <v>21</v>
      </c>
      <c r="K1897" s="20">
        <f>IF($D1897=K$1,$J1897,IF($C1897&lt;&gt;$C1896,"",K1896))</f>
        <v>21</v>
      </c>
      <c r="L1897">
        <f>IF($D1897=L$1,$J1897,IF($C1897&lt;&gt;$C1896,"",L1896))</f>
        <v>21</v>
      </c>
      <c r="M1897">
        <f>IF($D1897=M$1,$J1897,IF($C1897&lt;&gt;$C1896,"",M1896))</f>
        <v>21</v>
      </c>
      <c r="N1897" s="20">
        <f t="shared" si="181"/>
        <v>3</v>
      </c>
      <c r="O1897" s="21">
        <f t="shared" si="182"/>
        <v>21</v>
      </c>
      <c r="P1897">
        <f t="shared" si="178"/>
        <v>0</v>
      </c>
      <c r="Q1897">
        <f t="shared" si="179"/>
        <v>21</v>
      </c>
    </row>
    <row r="1898" spans="1:17" x14ac:dyDescent="0.25">
      <c r="A1898" t="str">
        <f t="shared" si="177"/>
        <v>Japan-Local</v>
      </c>
      <c r="B1898">
        <v>1897</v>
      </c>
      <c r="C1898" t="s">
        <v>6</v>
      </c>
      <c r="D1898" t="s">
        <v>96</v>
      </c>
      <c r="E1898" t="s">
        <v>101</v>
      </c>
      <c r="F1898" s="3">
        <v>40931</v>
      </c>
      <c r="G1898" s="1" t="s">
        <v>119</v>
      </c>
      <c r="H1898" t="s">
        <v>119</v>
      </c>
      <c r="I1898" s="17">
        <f>IF(D1898="Moody",VLOOKUP(H1898,'Rating Translation'!$B$2:$E$25,4,FALSE),IF(D1898="SP",VLOOKUP(H1898,'Rating Translation'!$C$2:$E$25,3,FALSE),VLOOKUP(H1898,'Rating Translation'!$D$2:$E$25,2,FALSE)))</f>
        <v>21</v>
      </c>
      <c r="J1898">
        <f t="shared" si="180"/>
        <v>21</v>
      </c>
      <c r="K1898" s="20">
        <f>IF($D1898=K$1,$J1898,IF($C1898&lt;&gt;$C1897,"",K1897))</f>
        <v>21</v>
      </c>
      <c r="L1898">
        <f>IF($D1898=L$1,$J1898,IF($C1898&lt;&gt;$C1897,"",L1897))</f>
        <v>21</v>
      </c>
      <c r="M1898">
        <f>IF($D1898=M$1,$J1898,IF($C1898&lt;&gt;$C1897,"",M1897))</f>
        <v>21</v>
      </c>
      <c r="N1898" s="20">
        <f t="shared" si="181"/>
        <v>3</v>
      </c>
      <c r="O1898" s="21">
        <f t="shared" si="182"/>
        <v>21</v>
      </c>
      <c r="P1898">
        <f t="shared" si="178"/>
        <v>0</v>
      </c>
      <c r="Q1898">
        <f t="shared" si="179"/>
        <v>21</v>
      </c>
    </row>
    <row r="1899" spans="1:17" x14ac:dyDescent="0.25">
      <c r="A1899" t="str">
        <f t="shared" si="177"/>
        <v>Japan-Local</v>
      </c>
      <c r="B1899">
        <v>1898</v>
      </c>
      <c r="C1899" t="s">
        <v>6</v>
      </c>
      <c r="D1899" t="s">
        <v>96</v>
      </c>
      <c r="E1899" t="s">
        <v>101</v>
      </c>
      <c r="F1899" s="3">
        <v>40960</v>
      </c>
      <c r="G1899" s="1" t="s">
        <v>119</v>
      </c>
      <c r="H1899" t="s">
        <v>119</v>
      </c>
      <c r="I1899" s="17">
        <f>IF(D1899="Moody",VLOOKUP(H1899,'Rating Translation'!$B$2:$E$25,4,FALSE),IF(D1899="SP",VLOOKUP(H1899,'Rating Translation'!$C$2:$E$25,3,FALSE),VLOOKUP(H1899,'Rating Translation'!$D$2:$E$25,2,FALSE)))</f>
        <v>21</v>
      </c>
      <c r="J1899">
        <f t="shared" si="180"/>
        <v>21</v>
      </c>
      <c r="K1899" s="20">
        <f>IF($D1899=K$1,$J1899,IF($C1899&lt;&gt;$C1898,"",K1898))</f>
        <v>21</v>
      </c>
      <c r="L1899">
        <f>IF($D1899=L$1,$J1899,IF($C1899&lt;&gt;$C1898,"",L1898))</f>
        <v>21</v>
      </c>
      <c r="M1899">
        <f>IF($D1899=M$1,$J1899,IF($C1899&lt;&gt;$C1898,"",M1898))</f>
        <v>21</v>
      </c>
      <c r="N1899" s="20">
        <f t="shared" si="181"/>
        <v>3</v>
      </c>
      <c r="O1899" s="21">
        <f t="shared" si="182"/>
        <v>21</v>
      </c>
      <c r="P1899">
        <f t="shared" si="178"/>
        <v>0</v>
      </c>
      <c r="Q1899">
        <f t="shared" si="179"/>
        <v>21</v>
      </c>
    </row>
    <row r="1900" spans="1:17" x14ac:dyDescent="0.25">
      <c r="A1900" t="str">
        <f t="shared" si="177"/>
        <v>Japan-Local</v>
      </c>
      <c r="B1900">
        <v>1899</v>
      </c>
      <c r="C1900" t="s">
        <v>6</v>
      </c>
      <c r="D1900" t="s">
        <v>96</v>
      </c>
      <c r="E1900" t="s">
        <v>101</v>
      </c>
      <c r="F1900" s="3">
        <v>41029</v>
      </c>
      <c r="G1900" s="1" t="s">
        <v>119</v>
      </c>
      <c r="H1900" t="s">
        <v>119</v>
      </c>
      <c r="I1900" s="17">
        <f>IF(D1900="Moody",VLOOKUP(H1900,'Rating Translation'!$B$2:$E$25,4,FALSE),IF(D1900="SP",VLOOKUP(H1900,'Rating Translation'!$C$2:$E$25,3,FALSE),VLOOKUP(H1900,'Rating Translation'!$D$2:$E$25,2,FALSE)))</f>
        <v>21</v>
      </c>
      <c r="J1900">
        <f t="shared" si="180"/>
        <v>21</v>
      </c>
      <c r="K1900" s="20">
        <f>IF($D1900=K$1,$J1900,IF($C1900&lt;&gt;$C1899,"",K1899))</f>
        <v>21</v>
      </c>
      <c r="L1900">
        <f>IF($D1900=L$1,$J1900,IF($C1900&lt;&gt;$C1899,"",L1899))</f>
        <v>21</v>
      </c>
      <c r="M1900">
        <f>IF($D1900=M$1,$J1900,IF($C1900&lt;&gt;$C1899,"",M1899))</f>
        <v>21</v>
      </c>
      <c r="N1900" s="20">
        <f t="shared" si="181"/>
        <v>3</v>
      </c>
      <c r="O1900" s="21">
        <f t="shared" si="182"/>
        <v>21</v>
      </c>
      <c r="P1900">
        <f t="shared" si="178"/>
        <v>0</v>
      </c>
      <c r="Q1900">
        <f t="shared" si="179"/>
        <v>21</v>
      </c>
    </row>
    <row r="1901" spans="1:17" x14ac:dyDescent="0.25">
      <c r="A1901" t="str">
        <f t="shared" si="177"/>
        <v>Japan-Local</v>
      </c>
      <c r="B1901">
        <v>1900</v>
      </c>
      <c r="C1901" t="s">
        <v>6</v>
      </c>
      <c r="D1901" t="s">
        <v>96</v>
      </c>
      <c r="E1901" t="s">
        <v>101</v>
      </c>
      <c r="F1901" s="3">
        <v>41051</v>
      </c>
      <c r="G1901" s="1" t="s">
        <v>120</v>
      </c>
      <c r="H1901" t="s">
        <v>120</v>
      </c>
      <c r="I1901" s="17">
        <f>IF(D1901="Moody",VLOOKUP(H1901,'Rating Translation'!$B$2:$E$25,4,FALSE),IF(D1901="SP",VLOOKUP(H1901,'Rating Translation'!$C$2:$E$25,3,FALSE),VLOOKUP(H1901,'Rating Translation'!$D$2:$E$25,2,FALSE)))</f>
        <v>20</v>
      </c>
      <c r="J1901">
        <f t="shared" si="180"/>
        <v>20</v>
      </c>
      <c r="K1901" s="20">
        <f>IF($D1901=K$1,$J1901,IF($C1901&lt;&gt;$C1900,"",K1900))</f>
        <v>21</v>
      </c>
      <c r="L1901">
        <f>IF($D1901=L$1,$J1901,IF($C1901&lt;&gt;$C1900,"",L1900))</f>
        <v>21</v>
      </c>
      <c r="M1901">
        <f>IF($D1901=M$1,$J1901,IF($C1901&lt;&gt;$C1900,"",M1900))</f>
        <v>20</v>
      </c>
      <c r="N1901" s="20">
        <f t="shared" si="181"/>
        <v>3</v>
      </c>
      <c r="O1901" s="21">
        <f t="shared" si="182"/>
        <v>20.666666666666668</v>
      </c>
      <c r="P1901">
        <f t="shared" si="178"/>
        <v>0.57735026918962584</v>
      </c>
      <c r="Q1901">
        <f t="shared" si="179"/>
        <v>21</v>
      </c>
    </row>
    <row r="1902" spans="1:17" x14ac:dyDescent="0.25">
      <c r="A1902" t="str">
        <f t="shared" si="177"/>
        <v>Japan-Local</v>
      </c>
      <c r="B1902">
        <v>1901</v>
      </c>
      <c r="C1902" t="s">
        <v>6</v>
      </c>
      <c r="D1902" t="s">
        <v>96</v>
      </c>
      <c r="E1902" t="s">
        <v>101</v>
      </c>
      <c r="F1902" s="3">
        <v>41060</v>
      </c>
      <c r="G1902" s="1" t="s">
        <v>120</v>
      </c>
      <c r="H1902" t="s">
        <v>120</v>
      </c>
      <c r="I1902" s="17">
        <f>IF(D1902="Moody",VLOOKUP(H1902,'Rating Translation'!$B$2:$E$25,4,FALSE),IF(D1902="SP",VLOOKUP(H1902,'Rating Translation'!$C$2:$E$25,3,FALSE),VLOOKUP(H1902,'Rating Translation'!$D$2:$E$25,2,FALSE)))</f>
        <v>20</v>
      </c>
      <c r="J1902">
        <f t="shared" si="180"/>
        <v>20</v>
      </c>
      <c r="K1902" s="20">
        <f>IF($D1902=K$1,$J1902,IF($C1902&lt;&gt;$C1901,"",K1901))</f>
        <v>21</v>
      </c>
      <c r="L1902">
        <f>IF($D1902=L$1,$J1902,IF($C1902&lt;&gt;$C1901,"",L1901))</f>
        <v>21</v>
      </c>
      <c r="M1902">
        <f>IF($D1902=M$1,$J1902,IF($C1902&lt;&gt;$C1901,"",M1901))</f>
        <v>20</v>
      </c>
      <c r="N1902" s="20">
        <f t="shared" si="181"/>
        <v>3</v>
      </c>
      <c r="O1902" s="21">
        <f t="shared" si="182"/>
        <v>20.666666666666668</v>
      </c>
      <c r="P1902">
        <f t="shared" si="178"/>
        <v>0.57735026918962584</v>
      </c>
      <c r="Q1902">
        <f t="shared" si="179"/>
        <v>21</v>
      </c>
    </row>
    <row r="1903" spans="1:17" x14ac:dyDescent="0.25">
      <c r="A1903" t="str">
        <f t="shared" si="177"/>
        <v>Japan-Local</v>
      </c>
      <c r="B1903">
        <v>1902</v>
      </c>
      <c r="C1903" t="s">
        <v>6</v>
      </c>
      <c r="D1903" t="s">
        <v>96</v>
      </c>
      <c r="E1903" t="s">
        <v>101</v>
      </c>
      <c r="F1903" s="3">
        <v>41102</v>
      </c>
      <c r="G1903" s="1" t="s">
        <v>120</v>
      </c>
      <c r="H1903" t="s">
        <v>120</v>
      </c>
      <c r="I1903" s="17">
        <f>IF(D1903="Moody",VLOOKUP(H1903,'Rating Translation'!$B$2:$E$25,4,FALSE),IF(D1903="SP",VLOOKUP(H1903,'Rating Translation'!$C$2:$E$25,3,FALSE),VLOOKUP(H1903,'Rating Translation'!$D$2:$E$25,2,FALSE)))</f>
        <v>20</v>
      </c>
      <c r="J1903">
        <f t="shared" si="180"/>
        <v>20</v>
      </c>
      <c r="K1903" s="20">
        <f>IF($D1903=K$1,$J1903,IF($C1903&lt;&gt;$C1902,"",K1902))</f>
        <v>21</v>
      </c>
      <c r="L1903">
        <f>IF($D1903=L$1,$J1903,IF($C1903&lt;&gt;$C1902,"",L1902))</f>
        <v>21</v>
      </c>
      <c r="M1903">
        <f>IF($D1903=M$1,$J1903,IF($C1903&lt;&gt;$C1902,"",M1902))</f>
        <v>20</v>
      </c>
      <c r="N1903" s="20">
        <f t="shared" si="181"/>
        <v>3</v>
      </c>
      <c r="O1903" s="21">
        <f t="shared" si="182"/>
        <v>20.666666666666668</v>
      </c>
      <c r="P1903">
        <f t="shared" si="178"/>
        <v>0.57735026918962584</v>
      </c>
      <c r="Q1903">
        <f t="shared" si="179"/>
        <v>21</v>
      </c>
    </row>
    <row r="1904" spans="1:17" x14ac:dyDescent="0.25">
      <c r="A1904" t="str">
        <f t="shared" si="177"/>
        <v>Japan-Local</v>
      </c>
      <c r="B1904">
        <v>1903</v>
      </c>
      <c r="C1904" t="s">
        <v>6</v>
      </c>
      <c r="D1904" t="s">
        <v>96</v>
      </c>
      <c r="E1904" t="s">
        <v>101</v>
      </c>
      <c r="F1904" s="3">
        <v>41138</v>
      </c>
      <c r="G1904" s="1" t="s">
        <v>120</v>
      </c>
      <c r="H1904" t="s">
        <v>120</v>
      </c>
      <c r="I1904" s="17">
        <f>IF(D1904="Moody",VLOOKUP(H1904,'Rating Translation'!$B$2:$E$25,4,FALSE),IF(D1904="SP",VLOOKUP(H1904,'Rating Translation'!$C$2:$E$25,3,FALSE),VLOOKUP(H1904,'Rating Translation'!$D$2:$E$25,2,FALSE)))</f>
        <v>20</v>
      </c>
      <c r="J1904">
        <f t="shared" si="180"/>
        <v>20</v>
      </c>
      <c r="K1904" s="20">
        <f>IF($D1904=K$1,$J1904,IF($C1904&lt;&gt;$C1903,"",K1903))</f>
        <v>21</v>
      </c>
      <c r="L1904">
        <f>IF($D1904=L$1,$J1904,IF($C1904&lt;&gt;$C1903,"",L1903))</f>
        <v>21</v>
      </c>
      <c r="M1904">
        <f>IF($D1904=M$1,$J1904,IF($C1904&lt;&gt;$C1903,"",M1903))</f>
        <v>20</v>
      </c>
      <c r="N1904" s="20">
        <f t="shared" si="181"/>
        <v>3</v>
      </c>
      <c r="O1904" s="21">
        <f t="shared" si="182"/>
        <v>20.666666666666668</v>
      </c>
      <c r="P1904">
        <f t="shared" si="178"/>
        <v>0.57735026918962584</v>
      </c>
      <c r="Q1904">
        <f t="shared" si="179"/>
        <v>21</v>
      </c>
    </row>
    <row r="1905" spans="1:17" x14ac:dyDescent="0.25">
      <c r="A1905" t="str">
        <f t="shared" si="177"/>
        <v>Japan-Local</v>
      </c>
      <c r="B1905">
        <v>1904</v>
      </c>
      <c r="C1905" t="s">
        <v>6</v>
      </c>
      <c r="D1905" t="s">
        <v>96</v>
      </c>
      <c r="E1905" t="s">
        <v>101</v>
      </c>
      <c r="F1905" s="3">
        <v>41313</v>
      </c>
      <c r="G1905" s="1" t="s">
        <v>120</v>
      </c>
      <c r="H1905" t="s">
        <v>120</v>
      </c>
      <c r="I1905" s="17">
        <f>IF(D1905="Moody",VLOOKUP(H1905,'Rating Translation'!$B$2:$E$25,4,FALSE),IF(D1905="SP",VLOOKUP(H1905,'Rating Translation'!$C$2:$E$25,3,FALSE),VLOOKUP(H1905,'Rating Translation'!$D$2:$E$25,2,FALSE)))</f>
        <v>20</v>
      </c>
      <c r="J1905">
        <f t="shared" si="180"/>
        <v>20</v>
      </c>
      <c r="K1905" s="20">
        <f>IF($D1905=K$1,$J1905,IF($C1905&lt;&gt;$C1904,"",K1904))</f>
        <v>21</v>
      </c>
      <c r="L1905">
        <f>IF($D1905=L$1,$J1905,IF($C1905&lt;&gt;$C1904,"",L1904))</f>
        <v>21</v>
      </c>
      <c r="M1905">
        <f>IF($D1905=M$1,$J1905,IF($C1905&lt;&gt;$C1904,"",M1904))</f>
        <v>20</v>
      </c>
      <c r="N1905" s="20">
        <f t="shared" si="181"/>
        <v>3</v>
      </c>
      <c r="O1905" s="21">
        <f t="shared" si="182"/>
        <v>20.666666666666668</v>
      </c>
      <c r="P1905">
        <f t="shared" si="178"/>
        <v>0.57735026918962584</v>
      </c>
      <c r="Q1905">
        <f t="shared" si="179"/>
        <v>21</v>
      </c>
    </row>
    <row r="1906" spans="1:17" x14ac:dyDescent="0.25">
      <c r="A1906" t="str">
        <f t="shared" si="177"/>
        <v>Japan-Local</v>
      </c>
      <c r="B1906">
        <v>1905</v>
      </c>
      <c r="C1906" t="s">
        <v>6</v>
      </c>
      <c r="D1906" t="s">
        <v>96</v>
      </c>
      <c r="E1906" t="s">
        <v>101</v>
      </c>
      <c r="F1906" s="3">
        <v>41327</v>
      </c>
      <c r="G1906" s="1" t="s">
        <v>120</v>
      </c>
      <c r="H1906" t="s">
        <v>120</v>
      </c>
      <c r="I1906" s="17">
        <f>IF(D1906="Moody",VLOOKUP(H1906,'Rating Translation'!$B$2:$E$25,4,FALSE),IF(D1906="SP",VLOOKUP(H1906,'Rating Translation'!$C$2:$E$25,3,FALSE),VLOOKUP(H1906,'Rating Translation'!$D$2:$E$25,2,FALSE)))</f>
        <v>20</v>
      </c>
      <c r="J1906">
        <f t="shared" si="180"/>
        <v>20</v>
      </c>
      <c r="K1906" s="20">
        <f>IF($D1906=K$1,$J1906,IF($C1906&lt;&gt;$C1905,"",K1905))</f>
        <v>21</v>
      </c>
      <c r="L1906">
        <f>IF($D1906=L$1,$J1906,IF($C1906&lt;&gt;$C1905,"",L1905))</f>
        <v>21</v>
      </c>
      <c r="M1906">
        <f>IF($D1906=M$1,$J1906,IF($C1906&lt;&gt;$C1905,"",M1905))</f>
        <v>20</v>
      </c>
      <c r="N1906" s="20">
        <f t="shared" si="181"/>
        <v>3</v>
      </c>
      <c r="O1906" s="21">
        <f t="shared" si="182"/>
        <v>20.666666666666668</v>
      </c>
      <c r="P1906">
        <f t="shared" si="178"/>
        <v>0.57735026918962584</v>
      </c>
      <c r="Q1906">
        <f t="shared" si="179"/>
        <v>21</v>
      </c>
    </row>
    <row r="1907" spans="1:17" x14ac:dyDescent="0.25">
      <c r="A1907" t="str">
        <f t="shared" si="177"/>
        <v>Japan-Local</v>
      </c>
      <c r="B1907">
        <v>1906</v>
      </c>
      <c r="C1907" t="s">
        <v>6</v>
      </c>
      <c r="D1907" t="s">
        <v>96</v>
      </c>
      <c r="E1907" t="s">
        <v>101</v>
      </c>
      <c r="F1907" s="3">
        <v>41340</v>
      </c>
      <c r="G1907" s="1" t="s">
        <v>120</v>
      </c>
      <c r="H1907" t="s">
        <v>120</v>
      </c>
      <c r="I1907" s="17">
        <f>IF(D1907="Moody",VLOOKUP(H1907,'Rating Translation'!$B$2:$E$25,4,FALSE),IF(D1907="SP",VLOOKUP(H1907,'Rating Translation'!$C$2:$E$25,3,FALSE),VLOOKUP(H1907,'Rating Translation'!$D$2:$E$25,2,FALSE)))</f>
        <v>20</v>
      </c>
      <c r="J1907">
        <f t="shared" si="180"/>
        <v>20</v>
      </c>
      <c r="K1907" s="20">
        <f>IF($D1907=K$1,$J1907,IF($C1907&lt;&gt;$C1906,"",K1906))</f>
        <v>21</v>
      </c>
      <c r="L1907">
        <f>IF($D1907=L$1,$J1907,IF($C1907&lt;&gt;$C1906,"",L1906))</f>
        <v>21</v>
      </c>
      <c r="M1907">
        <f>IF($D1907=M$1,$J1907,IF($C1907&lt;&gt;$C1906,"",M1906))</f>
        <v>20</v>
      </c>
      <c r="N1907" s="20">
        <f t="shared" si="181"/>
        <v>3</v>
      </c>
      <c r="O1907" s="21">
        <f t="shared" si="182"/>
        <v>20.666666666666668</v>
      </c>
      <c r="P1907">
        <f t="shared" si="178"/>
        <v>0.57735026918962584</v>
      </c>
      <c r="Q1907">
        <f t="shared" si="179"/>
        <v>21</v>
      </c>
    </row>
    <row r="1908" spans="1:17" x14ac:dyDescent="0.25">
      <c r="A1908" t="str">
        <f t="shared" si="177"/>
        <v>Japan-Local</v>
      </c>
      <c r="B1908">
        <v>1907</v>
      </c>
      <c r="C1908" t="s">
        <v>6</v>
      </c>
      <c r="D1908" t="s">
        <v>96</v>
      </c>
      <c r="E1908" t="s">
        <v>101</v>
      </c>
      <c r="F1908" s="3">
        <v>41410</v>
      </c>
      <c r="G1908" s="1" t="s">
        <v>120</v>
      </c>
      <c r="H1908" t="s">
        <v>120</v>
      </c>
      <c r="I1908" s="17">
        <f>IF(D1908="Moody",VLOOKUP(H1908,'Rating Translation'!$B$2:$E$25,4,FALSE),IF(D1908="SP",VLOOKUP(H1908,'Rating Translation'!$C$2:$E$25,3,FALSE),VLOOKUP(H1908,'Rating Translation'!$D$2:$E$25,2,FALSE)))</f>
        <v>20</v>
      </c>
      <c r="J1908">
        <f t="shared" si="180"/>
        <v>20</v>
      </c>
      <c r="K1908" s="20">
        <f>IF($D1908=K$1,$J1908,IF($C1908&lt;&gt;$C1907,"",K1907))</f>
        <v>21</v>
      </c>
      <c r="L1908">
        <f>IF($D1908=L$1,$J1908,IF($C1908&lt;&gt;$C1907,"",L1907))</f>
        <v>21</v>
      </c>
      <c r="M1908">
        <f>IF($D1908=M$1,$J1908,IF($C1908&lt;&gt;$C1907,"",M1907))</f>
        <v>20</v>
      </c>
      <c r="N1908" s="20">
        <f t="shared" si="181"/>
        <v>3</v>
      </c>
      <c r="O1908" s="21">
        <f t="shared" si="182"/>
        <v>20.666666666666668</v>
      </c>
      <c r="P1908">
        <f t="shared" si="178"/>
        <v>0.57735026918962584</v>
      </c>
      <c r="Q1908">
        <f t="shared" si="179"/>
        <v>21</v>
      </c>
    </row>
    <row r="1909" spans="1:17" x14ac:dyDescent="0.25">
      <c r="A1909" t="str">
        <f t="shared" si="177"/>
        <v>Japan-Local</v>
      </c>
      <c r="B1909">
        <v>1908</v>
      </c>
      <c r="C1909" t="s">
        <v>6</v>
      </c>
      <c r="D1909" t="s">
        <v>96</v>
      </c>
      <c r="E1909" t="s">
        <v>101</v>
      </c>
      <c r="F1909" s="3">
        <v>41432</v>
      </c>
      <c r="G1909" s="1" t="s">
        <v>120</v>
      </c>
      <c r="H1909" t="s">
        <v>120</v>
      </c>
      <c r="I1909" s="17">
        <f>IF(D1909="Moody",VLOOKUP(H1909,'Rating Translation'!$B$2:$E$25,4,FALSE),IF(D1909="SP",VLOOKUP(H1909,'Rating Translation'!$C$2:$E$25,3,FALSE),VLOOKUP(H1909,'Rating Translation'!$D$2:$E$25,2,FALSE)))</f>
        <v>20</v>
      </c>
      <c r="J1909">
        <f t="shared" si="180"/>
        <v>20</v>
      </c>
      <c r="K1909" s="20">
        <f>IF($D1909=K$1,$J1909,IF($C1909&lt;&gt;$C1908,"",K1908))</f>
        <v>21</v>
      </c>
      <c r="L1909">
        <f>IF($D1909=L$1,$J1909,IF($C1909&lt;&gt;$C1908,"",L1908))</f>
        <v>21</v>
      </c>
      <c r="M1909">
        <f>IF($D1909=M$1,$J1909,IF($C1909&lt;&gt;$C1908,"",M1908))</f>
        <v>20</v>
      </c>
      <c r="N1909" s="20">
        <f t="shared" si="181"/>
        <v>3</v>
      </c>
      <c r="O1909" s="21">
        <f t="shared" si="182"/>
        <v>20.666666666666668</v>
      </c>
      <c r="P1909">
        <f t="shared" si="178"/>
        <v>0.57735026918962584</v>
      </c>
      <c r="Q1909">
        <f t="shared" si="179"/>
        <v>21</v>
      </c>
    </row>
    <row r="1910" spans="1:17" x14ac:dyDescent="0.25">
      <c r="A1910" t="str">
        <f t="shared" si="177"/>
        <v>Japan-Local</v>
      </c>
      <c r="B1910">
        <v>1909</v>
      </c>
      <c r="C1910" t="s">
        <v>6</v>
      </c>
      <c r="D1910" t="s">
        <v>96</v>
      </c>
      <c r="E1910" t="s">
        <v>101</v>
      </c>
      <c r="F1910" s="3">
        <v>41449</v>
      </c>
      <c r="G1910" s="1" t="s">
        <v>120</v>
      </c>
      <c r="H1910" t="s">
        <v>120</v>
      </c>
      <c r="I1910" s="17">
        <f>IF(D1910="Moody",VLOOKUP(H1910,'Rating Translation'!$B$2:$E$25,4,FALSE),IF(D1910="SP",VLOOKUP(H1910,'Rating Translation'!$C$2:$E$25,3,FALSE),VLOOKUP(H1910,'Rating Translation'!$D$2:$E$25,2,FALSE)))</f>
        <v>20</v>
      </c>
      <c r="J1910">
        <f t="shared" si="180"/>
        <v>20</v>
      </c>
      <c r="K1910" s="20">
        <f>IF($D1910=K$1,$J1910,IF($C1910&lt;&gt;$C1909,"",K1909))</f>
        <v>21</v>
      </c>
      <c r="L1910">
        <f>IF($D1910=L$1,$J1910,IF($C1910&lt;&gt;$C1909,"",L1909))</f>
        <v>21</v>
      </c>
      <c r="M1910">
        <f>IF($D1910=M$1,$J1910,IF($C1910&lt;&gt;$C1909,"",M1909))</f>
        <v>20</v>
      </c>
      <c r="N1910" s="20">
        <f t="shared" si="181"/>
        <v>3</v>
      </c>
      <c r="O1910" s="21">
        <f t="shared" si="182"/>
        <v>20.666666666666668</v>
      </c>
      <c r="P1910">
        <f t="shared" si="178"/>
        <v>0.57735026918962584</v>
      </c>
      <c r="Q1910">
        <f t="shared" si="179"/>
        <v>21</v>
      </c>
    </row>
    <row r="1911" spans="1:17" x14ac:dyDescent="0.25">
      <c r="A1911" t="str">
        <f t="shared" si="177"/>
        <v>Japan-Local</v>
      </c>
      <c r="B1911">
        <v>1910</v>
      </c>
      <c r="C1911" t="s">
        <v>6</v>
      </c>
      <c r="D1911" t="s">
        <v>96</v>
      </c>
      <c r="E1911" t="s">
        <v>101</v>
      </c>
      <c r="F1911" s="3">
        <v>41459</v>
      </c>
      <c r="G1911" s="1" t="s">
        <v>120</v>
      </c>
      <c r="H1911" t="s">
        <v>120</v>
      </c>
      <c r="I1911" s="17">
        <f>IF(D1911="Moody",VLOOKUP(H1911,'Rating Translation'!$B$2:$E$25,4,FALSE),IF(D1911="SP",VLOOKUP(H1911,'Rating Translation'!$C$2:$E$25,3,FALSE),VLOOKUP(H1911,'Rating Translation'!$D$2:$E$25,2,FALSE)))</f>
        <v>20</v>
      </c>
      <c r="J1911">
        <f t="shared" si="180"/>
        <v>20</v>
      </c>
      <c r="K1911" s="20">
        <f>IF($D1911=K$1,$J1911,IF($C1911&lt;&gt;$C1910,"",K1910))</f>
        <v>21</v>
      </c>
      <c r="L1911">
        <f>IF($D1911=L$1,$J1911,IF($C1911&lt;&gt;$C1910,"",L1910))</f>
        <v>21</v>
      </c>
      <c r="M1911">
        <f>IF($D1911=M$1,$J1911,IF($C1911&lt;&gt;$C1910,"",M1910))</f>
        <v>20</v>
      </c>
      <c r="N1911" s="20">
        <f t="shared" si="181"/>
        <v>3</v>
      </c>
      <c r="O1911" s="21">
        <f t="shared" si="182"/>
        <v>20.666666666666668</v>
      </c>
      <c r="P1911">
        <f t="shared" si="178"/>
        <v>0.57735026918962584</v>
      </c>
      <c r="Q1911">
        <f t="shared" si="179"/>
        <v>21</v>
      </c>
    </row>
    <row r="1912" spans="1:17" x14ac:dyDescent="0.25">
      <c r="A1912" t="str">
        <f t="shared" si="177"/>
        <v>Japan-Local</v>
      </c>
      <c r="B1912">
        <v>1911</v>
      </c>
      <c r="C1912" t="s">
        <v>6</v>
      </c>
      <c r="D1912" t="s">
        <v>96</v>
      </c>
      <c r="E1912" t="s">
        <v>101</v>
      </c>
      <c r="F1912" s="3">
        <v>41473</v>
      </c>
      <c r="G1912" s="1" t="s">
        <v>120</v>
      </c>
      <c r="H1912" t="s">
        <v>120</v>
      </c>
      <c r="I1912" s="17">
        <f>IF(D1912="Moody",VLOOKUP(H1912,'Rating Translation'!$B$2:$E$25,4,FALSE),IF(D1912="SP",VLOOKUP(H1912,'Rating Translation'!$C$2:$E$25,3,FALSE),VLOOKUP(H1912,'Rating Translation'!$D$2:$E$25,2,FALSE)))</f>
        <v>20</v>
      </c>
      <c r="J1912">
        <f t="shared" si="180"/>
        <v>20</v>
      </c>
      <c r="K1912" s="20">
        <f>IF($D1912=K$1,$J1912,IF($C1912&lt;&gt;$C1911,"",K1911))</f>
        <v>21</v>
      </c>
      <c r="L1912">
        <f>IF($D1912=L$1,$J1912,IF($C1912&lt;&gt;$C1911,"",L1911))</f>
        <v>21</v>
      </c>
      <c r="M1912">
        <f>IF($D1912=M$1,$J1912,IF($C1912&lt;&gt;$C1911,"",M1911))</f>
        <v>20</v>
      </c>
      <c r="N1912" s="20">
        <f t="shared" si="181"/>
        <v>3</v>
      </c>
      <c r="O1912" s="21">
        <f t="shared" si="182"/>
        <v>20.666666666666668</v>
      </c>
      <c r="P1912">
        <f t="shared" si="178"/>
        <v>0.57735026918962584</v>
      </c>
      <c r="Q1912">
        <f t="shared" si="179"/>
        <v>21</v>
      </c>
    </row>
    <row r="1913" spans="1:17" x14ac:dyDescent="0.25">
      <c r="A1913" t="str">
        <f t="shared" si="177"/>
        <v>Japan-Local</v>
      </c>
      <c r="B1913">
        <v>1912</v>
      </c>
      <c r="C1913" t="s">
        <v>6</v>
      </c>
      <c r="D1913" t="s">
        <v>96</v>
      </c>
      <c r="E1913" t="s">
        <v>101</v>
      </c>
      <c r="F1913" s="3">
        <v>41484</v>
      </c>
      <c r="G1913" s="1" t="s">
        <v>120</v>
      </c>
      <c r="H1913" t="s">
        <v>120</v>
      </c>
      <c r="I1913" s="17">
        <f>IF(D1913="Moody",VLOOKUP(H1913,'Rating Translation'!$B$2:$E$25,4,FALSE),IF(D1913="SP",VLOOKUP(H1913,'Rating Translation'!$C$2:$E$25,3,FALSE),VLOOKUP(H1913,'Rating Translation'!$D$2:$E$25,2,FALSE)))</f>
        <v>20</v>
      </c>
      <c r="J1913">
        <f t="shared" si="180"/>
        <v>20</v>
      </c>
      <c r="K1913" s="20">
        <f>IF($D1913=K$1,$J1913,IF($C1913&lt;&gt;$C1912,"",K1912))</f>
        <v>21</v>
      </c>
      <c r="L1913">
        <f>IF($D1913=L$1,$J1913,IF($C1913&lt;&gt;$C1912,"",L1912))</f>
        <v>21</v>
      </c>
      <c r="M1913">
        <f>IF($D1913=M$1,$J1913,IF($C1913&lt;&gt;$C1912,"",M1912))</f>
        <v>20</v>
      </c>
      <c r="N1913" s="20">
        <f t="shared" si="181"/>
        <v>3</v>
      </c>
      <c r="O1913" s="21">
        <f t="shared" si="182"/>
        <v>20.666666666666668</v>
      </c>
      <c r="P1913">
        <f t="shared" si="178"/>
        <v>0.57735026918962584</v>
      </c>
      <c r="Q1913">
        <f t="shared" si="179"/>
        <v>21</v>
      </c>
    </row>
    <row r="1914" spans="1:17" x14ac:dyDescent="0.25">
      <c r="A1914" t="str">
        <f t="shared" si="177"/>
        <v>Japan-Local</v>
      </c>
      <c r="B1914">
        <v>1913</v>
      </c>
      <c r="C1914" t="s">
        <v>6</v>
      </c>
      <c r="D1914" t="s">
        <v>96</v>
      </c>
      <c r="E1914" t="s">
        <v>101</v>
      </c>
      <c r="F1914" s="3">
        <v>41544</v>
      </c>
      <c r="G1914" s="1" t="s">
        <v>120</v>
      </c>
      <c r="H1914" t="s">
        <v>120</v>
      </c>
      <c r="I1914" s="17">
        <f>IF(D1914="Moody",VLOOKUP(H1914,'Rating Translation'!$B$2:$E$25,4,FALSE),IF(D1914="SP",VLOOKUP(H1914,'Rating Translation'!$C$2:$E$25,3,FALSE),VLOOKUP(H1914,'Rating Translation'!$D$2:$E$25,2,FALSE)))</f>
        <v>20</v>
      </c>
      <c r="J1914">
        <f t="shared" si="180"/>
        <v>20</v>
      </c>
      <c r="K1914" s="20">
        <f>IF($D1914=K$1,$J1914,IF($C1914&lt;&gt;$C1913,"",K1913))</f>
        <v>21</v>
      </c>
      <c r="L1914">
        <f>IF($D1914=L$1,$J1914,IF($C1914&lt;&gt;$C1913,"",L1913))</f>
        <v>21</v>
      </c>
      <c r="M1914">
        <f>IF($D1914=M$1,$J1914,IF($C1914&lt;&gt;$C1913,"",M1913))</f>
        <v>20</v>
      </c>
      <c r="N1914" s="20">
        <f t="shared" si="181"/>
        <v>3</v>
      </c>
      <c r="O1914" s="21">
        <f t="shared" si="182"/>
        <v>20.666666666666668</v>
      </c>
      <c r="P1914">
        <f t="shared" si="178"/>
        <v>0.57735026918962584</v>
      </c>
      <c r="Q1914">
        <f t="shared" si="179"/>
        <v>21</v>
      </c>
    </row>
    <row r="1915" spans="1:17" x14ac:dyDescent="0.25">
      <c r="A1915" t="str">
        <f t="shared" si="177"/>
        <v>Japan-Local</v>
      </c>
      <c r="B1915">
        <v>1914</v>
      </c>
      <c r="C1915" t="s">
        <v>6</v>
      </c>
      <c r="D1915" t="s">
        <v>96</v>
      </c>
      <c r="E1915" t="s">
        <v>101</v>
      </c>
      <c r="F1915" s="3">
        <v>41548</v>
      </c>
      <c r="G1915" s="1" t="s">
        <v>120</v>
      </c>
      <c r="H1915" t="s">
        <v>120</v>
      </c>
      <c r="I1915" s="17">
        <f>IF(D1915="Moody",VLOOKUP(H1915,'Rating Translation'!$B$2:$E$25,4,FALSE),IF(D1915="SP",VLOOKUP(H1915,'Rating Translation'!$C$2:$E$25,3,FALSE),VLOOKUP(H1915,'Rating Translation'!$D$2:$E$25,2,FALSE)))</f>
        <v>20</v>
      </c>
      <c r="J1915">
        <f t="shared" si="180"/>
        <v>20</v>
      </c>
      <c r="K1915" s="20">
        <f>IF($D1915=K$1,$J1915,IF($C1915&lt;&gt;$C1914,"",K1914))</f>
        <v>21</v>
      </c>
      <c r="L1915">
        <f>IF($D1915=L$1,$J1915,IF($C1915&lt;&gt;$C1914,"",L1914))</f>
        <v>21</v>
      </c>
      <c r="M1915">
        <f>IF($D1915=M$1,$J1915,IF($C1915&lt;&gt;$C1914,"",M1914))</f>
        <v>20</v>
      </c>
      <c r="N1915" s="20">
        <f t="shared" si="181"/>
        <v>3</v>
      </c>
      <c r="O1915" s="21">
        <f t="shared" si="182"/>
        <v>20.666666666666668</v>
      </c>
      <c r="P1915">
        <f t="shared" si="178"/>
        <v>0.57735026918962584</v>
      </c>
      <c r="Q1915">
        <f t="shared" si="179"/>
        <v>21</v>
      </c>
    </row>
    <row r="1916" spans="1:17" x14ac:dyDescent="0.25">
      <c r="A1916" t="str">
        <f t="shared" si="177"/>
        <v>Japan-Local</v>
      </c>
      <c r="B1916">
        <v>1915</v>
      </c>
      <c r="C1916" t="s">
        <v>6</v>
      </c>
      <c r="D1916" t="s">
        <v>96</v>
      </c>
      <c r="E1916" t="s">
        <v>101</v>
      </c>
      <c r="F1916" s="3">
        <v>41561</v>
      </c>
      <c r="G1916" s="1" t="s">
        <v>120</v>
      </c>
      <c r="H1916" t="s">
        <v>120</v>
      </c>
      <c r="I1916" s="17">
        <f>IF(D1916="Moody",VLOOKUP(H1916,'Rating Translation'!$B$2:$E$25,4,FALSE),IF(D1916="SP",VLOOKUP(H1916,'Rating Translation'!$C$2:$E$25,3,FALSE),VLOOKUP(H1916,'Rating Translation'!$D$2:$E$25,2,FALSE)))</f>
        <v>20</v>
      </c>
      <c r="J1916">
        <f t="shared" si="180"/>
        <v>20</v>
      </c>
      <c r="K1916" s="20">
        <f>IF($D1916=K$1,$J1916,IF($C1916&lt;&gt;$C1915,"",K1915))</f>
        <v>21</v>
      </c>
      <c r="L1916">
        <f>IF($D1916=L$1,$J1916,IF($C1916&lt;&gt;$C1915,"",L1915))</f>
        <v>21</v>
      </c>
      <c r="M1916">
        <f>IF($D1916=M$1,$J1916,IF($C1916&lt;&gt;$C1915,"",M1915))</f>
        <v>20</v>
      </c>
      <c r="N1916" s="20">
        <f t="shared" si="181"/>
        <v>3</v>
      </c>
      <c r="O1916" s="21">
        <f t="shared" si="182"/>
        <v>20.666666666666668</v>
      </c>
      <c r="P1916">
        <f t="shared" si="178"/>
        <v>0.57735026918962584</v>
      </c>
      <c r="Q1916">
        <f t="shared" si="179"/>
        <v>21</v>
      </c>
    </row>
    <row r="1917" spans="1:17" x14ac:dyDescent="0.25">
      <c r="A1917" t="str">
        <f t="shared" si="177"/>
        <v>Japan-Local</v>
      </c>
      <c r="B1917">
        <v>1916</v>
      </c>
      <c r="C1917" t="s">
        <v>6</v>
      </c>
      <c r="D1917" t="s">
        <v>96</v>
      </c>
      <c r="E1917" t="s">
        <v>101</v>
      </c>
      <c r="F1917" s="3">
        <v>41569</v>
      </c>
      <c r="G1917" s="1" t="s">
        <v>120</v>
      </c>
      <c r="H1917" t="s">
        <v>120</v>
      </c>
      <c r="I1917" s="17">
        <f>IF(D1917="Moody",VLOOKUP(H1917,'Rating Translation'!$B$2:$E$25,4,FALSE),IF(D1917="SP",VLOOKUP(H1917,'Rating Translation'!$C$2:$E$25,3,FALSE),VLOOKUP(H1917,'Rating Translation'!$D$2:$E$25,2,FALSE)))</f>
        <v>20</v>
      </c>
      <c r="J1917">
        <f t="shared" si="180"/>
        <v>20</v>
      </c>
      <c r="K1917" s="20">
        <f>IF($D1917=K$1,$J1917,IF($C1917&lt;&gt;$C1916,"",K1916))</f>
        <v>21</v>
      </c>
      <c r="L1917">
        <f>IF($D1917=L$1,$J1917,IF($C1917&lt;&gt;$C1916,"",L1916))</f>
        <v>21</v>
      </c>
      <c r="M1917">
        <f>IF($D1917=M$1,$J1917,IF($C1917&lt;&gt;$C1916,"",M1916))</f>
        <v>20</v>
      </c>
      <c r="N1917" s="20">
        <f t="shared" si="181"/>
        <v>3</v>
      </c>
      <c r="O1917" s="21">
        <f t="shared" si="182"/>
        <v>20.666666666666668</v>
      </c>
      <c r="P1917">
        <f t="shared" si="178"/>
        <v>0.57735026918962584</v>
      </c>
      <c r="Q1917">
        <f t="shared" si="179"/>
        <v>21</v>
      </c>
    </row>
    <row r="1918" spans="1:17" x14ac:dyDescent="0.25">
      <c r="A1918" t="str">
        <f t="shared" si="177"/>
        <v>Japan-Local</v>
      </c>
      <c r="B1918">
        <v>1917</v>
      </c>
      <c r="C1918" t="s">
        <v>6</v>
      </c>
      <c r="D1918" t="s">
        <v>96</v>
      </c>
      <c r="E1918" t="s">
        <v>101</v>
      </c>
      <c r="F1918" s="3">
        <v>41575</v>
      </c>
      <c r="G1918" s="1" t="s">
        <v>120</v>
      </c>
      <c r="H1918" t="s">
        <v>120</v>
      </c>
      <c r="I1918" s="17">
        <f>IF(D1918="Moody",VLOOKUP(H1918,'Rating Translation'!$B$2:$E$25,4,FALSE),IF(D1918="SP",VLOOKUP(H1918,'Rating Translation'!$C$2:$E$25,3,FALSE),VLOOKUP(H1918,'Rating Translation'!$D$2:$E$25,2,FALSE)))</f>
        <v>20</v>
      </c>
      <c r="J1918">
        <f t="shared" si="180"/>
        <v>20</v>
      </c>
      <c r="K1918" s="20">
        <f>IF($D1918=K$1,$J1918,IF($C1918&lt;&gt;$C1917,"",K1917))</f>
        <v>21</v>
      </c>
      <c r="L1918">
        <f>IF($D1918=L$1,$J1918,IF($C1918&lt;&gt;$C1917,"",L1917))</f>
        <v>21</v>
      </c>
      <c r="M1918">
        <f>IF($D1918=M$1,$J1918,IF($C1918&lt;&gt;$C1917,"",M1917))</f>
        <v>20</v>
      </c>
      <c r="N1918" s="20">
        <f t="shared" si="181"/>
        <v>3</v>
      </c>
      <c r="O1918" s="21">
        <f t="shared" si="182"/>
        <v>20.666666666666668</v>
      </c>
      <c r="P1918">
        <f t="shared" si="178"/>
        <v>0.57735026918962584</v>
      </c>
      <c r="Q1918">
        <f t="shared" si="179"/>
        <v>21</v>
      </c>
    </row>
    <row r="1919" spans="1:17" x14ac:dyDescent="0.25">
      <c r="A1919" t="str">
        <f t="shared" si="177"/>
        <v>Japan-Local</v>
      </c>
      <c r="B1919">
        <v>1918</v>
      </c>
      <c r="C1919" t="s">
        <v>6</v>
      </c>
      <c r="D1919" t="s">
        <v>96</v>
      </c>
      <c r="E1919" t="s">
        <v>101</v>
      </c>
      <c r="F1919" s="3">
        <v>41596</v>
      </c>
      <c r="G1919" s="1" t="s">
        <v>120</v>
      </c>
      <c r="H1919" t="s">
        <v>120</v>
      </c>
      <c r="I1919" s="17">
        <f>IF(D1919="Moody",VLOOKUP(H1919,'Rating Translation'!$B$2:$E$25,4,FALSE),IF(D1919="SP",VLOOKUP(H1919,'Rating Translation'!$C$2:$E$25,3,FALSE),VLOOKUP(H1919,'Rating Translation'!$D$2:$E$25,2,FALSE)))</f>
        <v>20</v>
      </c>
      <c r="J1919">
        <f t="shared" si="180"/>
        <v>20</v>
      </c>
      <c r="K1919" s="20">
        <f>IF($D1919=K$1,$J1919,IF($C1919&lt;&gt;$C1918,"",K1918))</f>
        <v>21</v>
      </c>
      <c r="L1919">
        <f>IF($D1919=L$1,$J1919,IF($C1919&lt;&gt;$C1918,"",L1918))</f>
        <v>21</v>
      </c>
      <c r="M1919">
        <f>IF($D1919=M$1,$J1919,IF($C1919&lt;&gt;$C1918,"",M1918))</f>
        <v>20</v>
      </c>
      <c r="N1919" s="20">
        <f t="shared" si="181"/>
        <v>3</v>
      </c>
      <c r="O1919" s="21">
        <f t="shared" si="182"/>
        <v>20.666666666666668</v>
      </c>
      <c r="P1919">
        <f t="shared" si="178"/>
        <v>0.57735026918962584</v>
      </c>
      <c r="Q1919">
        <f t="shared" si="179"/>
        <v>21</v>
      </c>
    </row>
    <row r="1920" spans="1:17" x14ac:dyDescent="0.25">
      <c r="A1920" t="str">
        <f t="shared" si="177"/>
        <v>Japan-Local</v>
      </c>
      <c r="B1920">
        <v>1919</v>
      </c>
      <c r="C1920" t="s">
        <v>6</v>
      </c>
      <c r="D1920" t="s">
        <v>96</v>
      </c>
      <c r="E1920" t="s">
        <v>101</v>
      </c>
      <c r="F1920" s="3">
        <v>41606</v>
      </c>
      <c r="G1920" s="1" t="s">
        <v>120</v>
      </c>
      <c r="H1920" t="s">
        <v>120</v>
      </c>
      <c r="I1920" s="17">
        <f>IF(D1920="Moody",VLOOKUP(H1920,'Rating Translation'!$B$2:$E$25,4,FALSE),IF(D1920="SP",VLOOKUP(H1920,'Rating Translation'!$C$2:$E$25,3,FALSE),VLOOKUP(H1920,'Rating Translation'!$D$2:$E$25,2,FALSE)))</f>
        <v>20</v>
      </c>
      <c r="J1920">
        <f t="shared" si="180"/>
        <v>20</v>
      </c>
      <c r="K1920" s="20">
        <f>IF($D1920=K$1,$J1920,IF($C1920&lt;&gt;$C1919,"",K1919))</f>
        <v>21</v>
      </c>
      <c r="L1920">
        <f>IF($D1920=L$1,$J1920,IF($C1920&lt;&gt;$C1919,"",L1919))</f>
        <v>21</v>
      </c>
      <c r="M1920">
        <f>IF($D1920=M$1,$J1920,IF($C1920&lt;&gt;$C1919,"",M1919))</f>
        <v>20</v>
      </c>
      <c r="N1920" s="20">
        <f t="shared" si="181"/>
        <v>3</v>
      </c>
      <c r="O1920" s="21">
        <f t="shared" si="182"/>
        <v>20.666666666666668</v>
      </c>
      <c r="P1920">
        <f t="shared" si="178"/>
        <v>0.57735026918962584</v>
      </c>
      <c r="Q1920">
        <f t="shared" si="179"/>
        <v>21</v>
      </c>
    </row>
    <row r="1921" spans="1:17" x14ac:dyDescent="0.25">
      <c r="A1921" t="str">
        <f t="shared" si="177"/>
        <v>Japan-Local</v>
      </c>
      <c r="B1921">
        <v>1920</v>
      </c>
      <c r="C1921" t="s">
        <v>6</v>
      </c>
      <c r="D1921" t="s">
        <v>96</v>
      </c>
      <c r="E1921" t="s">
        <v>101</v>
      </c>
      <c r="F1921" s="3">
        <v>41611</v>
      </c>
      <c r="G1921" s="1" t="s">
        <v>120</v>
      </c>
      <c r="H1921" t="s">
        <v>120</v>
      </c>
      <c r="I1921" s="17">
        <f>IF(D1921="Moody",VLOOKUP(H1921,'Rating Translation'!$B$2:$E$25,4,FALSE),IF(D1921="SP",VLOOKUP(H1921,'Rating Translation'!$C$2:$E$25,3,FALSE),VLOOKUP(H1921,'Rating Translation'!$D$2:$E$25,2,FALSE)))</f>
        <v>20</v>
      </c>
      <c r="J1921">
        <f t="shared" si="180"/>
        <v>20</v>
      </c>
      <c r="K1921" s="20">
        <f>IF($D1921=K$1,$J1921,IF($C1921&lt;&gt;$C1920,"",K1920))</f>
        <v>21</v>
      </c>
      <c r="L1921">
        <f>IF($D1921=L$1,$J1921,IF($C1921&lt;&gt;$C1920,"",L1920))</f>
        <v>21</v>
      </c>
      <c r="M1921">
        <f>IF($D1921=M$1,$J1921,IF($C1921&lt;&gt;$C1920,"",M1920))</f>
        <v>20</v>
      </c>
      <c r="N1921" s="20">
        <f t="shared" si="181"/>
        <v>3</v>
      </c>
      <c r="O1921" s="21">
        <f t="shared" si="182"/>
        <v>20.666666666666668</v>
      </c>
      <c r="P1921">
        <f t="shared" si="178"/>
        <v>0.57735026918962584</v>
      </c>
      <c r="Q1921">
        <f t="shared" si="179"/>
        <v>21</v>
      </c>
    </row>
    <row r="1922" spans="1:17" x14ac:dyDescent="0.25">
      <c r="A1922" t="str">
        <f t="shared" ref="A1922:A1985" si="183">CONCATENATE(C1922,"-",E1922)</f>
        <v>Japan-Local</v>
      </c>
      <c r="B1922">
        <v>1921</v>
      </c>
      <c r="C1922" t="s">
        <v>6</v>
      </c>
      <c r="D1922" t="s">
        <v>96</v>
      </c>
      <c r="E1922" t="s">
        <v>101</v>
      </c>
      <c r="F1922" s="3">
        <v>41620</v>
      </c>
      <c r="G1922" s="1" t="s">
        <v>120</v>
      </c>
      <c r="H1922" t="s">
        <v>120</v>
      </c>
      <c r="I1922" s="17">
        <f>IF(D1922="Moody",VLOOKUP(H1922,'Rating Translation'!$B$2:$E$25,4,FALSE),IF(D1922="SP",VLOOKUP(H1922,'Rating Translation'!$C$2:$E$25,3,FALSE),VLOOKUP(H1922,'Rating Translation'!$D$2:$E$25,2,FALSE)))</f>
        <v>20</v>
      </c>
      <c r="J1922">
        <f t="shared" si="180"/>
        <v>20</v>
      </c>
      <c r="K1922" s="20">
        <f>IF($D1922=K$1,$J1922,IF($C1922&lt;&gt;$C1921,"",K1921))</f>
        <v>21</v>
      </c>
      <c r="L1922">
        <f>IF($D1922=L$1,$J1922,IF($C1922&lt;&gt;$C1921,"",L1921))</f>
        <v>21</v>
      </c>
      <c r="M1922">
        <f>IF($D1922=M$1,$J1922,IF($C1922&lt;&gt;$C1921,"",M1921))</f>
        <v>20</v>
      </c>
      <c r="N1922" s="20">
        <f t="shared" si="181"/>
        <v>3</v>
      </c>
      <c r="O1922" s="21">
        <f t="shared" si="182"/>
        <v>20.666666666666668</v>
      </c>
      <c r="P1922">
        <f t="shared" si="178"/>
        <v>0.57735026918962584</v>
      </c>
      <c r="Q1922">
        <f t="shared" si="179"/>
        <v>21</v>
      </c>
    </row>
    <row r="1923" spans="1:17" x14ac:dyDescent="0.25">
      <c r="A1923" t="str">
        <f t="shared" si="183"/>
        <v>Japan-Local</v>
      </c>
      <c r="B1923">
        <v>1922</v>
      </c>
      <c r="C1923" t="s">
        <v>6</v>
      </c>
      <c r="D1923" t="s">
        <v>96</v>
      </c>
      <c r="E1923" t="s">
        <v>101</v>
      </c>
      <c r="F1923" s="3">
        <v>41635</v>
      </c>
      <c r="G1923" s="1" t="s">
        <v>120</v>
      </c>
      <c r="H1923" t="s">
        <v>120</v>
      </c>
      <c r="I1923" s="17">
        <f>IF(D1923="Moody",VLOOKUP(H1923,'Rating Translation'!$B$2:$E$25,4,FALSE),IF(D1923="SP",VLOOKUP(H1923,'Rating Translation'!$C$2:$E$25,3,FALSE),VLOOKUP(H1923,'Rating Translation'!$D$2:$E$25,2,FALSE)))</f>
        <v>20</v>
      </c>
      <c r="J1923">
        <f t="shared" si="180"/>
        <v>20</v>
      </c>
      <c r="K1923" s="20">
        <f>IF($D1923=K$1,$J1923,IF($C1923&lt;&gt;$C1922,"",K1922))</f>
        <v>21</v>
      </c>
      <c r="L1923">
        <f>IF($D1923=L$1,$J1923,IF($C1923&lt;&gt;$C1922,"",L1922))</f>
        <v>21</v>
      </c>
      <c r="M1923">
        <f>IF($D1923=M$1,$J1923,IF($C1923&lt;&gt;$C1922,"",M1922))</f>
        <v>20</v>
      </c>
      <c r="N1923" s="20">
        <f t="shared" si="181"/>
        <v>3</v>
      </c>
      <c r="O1923" s="21">
        <f t="shared" si="182"/>
        <v>20.666666666666668</v>
      </c>
      <c r="P1923">
        <f t="shared" ref="P1923:P1986" si="184">IF(N1923&lt;=1,"",STDEV(K1923:M1923))</f>
        <v>0.57735026918962584</v>
      </c>
      <c r="Q1923">
        <f t="shared" ref="Q1923:Q1986" si="185">MEDIAN(K1923:M1923)</f>
        <v>21</v>
      </c>
    </row>
    <row r="1924" spans="1:17" x14ac:dyDescent="0.25">
      <c r="A1924" t="str">
        <f t="shared" si="183"/>
        <v>Japan-Local</v>
      </c>
      <c r="B1924">
        <v>1923</v>
      </c>
      <c r="C1924" t="s">
        <v>6</v>
      </c>
      <c r="D1924" t="s">
        <v>96</v>
      </c>
      <c r="E1924" t="s">
        <v>101</v>
      </c>
      <c r="F1924" s="3">
        <v>41638</v>
      </c>
      <c r="G1924" s="1" t="s">
        <v>120</v>
      </c>
      <c r="H1924" t="s">
        <v>120</v>
      </c>
      <c r="I1924" s="17">
        <f>IF(D1924="Moody",VLOOKUP(H1924,'Rating Translation'!$B$2:$E$25,4,FALSE),IF(D1924="SP",VLOOKUP(H1924,'Rating Translation'!$C$2:$E$25,3,FALSE),VLOOKUP(H1924,'Rating Translation'!$D$2:$E$25,2,FALSE)))</f>
        <v>20</v>
      </c>
      <c r="J1924">
        <f t="shared" si="180"/>
        <v>20</v>
      </c>
      <c r="K1924" s="20">
        <f>IF($D1924=K$1,$J1924,IF($C1924&lt;&gt;$C1923,"",K1923))</f>
        <v>21</v>
      </c>
      <c r="L1924">
        <f>IF($D1924=L$1,$J1924,IF($C1924&lt;&gt;$C1923,"",L1923))</f>
        <v>21</v>
      </c>
      <c r="M1924">
        <f>IF($D1924=M$1,$J1924,IF($C1924&lt;&gt;$C1923,"",M1923))</f>
        <v>20</v>
      </c>
      <c r="N1924" s="20">
        <f t="shared" si="181"/>
        <v>3</v>
      </c>
      <c r="O1924" s="21">
        <f t="shared" si="182"/>
        <v>20.666666666666668</v>
      </c>
      <c r="P1924">
        <f t="shared" si="184"/>
        <v>0.57735026918962584</v>
      </c>
      <c r="Q1924">
        <f t="shared" si="185"/>
        <v>21</v>
      </c>
    </row>
    <row r="1925" spans="1:17" x14ac:dyDescent="0.25">
      <c r="A1925" t="str">
        <f t="shared" si="183"/>
        <v>Japan-Local</v>
      </c>
      <c r="B1925">
        <v>1924</v>
      </c>
      <c r="C1925" t="s">
        <v>6</v>
      </c>
      <c r="D1925" t="s">
        <v>96</v>
      </c>
      <c r="E1925" t="s">
        <v>101</v>
      </c>
      <c r="F1925" s="3">
        <v>41655</v>
      </c>
      <c r="G1925" s="1" t="s">
        <v>120</v>
      </c>
      <c r="H1925" t="s">
        <v>120</v>
      </c>
      <c r="I1925" s="17">
        <f>IF(D1925="Moody",VLOOKUP(H1925,'Rating Translation'!$B$2:$E$25,4,FALSE),IF(D1925="SP",VLOOKUP(H1925,'Rating Translation'!$C$2:$E$25,3,FALSE),VLOOKUP(H1925,'Rating Translation'!$D$2:$E$25,2,FALSE)))</f>
        <v>20</v>
      </c>
      <c r="J1925">
        <f t="shared" si="180"/>
        <v>20</v>
      </c>
      <c r="K1925" s="20">
        <f>IF($D1925=K$1,$J1925,IF($C1925&lt;&gt;$C1924,"",K1924))</f>
        <v>21</v>
      </c>
      <c r="L1925">
        <f>IF($D1925=L$1,$J1925,IF($C1925&lt;&gt;$C1924,"",L1924))</f>
        <v>21</v>
      </c>
      <c r="M1925">
        <f>IF($D1925=M$1,$J1925,IF($C1925&lt;&gt;$C1924,"",M1924))</f>
        <v>20</v>
      </c>
      <c r="N1925" s="20">
        <f t="shared" si="181"/>
        <v>3</v>
      </c>
      <c r="O1925" s="21">
        <f t="shared" si="182"/>
        <v>20.666666666666668</v>
      </c>
      <c r="P1925">
        <f t="shared" si="184"/>
        <v>0.57735026918962584</v>
      </c>
      <c r="Q1925">
        <f t="shared" si="185"/>
        <v>21</v>
      </c>
    </row>
    <row r="1926" spans="1:17" x14ac:dyDescent="0.25">
      <c r="A1926" t="str">
        <f t="shared" si="183"/>
        <v>Luxembourg-Foreign</v>
      </c>
      <c r="B1926">
        <v>1925</v>
      </c>
      <c r="C1926" t="s">
        <v>35</v>
      </c>
      <c r="D1926" t="s">
        <v>69</v>
      </c>
      <c r="E1926" t="s">
        <v>100</v>
      </c>
      <c r="F1926" s="3">
        <v>32771</v>
      </c>
      <c r="G1926" s="1" t="s">
        <v>104</v>
      </c>
      <c r="H1926" t="s">
        <v>104</v>
      </c>
      <c r="I1926" s="17">
        <f>IF(D1926="Moody",VLOOKUP(H1926,'Rating Translation'!$B$2:$E$25,4,FALSE),IF(D1926="SP",VLOOKUP(H1926,'Rating Translation'!$C$2:$E$25,3,FALSE),VLOOKUP(H1926,'Rating Translation'!$D$2:$E$25,2,FALSE)))</f>
        <v>24</v>
      </c>
      <c r="J1926">
        <f t="shared" si="180"/>
        <v>24</v>
      </c>
      <c r="K1926" s="20">
        <f>IF($D1926=K$1,$J1926,IF($C1926&lt;&gt;$C1925,"",K1925))</f>
        <v>24</v>
      </c>
      <c r="L1926" t="str">
        <f>IF($D1926=L$1,$J1926,IF($C1926&lt;&gt;$C1925,"",L1925))</f>
        <v/>
      </c>
      <c r="M1926" t="str">
        <f>IF($D1926=M$1,$J1926,IF($C1926&lt;&gt;$C1925,"",M1925))</f>
        <v/>
      </c>
      <c r="N1926" s="20">
        <f t="shared" si="181"/>
        <v>1</v>
      </c>
      <c r="O1926" s="21">
        <f t="shared" si="182"/>
        <v>24</v>
      </c>
      <c r="P1926" t="str">
        <f t="shared" si="184"/>
        <v/>
      </c>
      <c r="Q1926">
        <f t="shared" si="185"/>
        <v>24</v>
      </c>
    </row>
    <row r="1927" spans="1:17" x14ac:dyDescent="0.25">
      <c r="A1927" t="str">
        <f t="shared" si="183"/>
        <v>Luxembourg-Foreign</v>
      </c>
      <c r="B1927">
        <v>1926</v>
      </c>
      <c r="C1927" t="s">
        <v>35</v>
      </c>
      <c r="D1927" t="s">
        <v>79</v>
      </c>
      <c r="E1927" t="s">
        <v>100</v>
      </c>
      <c r="F1927" s="3">
        <v>34452</v>
      </c>
      <c r="G1927" s="1" t="s">
        <v>133</v>
      </c>
      <c r="H1927" t="s">
        <v>117</v>
      </c>
      <c r="I1927" s="17">
        <f>IF(D1927="Moody",VLOOKUP(H1927,'Rating Translation'!$B$2:$E$25,4,FALSE),IF(D1927="SP",VLOOKUP(H1927,'Rating Translation'!$C$2:$E$25,3,FALSE),VLOOKUP(H1927,'Rating Translation'!$D$2:$E$25,2,FALSE)))</f>
        <v>24</v>
      </c>
      <c r="J1927">
        <f t="shared" si="180"/>
        <v>24</v>
      </c>
      <c r="K1927" s="20">
        <f>IF($D1927=K$1,$J1927,IF($C1927&lt;&gt;$C1926,"",K1926))</f>
        <v>24</v>
      </c>
      <c r="L1927">
        <f>IF($D1927=L$1,$J1927,IF($C1927&lt;&gt;$C1926,"",L1926))</f>
        <v>24</v>
      </c>
      <c r="M1927" t="str">
        <f>IF($D1927=M$1,$J1927,IF($C1927&lt;&gt;$C1926,"",M1926))</f>
        <v/>
      </c>
      <c r="N1927" s="20">
        <f t="shared" si="181"/>
        <v>2</v>
      </c>
      <c r="O1927" s="21">
        <f t="shared" si="182"/>
        <v>24</v>
      </c>
      <c r="P1927">
        <f t="shared" si="184"/>
        <v>0</v>
      </c>
      <c r="Q1927">
        <f t="shared" si="185"/>
        <v>24</v>
      </c>
    </row>
    <row r="1928" spans="1:17" x14ac:dyDescent="0.25">
      <c r="A1928" t="str">
        <f t="shared" si="183"/>
        <v>Luxembourg-Foreign</v>
      </c>
      <c r="B1928">
        <v>1927</v>
      </c>
      <c r="C1928" t="s">
        <v>35</v>
      </c>
      <c r="D1928" t="s">
        <v>96</v>
      </c>
      <c r="E1928" t="s">
        <v>100</v>
      </c>
      <c r="F1928" s="3">
        <v>34556</v>
      </c>
      <c r="G1928" s="1" t="s">
        <v>117</v>
      </c>
      <c r="H1928" t="s">
        <v>117</v>
      </c>
      <c r="I1928" s="17">
        <f>IF(D1928="Moody",VLOOKUP(H1928,'Rating Translation'!$B$2:$E$25,4,FALSE),IF(D1928="SP",VLOOKUP(H1928,'Rating Translation'!$C$2:$E$25,3,FALSE),VLOOKUP(H1928,'Rating Translation'!$D$2:$E$25,2,FALSE)))</f>
        <v>24</v>
      </c>
      <c r="J1928">
        <f t="shared" si="180"/>
        <v>24</v>
      </c>
      <c r="K1928" s="20">
        <f>IF($D1928=K$1,$J1928,IF($C1928&lt;&gt;$C1927,"",K1927))</f>
        <v>24</v>
      </c>
      <c r="L1928">
        <f>IF($D1928=L$1,$J1928,IF($C1928&lt;&gt;$C1927,"",L1927))</f>
        <v>24</v>
      </c>
      <c r="M1928">
        <f>IF($D1928=M$1,$J1928,IF($C1928&lt;&gt;$C1927,"",M1927))</f>
        <v>24</v>
      </c>
      <c r="N1928" s="20">
        <f t="shared" si="181"/>
        <v>3</v>
      </c>
      <c r="O1928" s="21">
        <f t="shared" si="182"/>
        <v>24</v>
      </c>
      <c r="P1928">
        <f t="shared" si="184"/>
        <v>0</v>
      </c>
      <c r="Q1928">
        <f t="shared" si="185"/>
        <v>24</v>
      </c>
    </row>
    <row r="1929" spans="1:17" x14ac:dyDescent="0.25">
      <c r="A1929" t="str">
        <f t="shared" si="183"/>
        <v>Luxembourg-Foreign</v>
      </c>
      <c r="B1929">
        <v>1928</v>
      </c>
      <c r="C1929" t="s">
        <v>35</v>
      </c>
      <c r="D1929" t="s">
        <v>96</v>
      </c>
      <c r="E1929" t="s">
        <v>100</v>
      </c>
      <c r="F1929" s="3">
        <v>34998</v>
      </c>
      <c r="G1929" s="1" t="s">
        <v>117</v>
      </c>
      <c r="H1929" t="s">
        <v>117</v>
      </c>
      <c r="I1929" s="17">
        <f>IF(D1929="Moody",VLOOKUP(H1929,'Rating Translation'!$B$2:$E$25,4,FALSE),IF(D1929="SP",VLOOKUP(H1929,'Rating Translation'!$C$2:$E$25,3,FALSE),VLOOKUP(H1929,'Rating Translation'!$D$2:$E$25,2,FALSE)))</f>
        <v>24</v>
      </c>
      <c r="J1929">
        <f t="shared" si="180"/>
        <v>24</v>
      </c>
      <c r="K1929" s="20">
        <f>IF($D1929=K$1,$J1929,IF($C1929&lt;&gt;$C1928,"",K1928))</f>
        <v>24</v>
      </c>
      <c r="L1929">
        <f>IF($D1929=L$1,$J1929,IF($C1929&lt;&gt;$C1928,"",L1928))</f>
        <v>24</v>
      </c>
      <c r="M1929">
        <f>IF($D1929=M$1,$J1929,IF($C1929&lt;&gt;$C1928,"",M1928))</f>
        <v>24</v>
      </c>
      <c r="N1929" s="20">
        <f t="shared" si="181"/>
        <v>3</v>
      </c>
      <c r="O1929" s="21">
        <f t="shared" si="182"/>
        <v>24</v>
      </c>
      <c r="P1929">
        <f t="shared" si="184"/>
        <v>0</v>
      </c>
      <c r="Q1929">
        <f t="shared" si="185"/>
        <v>24</v>
      </c>
    </row>
    <row r="1930" spans="1:17" x14ac:dyDescent="0.25">
      <c r="A1930" t="str">
        <f t="shared" si="183"/>
        <v>Luxembourg-Foreign</v>
      </c>
      <c r="B1930">
        <v>1929</v>
      </c>
      <c r="C1930" t="s">
        <v>35</v>
      </c>
      <c r="D1930" t="s">
        <v>69</v>
      </c>
      <c r="E1930" t="s">
        <v>100</v>
      </c>
      <c r="F1930" s="3">
        <v>36161</v>
      </c>
      <c r="G1930" s="1" t="s">
        <v>104</v>
      </c>
      <c r="H1930" t="s">
        <v>104</v>
      </c>
      <c r="I1930" s="17">
        <f>IF(D1930="Moody",VLOOKUP(H1930,'Rating Translation'!$B$2:$E$25,4,FALSE),IF(D1930="SP",VLOOKUP(H1930,'Rating Translation'!$C$2:$E$25,3,FALSE),VLOOKUP(H1930,'Rating Translation'!$D$2:$E$25,2,FALSE)))</f>
        <v>24</v>
      </c>
      <c r="J1930">
        <f t="shared" si="180"/>
        <v>24</v>
      </c>
      <c r="K1930" s="20">
        <f>IF($D1930=K$1,$J1930,IF($C1930&lt;&gt;$C1929,"",K1929))</f>
        <v>24</v>
      </c>
      <c r="L1930">
        <f>IF($D1930=L$1,$J1930,IF($C1930&lt;&gt;$C1929,"",L1929))</f>
        <v>24</v>
      </c>
      <c r="M1930">
        <f>IF($D1930=M$1,$J1930,IF($C1930&lt;&gt;$C1929,"",M1929))</f>
        <v>24</v>
      </c>
      <c r="N1930" s="20">
        <f t="shared" si="181"/>
        <v>3</v>
      </c>
      <c r="O1930" s="21">
        <f t="shared" si="182"/>
        <v>24</v>
      </c>
      <c r="P1930">
        <f t="shared" si="184"/>
        <v>0</v>
      </c>
      <c r="Q1930">
        <f t="shared" si="185"/>
        <v>24</v>
      </c>
    </row>
    <row r="1931" spans="1:17" x14ac:dyDescent="0.25">
      <c r="A1931" t="str">
        <f t="shared" si="183"/>
        <v>Luxembourg-Foreign</v>
      </c>
      <c r="B1931">
        <v>1930</v>
      </c>
      <c r="C1931" t="s">
        <v>35</v>
      </c>
      <c r="D1931" t="s">
        <v>96</v>
      </c>
      <c r="E1931" t="s">
        <v>100</v>
      </c>
      <c r="F1931" s="3">
        <v>36790</v>
      </c>
      <c r="G1931" s="1" t="s">
        <v>133</v>
      </c>
      <c r="H1931" t="s">
        <v>117</v>
      </c>
      <c r="I1931" s="17">
        <f>IF(D1931="Moody",VLOOKUP(H1931,'Rating Translation'!$B$2:$E$25,4,FALSE),IF(D1931="SP",VLOOKUP(H1931,'Rating Translation'!$C$2:$E$25,3,FALSE),VLOOKUP(H1931,'Rating Translation'!$D$2:$E$25,2,FALSE)))</f>
        <v>24</v>
      </c>
      <c r="J1931">
        <f t="shared" si="180"/>
        <v>24</v>
      </c>
      <c r="K1931" s="20">
        <f>IF($D1931=K$1,$J1931,IF($C1931&lt;&gt;$C1930,"",K1930))</f>
        <v>24</v>
      </c>
      <c r="L1931">
        <f>IF($D1931=L$1,$J1931,IF($C1931&lt;&gt;$C1930,"",L1930))</f>
        <v>24</v>
      </c>
      <c r="M1931">
        <f>IF($D1931=M$1,$J1931,IF($C1931&lt;&gt;$C1930,"",M1930))</f>
        <v>24</v>
      </c>
      <c r="N1931" s="20">
        <f t="shared" si="181"/>
        <v>3</v>
      </c>
      <c r="O1931" s="21">
        <f t="shared" si="182"/>
        <v>24</v>
      </c>
      <c r="P1931">
        <f t="shared" si="184"/>
        <v>0</v>
      </c>
      <c r="Q1931">
        <f t="shared" si="185"/>
        <v>24</v>
      </c>
    </row>
    <row r="1932" spans="1:17" x14ac:dyDescent="0.25">
      <c r="A1932" t="str">
        <f t="shared" si="183"/>
        <v>Luxembourg-Foreign</v>
      </c>
      <c r="B1932">
        <v>1931</v>
      </c>
      <c r="C1932" t="s">
        <v>35</v>
      </c>
      <c r="D1932" t="s">
        <v>69</v>
      </c>
      <c r="E1932" t="s">
        <v>100</v>
      </c>
      <c r="F1932" s="3">
        <v>37940</v>
      </c>
      <c r="G1932" s="1" t="s">
        <v>61</v>
      </c>
      <c r="H1932" t="s">
        <v>104</v>
      </c>
      <c r="I1932" s="17">
        <f>IF(D1932="Moody",VLOOKUP(H1932,'Rating Translation'!$B$2:$E$25,4,FALSE),IF(D1932="SP",VLOOKUP(H1932,'Rating Translation'!$C$2:$E$25,3,FALSE),VLOOKUP(H1932,'Rating Translation'!$D$2:$E$25,2,FALSE)))</f>
        <v>24</v>
      </c>
      <c r="J1932">
        <f t="shared" si="180"/>
        <v>24</v>
      </c>
      <c r="K1932" s="20">
        <f>IF($D1932=K$1,$J1932,IF($C1932&lt;&gt;$C1931,"",K1931))</f>
        <v>24</v>
      </c>
      <c r="L1932">
        <f>IF($D1932=L$1,$J1932,IF($C1932&lt;&gt;$C1931,"",L1931))</f>
        <v>24</v>
      </c>
      <c r="M1932">
        <f>IF($D1932=M$1,$J1932,IF($C1932&lt;&gt;$C1931,"",M1931))</f>
        <v>24</v>
      </c>
      <c r="N1932" s="20">
        <f t="shared" si="181"/>
        <v>3</v>
      </c>
      <c r="O1932" s="21">
        <f t="shared" si="182"/>
        <v>24</v>
      </c>
      <c r="P1932">
        <f t="shared" si="184"/>
        <v>0</v>
      </c>
      <c r="Q1932">
        <f t="shared" si="185"/>
        <v>24</v>
      </c>
    </row>
    <row r="1933" spans="1:17" x14ac:dyDescent="0.25">
      <c r="A1933" t="str">
        <f t="shared" si="183"/>
        <v>Luxembourg-Foreign</v>
      </c>
      <c r="B1933">
        <v>1932</v>
      </c>
      <c r="C1933" t="s">
        <v>35</v>
      </c>
      <c r="D1933" t="s">
        <v>96</v>
      </c>
      <c r="E1933" t="s">
        <v>100</v>
      </c>
      <c r="F1933" s="3">
        <v>40814</v>
      </c>
      <c r="G1933" s="1" t="s">
        <v>133</v>
      </c>
      <c r="H1933" t="s">
        <v>117</v>
      </c>
      <c r="I1933" s="17">
        <f>IF(D1933="Moody",VLOOKUP(H1933,'Rating Translation'!$B$2:$E$25,4,FALSE),IF(D1933="SP",VLOOKUP(H1933,'Rating Translation'!$C$2:$E$25,3,FALSE),VLOOKUP(H1933,'Rating Translation'!$D$2:$E$25,2,FALSE)))</f>
        <v>24</v>
      </c>
      <c r="J1933">
        <f t="shared" si="180"/>
        <v>24</v>
      </c>
      <c r="K1933" s="20">
        <f>IF($D1933=K$1,$J1933,IF($C1933&lt;&gt;$C1932,"",K1932))</f>
        <v>24</v>
      </c>
      <c r="L1933">
        <f>IF($D1933=L$1,$J1933,IF($C1933&lt;&gt;$C1932,"",L1932))</f>
        <v>24</v>
      </c>
      <c r="M1933">
        <f>IF($D1933=M$1,$J1933,IF($C1933&lt;&gt;$C1932,"",M1932))</f>
        <v>24</v>
      </c>
      <c r="N1933" s="20">
        <f t="shared" si="181"/>
        <v>3</v>
      </c>
      <c r="O1933" s="21">
        <f t="shared" si="182"/>
        <v>24</v>
      </c>
      <c r="P1933">
        <f t="shared" si="184"/>
        <v>0</v>
      </c>
      <c r="Q1933">
        <f t="shared" si="185"/>
        <v>24</v>
      </c>
    </row>
    <row r="1934" spans="1:17" x14ac:dyDescent="0.25">
      <c r="A1934" t="str">
        <f t="shared" si="183"/>
        <v>Luxembourg-Foreign</v>
      </c>
      <c r="B1934">
        <v>1933</v>
      </c>
      <c r="C1934" t="s">
        <v>35</v>
      </c>
      <c r="D1934" t="s">
        <v>79</v>
      </c>
      <c r="E1934" t="s">
        <v>100</v>
      </c>
      <c r="F1934" s="3">
        <v>40882</v>
      </c>
      <c r="G1934" s="1" t="s">
        <v>60</v>
      </c>
      <c r="H1934" t="s">
        <v>117</v>
      </c>
      <c r="I1934" s="17">
        <f>IF(D1934="Moody",VLOOKUP(H1934,'Rating Translation'!$B$2:$E$25,4,FALSE),IF(D1934="SP",VLOOKUP(H1934,'Rating Translation'!$C$2:$E$25,3,FALSE),VLOOKUP(H1934,'Rating Translation'!$D$2:$E$25,2,FALSE)))</f>
        <v>24</v>
      </c>
      <c r="J1934">
        <f t="shared" si="180"/>
        <v>24</v>
      </c>
      <c r="K1934" s="20">
        <f>IF($D1934=K$1,$J1934,IF($C1934&lt;&gt;$C1933,"",K1933))</f>
        <v>24</v>
      </c>
      <c r="L1934">
        <f>IF($D1934=L$1,$J1934,IF($C1934&lt;&gt;$C1933,"",L1933))</f>
        <v>24</v>
      </c>
      <c r="M1934">
        <f>IF($D1934=M$1,$J1934,IF($C1934&lt;&gt;$C1933,"",M1933))</f>
        <v>24</v>
      </c>
      <c r="N1934" s="20">
        <f t="shared" si="181"/>
        <v>3</v>
      </c>
      <c r="O1934" s="21">
        <f t="shared" si="182"/>
        <v>24</v>
      </c>
      <c r="P1934">
        <f t="shared" si="184"/>
        <v>0</v>
      </c>
      <c r="Q1934">
        <f t="shared" si="185"/>
        <v>24</v>
      </c>
    </row>
    <row r="1935" spans="1:17" x14ac:dyDescent="0.25">
      <c r="A1935" t="str">
        <f t="shared" si="183"/>
        <v>Luxembourg-Foreign</v>
      </c>
      <c r="B1935">
        <v>1934</v>
      </c>
      <c r="C1935" t="s">
        <v>35</v>
      </c>
      <c r="D1935" t="s">
        <v>79</v>
      </c>
      <c r="E1935" t="s">
        <v>100</v>
      </c>
      <c r="F1935" s="3">
        <v>40921</v>
      </c>
      <c r="G1935" s="1" t="s">
        <v>60</v>
      </c>
      <c r="H1935" t="s">
        <v>117</v>
      </c>
      <c r="I1935" s="17">
        <f>IF(D1935="Moody",VLOOKUP(H1935,'Rating Translation'!$B$2:$E$25,4,FALSE),IF(D1935="SP",VLOOKUP(H1935,'Rating Translation'!$C$2:$E$25,3,FALSE),VLOOKUP(H1935,'Rating Translation'!$D$2:$E$25,2,FALSE)))</f>
        <v>24</v>
      </c>
      <c r="J1935">
        <f t="shared" si="180"/>
        <v>24</v>
      </c>
      <c r="K1935" s="20">
        <f>IF($D1935=K$1,$J1935,IF($C1935&lt;&gt;$C1934,"",K1934))</f>
        <v>24</v>
      </c>
      <c r="L1935">
        <f>IF($D1935=L$1,$J1935,IF($C1935&lt;&gt;$C1934,"",L1934))</f>
        <v>24</v>
      </c>
      <c r="M1935">
        <f>IF($D1935=M$1,$J1935,IF($C1935&lt;&gt;$C1934,"",M1934))</f>
        <v>24</v>
      </c>
      <c r="N1935" s="20">
        <f t="shared" si="181"/>
        <v>3</v>
      </c>
      <c r="O1935" s="21">
        <f t="shared" si="182"/>
        <v>24</v>
      </c>
      <c r="P1935">
        <f t="shared" si="184"/>
        <v>0</v>
      </c>
      <c r="Q1935">
        <f t="shared" si="185"/>
        <v>24</v>
      </c>
    </row>
    <row r="1936" spans="1:17" x14ac:dyDescent="0.25">
      <c r="A1936" t="str">
        <f t="shared" si="183"/>
        <v>Luxembourg-Foreign</v>
      </c>
      <c r="B1936">
        <v>1935</v>
      </c>
      <c r="C1936" t="s">
        <v>35</v>
      </c>
      <c r="D1936" t="s">
        <v>69</v>
      </c>
      <c r="E1936" t="s">
        <v>100</v>
      </c>
      <c r="F1936" s="3">
        <v>41113</v>
      </c>
      <c r="G1936" s="1" t="s">
        <v>60</v>
      </c>
      <c r="H1936" t="s">
        <v>104</v>
      </c>
      <c r="I1936" s="17">
        <f>IF(D1936="Moody",VLOOKUP(H1936,'Rating Translation'!$B$2:$E$25,4,FALSE),IF(D1936="SP",VLOOKUP(H1936,'Rating Translation'!$C$2:$E$25,3,FALSE),VLOOKUP(H1936,'Rating Translation'!$D$2:$E$25,2,FALSE)))</f>
        <v>24</v>
      </c>
      <c r="J1936">
        <f t="shared" si="180"/>
        <v>24</v>
      </c>
      <c r="K1936" s="20">
        <f>IF($D1936=K$1,$J1936,IF($C1936&lt;&gt;$C1935,"",K1935))</f>
        <v>24</v>
      </c>
      <c r="L1936">
        <f>IF($D1936=L$1,$J1936,IF($C1936&lt;&gt;$C1935,"",L1935))</f>
        <v>24</v>
      </c>
      <c r="M1936">
        <f>IF($D1936=M$1,$J1936,IF($C1936&lt;&gt;$C1935,"",M1935))</f>
        <v>24</v>
      </c>
      <c r="N1936" s="20">
        <f t="shared" si="181"/>
        <v>3</v>
      </c>
      <c r="O1936" s="21">
        <f t="shared" si="182"/>
        <v>24</v>
      </c>
      <c r="P1936">
        <f t="shared" si="184"/>
        <v>0</v>
      </c>
      <c r="Q1936">
        <f t="shared" si="185"/>
        <v>24</v>
      </c>
    </row>
    <row r="1937" spans="1:17" x14ac:dyDescent="0.25">
      <c r="A1937" t="str">
        <f t="shared" si="183"/>
        <v>Luxembourg-Foreign</v>
      </c>
      <c r="B1937">
        <v>1936</v>
      </c>
      <c r="C1937" t="s">
        <v>35</v>
      </c>
      <c r="D1937" t="s">
        <v>96</v>
      </c>
      <c r="E1937" t="s">
        <v>100</v>
      </c>
      <c r="F1937" s="3">
        <v>41177</v>
      </c>
      <c r="G1937" s="1" t="s">
        <v>133</v>
      </c>
      <c r="H1937" t="s">
        <v>117</v>
      </c>
      <c r="I1937" s="17">
        <f>IF(D1937="Moody",VLOOKUP(H1937,'Rating Translation'!$B$2:$E$25,4,FALSE),IF(D1937="SP",VLOOKUP(H1937,'Rating Translation'!$C$2:$E$25,3,FALSE),VLOOKUP(H1937,'Rating Translation'!$D$2:$E$25,2,FALSE)))</f>
        <v>24</v>
      </c>
      <c r="J1937">
        <f t="shared" si="180"/>
        <v>24</v>
      </c>
      <c r="K1937" s="20">
        <f>IF($D1937=K$1,$J1937,IF($C1937&lt;&gt;$C1936,"",K1936))</f>
        <v>24</v>
      </c>
      <c r="L1937">
        <f>IF($D1937=L$1,$J1937,IF($C1937&lt;&gt;$C1936,"",L1936))</f>
        <v>24</v>
      </c>
      <c r="M1937">
        <f>IF($D1937=M$1,$J1937,IF($C1937&lt;&gt;$C1936,"",M1936))</f>
        <v>24</v>
      </c>
      <c r="N1937" s="20">
        <f t="shared" si="181"/>
        <v>3</v>
      </c>
      <c r="O1937" s="21">
        <f t="shared" si="182"/>
        <v>24</v>
      </c>
      <c r="P1937">
        <f t="shared" si="184"/>
        <v>0</v>
      </c>
      <c r="Q1937">
        <f t="shared" si="185"/>
        <v>24</v>
      </c>
    </row>
    <row r="1938" spans="1:17" x14ac:dyDescent="0.25">
      <c r="A1938" t="str">
        <f t="shared" si="183"/>
        <v>Luxembourg-Foreign</v>
      </c>
      <c r="B1938">
        <v>1937</v>
      </c>
      <c r="C1938" t="s">
        <v>35</v>
      </c>
      <c r="D1938" t="s">
        <v>79</v>
      </c>
      <c r="E1938" t="s">
        <v>100</v>
      </c>
      <c r="F1938" s="3">
        <v>41288</v>
      </c>
      <c r="G1938" s="1" t="s">
        <v>61</v>
      </c>
      <c r="H1938" t="s">
        <v>117</v>
      </c>
      <c r="I1938" s="17">
        <f>IF(D1938="Moody",VLOOKUP(H1938,'Rating Translation'!$B$2:$E$25,4,FALSE),IF(D1938="SP",VLOOKUP(H1938,'Rating Translation'!$C$2:$E$25,3,FALSE),VLOOKUP(H1938,'Rating Translation'!$D$2:$E$25,2,FALSE)))</f>
        <v>24</v>
      </c>
      <c r="J1938">
        <f t="shared" si="180"/>
        <v>24</v>
      </c>
      <c r="K1938" s="20">
        <f>IF($D1938=K$1,$J1938,IF($C1938&lt;&gt;$C1937,"",K1937))</f>
        <v>24</v>
      </c>
      <c r="L1938">
        <f>IF($D1938=L$1,$J1938,IF($C1938&lt;&gt;$C1937,"",L1937))</f>
        <v>24</v>
      </c>
      <c r="M1938">
        <f>IF($D1938=M$1,$J1938,IF($C1938&lt;&gt;$C1937,"",M1937))</f>
        <v>24</v>
      </c>
      <c r="N1938" s="20">
        <f t="shared" si="181"/>
        <v>3</v>
      </c>
      <c r="O1938" s="21">
        <f t="shared" si="182"/>
        <v>24</v>
      </c>
      <c r="P1938">
        <f t="shared" si="184"/>
        <v>0</v>
      </c>
      <c r="Q1938">
        <f t="shared" si="185"/>
        <v>24</v>
      </c>
    </row>
    <row r="1939" spans="1:17" x14ac:dyDescent="0.25">
      <c r="A1939" t="str">
        <f t="shared" si="183"/>
        <v>Luxembourg-Foreign</v>
      </c>
      <c r="B1939">
        <v>1938</v>
      </c>
      <c r="C1939" t="s">
        <v>35</v>
      </c>
      <c r="D1939" t="s">
        <v>96</v>
      </c>
      <c r="E1939" t="s">
        <v>100</v>
      </c>
      <c r="F1939" s="3">
        <v>41484</v>
      </c>
      <c r="G1939" s="1" t="s">
        <v>133</v>
      </c>
      <c r="H1939" t="s">
        <v>117</v>
      </c>
      <c r="I1939" s="17">
        <f>IF(D1939="Moody",VLOOKUP(H1939,'Rating Translation'!$B$2:$E$25,4,FALSE),IF(D1939="SP",VLOOKUP(H1939,'Rating Translation'!$C$2:$E$25,3,FALSE),VLOOKUP(H1939,'Rating Translation'!$D$2:$E$25,2,FALSE)))</f>
        <v>24</v>
      </c>
      <c r="J1939">
        <f t="shared" si="180"/>
        <v>24</v>
      </c>
      <c r="K1939" s="20">
        <f>IF($D1939=K$1,$J1939,IF($C1939&lt;&gt;$C1938,"",K1938))</f>
        <v>24</v>
      </c>
      <c r="L1939">
        <f>IF($D1939=L$1,$J1939,IF($C1939&lt;&gt;$C1938,"",L1938))</f>
        <v>24</v>
      </c>
      <c r="M1939">
        <f>IF($D1939=M$1,$J1939,IF($C1939&lt;&gt;$C1938,"",M1938))</f>
        <v>24</v>
      </c>
      <c r="N1939" s="20">
        <f t="shared" si="181"/>
        <v>3</v>
      </c>
      <c r="O1939" s="21">
        <f t="shared" si="182"/>
        <v>24</v>
      </c>
      <c r="P1939">
        <f t="shared" si="184"/>
        <v>0</v>
      </c>
      <c r="Q1939">
        <f t="shared" si="185"/>
        <v>24</v>
      </c>
    </row>
    <row r="1940" spans="1:17" x14ac:dyDescent="0.25">
      <c r="A1940" t="str">
        <f t="shared" si="183"/>
        <v>Luxembourg-Foreign</v>
      </c>
      <c r="B1940">
        <v>1939</v>
      </c>
      <c r="C1940" t="s">
        <v>35</v>
      </c>
      <c r="D1940" t="s">
        <v>96</v>
      </c>
      <c r="E1940" t="s">
        <v>100</v>
      </c>
      <c r="F1940" s="3">
        <v>41516</v>
      </c>
      <c r="G1940" s="1" t="s">
        <v>133</v>
      </c>
      <c r="H1940" t="s">
        <v>117</v>
      </c>
      <c r="I1940" s="17">
        <f>IF(D1940="Moody",VLOOKUP(H1940,'Rating Translation'!$B$2:$E$25,4,FALSE),IF(D1940="SP",VLOOKUP(H1940,'Rating Translation'!$C$2:$E$25,3,FALSE),VLOOKUP(H1940,'Rating Translation'!$D$2:$E$25,2,FALSE)))</f>
        <v>24</v>
      </c>
      <c r="J1940">
        <f t="shared" si="180"/>
        <v>24</v>
      </c>
      <c r="K1940" s="20">
        <f>IF($D1940=K$1,$J1940,IF($C1940&lt;&gt;$C1939,"",K1939))</f>
        <v>24</v>
      </c>
      <c r="L1940">
        <f>IF($D1940=L$1,$J1940,IF($C1940&lt;&gt;$C1939,"",L1939))</f>
        <v>24</v>
      </c>
      <c r="M1940">
        <f>IF($D1940=M$1,$J1940,IF($C1940&lt;&gt;$C1939,"",M1939))</f>
        <v>24</v>
      </c>
      <c r="N1940" s="20">
        <f t="shared" si="181"/>
        <v>3</v>
      </c>
      <c r="O1940" s="21">
        <f t="shared" si="182"/>
        <v>24</v>
      </c>
      <c r="P1940">
        <f t="shared" si="184"/>
        <v>0</v>
      </c>
      <c r="Q1940">
        <f t="shared" si="185"/>
        <v>24</v>
      </c>
    </row>
    <row r="1941" spans="1:17" x14ac:dyDescent="0.25">
      <c r="A1941" t="str">
        <f t="shared" si="183"/>
        <v>Luxembourg-Local</v>
      </c>
      <c r="B1941">
        <v>1940</v>
      </c>
      <c r="C1941" t="s">
        <v>35</v>
      </c>
      <c r="D1941" t="s">
        <v>79</v>
      </c>
      <c r="E1941" t="s">
        <v>101</v>
      </c>
      <c r="F1941" s="3">
        <v>34452</v>
      </c>
      <c r="G1941" s="1" t="s">
        <v>117</v>
      </c>
      <c r="H1941" t="s">
        <v>117</v>
      </c>
      <c r="I1941" s="17">
        <f>IF(D1941="Moody",VLOOKUP(H1941,'Rating Translation'!$B$2:$E$25,4,FALSE),IF(D1941="SP",VLOOKUP(H1941,'Rating Translation'!$C$2:$E$25,3,FALSE),VLOOKUP(H1941,'Rating Translation'!$D$2:$E$25,2,FALSE)))</f>
        <v>24</v>
      </c>
      <c r="J1941">
        <f t="shared" si="180"/>
        <v>24</v>
      </c>
      <c r="K1941" s="20">
        <f>IF($D1941=K$1,$J1941,IF($C1941&lt;&gt;$C1940,"",K1940))</f>
        <v>24</v>
      </c>
      <c r="L1941">
        <f>IF($D1941=L$1,$J1941,IF($C1941&lt;&gt;$C1940,"",L1940))</f>
        <v>24</v>
      </c>
      <c r="M1941">
        <f>IF($D1941=M$1,$J1941,IF($C1941&lt;&gt;$C1940,"",M1940))</f>
        <v>24</v>
      </c>
      <c r="N1941" s="20">
        <f t="shared" si="181"/>
        <v>3</v>
      </c>
      <c r="O1941" s="21">
        <f t="shared" si="182"/>
        <v>24</v>
      </c>
      <c r="P1941">
        <f t="shared" si="184"/>
        <v>0</v>
      </c>
      <c r="Q1941">
        <f t="shared" si="185"/>
        <v>24</v>
      </c>
    </row>
    <row r="1942" spans="1:17" x14ac:dyDescent="0.25">
      <c r="A1942" t="str">
        <f t="shared" si="183"/>
        <v>Luxembourg-Local</v>
      </c>
      <c r="B1942">
        <v>1941</v>
      </c>
      <c r="C1942" t="s">
        <v>35</v>
      </c>
      <c r="D1942" t="s">
        <v>96</v>
      </c>
      <c r="E1942" t="s">
        <v>101</v>
      </c>
      <c r="F1942" s="3">
        <v>34998</v>
      </c>
      <c r="G1942" s="1" t="s">
        <v>117</v>
      </c>
      <c r="H1942" t="s">
        <v>117</v>
      </c>
      <c r="I1942" s="17">
        <f>IF(D1942="Moody",VLOOKUP(H1942,'Rating Translation'!$B$2:$E$25,4,FALSE),IF(D1942="SP",VLOOKUP(H1942,'Rating Translation'!$C$2:$E$25,3,FALSE),VLOOKUP(H1942,'Rating Translation'!$D$2:$E$25,2,FALSE)))</f>
        <v>24</v>
      </c>
      <c r="J1942">
        <f t="shared" si="180"/>
        <v>24</v>
      </c>
      <c r="K1942" s="20">
        <f>IF($D1942=K$1,$J1942,IF($C1942&lt;&gt;$C1941,"",K1941))</f>
        <v>24</v>
      </c>
      <c r="L1942">
        <f>IF($D1942=L$1,$J1942,IF($C1942&lt;&gt;$C1941,"",L1941))</f>
        <v>24</v>
      </c>
      <c r="M1942">
        <f>IF($D1942=M$1,$J1942,IF($C1942&lt;&gt;$C1941,"",M1941))</f>
        <v>24</v>
      </c>
      <c r="N1942" s="20">
        <f t="shared" si="181"/>
        <v>3</v>
      </c>
      <c r="O1942" s="21">
        <f t="shared" si="182"/>
        <v>24</v>
      </c>
      <c r="P1942">
        <f t="shared" si="184"/>
        <v>0</v>
      </c>
      <c r="Q1942">
        <f t="shared" si="185"/>
        <v>24</v>
      </c>
    </row>
    <row r="1943" spans="1:17" x14ac:dyDescent="0.25">
      <c r="A1943" t="str">
        <f t="shared" si="183"/>
        <v>Luxembourg-Local</v>
      </c>
      <c r="B1943">
        <v>1942</v>
      </c>
      <c r="C1943" t="s">
        <v>35</v>
      </c>
      <c r="D1943" t="s">
        <v>69</v>
      </c>
      <c r="E1943" t="s">
        <v>101</v>
      </c>
      <c r="F1943" s="3">
        <v>36354</v>
      </c>
      <c r="G1943" s="1" t="s">
        <v>104</v>
      </c>
      <c r="H1943" t="s">
        <v>104</v>
      </c>
      <c r="I1943" s="17">
        <f>IF(D1943="Moody",VLOOKUP(H1943,'Rating Translation'!$B$2:$E$25,4,FALSE),IF(D1943="SP",VLOOKUP(H1943,'Rating Translation'!$C$2:$E$25,3,FALSE),VLOOKUP(H1943,'Rating Translation'!$D$2:$E$25,2,FALSE)))</f>
        <v>24</v>
      </c>
      <c r="J1943">
        <f t="shared" si="180"/>
        <v>24</v>
      </c>
      <c r="K1943" s="20">
        <f>IF($D1943=K$1,$J1943,IF($C1943&lt;&gt;$C1942,"",K1942))</f>
        <v>24</v>
      </c>
      <c r="L1943">
        <f>IF($D1943=L$1,$J1943,IF($C1943&lt;&gt;$C1942,"",L1942))</f>
        <v>24</v>
      </c>
      <c r="M1943">
        <f>IF($D1943=M$1,$J1943,IF($C1943&lt;&gt;$C1942,"",M1942))</f>
        <v>24</v>
      </c>
      <c r="N1943" s="20">
        <f t="shared" si="181"/>
        <v>3</v>
      </c>
      <c r="O1943" s="21">
        <f t="shared" si="182"/>
        <v>24</v>
      </c>
      <c r="P1943">
        <f t="shared" si="184"/>
        <v>0</v>
      </c>
      <c r="Q1943">
        <f t="shared" si="185"/>
        <v>24</v>
      </c>
    </row>
    <row r="1944" spans="1:17" x14ac:dyDescent="0.25">
      <c r="A1944" t="str">
        <f t="shared" si="183"/>
        <v>Luxembourg-Local</v>
      </c>
      <c r="B1944">
        <v>1943</v>
      </c>
      <c r="C1944" t="s">
        <v>35</v>
      </c>
      <c r="D1944" t="s">
        <v>96</v>
      </c>
      <c r="E1944" t="s">
        <v>101</v>
      </c>
      <c r="F1944" s="3">
        <v>36790</v>
      </c>
      <c r="G1944" s="1" t="s">
        <v>117</v>
      </c>
      <c r="H1944" t="s">
        <v>117</v>
      </c>
      <c r="I1944" s="17">
        <f>IF(D1944="Moody",VLOOKUP(H1944,'Rating Translation'!$B$2:$E$25,4,FALSE),IF(D1944="SP",VLOOKUP(H1944,'Rating Translation'!$C$2:$E$25,3,FALSE),VLOOKUP(H1944,'Rating Translation'!$D$2:$E$25,2,FALSE)))</f>
        <v>24</v>
      </c>
      <c r="J1944">
        <f t="shared" si="180"/>
        <v>24</v>
      </c>
      <c r="K1944" s="20">
        <f>IF($D1944=K$1,$J1944,IF($C1944&lt;&gt;$C1943,"",K1943))</f>
        <v>24</v>
      </c>
      <c r="L1944">
        <f>IF($D1944=L$1,$J1944,IF($C1944&lt;&gt;$C1943,"",L1943))</f>
        <v>24</v>
      </c>
      <c r="M1944">
        <f>IF($D1944=M$1,$J1944,IF($C1944&lt;&gt;$C1943,"",M1943))</f>
        <v>24</v>
      </c>
      <c r="N1944" s="20">
        <f t="shared" si="181"/>
        <v>3</v>
      </c>
      <c r="O1944" s="21">
        <f t="shared" si="182"/>
        <v>24</v>
      </c>
      <c r="P1944">
        <f t="shared" si="184"/>
        <v>0</v>
      </c>
      <c r="Q1944">
        <f t="shared" si="185"/>
        <v>24</v>
      </c>
    </row>
    <row r="1945" spans="1:17" x14ac:dyDescent="0.25">
      <c r="A1945" t="str">
        <f t="shared" si="183"/>
        <v>Luxembourg-Local</v>
      </c>
      <c r="B1945">
        <v>1944</v>
      </c>
      <c r="C1945" t="s">
        <v>35</v>
      </c>
      <c r="D1945" t="s">
        <v>79</v>
      </c>
      <c r="E1945" t="s">
        <v>101</v>
      </c>
      <c r="F1945" s="3">
        <v>38657</v>
      </c>
      <c r="G1945" s="1" t="s">
        <v>117</v>
      </c>
      <c r="H1945" t="s">
        <v>117</v>
      </c>
      <c r="I1945" s="17">
        <f>IF(D1945="Moody",VLOOKUP(H1945,'Rating Translation'!$B$2:$E$25,4,FALSE),IF(D1945="SP",VLOOKUP(H1945,'Rating Translation'!$C$2:$E$25,3,FALSE),VLOOKUP(H1945,'Rating Translation'!$D$2:$E$25,2,FALSE)))</f>
        <v>24</v>
      </c>
      <c r="J1945">
        <f t="shared" si="180"/>
        <v>24</v>
      </c>
      <c r="K1945" s="20">
        <f>IF($D1945=K$1,$J1945,IF($C1945&lt;&gt;$C1944,"",K1944))</f>
        <v>24</v>
      </c>
      <c r="L1945">
        <f>IF($D1945=L$1,$J1945,IF($C1945&lt;&gt;$C1944,"",L1944))</f>
        <v>24</v>
      </c>
      <c r="M1945">
        <f>IF($D1945=M$1,$J1945,IF($C1945&lt;&gt;$C1944,"",M1944))</f>
        <v>24</v>
      </c>
      <c r="N1945" s="20">
        <f t="shared" si="181"/>
        <v>3</v>
      </c>
      <c r="O1945" s="21">
        <f t="shared" si="182"/>
        <v>24</v>
      </c>
      <c r="P1945">
        <f t="shared" si="184"/>
        <v>0</v>
      </c>
      <c r="Q1945">
        <f t="shared" si="185"/>
        <v>24</v>
      </c>
    </row>
    <row r="1946" spans="1:17" x14ac:dyDescent="0.25">
      <c r="A1946" t="str">
        <f t="shared" si="183"/>
        <v>Luxembourg-Local</v>
      </c>
      <c r="B1946">
        <v>1945</v>
      </c>
      <c r="C1946" t="s">
        <v>35</v>
      </c>
      <c r="D1946" t="s">
        <v>96</v>
      </c>
      <c r="E1946" t="s">
        <v>101</v>
      </c>
      <c r="F1946" s="3">
        <v>40814</v>
      </c>
      <c r="G1946" s="1" t="s">
        <v>117</v>
      </c>
      <c r="H1946" t="s">
        <v>117</v>
      </c>
      <c r="I1946" s="17">
        <f>IF(D1946="Moody",VLOOKUP(H1946,'Rating Translation'!$B$2:$E$25,4,FALSE),IF(D1946="SP",VLOOKUP(H1946,'Rating Translation'!$C$2:$E$25,3,FALSE),VLOOKUP(H1946,'Rating Translation'!$D$2:$E$25,2,FALSE)))</f>
        <v>24</v>
      </c>
      <c r="J1946">
        <f t="shared" si="180"/>
        <v>24</v>
      </c>
      <c r="K1946" s="20">
        <f>IF($D1946=K$1,$J1946,IF($C1946&lt;&gt;$C1945,"",K1945))</f>
        <v>24</v>
      </c>
      <c r="L1946">
        <f>IF($D1946=L$1,$J1946,IF($C1946&lt;&gt;$C1945,"",L1945))</f>
        <v>24</v>
      </c>
      <c r="M1946">
        <f>IF($D1946=M$1,$J1946,IF($C1946&lt;&gt;$C1945,"",M1945))</f>
        <v>24</v>
      </c>
      <c r="N1946" s="20">
        <f t="shared" si="181"/>
        <v>3</v>
      </c>
      <c r="O1946" s="21">
        <f t="shared" si="182"/>
        <v>24</v>
      </c>
      <c r="P1946">
        <f t="shared" si="184"/>
        <v>0</v>
      </c>
      <c r="Q1946">
        <f t="shared" si="185"/>
        <v>24</v>
      </c>
    </row>
    <row r="1947" spans="1:17" x14ac:dyDescent="0.25">
      <c r="A1947" t="str">
        <f t="shared" si="183"/>
        <v>Luxembourg-Local</v>
      </c>
      <c r="B1947">
        <v>1946</v>
      </c>
      <c r="C1947" t="s">
        <v>35</v>
      </c>
      <c r="D1947" t="s">
        <v>96</v>
      </c>
      <c r="E1947" t="s">
        <v>101</v>
      </c>
      <c r="F1947" s="3">
        <v>41177</v>
      </c>
      <c r="G1947" s="1" t="s">
        <v>117</v>
      </c>
      <c r="H1947" t="s">
        <v>117</v>
      </c>
      <c r="I1947" s="17">
        <f>IF(D1947="Moody",VLOOKUP(H1947,'Rating Translation'!$B$2:$E$25,4,FALSE),IF(D1947="SP",VLOOKUP(H1947,'Rating Translation'!$C$2:$E$25,3,FALSE),VLOOKUP(H1947,'Rating Translation'!$D$2:$E$25,2,FALSE)))</f>
        <v>24</v>
      </c>
      <c r="J1947">
        <f t="shared" si="180"/>
        <v>24</v>
      </c>
      <c r="K1947" s="20">
        <f>IF($D1947=K$1,$J1947,IF($C1947&lt;&gt;$C1946,"",K1946))</f>
        <v>24</v>
      </c>
      <c r="L1947">
        <f>IF($D1947=L$1,$J1947,IF($C1947&lt;&gt;$C1946,"",L1946))</f>
        <v>24</v>
      </c>
      <c r="M1947">
        <f>IF($D1947=M$1,$J1947,IF($C1947&lt;&gt;$C1946,"",M1946))</f>
        <v>24</v>
      </c>
      <c r="N1947" s="20">
        <f t="shared" si="181"/>
        <v>3</v>
      </c>
      <c r="O1947" s="21">
        <f t="shared" si="182"/>
        <v>24</v>
      </c>
      <c r="P1947">
        <f t="shared" si="184"/>
        <v>0</v>
      </c>
      <c r="Q1947">
        <f t="shared" si="185"/>
        <v>24</v>
      </c>
    </row>
    <row r="1948" spans="1:17" x14ac:dyDescent="0.25">
      <c r="A1948" t="str">
        <f t="shared" si="183"/>
        <v>Luxembourg-Local</v>
      </c>
      <c r="B1948">
        <v>1947</v>
      </c>
      <c r="C1948" t="s">
        <v>35</v>
      </c>
      <c r="D1948" t="s">
        <v>96</v>
      </c>
      <c r="E1948" t="s">
        <v>101</v>
      </c>
      <c r="F1948" s="3">
        <v>41484</v>
      </c>
      <c r="G1948" s="1" t="s">
        <v>117</v>
      </c>
      <c r="H1948" t="s">
        <v>117</v>
      </c>
      <c r="I1948" s="17">
        <f>IF(D1948="Moody",VLOOKUP(H1948,'Rating Translation'!$B$2:$E$25,4,FALSE),IF(D1948="SP",VLOOKUP(H1948,'Rating Translation'!$C$2:$E$25,3,FALSE),VLOOKUP(H1948,'Rating Translation'!$D$2:$E$25,2,FALSE)))</f>
        <v>24</v>
      </c>
      <c r="J1948">
        <f t="shared" si="180"/>
        <v>24</v>
      </c>
      <c r="K1948" s="20">
        <f>IF($D1948=K$1,$J1948,IF($C1948&lt;&gt;$C1947,"",K1947))</f>
        <v>24</v>
      </c>
      <c r="L1948">
        <f>IF($D1948=L$1,$J1948,IF($C1948&lt;&gt;$C1947,"",L1947))</f>
        <v>24</v>
      </c>
      <c r="M1948">
        <f>IF($D1948=M$1,$J1948,IF($C1948&lt;&gt;$C1947,"",M1947))</f>
        <v>24</v>
      </c>
      <c r="N1948" s="20">
        <f t="shared" si="181"/>
        <v>3</v>
      </c>
      <c r="O1948" s="21">
        <f t="shared" si="182"/>
        <v>24</v>
      </c>
      <c r="P1948">
        <f t="shared" si="184"/>
        <v>0</v>
      </c>
      <c r="Q1948">
        <f t="shared" si="185"/>
        <v>24</v>
      </c>
    </row>
    <row r="1949" spans="1:17" x14ac:dyDescent="0.25">
      <c r="A1949" t="str">
        <f t="shared" si="183"/>
        <v>Luxembourg-Local</v>
      </c>
      <c r="B1949">
        <v>1948</v>
      </c>
      <c r="C1949" t="s">
        <v>35</v>
      </c>
      <c r="D1949" t="s">
        <v>96</v>
      </c>
      <c r="E1949" t="s">
        <v>101</v>
      </c>
      <c r="F1949" s="3">
        <v>41516</v>
      </c>
      <c r="G1949" s="1" t="s">
        <v>117</v>
      </c>
      <c r="H1949" t="s">
        <v>117</v>
      </c>
      <c r="I1949" s="17">
        <f>IF(D1949="Moody",VLOOKUP(H1949,'Rating Translation'!$B$2:$E$25,4,FALSE),IF(D1949="SP",VLOOKUP(H1949,'Rating Translation'!$C$2:$E$25,3,FALSE),VLOOKUP(H1949,'Rating Translation'!$D$2:$E$25,2,FALSE)))</f>
        <v>24</v>
      </c>
      <c r="J1949">
        <f t="shared" si="180"/>
        <v>24</v>
      </c>
      <c r="K1949" s="20">
        <f>IF($D1949=K$1,$J1949,IF($C1949&lt;&gt;$C1948,"",K1948))</f>
        <v>24</v>
      </c>
      <c r="L1949">
        <f>IF($D1949=L$1,$J1949,IF($C1949&lt;&gt;$C1948,"",L1948))</f>
        <v>24</v>
      </c>
      <c r="M1949">
        <f>IF($D1949=M$1,$J1949,IF($C1949&lt;&gt;$C1948,"",M1948))</f>
        <v>24</v>
      </c>
      <c r="N1949" s="20">
        <f t="shared" si="181"/>
        <v>3</v>
      </c>
      <c r="O1949" s="21">
        <f t="shared" si="182"/>
        <v>24</v>
      </c>
      <c r="P1949">
        <f t="shared" si="184"/>
        <v>0</v>
      </c>
      <c r="Q1949">
        <f t="shared" si="185"/>
        <v>24</v>
      </c>
    </row>
    <row r="1950" spans="1:17" x14ac:dyDescent="0.25">
      <c r="A1950" t="str">
        <f t="shared" si="183"/>
        <v>Malaysia-Foreign</v>
      </c>
      <c r="B1950">
        <v>1949</v>
      </c>
      <c r="C1950" t="s">
        <v>37</v>
      </c>
      <c r="D1950" t="s">
        <v>69</v>
      </c>
      <c r="E1950" t="s">
        <v>100</v>
      </c>
      <c r="F1950" s="3">
        <v>31430</v>
      </c>
      <c r="G1950" s="1" t="s">
        <v>114</v>
      </c>
      <c r="H1950" t="s">
        <v>114</v>
      </c>
      <c r="I1950" s="17">
        <f>IF(D1950="Moody",VLOOKUP(H1950,'Rating Translation'!$B$2:$E$25,4,FALSE),IF(D1950="SP",VLOOKUP(H1950,'Rating Translation'!$C$2:$E$25,3,FALSE),VLOOKUP(H1950,'Rating Translation'!$D$2:$E$25,2,FALSE)))</f>
        <v>17</v>
      </c>
      <c r="J1950">
        <f t="shared" si="180"/>
        <v>17</v>
      </c>
      <c r="K1950" s="20">
        <f>IF($D1950=K$1,$J1950,IF($C1950&lt;&gt;$C1949,"",K1949))</f>
        <v>17</v>
      </c>
      <c r="L1950" t="str">
        <f>IF($D1950=L$1,$J1950,IF($C1950&lt;&gt;$C1949,"",L1949))</f>
        <v/>
      </c>
      <c r="M1950" t="str">
        <f>IF($D1950=M$1,$J1950,IF($C1950&lt;&gt;$C1949,"",M1949))</f>
        <v/>
      </c>
      <c r="N1950" s="20">
        <f t="shared" si="181"/>
        <v>1</v>
      </c>
      <c r="O1950" s="21">
        <f t="shared" si="182"/>
        <v>17</v>
      </c>
      <c r="P1950" t="str">
        <f t="shared" si="184"/>
        <v/>
      </c>
      <c r="Q1950">
        <f t="shared" si="185"/>
        <v>17</v>
      </c>
    </row>
    <row r="1951" spans="1:17" x14ac:dyDescent="0.25">
      <c r="A1951" t="str">
        <f t="shared" si="183"/>
        <v>Malaysia-Foreign</v>
      </c>
      <c r="B1951">
        <v>1950</v>
      </c>
      <c r="C1951" t="s">
        <v>37</v>
      </c>
      <c r="D1951" t="s">
        <v>69</v>
      </c>
      <c r="E1951" t="s">
        <v>100</v>
      </c>
      <c r="F1951" s="3">
        <v>32944</v>
      </c>
      <c r="G1951" s="1" t="s">
        <v>112</v>
      </c>
      <c r="H1951" t="s">
        <v>112</v>
      </c>
      <c r="I1951" s="17">
        <f>IF(D1951="Moody",VLOOKUP(H1951,'Rating Translation'!$B$2:$E$25,4,FALSE),IF(D1951="SP",VLOOKUP(H1951,'Rating Translation'!$C$2:$E$25,3,FALSE),VLOOKUP(H1951,'Rating Translation'!$D$2:$E$25,2,FALSE)))</f>
        <v>18</v>
      </c>
      <c r="J1951">
        <f t="shared" si="180"/>
        <v>18</v>
      </c>
      <c r="K1951" s="20">
        <f>IF($D1951=K$1,$J1951,IF($C1951&lt;&gt;$C1950,"",K1950))</f>
        <v>18</v>
      </c>
      <c r="L1951" t="str">
        <f>IF($D1951=L$1,$J1951,IF($C1951&lt;&gt;$C1950,"",L1950))</f>
        <v/>
      </c>
      <c r="M1951" t="str">
        <f>IF($D1951=M$1,$J1951,IF($C1951&lt;&gt;$C1950,"",M1950))</f>
        <v/>
      </c>
      <c r="N1951" s="20">
        <f t="shared" si="181"/>
        <v>1</v>
      </c>
      <c r="O1951" s="21">
        <f t="shared" si="182"/>
        <v>18</v>
      </c>
      <c r="P1951" t="str">
        <f t="shared" si="184"/>
        <v/>
      </c>
      <c r="Q1951">
        <f t="shared" si="185"/>
        <v>18</v>
      </c>
    </row>
    <row r="1952" spans="1:17" x14ac:dyDescent="0.25">
      <c r="A1952" t="str">
        <f t="shared" si="183"/>
        <v>Malaysia-Foreign</v>
      </c>
      <c r="B1952">
        <v>1951</v>
      </c>
      <c r="C1952" t="s">
        <v>37</v>
      </c>
      <c r="D1952" t="s">
        <v>69</v>
      </c>
      <c r="E1952" t="s">
        <v>100</v>
      </c>
      <c r="F1952" s="3">
        <v>34039</v>
      </c>
      <c r="G1952" s="1" t="s">
        <v>111</v>
      </c>
      <c r="H1952" t="s">
        <v>111</v>
      </c>
      <c r="I1952" s="17">
        <f>IF(D1952="Moody",VLOOKUP(H1952,'Rating Translation'!$B$2:$E$25,4,FALSE),IF(D1952="SP",VLOOKUP(H1952,'Rating Translation'!$C$2:$E$25,3,FALSE),VLOOKUP(H1952,'Rating Translation'!$D$2:$E$25,2,FALSE)))</f>
        <v>19</v>
      </c>
      <c r="J1952">
        <f t="shared" si="180"/>
        <v>19</v>
      </c>
      <c r="K1952" s="20">
        <f>IF($D1952=K$1,$J1952,IF($C1952&lt;&gt;$C1951,"",K1951))</f>
        <v>19</v>
      </c>
      <c r="L1952" t="str">
        <f>IF($D1952=L$1,$J1952,IF($C1952&lt;&gt;$C1951,"",L1951))</f>
        <v/>
      </c>
      <c r="M1952" t="str">
        <f>IF($D1952=M$1,$J1952,IF($C1952&lt;&gt;$C1951,"",M1951))</f>
        <v/>
      </c>
      <c r="N1952" s="20">
        <f t="shared" si="181"/>
        <v>1</v>
      </c>
      <c r="O1952" s="21">
        <f t="shared" si="182"/>
        <v>19</v>
      </c>
      <c r="P1952" t="str">
        <f t="shared" si="184"/>
        <v/>
      </c>
      <c r="Q1952">
        <f t="shared" si="185"/>
        <v>19</v>
      </c>
    </row>
    <row r="1953" spans="1:17" x14ac:dyDescent="0.25">
      <c r="A1953" t="str">
        <f t="shared" si="183"/>
        <v>Malaysia-Foreign</v>
      </c>
      <c r="B1953">
        <v>1952</v>
      </c>
      <c r="C1953" t="s">
        <v>37</v>
      </c>
      <c r="D1953" t="s">
        <v>69</v>
      </c>
      <c r="E1953" t="s">
        <v>100</v>
      </c>
      <c r="F1953" s="3">
        <v>34773</v>
      </c>
      <c r="G1953" s="1" t="s">
        <v>110</v>
      </c>
      <c r="H1953" t="s">
        <v>110</v>
      </c>
      <c r="I1953" s="17">
        <f>IF(D1953="Moody",VLOOKUP(H1953,'Rating Translation'!$B$2:$E$25,4,FALSE),IF(D1953="SP",VLOOKUP(H1953,'Rating Translation'!$C$2:$E$25,3,FALSE),VLOOKUP(H1953,'Rating Translation'!$D$2:$E$25,2,FALSE)))</f>
        <v>20</v>
      </c>
      <c r="J1953">
        <f t="shared" si="180"/>
        <v>20</v>
      </c>
      <c r="K1953" s="20">
        <f>IF($D1953=K$1,$J1953,IF($C1953&lt;&gt;$C1952,"",K1952))</f>
        <v>20</v>
      </c>
      <c r="L1953" t="str">
        <f>IF($D1953=L$1,$J1953,IF($C1953&lt;&gt;$C1952,"",L1952))</f>
        <v/>
      </c>
      <c r="M1953" t="str">
        <f>IF($D1953=M$1,$J1953,IF($C1953&lt;&gt;$C1952,"",M1952))</f>
        <v/>
      </c>
      <c r="N1953" s="20">
        <f t="shared" si="181"/>
        <v>1</v>
      </c>
      <c r="O1953" s="21">
        <f t="shared" si="182"/>
        <v>20</v>
      </c>
      <c r="P1953" t="str">
        <f t="shared" si="184"/>
        <v/>
      </c>
      <c r="Q1953">
        <f t="shared" si="185"/>
        <v>20</v>
      </c>
    </row>
    <row r="1954" spans="1:17" x14ac:dyDescent="0.25">
      <c r="A1954" t="str">
        <f t="shared" si="183"/>
        <v>Malaysia-Foreign</v>
      </c>
      <c r="B1954">
        <v>1953</v>
      </c>
      <c r="C1954" t="s">
        <v>37</v>
      </c>
      <c r="D1954" t="s">
        <v>69</v>
      </c>
      <c r="E1954" t="s">
        <v>100</v>
      </c>
      <c r="F1954" s="3">
        <v>35793</v>
      </c>
      <c r="G1954" s="1" t="s">
        <v>111</v>
      </c>
      <c r="H1954" t="s">
        <v>111</v>
      </c>
      <c r="I1954" s="17">
        <f>IF(D1954="Moody",VLOOKUP(H1954,'Rating Translation'!$B$2:$E$25,4,FALSE),IF(D1954="SP",VLOOKUP(H1954,'Rating Translation'!$C$2:$E$25,3,FALSE),VLOOKUP(H1954,'Rating Translation'!$D$2:$E$25,2,FALSE)))</f>
        <v>19</v>
      </c>
      <c r="J1954">
        <f t="shared" si="180"/>
        <v>19</v>
      </c>
      <c r="K1954" s="20">
        <f>IF($D1954=K$1,$J1954,IF($C1954&lt;&gt;$C1953,"",K1953))</f>
        <v>19</v>
      </c>
      <c r="L1954" t="str">
        <f>IF($D1954=L$1,$J1954,IF($C1954&lt;&gt;$C1953,"",L1953))</f>
        <v/>
      </c>
      <c r="M1954" t="str">
        <f>IF($D1954=M$1,$J1954,IF($C1954&lt;&gt;$C1953,"",M1953))</f>
        <v/>
      </c>
      <c r="N1954" s="20">
        <f t="shared" si="181"/>
        <v>1</v>
      </c>
      <c r="O1954" s="21">
        <f t="shared" si="182"/>
        <v>19</v>
      </c>
      <c r="P1954" t="str">
        <f t="shared" si="184"/>
        <v/>
      </c>
      <c r="Q1954">
        <f t="shared" si="185"/>
        <v>19</v>
      </c>
    </row>
    <row r="1955" spans="1:17" x14ac:dyDescent="0.25">
      <c r="A1955" t="str">
        <f t="shared" si="183"/>
        <v>Malaysia-Foreign</v>
      </c>
      <c r="B1955">
        <v>1954</v>
      </c>
      <c r="C1955" t="s">
        <v>37</v>
      </c>
      <c r="D1955" t="s">
        <v>69</v>
      </c>
      <c r="E1955" t="s">
        <v>100</v>
      </c>
      <c r="F1955" s="3">
        <v>35999</v>
      </c>
      <c r="G1955" s="1" t="s">
        <v>115</v>
      </c>
      <c r="H1955" t="s">
        <v>115</v>
      </c>
      <c r="I1955" s="17">
        <f>IF(D1955="Moody",VLOOKUP(H1955,'Rating Translation'!$B$2:$E$25,4,FALSE),IF(D1955="SP",VLOOKUP(H1955,'Rating Translation'!$C$2:$E$25,3,FALSE),VLOOKUP(H1955,'Rating Translation'!$D$2:$E$25,2,FALSE)))</f>
        <v>16</v>
      </c>
      <c r="J1955">
        <f t="shared" si="180"/>
        <v>16</v>
      </c>
      <c r="K1955" s="20">
        <f>IF($D1955=K$1,$J1955,IF($C1955&lt;&gt;$C1954,"",K1954))</f>
        <v>16</v>
      </c>
      <c r="L1955" t="str">
        <f>IF($D1955=L$1,$J1955,IF($C1955&lt;&gt;$C1954,"",L1954))</f>
        <v/>
      </c>
      <c r="M1955" t="str">
        <f>IF($D1955=M$1,$J1955,IF($C1955&lt;&gt;$C1954,"",M1954))</f>
        <v/>
      </c>
      <c r="N1955" s="20">
        <f t="shared" si="181"/>
        <v>1</v>
      </c>
      <c r="O1955" s="21">
        <f t="shared" si="182"/>
        <v>16</v>
      </c>
      <c r="P1955" t="str">
        <f t="shared" si="184"/>
        <v/>
      </c>
      <c r="Q1955">
        <f t="shared" si="185"/>
        <v>16</v>
      </c>
    </row>
    <row r="1956" spans="1:17" x14ac:dyDescent="0.25">
      <c r="A1956" t="str">
        <f t="shared" si="183"/>
        <v>Malaysia-Foreign</v>
      </c>
      <c r="B1956">
        <v>1955</v>
      </c>
      <c r="C1956" t="s">
        <v>37</v>
      </c>
      <c r="D1956" t="s">
        <v>96</v>
      </c>
      <c r="E1956" t="s">
        <v>100</v>
      </c>
      <c r="F1956" s="3">
        <v>36020</v>
      </c>
      <c r="G1956" s="1" t="s">
        <v>124</v>
      </c>
      <c r="H1956" t="s">
        <v>124</v>
      </c>
      <c r="I1956" s="17">
        <f>IF(D1956="Moody",VLOOKUP(H1956,'Rating Translation'!$B$2:$E$25,4,FALSE),IF(D1956="SP",VLOOKUP(H1956,'Rating Translation'!$C$2:$E$25,3,FALSE),VLOOKUP(H1956,'Rating Translation'!$D$2:$E$25,2,FALSE)))</f>
        <v>15</v>
      </c>
      <c r="J1956">
        <f t="shared" si="180"/>
        <v>15</v>
      </c>
      <c r="K1956" s="20">
        <f>IF($D1956=K$1,$J1956,IF($C1956&lt;&gt;$C1955,"",K1955))</f>
        <v>16</v>
      </c>
      <c r="L1956" t="str">
        <f>IF($D1956=L$1,$J1956,IF($C1956&lt;&gt;$C1955,"",L1955))</f>
        <v/>
      </c>
      <c r="M1956">
        <f>IF($D1956=M$1,$J1956,IF($C1956&lt;&gt;$C1955,"",M1955))</f>
        <v>15</v>
      </c>
      <c r="N1956" s="20">
        <f t="shared" si="181"/>
        <v>2</v>
      </c>
      <c r="O1956" s="21">
        <f t="shared" si="182"/>
        <v>15.5</v>
      </c>
      <c r="P1956">
        <f t="shared" si="184"/>
        <v>0.70710678118654757</v>
      </c>
      <c r="Q1956">
        <f t="shared" si="185"/>
        <v>15.5</v>
      </c>
    </row>
    <row r="1957" spans="1:17" x14ac:dyDescent="0.25">
      <c r="A1957" t="str">
        <f t="shared" si="183"/>
        <v>Malaysia-Foreign</v>
      </c>
      <c r="B1957">
        <v>1956</v>
      </c>
      <c r="C1957" t="s">
        <v>37</v>
      </c>
      <c r="D1957" t="s">
        <v>96</v>
      </c>
      <c r="E1957" t="s">
        <v>100</v>
      </c>
      <c r="F1957" s="3">
        <v>36047</v>
      </c>
      <c r="G1957" s="1" t="s">
        <v>92</v>
      </c>
      <c r="H1957" t="s">
        <v>92</v>
      </c>
      <c r="I1957" s="17">
        <f>IF(D1957="Moody",VLOOKUP(H1957,'Rating Translation'!$B$2:$E$25,4,FALSE),IF(D1957="SP",VLOOKUP(H1957,'Rating Translation'!$C$2:$E$25,3,FALSE),VLOOKUP(H1957,'Rating Translation'!$D$2:$E$25,2,FALSE)))</f>
        <v>13</v>
      </c>
      <c r="J1957">
        <f t="shared" si="180"/>
        <v>13</v>
      </c>
      <c r="K1957" s="20">
        <f>IF($D1957=K$1,$J1957,IF($C1957&lt;&gt;$C1956,"",K1956))</f>
        <v>16</v>
      </c>
      <c r="L1957" t="str">
        <f>IF($D1957=L$1,$J1957,IF($C1957&lt;&gt;$C1956,"",L1956))</f>
        <v/>
      </c>
      <c r="M1957">
        <f>IF($D1957=M$1,$J1957,IF($C1957&lt;&gt;$C1956,"",M1956))</f>
        <v>13</v>
      </c>
      <c r="N1957" s="20">
        <f t="shared" si="181"/>
        <v>2</v>
      </c>
      <c r="O1957" s="21">
        <f t="shared" si="182"/>
        <v>14.5</v>
      </c>
      <c r="P1957">
        <f t="shared" si="184"/>
        <v>2.1213203435596424</v>
      </c>
      <c r="Q1957">
        <f t="shared" si="185"/>
        <v>14.5</v>
      </c>
    </row>
    <row r="1958" spans="1:17" x14ac:dyDescent="0.25">
      <c r="A1958" t="str">
        <f t="shared" si="183"/>
        <v>Malaysia-Foreign</v>
      </c>
      <c r="B1958">
        <v>1957</v>
      </c>
      <c r="C1958" t="s">
        <v>37</v>
      </c>
      <c r="D1958" t="s">
        <v>69</v>
      </c>
      <c r="E1958" t="s">
        <v>100</v>
      </c>
      <c r="F1958" s="3">
        <v>36052</v>
      </c>
      <c r="G1958" s="1" t="s">
        <v>116</v>
      </c>
      <c r="H1958" t="s">
        <v>116</v>
      </c>
      <c r="I1958" s="17">
        <f>IF(D1958="Moody",VLOOKUP(H1958,'Rating Translation'!$B$2:$E$25,4,FALSE),IF(D1958="SP",VLOOKUP(H1958,'Rating Translation'!$C$2:$E$25,3,FALSE),VLOOKUP(H1958,'Rating Translation'!$D$2:$E$25,2,FALSE)))</f>
        <v>15</v>
      </c>
      <c r="J1958">
        <f t="shared" si="180"/>
        <v>15</v>
      </c>
      <c r="K1958" s="20">
        <f>IF($D1958=K$1,$J1958,IF($C1958&lt;&gt;$C1957,"",K1957))</f>
        <v>15</v>
      </c>
      <c r="L1958" t="str">
        <f>IF($D1958=L$1,$J1958,IF($C1958&lt;&gt;$C1957,"",L1957))</f>
        <v/>
      </c>
      <c r="M1958">
        <f>IF($D1958=M$1,$J1958,IF($C1958&lt;&gt;$C1957,"",M1957))</f>
        <v>13</v>
      </c>
      <c r="N1958" s="20">
        <f t="shared" si="181"/>
        <v>2</v>
      </c>
      <c r="O1958" s="21">
        <f t="shared" si="182"/>
        <v>14</v>
      </c>
      <c r="P1958">
        <f t="shared" si="184"/>
        <v>1.4142135623730951</v>
      </c>
      <c r="Q1958">
        <f t="shared" si="185"/>
        <v>14</v>
      </c>
    </row>
    <row r="1959" spans="1:17" x14ac:dyDescent="0.25">
      <c r="A1959" t="str">
        <f t="shared" si="183"/>
        <v>Malaysia-Foreign</v>
      </c>
      <c r="B1959">
        <v>1958</v>
      </c>
      <c r="C1959" t="s">
        <v>37</v>
      </c>
      <c r="D1959" t="s">
        <v>96</v>
      </c>
      <c r="E1959" t="s">
        <v>100</v>
      </c>
      <c r="F1959" s="3">
        <v>36276</v>
      </c>
      <c r="G1959" s="1" t="s">
        <v>124</v>
      </c>
      <c r="H1959" t="s">
        <v>124</v>
      </c>
      <c r="I1959" s="17">
        <f>IF(D1959="Moody",VLOOKUP(H1959,'Rating Translation'!$B$2:$E$25,4,FALSE),IF(D1959="SP",VLOOKUP(H1959,'Rating Translation'!$C$2:$E$25,3,FALSE),VLOOKUP(H1959,'Rating Translation'!$D$2:$E$25,2,FALSE)))</f>
        <v>15</v>
      </c>
      <c r="J1959">
        <f t="shared" si="180"/>
        <v>15</v>
      </c>
      <c r="K1959" s="20">
        <f>IF($D1959=K$1,$J1959,IF($C1959&lt;&gt;$C1958,"",K1958))</f>
        <v>15</v>
      </c>
      <c r="L1959" t="str">
        <f>IF($D1959=L$1,$J1959,IF($C1959&lt;&gt;$C1958,"",L1958))</f>
        <v/>
      </c>
      <c r="M1959">
        <f>IF($D1959=M$1,$J1959,IF($C1959&lt;&gt;$C1958,"",M1958))</f>
        <v>15</v>
      </c>
      <c r="N1959" s="20">
        <f t="shared" si="181"/>
        <v>2</v>
      </c>
      <c r="O1959" s="21">
        <f t="shared" si="182"/>
        <v>15</v>
      </c>
      <c r="P1959">
        <f t="shared" si="184"/>
        <v>0</v>
      </c>
      <c r="Q1959">
        <f t="shared" si="185"/>
        <v>15</v>
      </c>
    </row>
    <row r="1960" spans="1:17" x14ac:dyDescent="0.25">
      <c r="A1960" t="str">
        <f t="shared" si="183"/>
        <v>Malaysia-Foreign</v>
      </c>
      <c r="B1960">
        <v>1959</v>
      </c>
      <c r="C1960" t="s">
        <v>37</v>
      </c>
      <c r="D1960" t="s">
        <v>96</v>
      </c>
      <c r="E1960" t="s">
        <v>100</v>
      </c>
      <c r="F1960" s="3">
        <v>36412</v>
      </c>
      <c r="G1960" s="1" t="s">
        <v>152</v>
      </c>
      <c r="H1960" t="s">
        <v>124</v>
      </c>
      <c r="I1960" s="17">
        <f>IF(D1960="Moody",VLOOKUP(H1960,'Rating Translation'!$B$2:$E$25,4,FALSE),IF(D1960="SP",VLOOKUP(H1960,'Rating Translation'!$C$2:$E$25,3,FALSE),VLOOKUP(H1960,'Rating Translation'!$D$2:$E$25,2,FALSE)))</f>
        <v>15</v>
      </c>
      <c r="J1960">
        <f t="shared" ref="J1960:J2023" si="186">IF(ISERROR(I1960),"",I1960)</f>
        <v>15</v>
      </c>
      <c r="K1960" s="20">
        <f>IF($D1960=K$1,$J1960,IF($C1960&lt;&gt;$C1959,"",K1959))</f>
        <v>15</v>
      </c>
      <c r="L1960" t="str">
        <f>IF($D1960=L$1,$J1960,IF($C1960&lt;&gt;$C1959,"",L1959))</f>
        <v/>
      </c>
      <c r="M1960">
        <f>IF($D1960=M$1,$J1960,IF($C1960&lt;&gt;$C1959,"",M1959))</f>
        <v>15</v>
      </c>
      <c r="N1960" s="20">
        <f t="shared" ref="N1960:N2023" si="187">COUNT(K1960:M1960)</f>
        <v>2</v>
      </c>
      <c r="O1960" s="21">
        <f t="shared" ref="O1960:O2023" si="188">AVERAGE(K1960:M1960)</f>
        <v>15</v>
      </c>
      <c r="P1960">
        <f t="shared" si="184"/>
        <v>0</v>
      </c>
      <c r="Q1960">
        <f t="shared" si="185"/>
        <v>15</v>
      </c>
    </row>
    <row r="1961" spans="1:17" x14ac:dyDescent="0.25">
      <c r="A1961" t="str">
        <f t="shared" si="183"/>
        <v>Malaysia-Foreign</v>
      </c>
      <c r="B1961">
        <v>1960</v>
      </c>
      <c r="C1961" t="s">
        <v>37</v>
      </c>
      <c r="D1961" t="s">
        <v>96</v>
      </c>
      <c r="E1961" t="s">
        <v>100</v>
      </c>
      <c r="F1961" s="3">
        <v>36501</v>
      </c>
      <c r="G1961" s="1" t="s">
        <v>123</v>
      </c>
      <c r="H1961" t="s">
        <v>123</v>
      </c>
      <c r="I1961" s="17">
        <f>IF(D1961="Moody",VLOOKUP(H1961,'Rating Translation'!$B$2:$E$25,4,FALSE),IF(D1961="SP",VLOOKUP(H1961,'Rating Translation'!$C$2:$E$25,3,FALSE),VLOOKUP(H1961,'Rating Translation'!$D$2:$E$25,2,FALSE)))</f>
        <v>16</v>
      </c>
      <c r="J1961">
        <f t="shared" si="186"/>
        <v>16</v>
      </c>
      <c r="K1961" s="20">
        <f>IF($D1961=K$1,$J1961,IF($C1961&lt;&gt;$C1960,"",K1960))</f>
        <v>15</v>
      </c>
      <c r="L1961" t="str">
        <f>IF($D1961=L$1,$J1961,IF($C1961&lt;&gt;$C1960,"",L1960))</f>
        <v/>
      </c>
      <c r="M1961">
        <f>IF($D1961=M$1,$J1961,IF($C1961&lt;&gt;$C1960,"",M1960))</f>
        <v>16</v>
      </c>
      <c r="N1961" s="20">
        <f t="shared" si="187"/>
        <v>2</v>
      </c>
      <c r="O1961" s="21">
        <f t="shared" si="188"/>
        <v>15.5</v>
      </c>
      <c r="P1961">
        <f t="shared" si="184"/>
        <v>0.70710678118654757</v>
      </c>
      <c r="Q1961">
        <f t="shared" si="185"/>
        <v>15.5</v>
      </c>
    </row>
    <row r="1962" spans="1:17" x14ac:dyDescent="0.25">
      <c r="A1962" t="str">
        <f t="shared" si="183"/>
        <v>Malaysia-Foreign</v>
      </c>
      <c r="B1962">
        <v>1961</v>
      </c>
      <c r="C1962" t="s">
        <v>37</v>
      </c>
      <c r="D1962" t="s">
        <v>96</v>
      </c>
      <c r="E1962" t="s">
        <v>100</v>
      </c>
      <c r="F1962" s="3">
        <v>36790</v>
      </c>
      <c r="G1962" s="1" t="s">
        <v>188</v>
      </c>
      <c r="H1962" t="s">
        <v>123</v>
      </c>
      <c r="I1962" s="17">
        <f>IF(D1962="Moody",VLOOKUP(H1962,'Rating Translation'!$B$2:$E$25,4,FALSE),IF(D1962="SP",VLOOKUP(H1962,'Rating Translation'!$C$2:$E$25,3,FALSE),VLOOKUP(H1962,'Rating Translation'!$D$2:$E$25,2,FALSE)))</f>
        <v>16</v>
      </c>
      <c r="J1962">
        <f t="shared" si="186"/>
        <v>16</v>
      </c>
      <c r="K1962" s="20">
        <f>IF($D1962=K$1,$J1962,IF($C1962&lt;&gt;$C1961,"",K1961))</f>
        <v>15</v>
      </c>
      <c r="L1962" t="str">
        <f>IF($D1962=L$1,$J1962,IF($C1962&lt;&gt;$C1961,"",L1961))</f>
        <v/>
      </c>
      <c r="M1962">
        <f>IF($D1962=M$1,$J1962,IF($C1962&lt;&gt;$C1961,"",M1961))</f>
        <v>16</v>
      </c>
      <c r="N1962" s="20">
        <f t="shared" si="187"/>
        <v>2</v>
      </c>
      <c r="O1962" s="21">
        <f t="shared" si="188"/>
        <v>15.5</v>
      </c>
      <c r="P1962">
        <f t="shared" si="184"/>
        <v>0.70710678118654757</v>
      </c>
      <c r="Q1962">
        <f t="shared" si="185"/>
        <v>15.5</v>
      </c>
    </row>
    <row r="1963" spans="1:17" x14ac:dyDescent="0.25">
      <c r="A1963" t="str">
        <f t="shared" si="183"/>
        <v>Malaysia-Foreign</v>
      </c>
      <c r="B1963">
        <v>1962</v>
      </c>
      <c r="C1963" t="s">
        <v>37</v>
      </c>
      <c r="D1963" t="s">
        <v>69</v>
      </c>
      <c r="E1963" t="s">
        <v>100</v>
      </c>
      <c r="F1963" s="3">
        <v>36816</v>
      </c>
      <c r="G1963" s="1" t="s">
        <v>115</v>
      </c>
      <c r="H1963" t="s">
        <v>115</v>
      </c>
      <c r="I1963" s="17">
        <f>IF(D1963="Moody",VLOOKUP(H1963,'Rating Translation'!$B$2:$E$25,4,FALSE),IF(D1963="SP",VLOOKUP(H1963,'Rating Translation'!$C$2:$E$25,3,FALSE),VLOOKUP(H1963,'Rating Translation'!$D$2:$E$25,2,FALSE)))</f>
        <v>16</v>
      </c>
      <c r="J1963">
        <f t="shared" si="186"/>
        <v>16</v>
      </c>
      <c r="K1963" s="20">
        <f>IF($D1963=K$1,$J1963,IF($C1963&lt;&gt;$C1962,"",K1962))</f>
        <v>16</v>
      </c>
      <c r="L1963" t="str">
        <f>IF($D1963=L$1,$J1963,IF($C1963&lt;&gt;$C1962,"",L1962))</f>
        <v/>
      </c>
      <c r="M1963">
        <f>IF($D1963=M$1,$J1963,IF($C1963&lt;&gt;$C1962,"",M1962))</f>
        <v>16</v>
      </c>
      <c r="N1963" s="20">
        <f t="shared" si="187"/>
        <v>2</v>
      </c>
      <c r="O1963" s="21">
        <f t="shared" si="188"/>
        <v>16</v>
      </c>
      <c r="P1963">
        <f t="shared" si="184"/>
        <v>0</v>
      </c>
      <c r="Q1963">
        <f t="shared" si="185"/>
        <v>16</v>
      </c>
    </row>
    <row r="1964" spans="1:17" x14ac:dyDescent="0.25">
      <c r="A1964" t="str">
        <f t="shared" si="183"/>
        <v>Malaysia-Foreign</v>
      </c>
      <c r="B1964">
        <v>1963</v>
      </c>
      <c r="C1964" t="s">
        <v>37</v>
      </c>
      <c r="D1964" t="s">
        <v>96</v>
      </c>
      <c r="E1964" t="s">
        <v>100</v>
      </c>
      <c r="F1964" s="3">
        <v>37146</v>
      </c>
      <c r="G1964" s="1" t="s">
        <v>151</v>
      </c>
      <c r="H1964" t="s">
        <v>123</v>
      </c>
      <c r="I1964" s="17">
        <f>IF(D1964="Moody",VLOOKUP(H1964,'Rating Translation'!$B$2:$E$25,4,FALSE),IF(D1964="SP",VLOOKUP(H1964,'Rating Translation'!$C$2:$E$25,3,FALSE),VLOOKUP(H1964,'Rating Translation'!$D$2:$E$25,2,FALSE)))</f>
        <v>16</v>
      </c>
      <c r="J1964">
        <f t="shared" si="186"/>
        <v>16</v>
      </c>
      <c r="K1964" s="20">
        <f>IF($D1964=K$1,$J1964,IF($C1964&lt;&gt;$C1963,"",K1963))</f>
        <v>16</v>
      </c>
      <c r="L1964" t="str">
        <f>IF($D1964=L$1,$J1964,IF($C1964&lt;&gt;$C1963,"",L1963))</f>
        <v/>
      </c>
      <c r="M1964">
        <f>IF($D1964=M$1,$J1964,IF($C1964&lt;&gt;$C1963,"",M1963))</f>
        <v>16</v>
      </c>
      <c r="N1964" s="20">
        <f t="shared" si="187"/>
        <v>2</v>
      </c>
      <c r="O1964" s="21">
        <f t="shared" si="188"/>
        <v>16</v>
      </c>
      <c r="P1964">
        <f t="shared" si="184"/>
        <v>0</v>
      </c>
      <c r="Q1964">
        <f t="shared" si="185"/>
        <v>16</v>
      </c>
    </row>
    <row r="1965" spans="1:17" x14ac:dyDescent="0.25">
      <c r="A1965" t="str">
        <f t="shared" si="183"/>
        <v>Malaysia-Foreign</v>
      </c>
      <c r="B1965">
        <v>1964</v>
      </c>
      <c r="C1965" t="s">
        <v>37</v>
      </c>
      <c r="D1965" t="s">
        <v>96</v>
      </c>
      <c r="E1965" t="s">
        <v>100</v>
      </c>
      <c r="F1965" s="3">
        <v>37355</v>
      </c>
      <c r="G1965" s="1" t="s">
        <v>188</v>
      </c>
      <c r="H1965" t="s">
        <v>123</v>
      </c>
      <c r="I1965" s="17">
        <f>IF(D1965="Moody",VLOOKUP(H1965,'Rating Translation'!$B$2:$E$25,4,FALSE),IF(D1965="SP",VLOOKUP(H1965,'Rating Translation'!$C$2:$E$25,3,FALSE),VLOOKUP(H1965,'Rating Translation'!$D$2:$E$25,2,FALSE)))</f>
        <v>16</v>
      </c>
      <c r="J1965">
        <f t="shared" si="186"/>
        <v>16</v>
      </c>
      <c r="K1965" s="20">
        <f>IF($D1965=K$1,$J1965,IF($C1965&lt;&gt;$C1964,"",K1964))</f>
        <v>16</v>
      </c>
      <c r="L1965" t="str">
        <f>IF($D1965=L$1,$J1965,IF($C1965&lt;&gt;$C1964,"",L1964))</f>
        <v/>
      </c>
      <c r="M1965">
        <f>IF($D1965=M$1,$J1965,IF($C1965&lt;&gt;$C1964,"",M1964))</f>
        <v>16</v>
      </c>
      <c r="N1965" s="20">
        <f t="shared" si="187"/>
        <v>2</v>
      </c>
      <c r="O1965" s="21">
        <f t="shared" si="188"/>
        <v>16</v>
      </c>
      <c r="P1965">
        <f t="shared" si="184"/>
        <v>0</v>
      </c>
      <c r="Q1965">
        <f t="shared" si="185"/>
        <v>16</v>
      </c>
    </row>
    <row r="1966" spans="1:17" x14ac:dyDescent="0.25">
      <c r="A1966" t="str">
        <f t="shared" si="183"/>
        <v>Malaysia-Foreign</v>
      </c>
      <c r="B1966">
        <v>1965</v>
      </c>
      <c r="C1966" t="s">
        <v>37</v>
      </c>
      <c r="D1966" t="s">
        <v>96</v>
      </c>
      <c r="E1966" t="s">
        <v>100</v>
      </c>
      <c r="F1966" s="3">
        <v>37475</v>
      </c>
      <c r="G1966" s="1" t="s">
        <v>184</v>
      </c>
      <c r="H1966" t="s">
        <v>122</v>
      </c>
      <c r="I1966" s="17">
        <f>IF(D1966="Moody",VLOOKUP(H1966,'Rating Translation'!$B$2:$E$25,4,FALSE),IF(D1966="SP",VLOOKUP(H1966,'Rating Translation'!$C$2:$E$25,3,FALSE),VLOOKUP(H1966,'Rating Translation'!$D$2:$E$25,2,FALSE)))</f>
        <v>17</v>
      </c>
      <c r="J1966">
        <f t="shared" si="186"/>
        <v>17</v>
      </c>
      <c r="K1966" s="20">
        <f>IF($D1966=K$1,$J1966,IF($C1966&lt;&gt;$C1965,"",K1965))</f>
        <v>16</v>
      </c>
      <c r="L1966" t="str">
        <f>IF($D1966=L$1,$J1966,IF($C1966&lt;&gt;$C1965,"",L1965))</f>
        <v/>
      </c>
      <c r="M1966">
        <f>IF($D1966=M$1,$J1966,IF($C1966&lt;&gt;$C1965,"",M1965))</f>
        <v>17</v>
      </c>
      <c r="N1966" s="20">
        <f t="shared" si="187"/>
        <v>2</v>
      </c>
      <c r="O1966" s="21">
        <f t="shared" si="188"/>
        <v>16.5</v>
      </c>
      <c r="P1966">
        <f t="shared" si="184"/>
        <v>0.70710678118654757</v>
      </c>
      <c r="Q1966">
        <f t="shared" si="185"/>
        <v>16.5</v>
      </c>
    </row>
    <row r="1967" spans="1:17" x14ac:dyDescent="0.25">
      <c r="A1967" t="str">
        <f t="shared" si="183"/>
        <v>Malaysia-Foreign</v>
      </c>
      <c r="B1967">
        <v>1966</v>
      </c>
      <c r="C1967" t="s">
        <v>37</v>
      </c>
      <c r="D1967" t="s">
        <v>69</v>
      </c>
      <c r="E1967" t="s">
        <v>100</v>
      </c>
      <c r="F1967" s="3">
        <v>37523</v>
      </c>
      <c r="G1967" s="1" t="s">
        <v>114</v>
      </c>
      <c r="H1967" t="s">
        <v>114</v>
      </c>
      <c r="I1967" s="17">
        <f>IF(D1967="Moody",VLOOKUP(H1967,'Rating Translation'!$B$2:$E$25,4,FALSE),IF(D1967="SP",VLOOKUP(H1967,'Rating Translation'!$C$2:$E$25,3,FALSE),VLOOKUP(H1967,'Rating Translation'!$D$2:$E$25,2,FALSE)))</f>
        <v>17</v>
      </c>
      <c r="J1967">
        <f t="shared" si="186"/>
        <v>17</v>
      </c>
      <c r="K1967" s="20">
        <f>IF($D1967=K$1,$J1967,IF($C1967&lt;&gt;$C1966,"",K1966))</f>
        <v>17</v>
      </c>
      <c r="L1967" t="str">
        <f>IF($D1967=L$1,$J1967,IF($C1967&lt;&gt;$C1966,"",L1966))</f>
        <v/>
      </c>
      <c r="M1967">
        <f>IF($D1967=M$1,$J1967,IF($C1967&lt;&gt;$C1966,"",M1966))</f>
        <v>17</v>
      </c>
      <c r="N1967" s="20">
        <f t="shared" si="187"/>
        <v>2</v>
      </c>
      <c r="O1967" s="21">
        <f t="shared" si="188"/>
        <v>17</v>
      </c>
      <c r="P1967">
        <f t="shared" si="184"/>
        <v>0</v>
      </c>
      <c r="Q1967">
        <f t="shared" si="185"/>
        <v>17</v>
      </c>
    </row>
    <row r="1968" spans="1:17" x14ac:dyDescent="0.25">
      <c r="A1968" t="str">
        <f t="shared" si="183"/>
        <v>Malaysia-Foreign</v>
      </c>
      <c r="B1968">
        <v>1967</v>
      </c>
      <c r="C1968" t="s">
        <v>37</v>
      </c>
      <c r="D1968" t="s">
        <v>79</v>
      </c>
      <c r="E1968" t="s">
        <v>100</v>
      </c>
      <c r="F1968" s="3">
        <v>37901</v>
      </c>
      <c r="G1968" s="1" t="s">
        <v>121</v>
      </c>
      <c r="H1968" t="s">
        <v>121</v>
      </c>
      <c r="I1968" s="17">
        <f>IF(D1968="Moody",VLOOKUP(H1968,'Rating Translation'!$B$2:$E$25,4,FALSE),IF(D1968="SP",VLOOKUP(H1968,'Rating Translation'!$C$2:$E$25,3,FALSE),VLOOKUP(H1968,'Rating Translation'!$D$2:$E$25,2,FALSE)))</f>
        <v>18</v>
      </c>
      <c r="J1968">
        <f t="shared" si="186"/>
        <v>18</v>
      </c>
      <c r="K1968" s="20">
        <f>IF($D1968=K$1,$J1968,IF($C1968&lt;&gt;$C1967,"",K1967))</f>
        <v>17</v>
      </c>
      <c r="L1968">
        <f>IF($D1968=L$1,$J1968,IF($C1968&lt;&gt;$C1967,"",L1967))</f>
        <v>18</v>
      </c>
      <c r="M1968">
        <f>IF($D1968=M$1,$J1968,IF($C1968&lt;&gt;$C1967,"",M1967))</f>
        <v>17</v>
      </c>
      <c r="N1968" s="20">
        <f t="shared" si="187"/>
        <v>3</v>
      </c>
      <c r="O1968" s="21">
        <f t="shared" si="188"/>
        <v>17.333333333333332</v>
      </c>
      <c r="P1968">
        <f t="shared" si="184"/>
        <v>0.57735026918962584</v>
      </c>
      <c r="Q1968">
        <f t="shared" si="185"/>
        <v>17</v>
      </c>
    </row>
    <row r="1969" spans="1:17" x14ac:dyDescent="0.25">
      <c r="A1969" t="str">
        <f t="shared" si="183"/>
        <v>Malaysia-Foreign</v>
      </c>
      <c r="B1969">
        <v>1968</v>
      </c>
      <c r="C1969" t="s">
        <v>37</v>
      </c>
      <c r="D1969" t="s">
        <v>69</v>
      </c>
      <c r="E1969" t="s">
        <v>100</v>
      </c>
      <c r="F1969" s="3">
        <v>37940</v>
      </c>
      <c r="G1969" s="1" t="s">
        <v>61</v>
      </c>
      <c r="H1969" t="s">
        <v>114</v>
      </c>
      <c r="I1969" s="17">
        <f>IF(D1969="Moody",VLOOKUP(H1969,'Rating Translation'!$B$2:$E$25,4,FALSE),IF(D1969="SP",VLOOKUP(H1969,'Rating Translation'!$C$2:$E$25,3,FALSE),VLOOKUP(H1969,'Rating Translation'!$D$2:$E$25,2,FALSE)))</f>
        <v>17</v>
      </c>
      <c r="J1969">
        <f t="shared" si="186"/>
        <v>17</v>
      </c>
      <c r="K1969" s="20">
        <f>IF($D1969=K$1,$J1969,IF($C1969&lt;&gt;$C1968,"",K1968))</f>
        <v>17</v>
      </c>
      <c r="L1969">
        <f>IF($D1969=L$1,$J1969,IF($C1969&lt;&gt;$C1968,"",L1968))</f>
        <v>18</v>
      </c>
      <c r="M1969">
        <f>IF($D1969=M$1,$J1969,IF($C1969&lt;&gt;$C1968,"",M1968))</f>
        <v>17</v>
      </c>
      <c r="N1969" s="20">
        <f t="shared" si="187"/>
        <v>3</v>
      </c>
      <c r="O1969" s="21">
        <f t="shared" si="188"/>
        <v>17.333333333333332</v>
      </c>
      <c r="P1969">
        <f t="shared" si="184"/>
        <v>0.57735026918962584</v>
      </c>
      <c r="Q1969">
        <f t="shared" si="185"/>
        <v>17</v>
      </c>
    </row>
    <row r="1970" spans="1:17" x14ac:dyDescent="0.25">
      <c r="A1970" t="str">
        <f t="shared" si="183"/>
        <v>Malaysia-Foreign</v>
      </c>
      <c r="B1970">
        <v>1969</v>
      </c>
      <c r="C1970" t="s">
        <v>37</v>
      </c>
      <c r="D1970" t="s">
        <v>69</v>
      </c>
      <c r="E1970" t="s">
        <v>100</v>
      </c>
      <c r="F1970" s="3">
        <v>38022</v>
      </c>
      <c r="G1970" s="1" t="s">
        <v>63</v>
      </c>
      <c r="H1970" t="s">
        <v>114</v>
      </c>
      <c r="I1970" s="17">
        <f>IF(D1970="Moody",VLOOKUP(H1970,'Rating Translation'!$B$2:$E$25,4,FALSE),IF(D1970="SP",VLOOKUP(H1970,'Rating Translation'!$C$2:$E$25,3,FALSE),VLOOKUP(H1970,'Rating Translation'!$D$2:$E$25,2,FALSE)))</f>
        <v>17</v>
      </c>
      <c r="J1970">
        <f t="shared" si="186"/>
        <v>17</v>
      </c>
      <c r="K1970" s="20">
        <f>IF($D1970=K$1,$J1970,IF($C1970&lt;&gt;$C1969,"",K1969))</f>
        <v>17</v>
      </c>
      <c r="L1970">
        <f>IF($D1970=L$1,$J1970,IF($C1970&lt;&gt;$C1969,"",L1969))</f>
        <v>18</v>
      </c>
      <c r="M1970">
        <f>IF($D1970=M$1,$J1970,IF($C1970&lt;&gt;$C1969,"",M1969))</f>
        <v>17</v>
      </c>
      <c r="N1970" s="20">
        <f t="shared" si="187"/>
        <v>3</v>
      </c>
      <c r="O1970" s="21">
        <f t="shared" si="188"/>
        <v>17.333333333333332</v>
      </c>
      <c r="P1970">
        <f t="shared" si="184"/>
        <v>0.57735026918962584</v>
      </c>
      <c r="Q1970">
        <f t="shared" si="185"/>
        <v>17</v>
      </c>
    </row>
    <row r="1971" spans="1:17" x14ac:dyDescent="0.25">
      <c r="A1971" t="str">
        <f t="shared" si="183"/>
        <v>Malaysia-Foreign</v>
      </c>
      <c r="B1971">
        <v>1970</v>
      </c>
      <c r="C1971" t="s">
        <v>37</v>
      </c>
      <c r="D1971" t="s">
        <v>96</v>
      </c>
      <c r="E1971" t="s">
        <v>100</v>
      </c>
      <c r="F1971" s="3">
        <v>38083</v>
      </c>
      <c r="G1971" s="1" t="s">
        <v>183</v>
      </c>
      <c r="H1971" t="s">
        <v>122</v>
      </c>
      <c r="I1971" s="17">
        <f>IF(D1971="Moody",VLOOKUP(H1971,'Rating Translation'!$B$2:$E$25,4,FALSE),IF(D1971="SP",VLOOKUP(H1971,'Rating Translation'!$C$2:$E$25,3,FALSE),VLOOKUP(H1971,'Rating Translation'!$D$2:$E$25,2,FALSE)))</f>
        <v>17</v>
      </c>
      <c r="J1971">
        <f t="shared" si="186"/>
        <v>17</v>
      </c>
      <c r="K1971" s="20">
        <f>IF($D1971=K$1,$J1971,IF($C1971&lt;&gt;$C1970,"",K1970))</f>
        <v>17</v>
      </c>
      <c r="L1971">
        <f>IF($D1971=L$1,$J1971,IF($C1971&lt;&gt;$C1970,"",L1970))</f>
        <v>18</v>
      </c>
      <c r="M1971">
        <f>IF($D1971=M$1,$J1971,IF($C1971&lt;&gt;$C1970,"",M1970))</f>
        <v>17</v>
      </c>
      <c r="N1971" s="20">
        <f t="shared" si="187"/>
        <v>3</v>
      </c>
      <c r="O1971" s="21">
        <f t="shared" si="188"/>
        <v>17.333333333333332</v>
      </c>
      <c r="P1971">
        <f t="shared" si="184"/>
        <v>0.57735026918962584</v>
      </c>
      <c r="Q1971">
        <f t="shared" si="185"/>
        <v>17</v>
      </c>
    </row>
    <row r="1972" spans="1:17" x14ac:dyDescent="0.25">
      <c r="A1972" t="str">
        <f t="shared" si="183"/>
        <v>Malaysia-Foreign</v>
      </c>
      <c r="B1972">
        <v>1971</v>
      </c>
      <c r="C1972" t="s">
        <v>37</v>
      </c>
      <c r="D1972" t="s">
        <v>69</v>
      </c>
      <c r="E1972" t="s">
        <v>100</v>
      </c>
      <c r="F1972" s="3">
        <v>38259</v>
      </c>
      <c r="G1972" s="1" t="s">
        <v>145</v>
      </c>
      <c r="H1972" t="s">
        <v>114</v>
      </c>
      <c r="I1972" s="17">
        <f>IF(D1972="Moody",VLOOKUP(H1972,'Rating Translation'!$B$2:$E$25,4,FALSE),IF(D1972="SP",VLOOKUP(H1972,'Rating Translation'!$C$2:$E$25,3,FALSE),VLOOKUP(H1972,'Rating Translation'!$D$2:$E$25,2,FALSE)))</f>
        <v>17</v>
      </c>
      <c r="J1972">
        <f t="shared" si="186"/>
        <v>17</v>
      </c>
      <c r="K1972" s="20">
        <f>IF($D1972=K$1,$J1972,IF($C1972&lt;&gt;$C1971,"",K1971))</f>
        <v>17</v>
      </c>
      <c r="L1972">
        <f>IF($D1972=L$1,$J1972,IF($C1972&lt;&gt;$C1971,"",L1971))</f>
        <v>18</v>
      </c>
      <c r="M1972">
        <f>IF($D1972=M$1,$J1972,IF($C1972&lt;&gt;$C1971,"",M1971))</f>
        <v>17</v>
      </c>
      <c r="N1972" s="20">
        <f t="shared" si="187"/>
        <v>3</v>
      </c>
      <c r="O1972" s="21">
        <f t="shared" si="188"/>
        <v>17.333333333333332</v>
      </c>
      <c r="P1972">
        <f t="shared" si="184"/>
        <v>0.57735026918962584</v>
      </c>
      <c r="Q1972">
        <f t="shared" si="185"/>
        <v>17</v>
      </c>
    </row>
    <row r="1973" spans="1:17" x14ac:dyDescent="0.25">
      <c r="A1973" t="str">
        <f t="shared" si="183"/>
        <v>Malaysia-Foreign</v>
      </c>
      <c r="B1973">
        <v>1972</v>
      </c>
      <c r="C1973" t="s">
        <v>37</v>
      </c>
      <c r="D1973" t="s">
        <v>96</v>
      </c>
      <c r="E1973" t="s">
        <v>100</v>
      </c>
      <c r="F1973" s="3">
        <v>38299</v>
      </c>
      <c r="G1973" s="1" t="s">
        <v>165</v>
      </c>
      <c r="H1973" t="s">
        <v>121</v>
      </c>
      <c r="I1973" s="17">
        <f>IF(D1973="Moody",VLOOKUP(H1973,'Rating Translation'!$B$2:$E$25,4,FALSE),IF(D1973="SP",VLOOKUP(H1973,'Rating Translation'!$C$2:$E$25,3,FALSE),VLOOKUP(H1973,'Rating Translation'!$D$2:$E$25,2,FALSE)))</f>
        <v>18</v>
      </c>
      <c r="J1973">
        <f t="shared" si="186"/>
        <v>18</v>
      </c>
      <c r="K1973" s="20">
        <f>IF($D1973=K$1,$J1973,IF($C1973&lt;&gt;$C1972,"",K1972))</f>
        <v>17</v>
      </c>
      <c r="L1973">
        <f>IF($D1973=L$1,$J1973,IF($C1973&lt;&gt;$C1972,"",L1972))</f>
        <v>18</v>
      </c>
      <c r="M1973">
        <f>IF($D1973=M$1,$J1973,IF($C1973&lt;&gt;$C1972,"",M1972))</f>
        <v>18</v>
      </c>
      <c r="N1973" s="20">
        <f t="shared" si="187"/>
        <v>3</v>
      </c>
      <c r="O1973" s="21">
        <f t="shared" si="188"/>
        <v>17.666666666666668</v>
      </c>
      <c r="P1973">
        <f t="shared" si="184"/>
        <v>0.57735026918962584</v>
      </c>
      <c r="Q1973">
        <f t="shared" si="185"/>
        <v>18</v>
      </c>
    </row>
    <row r="1974" spans="1:17" x14ac:dyDescent="0.25">
      <c r="A1974" t="str">
        <f t="shared" si="183"/>
        <v>Malaysia-Foreign</v>
      </c>
      <c r="B1974">
        <v>1973</v>
      </c>
      <c r="C1974" t="s">
        <v>37</v>
      </c>
      <c r="D1974" t="s">
        <v>69</v>
      </c>
      <c r="E1974" t="s">
        <v>100</v>
      </c>
      <c r="F1974" s="3">
        <v>38336</v>
      </c>
      <c r="G1974" s="1" t="s">
        <v>61</v>
      </c>
      <c r="H1974" t="s">
        <v>114</v>
      </c>
      <c r="I1974" s="17">
        <f>IF(D1974="Moody",VLOOKUP(H1974,'Rating Translation'!$B$2:$E$25,4,FALSE),IF(D1974="SP",VLOOKUP(H1974,'Rating Translation'!$C$2:$E$25,3,FALSE),VLOOKUP(H1974,'Rating Translation'!$D$2:$E$25,2,FALSE)))</f>
        <v>17</v>
      </c>
      <c r="J1974">
        <f t="shared" si="186"/>
        <v>17</v>
      </c>
      <c r="K1974" s="20">
        <f>IF($D1974=K$1,$J1974,IF($C1974&lt;&gt;$C1973,"",K1973))</f>
        <v>17</v>
      </c>
      <c r="L1974">
        <f>IF($D1974=L$1,$J1974,IF($C1974&lt;&gt;$C1973,"",L1973))</f>
        <v>18</v>
      </c>
      <c r="M1974">
        <f>IF($D1974=M$1,$J1974,IF($C1974&lt;&gt;$C1973,"",M1973))</f>
        <v>18</v>
      </c>
      <c r="N1974" s="20">
        <f t="shared" si="187"/>
        <v>3</v>
      </c>
      <c r="O1974" s="21">
        <f t="shared" si="188"/>
        <v>17.666666666666668</v>
      </c>
      <c r="P1974">
        <f t="shared" si="184"/>
        <v>0.57735026918962584</v>
      </c>
      <c r="Q1974">
        <f t="shared" si="185"/>
        <v>18</v>
      </c>
    </row>
    <row r="1975" spans="1:17" x14ac:dyDescent="0.25">
      <c r="A1975" t="str">
        <f t="shared" si="183"/>
        <v>Malaysia-Foreign</v>
      </c>
      <c r="B1975">
        <v>1974</v>
      </c>
      <c r="C1975" t="s">
        <v>37</v>
      </c>
      <c r="D1975" t="s">
        <v>69</v>
      </c>
      <c r="E1975" t="s">
        <v>100</v>
      </c>
      <c r="F1975" s="3">
        <v>38337</v>
      </c>
      <c r="G1975" s="1" t="s">
        <v>112</v>
      </c>
      <c r="H1975" t="s">
        <v>112</v>
      </c>
      <c r="I1975" s="17">
        <f>IF(D1975="Moody",VLOOKUP(H1975,'Rating Translation'!$B$2:$E$25,4,FALSE),IF(D1975="SP",VLOOKUP(H1975,'Rating Translation'!$C$2:$E$25,3,FALSE),VLOOKUP(H1975,'Rating Translation'!$D$2:$E$25,2,FALSE)))</f>
        <v>18</v>
      </c>
      <c r="J1975">
        <f t="shared" si="186"/>
        <v>18</v>
      </c>
      <c r="K1975" s="20">
        <f>IF($D1975=K$1,$J1975,IF($C1975&lt;&gt;$C1974,"",K1974))</f>
        <v>18</v>
      </c>
      <c r="L1975">
        <f>IF($D1975=L$1,$J1975,IF($C1975&lt;&gt;$C1974,"",L1974))</f>
        <v>18</v>
      </c>
      <c r="M1975">
        <f>IF($D1975=M$1,$J1975,IF($C1975&lt;&gt;$C1974,"",M1974))</f>
        <v>18</v>
      </c>
      <c r="N1975" s="20">
        <f t="shared" si="187"/>
        <v>3</v>
      </c>
      <c r="O1975" s="21">
        <f t="shared" si="188"/>
        <v>18</v>
      </c>
      <c r="P1975">
        <f t="shared" si="184"/>
        <v>0</v>
      </c>
      <c r="Q1975">
        <f t="shared" si="185"/>
        <v>18</v>
      </c>
    </row>
    <row r="1976" spans="1:17" x14ac:dyDescent="0.25">
      <c r="A1976" t="str">
        <f t="shared" si="183"/>
        <v>Malaysia-Foreign</v>
      </c>
      <c r="B1976">
        <v>1975</v>
      </c>
      <c r="C1976" t="s">
        <v>37</v>
      </c>
      <c r="D1976" t="s">
        <v>96</v>
      </c>
      <c r="E1976" t="s">
        <v>100</v>
      </c>
      <c r="F1976" s="3">
        <v>39469</v>
      </c>
      <c r="G1976" s="1" t="s">
        <v>164</v>
      </c>
      <c r="H1976" t="s">
        <v>121</v>
      </c>
      <c r="I1976" s="17">
        <f>IF(D1976="Moody",VLOOKUP(H1976,'Rating Translation'!$B$2:$E$25,4,FALSE),IF(D1976="SP",VLOOKUP(H1976,'Rating Translation'!$C$2:$E$25,3,FALSE),VLOOKUP(H1976,'Rating Translation'!$D$2:$E$25,2,FALSE)))</f>
        <v>18</v>
      </c>
      <c r="J1976">
        <f t="shared" si="186"/>
        <v>18</v>
      </c>
      <c r="K1976" s="20">
        <f>IF($D1976=K$1,$J1976,IF($C1976&lt;&gt;$C1975,"",K1975))</f>
        <v>18</v>
      </c>
      <c r="L1976">
        <f>IF($D1976=L$1,$J1976,IF($C1976&lt;&gt;$C1975,"",L1975))</f>
        <v>18</v>
      </c>
      <c r="M1976">
        <f>IF($D1976=M$1,$J1976,IF($C1976&lt;&gt;$C1975,"",M1975))</f>
        <v>18</v>
      </c>
      <c r="N1976" s="20">
        <f t="shared" si="187"/>
        <v>3</v>
      </c>
      <c r="O1976" s="21">
        <f t="shared" si="188"/>
        <v>18</v>
      </c>
      <c r="P1976">
        <f t="shared" si="184"/>
        <v>0</v>
      </c>
      <c r="Q1976">
        <f t="shared" si="185"/>
        <v>18</v>
      </c>
    </row>
    <row r="1977" spans="1:17" x14ac:dyDescent="0.25">
      <c r="A1977" t="str">
        <f t="shared" si="183"/>
        <v>Malaysia-Foreign</v>
      </c>
      <c r="B1977">
        <v>1976</v>
      </c>
      <c r="C1977" t="s">
        <v>37</v>
      </c>
      <c r="D1977" t="s">
        <v>79</v>
      </c>
      <c r="E1977" t="s">
        <v>100</v>
      </c>
      <c r="F1977" s="3">
        <v>39583</v>
      </c>
      <c r="G1977" s="1" t="s">
        <v>61</v>
      </c>
      <c r="H1977" t="s">
        <v>121</v>
      </c>
      <c r="I1977" s="17">
        <f>IF(D1977="Moody",VLOOKUP(H1977,'Rating Translation'!$B$2:$E$25,4,FALSE),IF(D1977="SP",VLOOKUP(H1977,'Rating Translation'!$C$2:$E$25,3,FALSE),VLOOKUP(H1977,'Rating Translation'!$D$2:$E$25,2,FALSE)))</f>
        <v>18</v>
      </c>
      <c r="J1977">
        <f t="shared" si="186"/>
        <v>18</v>
      </c>
      <c r="K1977" s="20">
        <f>IF($D1977=K$1,$J1977,IF($C1977&lt;&gt;$C1976,"",K1976))</f>
        <v>18</v>
      </c>
      <c r="L1977">
        <f>IF($D1977=L$1,$J1977,IF($C1977&lt;&gt;$C1976,"",L1976))</f>
        <v>18</v>
      </c>
      <c r="M1977">
        <f>IF($D1977=M$1,$J1977,IF($C1977&lt;&gt;$C1976,"",M1976))</f>
        <v>18</v>
      </c>
      <c r="N1977" s="20">
        <f t="shared" si="187"/>
        <v>3</v>
      </c>
      <c r="O1977" s="21">
        <f t="shared" si="188"/>
        <v>18</v>
      </c>
      <c r="P1977">
        <f t="shared" si="184"/>
        <v>0</v>
      </c>
      <c r="Q1977">
        <f t="shared" si="185"/>
        <v>18</v>
      </c>
    </row>
    <row r="1978" spans="1:17" x14ac:dyDescent="0.25">
      <c r="A1978" t="str">
        <f t="shared" si="183"/>
        <v>Malaysia-Foreign</v>
      </c>
      <c r="B1978">
        <v>1977</v>
      </c>
      <c r="C1978" t="s">
        <v>37</v>
      </c>
      <c r="D1978" t="s">
        <v>96</v>
      </c>
      <c r="E1978" t="s">
        <v>100</v>
      </c>
      <c r="F1978" s="3">
        <v>39761</v>
      </c>
      <c r="G1978" s="1" t="s">
        <v>165</v>
      </c>
      <c r="H1978" t="s">
        <v>121</v>
      </c>
      <c r="I1978" s="17">
        <f>IF(D1978="Moody",VLOOKUP(H1978,'Rating Translation'!$B$2:$E$25,4,FALSE),IF(D1978="SP",VLOOKUP(H1978,'Rating Translation'!$C$2:$E$25,3,FALSE),VLOOKUP(H1978,'Rating Translation'!$D$2:$E$25,2,FALSE)))</f>
        <v>18</v>
      </c>
      <c r="J1978">
        <f t="shared" si="186"/>
        <v>18</v>
      </c>
      <c r="K1978" s="20">
        <f>IF($D1978=K$1,$J1978,IF($C1978&lt;&gt;$C1977,"",K1977))</f>
        <v>18</v>
      </c>
      <c r="L1978">
        <f>IF($D1978=L$1,$J1978,IF($C1978&lt;&gt;$C1977,"",L1977))</f>
        <v>18</v>
      </c>
      <c r="M1978">
        <f>IF($D1978=M$1,$J1978,IF($C1978&lt;&gt;$C1977,"",M1977))</f>
        <v>18</v>
      </c>
      <c r="N1978" s="20">
        <f t="shared" si="187"/>
        <v>3</v>
      </c>
      <c r="O1978" s="21">
        <f t="shared" si="188"/>
        <v>18</v>
      </c>
      <c r="P1978">
        <f t="shared" si="184"/>
        <v>0</v>
      </c>
      <c r="Q1978">
        <f t="shared" si="185"/>
        <v>18</v>
      </c>
    </row>
    <row r="1979" spans="1:17" x14ac:dyDescent="0.25">
      <c r="A1979" t="str">
        <f t="shared" si="183"/>
        <v>Malaysia-Foreign</v>
      </c>
      <c r="B1979">
        <v>1978</v>
      </c>
      <c r="C1979" t="s">
        <v>37</v>
      </c>
      <c r="D1979" t="s">
        <v>96</v>
      </c>
      <c r="E1979" t="s">
        <v>100</v>
      </c>
      <c r="F1979" s="3">
        <v>39845</v>
      </c>
      <c r="G1979" s="1" t="s">
        <v>165</v>
      </c>
      <c r="H1979" t="s">
        <v>121</v>
      </c>
      <c r="I1979" s="17">
        <f>IF(D1979="Moody",VLOOKUP(H1979,'Rating Translation'!$B$2:$E$25,4,FALSE),IF(D1979="SP",VLOOKUP(H1979,'Rating Translation'!$C$2:$E$25,3,FALSE),VLOOKUP(H1979,'Rating Translation'!$D$2:$E$25,2,FALSE)))</f>
        <v>18</v>
      </c>
      <c r="J1979">
        <f t="shared" si="186"/>
        <v>18</v>
      </c>
      <c r="K1979" s="20">
        <f>IF($D1979=K$1,$J1979,IF($C1979&lt;&gt;$C1978,"",K1978))</f>
        <v>18</v>
      </c>
      <c r="L1979">
        <f>IF($D1979=L$1,$J1979,IF($C1979&lt;&gt;$C1978,"",L1978))</f>
        <v>18</v>
      </c>
      <c r="M1979">
        <f>IF($D1979=M$1,$J1979,IF($C1979&lt;&gt;$C1978,"",M1978))</f>
        <v>18</v>
      </c>
      <c r="N1979" s="20">
        <f t="shared" si="187"/>
        <v>3</v>
      </c>
      <c r="O1979" s="21">
        <f t="shared" si="188"/>
        <v>18</v>
      </c>
      <c r="P1979">
        <f t="shared" si="184"/>
        <v>0</v>
      </c>
      <c r="Q1979">
        <f t="shared" si="185"/>
        <v>18</v>
      </c>
    </row>
    <row r="1980" spans="1:17" x14ac:dyDescent="0.25">
      <c r="A1980" t="str">
        <f t="shared" si="183"/>
        <v>Malaysia-Foreign</v>
      </c>
      <c r="B1980">
        <v>1979</v>
      </c>
      <c r="C1980" t="s">
        <v>37</v>
      </c>
      <c r="D1980" t="s">
        <v>96</v>
      </c>
      <c r="E1980" t="s">
        <v>100</v>
      </c>
      <c r="F1980" s="3">
        <v>39973</v>
      </c>
      <c r="G1980" s="1" t="s">
        <v>165</v>
      </c>
      <c r="H1980" t="s">
        <v>121</v>
      </c>
      <c r="I1980" s="17">
        <f>IF(D1980="Moody",VLOOKUP(H1980,'Rating Translation'!$B$2:$E$25,4,FALSE),IF(D1980="SP",VLOOKUP(H1980,'Rating Translation'!$C$2:$E$25,3,FALSE),VLOOKUP(H1980,'Rating Translation'!$D$2:$E$25,2,FALSE)))</f>
        <v>18</v>
      </c>
      <c r="J1980">
        <f t="shared" si="186"/>
        <v>18</v>
      </c>
      <c r="K1980" s="20">
        <f>IF($D1980=K$1,$J1980,IF($C1980&lt;&gt;$C1979,"",K1979))</f>
        <v>18</v>
      </c>
      <c r="L1980">
        <f>IF($D1980=L$1,$J1980,IF($C1980&lt;&gt;$C1979,"",L1979))</f>
        <v>18</v>
      </c>
      <c r="M1980">
        <f>IF($D1980=M$1,$J1980,IF($C1980&lt;&gt;$C1979,"",M1979))</f>
        <v>18</v>
      </c>
      <c r="N1980" s="20">
        <f t="shared" si="187"/>
        <v>3</v>
      </c>
      <c r="O1980" s="21">
        <f t="shared" si="188"/>
        <v>18</v>
      </c>
      <c r="P1980">
        <f t="shared" si="184"/>
        <v>0</v>
      </c>
      <c r="Q1980">
        <f t="shared" si="185"/>
        <v>18</v>
      </c>
    </row>
    <row r="1981" spans="1:17" x14ac:dyDescent="0.25">
      <c r="A1981" t="str">
        <f t="shared" si="183"/>
        <v>Malaysia-Foreign</v>
      </c>
      <c r="B1981">
        <v>1980</v>
      </c>
      <c r="C1981" t="s">
        <v>37</v>
      </c>
      <c r="D1981" t="s">
        <v>96</v>
      </c>
      <c r="E1981" t="s">
        <v>100</v>
      </c>
      <c r="F1981" s="3">
        <v>40766</v>
      </c>
      <c r="G1981" s="1" t="s">
        <v>165</v>
      </c>
      <c r="H1981" t="s">
        <v>121</v>
      </c>
      <c r="I1981" s="17">
        <f>IF(D1981="Moody",VLOOKUP(H1981,'Rating Translation'!$B$2:$E$25,4,FALSE),IF(D1981="SP",VLOOKUP(H1981,'Rating Translation'!$C$2:$E$25,3,FALSE),VLOOKUP(H1981,'Rating Translation'!$D$2:$E$25,2,FALSE)))</f>
        <v>18</v>
      </c>
      <c r="J1981">
        <f t="shared" si="186"/>
        <v>18</v>
      </c>
      <c r="K1981" s="20">
        <f>IF($D1981=K$1,$J1981,IF($C1981&lt;&gt;$C1980,"",K1980))</f>
        <v>18</v>
      </c>
      <c r="L1981">
        <f>IF($D1981=L$1,$J1981,IF($C1981&lt;&gt;$C1980,"",L1980))</f>
        <v>18</v>
      </c>
      <c r="M1981">
        <f>IF($D1981=M$1,$J1981,IF($C1981&lt;&gt;$C1980,"",M1980))</f>
        <v>18</v>
      </c>
      <c r="N1981" s="20">
        <f t="shared" si="187"/>
        <v>3</v>
      </c>
      <c r="O1981" s="21">
        <f t="shared" si="188"/>
        <v>18</v>
      </c>
      <c r="P1981">
        <f t="shared" si="184"/>
        <v>0</v>
      </c>
      <c r="Q1981">
        <f t="shared" si="185"/>
        <v>18</v>
      </c>
    </row>
    <row r="1982" spans="1:17" x14ac:dyDescent="0.25">
      <c r="A1982" t="str">
        <f t="shared" si="183"/>
        <v>Malaysia-Foreign</v>
      </c>
      <c r="B1982">
        <v>1981</v>
      </c>
      <c r="C1982" t="s">
        <v>37</v>
      </c>
      <c r="D1982" t="s">
        <v>96</v>
      </c>
      <c r="E1982" t="s">
        <v>100</v>
      </c>
      <c r="F1982" s="3">
        <v>40844</v>
      </c>
      <c r="G1982" s="1" t="s">
        <v>165</v>
      </c>
      <c r="H1982" t="s">
        <v>121</v>
      </c>
      <c r="I1982" s="17">
        <f>IF(D1982="Moody",VLOOKUP(H1982,'Rating Translation'!$B$2:$E$25,4,FALSE),IF(D1982="SP",VLOOKUP(H1982,'Rating Translation'!$C$2:$E$25,3,FALSE),VLOOKUP(H1982,'Rating Translation'!$D$2:$E$25,2,FALSE)))</f>
        <v>18</v>
      </c>
      <c r="J1982">
        <f t="shared" si="186"/>
        <v>18</v>
      </c>
      <c r="K1982" s="20">
        <f>IF($D1982=K$1,$J1982,IF($C1982&lt;&gt;$C1981,"",K1981))</f>
        <v>18</v>
      </c>
      <c r="L1982">
        <f>IF($D1982=L$1,$J1982,IF($C1982&lt;&gt;$C1981,"",L1981))</f>
        <v>18</v>
      </c>
      <c r="M1982">
        <f>IF($D1982=M$1,$J1982,IF($C1982&lt;&gt;$C1981,"",M1981))</f>
        <v>18</v>
      </c>
      <c r="N1982" s="20">
        <f t="shared" si="187"/>
        <v>3</v>
      </c>
      <c r="O1982" s="21">
        <f t="shared" si="188"/>
        <v>18</v>
      </c>
      <c r="P1982">
        <f t="shared" si="184"/>
        <v>0</v>
      </c>
      <c r="Q1982">
        <f t="shared" si="185"/>
        <v>18</v>
      </c>
    </row>
    <row r="1983" spans="1:17" x14ac:dyDescent="0.25">
      <c r="A1983" t="str">
        <f t="shared" si="183"/>
        <v>Malaysia-Foreign</v>
      </c>
      <c r="B1983">
        <v>1982</v>
      </c>
      <c r="C1983" t="s">
        <v>37</v>
      </c>
      <c r="D1983" t="s">
        <v>96</v>
      </c>
      <c r="E1983" t="s">
        <v>100</v>
      </c>
      <c r="F1983" s="3">
        <v>40897</v>
      </c>
      <c r="G1983" s="1" t="s">
        <v>165</v>
      </c>
      <c r="H1983" t="s">
        <v>121</v>
      </c>
      <c r="I1983" s="17">
        <f>IF(D1983="Moody",VLOOKUP(H1983,'Rating Translation'!$B$2:$E$25,4,FALSE),IF(D1983="SP",VLOOKUP(H1983,'Rating Translation'!$C$2:$E$25,3,FALSE),VLOOKUP(H1983,'Rating Translation'!$D$2:$E$25,2,FALSE)))</f>
        <v>18</v>
      </c>
      <c r="J1983">
        <f t="shared" si="186"/>
        <v>18</v>
      </c>
      <c r="K1983" s="20">
        <f>IF($D1983=K$1,$J1983,IF($C1983&lt;&gt;$C1982,"",K1982))</f>
        <v>18</v>
      </c>
      <c r="L1983">
        <f>IF($D1983=L$1,$J1983,IF($C1983&lt;&gt;$C1982,"",L1982))</f>
        <v>18</v>
      </c>
      <c r="M1983">
        <f>IF($D1983=M$1,$J1983,IF($C1983&lt;&gt;$C1982,"",M1982))</f>
        <v>18</v>
      </c>
      <c r="N1983" s="20">
        <f t="shared" si="187"/>
        <v>3</v>
      </c>
      <c r="O1983" s="21">
        <f t="shared" si="188"/>
        <v>18</v>
      </c>
      <c r="P1983">
        <f t="shared" si="184"/>
        <v>0</v>
      </c>
      <c r="Q1983">
        <f t="shared" si="185"/>
        <v>18</v>
      </c>
    </row>
    <row r="1984" spans="1:17" x14ac:dyDescent="0.25">
      <c r="A1984" t="str">
        <f t="shared" si="183"/>
        <v>Malaysia-Foreign</v>
      </c>
      <c r="B1984">
        <v>1983</v>
      </c>
      <c r="C1984" t="s">
        <v>37</v>
      </c>
      <c r="D1984" t="s">
        <v>96</v>
      </c>
      <c r="E1984" t="s">
        <v>100</v>
      </c>
      <c r="F1984" s="3">
        <v>40927</v>
      </c>
      <c r="G1984" s="1" t="s">
        <v>165</v>
      </c>
      <c r="H1984" t="s">
        <v>121</v>
      </c>
      <c r="I1984" s="17">
        <f>IF(D1984="Moody",VLOOKUP(H1984,'Rating Translation'!$B$2:$E$25,4,FALSE),IF(D1984="SP",VLOOKUP(H1984,'Rating Translation'!$C$2:$E$25,3,FALSE),VLOOKUP(H1984,'Rating Translation'!$D$2:$E$25,2,FALSE)))</f>
        <v>18</v>
      </c>
      <c r="J1984">
        <f t="shared" si="186"/>
        <v>18</v>
      </c>
      <c r="K1984" s="20">
        <f>IF($D1984=K$1,$J1984,IF($C1984&lt;&gt;$C1983,"",K1983))</f>
        <v>18</v>
      </c>
      <c r="L1984">
        <f>IF($D1984=L$1,$J1984,IF($C1984&lt;&gt;$C1983,"",L1983))</f>
        <v>18</v>
      </c>
      <c r="M1984">
        <f>IF($D1984=M$1,$J1984,IF($C1984&lt;&gt;$C1983,"",M1983))</f>
        <v>18</v>
      </c>
      <c r="N1984" s="20">
        <f t="shared" si="187"/>
        <v>3</v>
      </c>
      <c r="O1984" s="21">
        <f t="shared" si="188"/>
        <v>18</v>
      </c>
      <c r="P1984">
        <f t="shared" si="184"/>
        <v>0</v>
      </c>
      <c r="Q1984">
        <f t="shared" si="185"/>
        <v>18</v>
      </c>
    </row>
    <row r="1985" spans="1:17" x14ac:dyDescent="0.25">
      <c r="A1985" t="str">
        <f t="shared" si="183"/>
        <v>Malaysia-Foreign</v>
      </c>
      <c r="B1985">
        <v>1984</v>
      </c>
      <c r="C1985" t="s">
        <v>37</v>
      </c>
      <c r="D1985" t="s">
        <v>96</v>
      </c>
      <c r="E1985" t="s">
        <v>100</v>
      </c>
      <c r="F1985" s="3">
        <v>40960</v>
      </c>
      <c r="G1985" s="1" t="s">
        <v>165</v>
      </c>
      <c r="H1985" t="s">
        <v>121</v>
      </c>
      <c r="I1985" s="17">
        <f>IF(D1985="Moody",VLOOKUP(H1985,'Rating Translation'!$B$2:$E$25,4,FALSE),IF(D1985="SP",VLOOKUP(H1985,'Rating Translation'!$C$2:$E$25,3,FALSE),VLOOKUP(H1985,'Rating Translation'!$D$2:$E$25,2,FALSE)))</f>
        <v>18</v>
      </c>
      <c r="J1985">
        <f t="shared" si="186"/>
        <v>18</v>
      </c>
      <c r="K1985" s="20">
        <f>IF($D1985=K$1,$J1985,IF($C1985&lt;&gt;$C1984,"",K1984))</f>
        <v>18</v>
      </c>
      <c r="L1985">
        <f>IF($D1985=L$1,$J1985,IF($C1985&lt;&gt;$C1984,"",L1984))</f>
        <v>18</v>
      </c>
      <c r="M1985">
        <f>IF($D1985=M$1,$J1985,IF($C1985&lt;&gt;$C1984,"",M1984))</f>
        <v>18</v>
      </c>
      <c r="N1985" s="20">
        <f t="shared" si="187"/>
        <v>3</v>
      </c>
      <c r="O1985" s="21">
        <f t="shared" si="188"/>
        <v>18</v>
      </c>
      <c r="P1985">
        <f t="shared" si="184"/>
        <v>0</v>
      </c>
      <c r="Q1985">
        <f t="shared" si="185"/>
        <v>18</v>
      </c>
    </row>
    <row r="1986" spans="1:17" x14ac:dyDescent="0.25">
      <c r="A1986" t="str">
        <f t="shared" ref="A1986:A2049" si="189">CONCATENATE(C1986,"-",E1986)</f>
        <v>Malaysia-Foreign</v>
      </c>
      <c r="B1986">
        <v>1985</v>
      </c>
      <c r="C1986" t="s">
        <v>37</v>
      </c>
      <c r="D1986" t="s">
        <v>96</v>
      </c>
      <c r="E1986" t="s">
        <v>100</v>
      </c>
      <c r="F1986" s="3">
        <v>41029</v>
      </c>
      <c r="G1986" s="1" t="s">
        <v>165</v>
      </c>
      <c r="H1986" t="s">
        <v>121</v>
      </c>
      <c r="I1986" s="17">
        <f>IF(D1986="Moody",VLOOKUP(H1986,'Rating Translation'!$B$2:$E$25,4,FALSE),IF(D1986="SP",VLOOKUP(H1986,'Rating Translation'!$C$2:$E$25,3,FALSE),VLOOKUP(H1986,'Rating Translation'!$D$2:$E$25,2,FALSE)))</f>
        <v>18</v>
      </c>
      <c r="J1986">
        <f t="shared" si="186"/>
        <v>18</v>
      </c>
      <c r="K1986" s="20">
        <f>IF($D1986=K$1,$J1986,IF($C1986&lt;&gt;$C1985,"",K1985))</f>
        <v>18</v>
      </c>
      <c r="L1986">
        <f>IF($D1986=L$1,$J1986,IF($C1986&lt;&gt;$C1985,"",L1985))</f>
        <v>18</v>
      </c>
      <c r="M1986">
        <f>IF($D1986=M$1,$J1986,IF($C1986&lt;&gt;$C1985,"",M1985))</f>
        <v>18</v>
      </c>
      <c r="N1986" s="20">
        <f t="shared" si="187"/>
        <v>3</v>
      </c>
      <c r="O1986" s="21">
        <f t="shared" si="188"/>
        <v>18</v>
      </c>
      <c r="P1986">
        <f t="shared" si="184"/>
        <v>0</v>
      </c>
      <c r="Q1986">
        <f t="shared" si="185"/>
        <v>18</v>
      </c>
    </row>
    <row r="1987" spans="1:17" x14ac:dyDescent="0.25">
      <c r="A1987" t="str">
        <f t="shared" si="189"/>
        <v>Malaysia-Foreign</v>
      </c>
      <c r="B1987">
        <v>1986</v>
      </c>
      <c r="C1987" t="s">
        <v>37</v>
      </c>
      <c r="D1987" t="s">
        <v>96</v>
      </c>
      <c r="E1987" t="s">
        <v>100</v>
      </c>
      <c r="F1987" s="3">
        <v>41051</v>
      </c>
      <c r="G1987" s="1" t="s">
        <v>165</v>
      </c>
      <c r="H1987" t="s">
        <v>121</v>
      </c>
      <c r="I1987" s="17">
        <f>IF(D1987="Moody",VLOOKUP(H1987,'Rating Translation'!$B$2:$E$25,4,FALSE),IF(D1987="SP",VLOOKUP(H1987,'Rating Translation'!$C$2:$E$25,3,FALSE),VLOOKUP(H1987,'Rating Translation'!$D$2:$E$25,2,FALSE)))</f>
        <v>18</v>
      </c>
      <c r="J1987">
        <f t="shared" si="186"/>
        <v>18</v>
      </c>
      <c r="K1987" s="20">
        <f>IF($D1987=K$1,$J1987,IF($C1987&lt;&gt;$C1986,"",K1986))</f>
        <v>18</v>
      </c>
      <c r="L1987">
        <f>IF($D1987=L$1,$J1987,IF($C1987&lt;&gt;$C1986,"",L1986))</f>
        <v>18</v>
      </c>
      <c r="M1987">
        <f>IF($D1987=M$1,$J1987,IF($C1987&lt;&gt;$C1986,"",M1986))</f>
        <v>18</v>
      </c>
      <c r="N1987" s="20">
        <f t="shared" si="187"/>
        <v>3</v>
      </c>
      <c r="O1987" s="21">
        <f t="shared" si="188"/>
        <v>18</v>
      </c>
      <c r="P1987">
        <f t="shared" ref="P1987:P2050" si="190">IF(N1987&lt;=1,"",STDEV(K1987:M1987))</f>
        <v>0</v>
      </c>
      <c r="Q1987">
        <f t="shared" ref="Q1987:Q2050" si="191">MEDIAN(K1987:M1987)</f>
        <v>18</v>
      </c>
    </row>
    <row r="1988" spans="1:17" x14ac:dyDescent="0.25">
      <c r="A1988" t="str">
        <f t="shared" si="189"/>
        <v>Malaysia-Foreign</v>
      </c>
      <c r="B1988">
        <v>1987</v>
      </c>
      <c r="C1988" t="s">
        <v>37</v>
      </c>
      <c r="D1988" t="s">
        <v>96</v>
      </c>
      <c r="E1988" t="s">
        <v>100</v>
      </c>
      <c r="F1988" s="3">
        <v>41102</v>
      </c>
      <c r="G1988" s="1" t="s">
        <v>165</v>
      </c>
      <c r="H1988" t="s">
        <v>121</v>
      </c>
      <c r="I1988" s="17">
        <f>IF(D1988="Moody",VLOOKUP(H1988,'Rating Translation'!$B$2:$E$25,4,FALSE),IF(D1988="SP",VLOOKUP(H1988,'Rating Translation'!$C$2:$E$25,3,FALSE),VLOOKUP(H1988,'Rating Translation'!$D$2:$E$25,2,FALSE)))</f>
        <v>18</v>
      </c>
      <c r="J1988">
        <f t="shared" si="186"/>
        <v>18</v>
      </c>
      <c r="K1988" s="20">
        <f>IF($D1988=K$1,$J1988,IF($C1988&lt;&gt;$C1987,"",K1987))</f>
        <v>18</v>
      </c>
      <c r="L1988">
        <f>IF($D1988=L$1,$J1988,IF($C1988&lt;&gt;$C1987,"",L1987))</f>
        <v>18</v>
      </c>
      <c r="M1988">
        <f>IF($D1988=M$1,$J1988,IF($C1988&lt;&gt;$C1987,"",M1987))</f>
        <v>18</v>
      </c>
      <c r="N1988" s="20">
        <f t="shared" si="187"/>
        <v>3</v>
      </c>
      <c r="O1988" s="21">
        <f t="shared" si="188"/>
        <v>18</v>
      </c>
      <c r="P1988">
        <f t="shared" si="190"/>
        <v>0</v>
      </c>
      <c r="Q1988">
        <f t="shared" si="191"/>
        <v>18</v>
      </c>
    </row>
    <row r="1989" spans="1:17" x14ac:dyDescent="0.25">
      <c r="A1989" t="str">
        <f t="shared" si="189"/>
        <v>Malaysia-Foreign</v>
      </c>
      <c r="B1989">
        <v>1988</v>
      </c>
      <c r="C1989" t="s">
        <v>37</v>
      </c>
      <c r="D1989" t="s">
        <v>96</v>
      </c>
      <c r="E1989" t="s">
        <v>100</v>
      </c>
      <c r="F1989" s="3">
        <v>41138</v>
      </c>
      <c r="G1989" s="1" t="s">
        <v>165</v>
      </c>
      <c r="H1989" t="s">
        <v>121</v>
      </c>
      <c r="I1989" s="17">
        <f>IF(D1989="Moody",VLOOKUP(H1989,'Rating Translation'!$B$2:$E$25,4,FALSE),IF(D1989="SP",VLOOKUP(H1989,'Rating Translation'!$C$2:$E$25,3,FALSE),VLOOKUP(H1989,'Rating Translation'!$D$2:$E$25,2,FALSE)))</f>
        <v>18</v>
      </c>
      <c r="J1989">
        <f t="shared" si="186"/>
        <v>18</v>
      </c>
      <c r="K1989" s="20">
        <f>IF($D1989=K$1,$J1989,IF($C1989&lt;&gt;$C1988,"",K1988))</f>
        <v>18</v>
      </c>
      <c r="L1989">
        <f>IF($D1989=L$1,$J1989,IF($C1989&lt;&gt;$C1988,"",L1988))</f>
        <v>18</v>
      </c>
      <c r="M1989">
        <f>IF($D1989=M$1,$J1989,IF($C1989&lt;&gt;$C1988,"",M1988))</f>
        <v>18</v>
      </c>
      <c r="N1989" s="20">
        <f t="shared" si="187"/>
        <v>3</v>
      </c>
      <c r="O1989" s="21">
        <f t="shared" si="188"/>
        <v>18</v>
      </c>
      <c r="P1989">
        <f t="shared" si="190"/>
        <v>0</v>
      </c>
      <c r="Q1989">
        <f t="shared" si="191"/>
        <v>18</v>
      </c>
    </row>
    <row r="1990" spans="1:17" x14ac:dyDescent="0.25">
      <c r="A1990" t="str">
        <f t="shared" si="189"/>
        <v>Malaysia-Foreign</v>
      </c>
      <c r="B1990">
        <v>1989</v>
      </c>
      <c r="C1990" t="s">
        <v>37</v>
      </c>
      <c r="D1990" t="s">
        <v>96</v>
      </c>
      <c r="E1990" t="s">
        <v>100</v>
      </c>
      <c r="F1990" s="3">
        <v>41340</v>
      </c>
      <c r="G1990" s="1" t="s">
        <v>165</v>
      </c>
      <c r="H1990" t="s">
        <v>121</v>
      </c>
      <c r="I1990" s="17">
        <f>IF(D1990="Moody",VLOOKUP(H1990,'Rating Translation'!$B$2:$E$25,4,FALSE),IF(D1990="SP",VLOOKUP(H1990,'Rating Translation'!$C$2:$E$25,3,FALSE),VLOOKUP(H1990,'Rating Translation'!$D$2:$E$25,2,FALSE)))</f>
        <v>18</v>
      </c>
      <c r="J1990">
        <f t="shared" si="186"/>
        <v>18</v>
      </c>
      <c r="K1990" s="20">
        <f>IF($D1990=K$1,$J1990,IF($C1990&lt;&gt;$C1989,"",K1989))</f>
        <v>18</v>
      </c>
      <c r="L1990">
        <f>IF($D1990=L$1,$J1990,IF($C1990&lt;&gt;$C1989,"",L1989))</f>
        <v>18</v>
      </c>
      <c r="M1990">
        <f>IF($D1990=M$1,$J1990,IF($C1990&lt;&gt;$C1989,"",M1989))</f>
        <v>18</v>
      </c>
      <c r="N1990" s="20">
        <f t="shared" si="187"/>
        <v>3</v>
      </c>
      <c r="O1990" s="21">
        <f t="shared" si="188"/>
        <v>18</v>
      </c>
      <c r="P1990">
        <f t="shared" si="190"/>
        <v>0</v>
      </c>
      <c r="Q1990">
        <f t="shared" si="191"/>
        <v>18</v>
      </c>
    </row>
    <row r="1991" spans="1:17" x14ac:dyDescent="0.25">
      <c r="A1991" t="str">
        <f t="shared" si="189"/>
        <v>Malaysia-Foreign</v>
      </c>
      <c r="B1991">
        <v>1990</v>
      </c>
      <c r="C1991" t="s">
        <v>37</v>
      </c>
      <c r="D1991" t="s">
        <v>96</v>
      </c>
      <c r="E1991" t="s">
        <v>100</v>
      </c>
      <c r="F1991" s="3">
        <v>41359</v>
      </c>
      <c r="G1991" s="1" t="s">
        <v>165</v>
      </c>
      <c r="H1991" t="s">
        <v>121</v>
      </c>
      <c r="I1991" s="17">
        <f>IF(D1991="Moody",VLOOKUP(H1991,'Rating Translation'!$B$2:$E$25,4,FALSE),IF(D1991="SP",VLOOKUP(H1991,'Rating Translation'!$C$2:$E$25,3,FALSE),VLOOKUP(H1991,'Rating Translation'!$D$2:$E$25,2,FALSE)))</f>
        <v>18</v>
      </c>
      <c r="J1991">
        <f t="shared" si="186"/>
        <v>18</v>
      </c>
      <c r="K1991" s="20">
        <f>IF($D1991=K$1,$J1991,IF($C1991&lt;&gt;$C1990,"",K1990))</f>
        <v>18</v>
      </c>
      <c r="L1991">
        <f>IF($D1991=L$1,$J1991,IF($C1991&lt;&gt;$C1990,"",L1990))</f>
        <v>18</v>
      </c>
      <c r="M1991">
        <f>IF($D1991=M$1,$J1991,IF($C1991&lt;&gt;$C1990,"",M1990))</f>
        <v>18</v>
      </c>
      <c r="N1991" s="20">
        <f t="shared" si="187"/>
        <v>3</v>
      </c>
      <c r="O1991" s="21">
        <f t="shared" si="188"/>
        <v>18</v>
      </c>
      <c r="P1991">
        <f t="shared" si="190"/>
        <v>0</v>
      </c>
      <c r="Q1991">
        <f t="shared" si="191"/>
        <v>18</v>
      </c>
    </row>
    <row r="1992" spans="1:17" x14ac:dyDescent="0.25">
      <c r="A1992" t="str">
        <f t="shared" si="189"/>
        <v>Malaysia-Foreign</v>
      </c>
      <c r="B1992">
        <v>1991</v>
      </c>
      <c r="C1992" t="s">
        <v>37</v>
      </c>
      <c r="D1992" t="s">
        <v>96</v>
      </c>
      <c r="E1992" t="s">
        <v>100</v>
      </c>
      <c r="F1992" s="3">
        <v>41408</v>
      </c>
      <c r="G1992" s="1" t="s">
        <v>165</v>
      </c>
      <c r="H1992" t="s">
        <v>121</v>
      </c>
      <c r="I1992" s="17">
        <f>IF(D1992="Moody",VLOOKUP(H1992,'Rating Translation'!$B$2:$E$25,4,FALSE),IF(D1992="SP",VLOOKUP(H1992,'Rating Translation'!$C$2:$E$25,3,FALSE),VLOOKUP(H1992,'Rating Translation'!$D$2:$E$25,2,FALSE)))</f>
        <v>18</v>
      </c>
      <c r="J1992">
        <f t="shared" si="186"/>
        <v>18</v>
      </c>
      <c r="K1992" s="20">
        <f>IF($D1992=K$1,$J1992,IF($C1992&lt;&gt;$C1991,"",K1991))</f>
        <v>18</v>
      </c>
      <c r="L1992">
        <f>IF($D1992=L$1,$J1992,IF($C1992&lt;&gt;$C1991,"",L1991))</f>
        <v>18</v>
      </c>
      <c r="M1992">
        <f>IF($D1992=M$1,$J1992,IF($C1992&lt;&gt;$C1991,"",M1991))</f>
        <v>18</v>
      </c>
      <c r="N1992" s="20">
        <f t="shared" si="187"/>
        <v>3</v>
      </c>
      <c r="O1992" s="21">
        <f t="shared" si="188"/>
        <v>18</v>
      </c>
      <c r="P1992">
        <f t="shared" si="190"/>
        <v>0</v>
      </c>
      <c r="Q1992">
        <f t="shared" si="191"/>
        <v>18</v>
      </c>
    </row>
    <row r="1993" spans="1:17" x14ac:dyDescent="0.25">
      <c r="A1993" t="str">
        <f t="shared" si="189"/>
        <v>Malaysia-Foreign</v>
      </c>
      <c r="B1993">
        <v>1992</v>
      </c>
      <c r="C1993" t="s">
        <v>37</v>
      </c>
      <c r="D1993" t="s">
        <v>96</v>
      </c>
      <c r="E1993" t="s">
        <v>100</v>
      </c>
      <c r="F1993" s="3">
        <v>41432</v>
      </c>
      <c r="G1993" s="1" t="s">
        <v>165</v>
      </c>
      <c r="H1993" t="s">
        <v>121</v>
      </c>
      <c r="I1993" s="17">
        <f>IF(D1993="Moody",VLOOKUP(H1993,'Rating Translation'!$B$2:$E$25,4,FALSE),IF(D1993="SP",VLOOKUP(H1993,'Rating Translation'!$C$2:$E$25,3,FALSE),VLOOKUP(H1993,'Rating Translation'!$D$2:$E$25,2,FALSE)))</f>
        <v>18</v>
      </c>
      <c r="J1993">
        <f t="shared" si="186"/>
        <v>18</v>
      </c>
      <c r="K1993" s="20">
        <f>IF($D1993=K$1,$J1993,IF($C1993&lt;&gt;$C1992,"",K1992))</f>
        <v>18</v>
      </c>
      <c r="L1993">
        <f>IF($D1993=L$1,$J1993,IF($C1993&lt;&gt;$C1992,"",L1992))</f>
        <v>18</v>
      </c>
      <c r="M1993">
        <f>IF($D1993=M$1,$J1993,IF($C1993&lt;&gt;$C1992,"",M1992))</f>
        <v>18</v>
      </c>
      <c r="N1993" s="20">
        <f t="shared" si="187"/>
        <v>3</v>
      </c>
      <c r="O1993" s="21">
        <f t="shared" si="188"/>
        <v>18</v>
      </c>
      <c r="P1993">
        <f t="shared" si="190"/>
        <v>0</v>
      </c>
      <c r="Q1993">
        <f t="shared" si="191"/>
        <v>18</v>
      </c>
    </row>
    <row r="1994" spans="1:17" x14ac:dyDescent="0.25">
      <c r="A1994" t="str">
        <f t="shared" si="189"/>
        <v>Malaysia-Foreign</v>
      </c>
      <c r="B1994">
        <v>1993</v>
      </c>
      <c r="C1994" t="s">
        <v>37</v>
      </c>
      <c r="D1994" t="s">
        <v>96</v>
      </c>
      <c r="E1994" t="s">
        <v>100</v>
      </c>
      <c r="F1994" s="3">
        <v>41449</v>
      </c>
      <c r="G1994" s="1" t="s">
        <v>165</v>
      </c>
      <c r="H1994" t="s">
        <v>121</v>
      </c>
      <c r="I1994" s="17">
        <f>IF(D1994="Moody",VLOOKUP(H1994,'Rating Translation'!$B$2:$E$25,4,FALSE),IF(D1994="SP",VLOOKUP(H1994,'Rating Translation'!$C$2:$E$25,3,FALSE),VLOOKUP(H1994,'Rating Translation'!$D$2:$E$25,2,FALSE)))</f>
        <v>18</v>
      </c>
      <c r="J1994">
        <f t="shared" si="186"/>
        <v>18</v>
      </c>
      <c r="K1994" s="20">
        <f>IF($D1994=K$1,$J1994,IF($C1994&lt;&gt;$C1993,"",K1993))</f>
        <v>18</v>
      </c>
      <c r="L1994">
        <f>IF($D1994=L$1,$J1994,IF($C1994&lt;&gt;$C1993,"",L1993))</f>
        <v>18</v>
      </c>
      <c r="M1994">
        <f>IF($D1994=M$1,$J1994,IF($C1994&lt;&gt;$C1993,"",M1993))</f>
        <v>18</v>
      </c>
      <c r="N1994" s="20">
        <f t="shared" si="187"/>
        <v>3</v>
      </c>
      <c r="O1994" s="21">
        <f t="shared" si="188"/>
        <v>18</v>
      </c>
      <c r="P1994">
        <f t="shared" si="190"/>
        <v>0</v>
      </c>
      <c r="Q1994">
        <f t="shared" si="191"/>
        <v>18</v>
      </c>
    </row>
    <row r="1995" spans="1:17" x14ac:dyDescent="0.25">
      <c r="A1995" t="str">
        <f t="shared" si="189"/>
        <v>Malaysia-Foreign</v>
      </c>
      <c r="B1995">
        <v>1994</v>
      </c>
      <c r="C1995" t="s">
        <v>37</v>
      </c>
      <c r="D1995" t="s">
        <v>96</v>
      </c>
      <c r="E1995" t="s">
        <v>100</v>
      </c>
      <c r="F1995" s="3">
        <v>41470</v>
      </c>
      <c r="G1995" s="1" t="s">
        <v>165</v>
      </c>
      <c r="H1995" t="s">
        <v>121</v>
      </c>
      <c r="I1995" s="17">
        <f>IF(D1995="Moody",VLOOKUP(H1995,'Rating Translation'!$B$2:$E$25,4,FALSE),IF(D1995="SP",VLOOKUP(H1995,'Rating Translation'!$C$2:$E$25,3,FALSE),VLOOKUP(H1995,'Rating Translation'!$D$2:$E$25,2,FALSE)))</f>
        <v>18</v>
      </c>
      <c r="J1995">
        <f t="shared" si="186"/>
        <v>18</v>
      </c>
      <c r="K1995" s="20">
        <f>IF($D1995=K$1,$J1995,IF($C1995&lt;&gt;$C1994,"",K1994))</f>
        <v>18</v>
      </c>
      <c r="L1995">
        <f>IF($D1995=L$1,$J1995,IF($C1995&lt;&gt;$C1994,"",L1994))</f>
        <v>18</v>
      </c>
      <c r="M1995">
        <f>IF($D1995=M$1,$J1995,IF($C1995&lt;&gt;$C1994,"",M1994))</f>
        <v>18</v>
      </c>
      <c r="N1995" s="20">
        <f t="shared" si="187"/>
        <v>3</v>
      </c>
      <c r="O1995" s="21">
        <f t="shared" si="188"/>
        <v>18</v>
      </c>
      <c r="P1995">
        <f t="shared" si="190"/>
        <v>0</v>
      </c>
      <c r="Q1995">
        <f t="shared" si="191"/>
        <v>18</v>
      </c>
    </row>
    <row r="1996" spans="1:17" x14ac:dyDescent="0.25">
      <c r="A1996" t="str">
        <f t="shared" si="189"/>
        <v>Malaysia-Foreign</v>
      </c>
      <c r="B1996">
        <v>1995</v>
      </c>
      <c r="C1996" t="s">
        <v>37</v>
      </c>
      <c r="D1996" t="s">
        <v>96</v>
      </c>
      <c r="E1996" t="s">
        <v>100</v>
      </c>
      <c r="F1996" s="3">
        <v>41485</v>
      </c>
      <c r="G1996" s="1" t="s">
        <v>186</v>
      </c>
      <c r="H1996" t="s">
        <v>121</v>
      </c>
      <c r="I1996" s="17">
        <f>IF(D1996="Moody",VLOOKUP(H1996,'Rating Translation'!$B$2:$E$25,4,FALSE),IF(D1996="SP",VLOOKUP(H1996,'Rating Translation'!$C$2:$E$25,3,FALSE),VLOOKUP(H1996,'Rating Translation'!$D$2:$E$25,2,FALSE)))</f>
        <v>18</v>
      </c>
      <c r="J1996">
        <f t="shared" si="186"/>
        <v>18</v>
      </c>
      <c r="K1996" s="20">
        <f>IF($D1996=K$1,$J1996,IF($C1996&lt;&gt;$C1995,"",K1995))</f>
        <v>18</v>
      </c>
      <c r="L1996">
        <f>IF($D1996=L$1,$J1996,IF($C1996&lt;&gt;$C1995,"",L1995))</f>
        <v>18</v>
      </c>
      <c r="M1996">
        <f>IF($D1996=M$1,$J1996,IF($C1996&lt;&gt;$C1995,"",M1995))</f>
        <v>18</v>
      </c>
      <c r="N1996" s="20">
        <f t="shared" si="187"/>
        <v>3</v>
      </c>
      <c r="O1996" s="21">
        <f t="shared" si="188"/>
        <v>18</v>
      </c>
      <c r="P1996">
        <f t="shared" si="190"/>
        <v>0</v>
      </c>
      <c r="Q1996">
        <f t="shared" si="191"/>
        <v>18</v>
      </c>
    </row>
    <row r="1997" spans="1:17" x14ac:dyDescent="0.25">
      <c r="A1997" t="str">
        <f t="shared" si="189"/>
        <v>Malaysia-Foreign</v>
      </c>
      <c r="B1997">
        <v>1996</v>
      </c>
      <c r="C1997" t="s">
        <v>37</v>
      </c>
      <c r="D1997" t="s">
        <v>96</v>
      </c>
      <c r="E1997" t="s">
        <v>100</v>
      </c>
      <c r="F1997" s="3">
        <v>41516</v>
      </c>
      <c r="G1997" s="1" t="s">
        <v>186</v>
      </c>
      <c r="H1997" t="s">
        <v>121</v>
      </c>
      <c r="I1997" s="17">
        <f>IF(D1997="Moody",VLOOKUP(H1997,'Rating Translation'!$B$2:$E$25,4,FALSE),IF(D1997="SP",VLOOKUP(H1997,'Rating Translation'!$C$2:$E$25,3,FALSE),VLOOKUP(H1997,'Rating Translation'!$D$2:$E$25,2,FALSE)))</f>
        <v>18</v>
      </c>
      <c r="J1997">
        <f t="shared" si="186"/>
        <v>18</v>
      </c>
      <c r="K1997" s="20">
        <f>IF($D1997=K$1,$J1997,IF($C1997&lt;&gt;$C1996,"",K1996))</f>
        <v>18</v>
      </c>
      <c r="L1997">
        <f>IF($D1997=L$1,$J1997,IF($C1997&lt;&gt;$C1996,"",L1996))</f>
        <v>18</v>
      </c>
      <c r="M1997">
        <f>IF($D1997=M$1,$J1997,IF($C1997&lt;&gt;$C1996,"",M1996))</f>
        <v>18</v>
      </c>
      <c r="N1997" s="20">
        <f t="shared" si="187"/>
        <v>3</v>
      </c>
      <c r="O1997" s="21">
        <f t="shared" si="188"/>
        <v>18</v>
      </c>
      <c r="P1997">
        <f t="shared" si="190"/>
        <v>0</v>
      </c>
      <c r="Q1997">
        <f t="shared" si="191"/>
        <v>18</v>
      </c>
    </row>
    <row r="1998" spans="1:17" x14ac:dyDescent="0.25">
      <c r="A1998" t="str">
        <f t="shared" si="189"/>
        <v>Malaysia-Foreign</v>
      </c>
      <c r="B1998">
        <v>1997</v>
      </c>
      <c r="C1998" t="s">
        <v>37</v>
      </c>
      <c r="D1998" t="s">
        <v>96</v>
      </c>
      <c r="E1998" t="s">
        <v>100</v>
      </c>
      <c r="F1998" s="3">
        <v>41548</v>
      </c>
      <c r="G1998" s="1" t="s">
        <v>186</v>
      </c>
      <c r="H1998" t="s">
        <v>121</v>
      </c>
      <c r="I1998" s="17">
        <f>IF(D1998="Moody",VLOOKUP(H1998,'Rating Translation'!$B$2:$E$25,4,FALSE),IF(D1998="SP",VLOOKUP(H1998,'Rating Translation'!$C$2:$E$25,3,FALSE),VLOOKUP(H1998,'Rating Translation'!$D$2:$E$25,2,FALSE)))</f>
        <v>18</v>
      </c>
      <c r="J1998">
        <f t="shared" si="186"/>
        <v>18</v>
      </c>
      <c r="K1998" s="20">
        <f>IF($D1998=K$1,$J1998,IF($C1998&lt;&gt;$C1997,"",K1997))</f>
        <v>18</v>
      </c>
      <c r="L1998">
        <f>IF($D1998=L$1,$J1998,IF($C1998&lt;&gt;$C1997,"",L1997))</f>
        <v>18</v>
      </c>
      <c r="M1998">
        <f>IF($D1998=M$1,$J1998,IF($C1998&lt;&gt;$C1997,"",M1997))</f>
        <v>18</v>
      </c>
      <c r="N1998" s="20">
        <f t="shared" si="187"/>
        <v>3</v>
      </c>
      <c r="O1998" s="21">
        <f t="shared" si="188"/>
        <v>18</v>
      </c>
      <c r="P1998">
        <f t="shared" si="190"/>
        <v>0</v>
      </c>
      <c r="Q1998">
        <f t="shared" si="191"/>
        <v>18</v>
      </c>
    </row>
    <row r="1999" spans="1:17" x14ac:dyDescent="0.25">
      <c r="A1999" t="str">
        <f t="shared" si="189"/>
        <v>Malaysia-Foreign</v>
      </c>
      <c r="B1999">
        <v>1998</v>
      </c>
      <c r="C1999" t="s">
        <v>37</v>
      </c>
      <c r="D1999" t="s">
        <v>96</v>
      </c>
      <c r="E1999" t="s">
        <v>100</v>
      </c>
      <c r="F1999" s="3">
        <v>41572</v>
      </c>
      <c r="G1999" s="1" t="s">
        <v>186</v>
      </c>
      <c r="H1999" t="s">
        <v>121</v>
      </c>
      <c r="I1999" s="17">
        <f>IF(D1999="Moody",VLOOKUP(H1999,'Rating Translation'!$B$2:$E$25,4,FALSE),IF(D1999="SP",VLOOKUP(H1999,'Rating Translation'!$C$2:$E$25,3,FALSE),VLOOKUP(H1999,'Rating Translation'!$D$2:$E$25,2,FALSE)))</f>
        <v>18</v>
      </c>
      <c r="J1999">
        <f t="shared" si="186"/>
        <v>18</v>
      </c>
      <c r="K1999" s="20">
        <f>IF($D1999=K$1,$J1999,IF($C1999&lt;&gt;$C1998,"",K1998))</f>
        <v>18</v>
      </c>
      <c r="L1999">
        <f>IF($D1999=L$1,$J1999,IF($C1999&lt;&gt;$C1998,"",L1998))</f>
        <v>18</v>
      </c>
      <c r="M1999">
        <f>IF($D1999=M$1,$J1999,IF($C1999&lt;&gt;$C1998,"",M1998))</f>
        <v>18</v>
      </c>
      <c r="N1999" s="20">
        <f t="shared" si="187"/>
        <v>3</v>
      </c>
      <c r="O1999" s="21">
        <f t="shared" si="188"/>
        <v>18</v>
      </c>
      <c r="P1999">
        <f t="shared" si="190"/>
        <v>0</v>
      </c>
      <c r="Q1999">
        <f t="shared" si="191"/>
        <v>18</v>
      </c>
    </row>
    <row r="2000" spans="1:17" x14ac:dyDescent="0.25">
      <c r="A2000" t="str">
        <f t="shared" si="189"/>
        <v>Malaysia-Foreign</v>
      </c>
      <c r="B2000">
        <v>1999</v>
      </c>
      <c r="C2000" t="s">
        <v>37</v>
      </c>
      <c r="D2000" t="s">
        <v>96</v>
      </c>
      <c r="E2000" t="s">
        <v>100</v>
      </c>
      <c r="F2000" s="3">
        <v>41577</v>
      </c>
      <c r="G2000" s="1" t="s">
        <v>186</v>
      </c>
      <c r="H2000" t="s">
        <v>121</v>
      </c>
      <c r="I2000" s="17">
        <f>IF(D2000="Moody",VLOOKUP(H2000,'Rating Translation'!$B$2:$E$25,4,FALSE),IF(D2000="SP",VLOOKUP(H2000,'Rating Translation'!$C$2:$E$25,3,FALSE),VLOOKUP(H2000,'Rating Translation'!$D$2:$E$25,2,FALSE)))</f>
        <v>18</v>
      </c>
      <c r="J2000">
        <f t="shared" si="186"/>
        <v>18</v>
      </c>
      <c r="K2000" s="20">
        <f>IF($D2000=K$1,$J2000,IF($C2000&lt;&gt;$C1999,"",K1999))</f>
        <v>18</v>
      </c>
      <c r="L2000">
        <f>IF($D2000=L$1,$J2000,IF($C2000&lt;&gt;$C1999,"",L1999))</f>
        <v>18</v>
      </c>
      <c r="M2000">
        <f>IF($D2000=M$1,$J2000,IF($C2000&lt;&gt;$C1999,"",M1999))</f>
        <v>18</v>
      </c>
      <c r="N2000" s="20">
        <f t="shared" si="187"/>
        <v>3</v>
      </c>
      <c r="O2000" s="21">
        <f t="shared" si="188"/>
        <v>18</v>
      </c>
      <c r="P2000">
        <f t="shared" si="190"/>
        <v>0</v>
      </c>
      <c r="Q2000">
        <f t="shared" si="191"/>
        <v>18</v>
      </c>
    </row>
    <row r="2001" spans="1:17" x14ac:dyDescent="0.25">
      <c r="A2001" t="str">
        <f t="shared" si="189"/>
        <v>Malaysia-Foreign</v>
      </c>
      <c r="B2001">
        <v>2000</v>
      </c>
      <c r="C2001" t="s">
        <v>37</v>
      </c>
      <c r="D2001" t="s">
        <v>96</v>
      </c>
      <c r="E2001" t="s">
        <v>100</v>
      </c>
      <c r="F2001" s="3">
        <v>41584</v>
      </c>
      <c r="G2001" s="1" t="s">
        <v>186</v>
      </c>
      <c r="H2001" t="s">
        <v>121</v>
      </c>
      <c r="I2001" s="17">
        <f>IF(D2001="Moody",VLOOKUP(H2001,'Rating Translation'!$B$2:$E$25,4,FALSE),IF(D2001="SP",VLOOKUP(H2001,'Rating Translation'!$C$2:$E$25,3,FALSE),VLOOKUP(H2001,'Rating Translation'!$D$2:$E$25,2,FALSE)))</f>
        <v>18</v>
      </c>
      <c r="J2001">
        <f t="shared" si="186"/>
        <v>18</v>
      </c>
      <c r="K2001" s="20">
        <f>IF($D2001=K$1,$J2001,IF($C2001&lt;&gt;$C2000,"",K2000))</f>
        <v>18</v>
      </c>
      <c r="L2001">
        <f>IF($D2001=L$1,$J2001,IF($C2001&lt;&gt;$C2000,"",L2000))</f>
        <v>18</v>
      </c>
      <c r="M2001">
        <f>IF($D2001=M$1,$J2001,IF($C2001&lt;&gt;$C2000,"",M2000))</f>
        <v>18</v>
      </c>
      <c r="N2001" s="20">
        <f t="shared" si="187"/>
        <v>3</v>
      </c>
      <c r="O2001" s="21">
        <f t="shared" si="188"/>
        <v>18</v>
      </c>
      <c r="P2001">
        <f t="shared" si="190"/>
        <v>0</v>
      </c>
      <c r="Q2001">
        <f t="shared" si="191"/>
        <v>18</v>
      </c>
    </row>
    <row r="2002" spans="1:17" x14ac:dyDescent="0.25">
      <c r="A2002" t="str">
        <f t="shared" si="189"/>
        <v>Malaysia-Foreign</v>
      </c>
      <c r="B2002">
        <v>2001</v>
      </c>
      <c r="C2002" t="s">
        <v>37</v>
      </c>
      <c r="D2002" t="s">
        <v>69</v>
      </c>
      <c r="E2002" t="s">
        <v>100</v>
      </c>
      <c r="F2002" s="3">
        <v>41598</v>
      </c>
      <c r="G2002" s="1" t="s">
        <v>214</v>
      </c>
      <c r="H2002" t="s">
        <v>112</v>
      </c>
      <c r="I2002" s="17">
        <f>IF(D2002="Moody",VLOOKUP(H2002,'Rating Translation'!$B$2:$E$25,4,FALSE),IF(D2002="SP",VLOOKUP(H2002,'Rating Translation'!$C$2:$E$25,3,FALSE),VLOOKUP(H2002,'Rating Translation'!$D$2:$E$25,2,FALSE)))</f>
        <v>18</v>
      </c>
      <c r="J2002">
        <f t="shared" si="186"/>
        <v>18</v>
      </c>
      <c r="K2002" s="20">
        <f>IF($D2002=K$1,$J2002,IF($C2002&lt;&gt;$C2001,"",K2001))</f>
        <v>18</v>
      </c>
      <c r="L2002">
        <f>IF($D2002=L$1,$J2002,IF($C2002&lt;&gt;$C2001,"",L2001))</f>
        <v>18</v>
      </c>
      <c r="M2002">
        <f>IF($D2002=M$1,$J2002,IF($C2002&lt;&gt;$C2001,"",M2001))</f>
        <v>18</v>
      </c>
      <c r="N2002" s="20">
        <f t="shared" si="187"/>
        <v>3</v>
      </c>
      <c r="O2002" s="21">
        <f t="shared" si="188"/>
        <v>18</v>
      </c>
      <c r="P2002">
        <f t="shared" si="190"/>
        <v>0</v>
      </c>
      <c r="Q2002">
        <f t="shared" si="191"/>
        <v>18</v>
      </c>
    </row>
    <row r="2003" spans="1:17" x14ac:dyDescent="0.25">
      <c r="A2003" t="str">
        <f t="shared" si="189"/>
        <v>Malaysia-Foreign</v>
      </c>
      <c r="B2003">
        <v>2002</v>
      </c>
      <c r="C2003" t="s">
        <v>37</v>
      </c>
      <c r="D2003" t="s">
        <v>96</v>
      </c>
      <c r="E2003" t="s">
        <v>100</v>
      </c>
      <c r="F2003" s="3">
        <v>41613</v>
      </c>
      <c r="G2003" s="1" t="s">
        <v>186</v>
      </c>
      <c r="H2003" t="s">
        <v>121</v>
      </c>
      <c r="I2003" s="17">
        <f>IF(D2003="Moody",VLOOKUP(H2003,'Rating Translation'!$B$2:$E$25,4,FALSE),IF(D2003="SP",VLOOKUP(H2003,'Rating Translation'!$C$2:$E$25,3,FALSE),VLOOKUP(H2003,'Rating Translation'!$D$2:$E$25,2,FALSE)))</f>
        <v>18</v>
      </c>
      <c r="J2003">
        <f t="shared" si="186"/>
        <v>18</v>
      </c>
      <c r="K2003" s="20">
        <f>IF($D2003=K$1,$J2003,IF($C2003&lt;&gt;$C2002,"",K2002))</f>
        <v>18</v>
      </c>
      <c r="L2003">
        <f>IF($D2003=L$1,$J2003,IF($C2003&lt;&gt;$C2002,"",L2002))</f>
        <v>18</v>
      </c>
      <c r="M2003">
        <f>IF($D2003=M$1,$J2003,IF($C2003&lt;&gt;$C2002,"",M2002))</f>
        <v>18</v>
      </c>
      <c r="N2003" s="20">
        <f t="shared" si="187"/>
        <v>3</v>
      </c>
      <c r="O2003" s="21">
        <f t="shared" si="188"/>
        <v>18</v>
      </c>
      <c r="P2003">
        <f t="shared" si="190"/>
        <v>0</v>
      </c>
      <c r="Q2003">
        <f t="shared" si="191"/>
        <v>18</v>
      </c>
    </row>
    <row r="2004" spans="1:17" x14ac:dyDescent="0.25">
      <c r="A2004" t="str">
        <f t="shared" si="189"/>
        <v>Malaysia-Foreign</v>
      </c>
      <c r="B2004">
        <v>2003</v>
      </c>
      <c r="C2004" t="s">
        <v>37</v>
      </c>
      <c r="D2004" t="s">
        <v>96</v>
      </c>
      <c r="E2004" t="s">
        <v>100</v>
      </c>
      <c r="F2004" s="3">
        <v>41635</v>
      </c>
      <c r="G2004" s="1" t="s">
        <v>186</v>
      </c>
      <c r="H2004" t="s">
        <v>121</v>
      </c>
      <c r="I2004" s="17">
        <f>IF(D2004="Moody",VLOOKUP(H2004,'Rating Translation'!$B$2:$E$25,4,FALSE),IF(D2004="SP",VLOOKUP(H2004,'Rating Translation'!$C$2:$E$25,3,FALSE),VLOOKUP(H2004,'Rating Translation'!$D$2:$E$25,2,FALSE)))</f>
        <v>18</v>
      </c>
      <c r="J2004">
        <f t="shared" si="186"/>
        <v>18</v>
      </c>
      <c r="K2004" s="20">
        <f>IF($D2004=K$1,$J2004,IF($C2004&lt;&gt;$C2003,"",K2003))</f>
        <v>18</v>
      </c>
      <c r="L2004">
        <f>IF($D2004=L$1,$J2004,IF($C2004&lt;&gt;$C2003,"",L2003))</f>
        <v>18</v>
      </c>
      <c r="M2004">
        <f>IF($D2004=M$1,$J2004,IF($C2004&lt;&gt;$C2003,"",M2003))</f>
        <v>18</v>
      </c>
      <c r="N2004" s="20">
        <f t="shared" si="187"/>
        <v>3</v>
      </c>
      <c r="O2004" s="21">
        <f t="shared" si="188"/>
        <v>18</v>
      </c>
      <c r="P2004">
        <f t="shared" si="190"/>
        <v>0</v>
      </c>
      <c r="Q2004">
        <f t="shared" si="191"/>
        <v>18</v>
      </c>
    </row>
    <row r="2005" spans="1:17" x14ac:dyDescent="0.25">
      <c r="A2005" t="str">
        <f t="shared" si="189"/>
        <v>Malaysia-Foreign</v>
      </c>
      <c r="B2005">
        <v>2004</v>
      </c>
      <c r="C2005" t="s">
        <v>37</v>
      </c>
      <c r="D2005" t="s">
        <v>96</v>
      </c>
      <c r="E2005" t="s">
        <v>100</v>
      </c>
      <c r="F2005" s="3">
        <v>41638</v>
      </c>
      <c r="G2005" s="1" t="s">
        <v>186</v>
      </c>
      <c r="H2005" t="s">
        <v>121</v>
      </c>
      <c r="I2005" s="17">
        <f>IF(D2005="Moody",VLOOKUP(H2005,'Rating Translation'!$B$2:$E$25,4,FALSE),IF(D2005="SP",VLOOKUP(H2005,'Rating Translation'!$C$2:$E$25,3,FALSE),VLOOKUP(H2005,'Rating Translation'!$D$2:$E$25,2,FALSE)))</f>
        <v>18</v>
      </c>
      <c r="J2005">
        <f t="shared" si="186"/>
        <v>18</v>
      </c>
      <c r="K2005" s="20">
        <f>IF($D2005=K$1,$J2005,IF($C2005&lt;&gt;$C2004,"",K2004))</f>
        <v>18</v>
      </c>
      <c r="L2005">
        <f>IF($D2005=L$1,$J2005,IF($C2005&lt;&gt;$C2004,"",L2004))</f>
        <v>18</v>
      </c>
      <c r="M2005">
        <f>IF($D2005=M$1,$J2005,IF($C2005&lt;&gt;$C2004,"",M2004))</f>
        <v>18</v>
      </c>
      <c r="N2005" s="20">
        <f t="shared" si="187"/>
        <v>3</v>
      </c>
      <c r="O2005" s="21">
        <f t="shared" si="188"/>
        <v>18</v>
      </c>
      <c r="P2005">
        <f t="shared" si="190"/>
        <v>0</v>
      </c>
      <c r="Q2005">
        <f t="shared" si="191"/>
        <v>18</v>
      </c>
    </row>
    <row r="2006" spans="1:17" x14ac:dyDescent="0.25">
      <c r="A2006" t="str">
        <f t="shared" si="189"/>
        <v>Malaysia-Foreign</v>
      </c>
      <c r="B2006">
        <v>2005</v>
      </c>
      <c r="C2006" t="s">
        <v>37</v>
      </c>
      <c r="D2006" t="s">
        <v>96</v>
      </c>
      <c r="E2006" t="s">
        <v>100</v>
      </c>
      <c r="F2006" s="3">
        <v>41655</v>
      </c>
      <c r="G2006" s="1" t="s">
        <v>186</v>
      </c>
      <c r="H2006" t="s">
        <v>121</v>
      </c>
      <c r="I2006" s="17">
        <f>IF(D2006="Moody",VLOOKUP(H2006,'Rating Translation'!$B$2:$E$25,4,FALSE),IF(D2006="SP",VLOOKUP(H2006,'Rating Translation'!$C$2:$E$25,3,FALSE),VLOOKUP(H2006,'Rating Translation'!$D$2:$E$25,2,FALSE)))</f>
        <v>18</v>
      </c>
      <c r="J2006">
        <f t="shared" si="186"/>
        <v>18</v>
      </c>
      <c r="K2006" s="20">
        <f>IF($D2006=K$1,$J2006,IF($C2006&lt;&gt;$C2005,"",K2005))</f>
        <v>18</v>
      </c>
      <c r="L2006">
        <f>IF($D2006=L$1,$J2006,IF($C2006&lt;&gt;$C2005,"",L2005))</f>
        <v>18</v>
      </c>
      <c r="M2006">
        <f>IF($D2006=M$1,$J2006,IF($C2006&lt;&gt;$C2005,"",M2005))</f>
        <v>18</v>
      </c>
      <c r="N2006" s="20">
        <f t="shared" si="187"/>
        <v>3</v>
      </c>
      <c r="O2006" s="21">
        <f t="shared" si="188"/>
        <v>18</v>
      </c>
      <c r="P2006">
        <f t="shared" si="190"/>
        <v>0</v>
      </c>
      <c r="Q2006">
        <f t="shared" si="191"/>
        <v>18</v>
      </c>
    </row>
    <row r="2007" spans="1:17" x14ac:dyDescent="0.25">
      <c r="A2007" t="str">
        <f t="shared" si="189"/>
        <v>Malaysia-Local</v>
      </c>
      <c r="B2007">
        <v>2006</v>
      </c>
      <c r="C2007" t="s">
        <v>37</v>
      </c>
      <c r="D2007" t="s">
        <v>96</v>
      </c>
      <c r="E2007" t="s">
        <v>101</v>
      </c>
      <c r="F2007" s="3">
        <v>36020</v>
      </c>
      <c r="G2007" s="1" t="s">
        <v>121</v>
      </c>
      <c r="H2007" t="s">
        <v>121</v>
      </c>
      <c r="I2007" s="17">
        <f>IF(D2007="Moody",VLOOKUP(H2007,'Rating Translation'!$B$2:$E$25,4,FALSE),IF(D2007="SP",VLOOKUP(H2007,'Rating Translation'!$C$2:$E$25,3,FALSE),VLOOKUP(H2007,'Rating Translation'!$D$2:$E$25,2,FALSE)))</f>
        <v>18</v>
      </c>
      <c r="J2007">
        <f t="shared" si="186"/>
        <v>18</v>
      </c>
      <c r="K2007" s="20">
        <f>IF($D2007=K$1,$J2007,IF($C2007&lt;&gt;$C2006,"",K2006))</f>
        <v>18</v>
      </c>
      <c r="L2007">
        <f>IF($D2007=L$1,$J2007,IF($C2007&lt;&gt;$C2006,"",L2006))</f>
        <v>18</v>
      </c>
      <c r="M2007">
        <f>IF($D2007=M$1,$J2007,IF($C2007&lt;&gt;$C2006,"",M2006))</f>
        <v>18</v>
      </c>
      <c r="N2007" s="20">
        <f t="shared" si="187"/>
        <v>3</v>
      </c>
      <c r="O2007" s="21">
        <f t="shared" si="188"/>
        <v>18</v>
      </c>
      <c r="P2007">
        <f t="shared" si="190"/>
        <v>0</v>
      </c>
      <c r="Q2007">
        <f t="shared" si="191"/>
        <v>18</v>
      </c>
    </row>
    <row r="2008" spans="1:17" x14ac:dyDescent="0.25">
      <c r="A2008" t="str">
        <f t="shared" si="189"/>
        <v>Malaysia-Local</v>
      </c>
      <c r="B2008">
        <v>2007</v>
      </c>
      <c r="C2008" t="s">
        <v>37</v>
      </c>
      <c r="D2008" t="s">
        <v>69</v>
      </c>
      <c r="E2008" t="s">
        <v>101</v>
      </c>
      <c r="F2008" s="3">
        <v>36042</v>
      </c>
      <c r="G2008" s="1" t="s">
        <v>112</v>
      </c>
      <c r="H2008" t="s">
        <v>112</v>
      </c>
      <c r="I2008" s="17">
        <f>IF(D2008="Moody",VLOOKUP(H2008,'Rating Translation'!$B$2:$E$25,4,FALSE),IF(D2008="SP",VLOOKUP(H2008,'Rating Translation'!$C$2:$E$25,3,FALSE),VLOOKUP(H2008,'Rating Translation'!$D$2:$E$25,2,FALSE)))</f>
        <v>18</v>
      </c>
      <c r="J2008">
        <f t="shared" si="186"/>
        <v>18</v>
      </c>
      <c r="K2008" s="20">
        <f>IF($D2008=K$1,$J2008,IF($C2008&lt;&gt;$C2007,"",K2007))</f>
        <v>18</v>
      </c>
      <c r="L2008">
        <f>IF($D2008=L$1,$J2008,IF($C2008&lt;&gt;$C2007,"",L2007))</f>
        <v>18</v>
      </c>
      <c r="M2008">
        <f>IF($D2008=M$1,$J2008,IF($C2008&lt;&gt;$C2007,"",M2007))</f>
        <v>18</v>
      </c>
      <c r="N2008" s="20">
        <f t="shared" si="187"/>
        <v>3</v>
      </c>
      <c r="O2008" s="21">
        <f t="shared" si="188"/>
        <v>18</v>
      </c>
      <c r="P2008">
        <f t="shared" si="190"/>
        <v>0</v>
      </c>
      <c r="Q2008">
        <f t="shared" si="191"/>
        <v>18</v>
      </c>
    </row>
    <row r="2009" spans="1:17" x14ac:dyDescent="0.25">
      <c r="A2009" t="str">
        <f t="shared" si="189"/>
        <v>Malaysia-Local</v>
      </c>
      <c r="B2009">
        <v>2008</v>
      </c>
      <c r="C2009" t="s">
        <v>37</v>
      </c>
      <c r="D2009" t="s">
        <v>96</v>
      </c>
      <c r="E2009" t="s">
        <v>101</v>
      </c>
      <c r="F2009" s="3">
        <v>36047</v>
      </c>
      <c r="G2009" s="1" t="s">
        <v>123</v>
      </c>
      <c r="H2009" t="s">
        <v>123</v>
      </c>
      <c r="I2009" s="17">
        <f>IF(D2009="Moody",VLOOKUP(H2009,'Rating Translation'!$B$2:$E$25,4,FALSE),IF(D2009="SP",VLOOKUP(H2009,'Rating Translation'!$C$2:$E$25,3,FALSE),VLOOKUP(H2009,'Rating Translation'!$D$2:$E$25,2,FALSE)))</f>
        <v>16</v>
      </c>
      <c r="J2009">
        <f t="shared" si="186"/>
        <v>16</v>
      </c>
      <c r="K2009" s="20">
        <f>IF($D2009=K$1,$J2009,IF($C2009&lt;&gt;$C2008,"",K2008))</f>
        <v>18</v>
      </c>
      <c r="L2009">
        <f>IF($D2009=L$1,$J2009,IF($C2009&lt;&gt;$C2008,"",L2008))</f>
        <v>18</v>
      </c>
      <c r="M2009">
        <f>IF($D2009=M$1,$J2009,IF($C2009&lt;&gt;$C2008,"",M2008))</f>
        <v>16</v>
      </c>
      <c r="N2009" s="20">
        <f t="shared" si="187"/>
        <v>3</v>
      </c>
      <c r="O2009" s="21">
        <f t="shared" si="188"/>
        <v>17.333333333333332</v>
      </c>
      <c r="P2009">
        <f t="shared" si="190"/>
        <v>1.1547005383792515</v>
      </c>
      <c r="Q2009">
        <f t="shared" si="191"/>
        <v>18</v>
      </c>
    </row>
    <row r="2010" spans="1:17" x14ac:dyDescent="0.25">
      <c r="A2010" t="str">
        <f t="shared" si="189"/>
        <v>Malaysia-Local</v>
      </c>
      <c r="B2010">
        <v>2009</v>
      </c>
      <c r="C2010" t="s">
        <v>37</v>
      </c>
      <c r="D2010" t="s">
        <v>96</v>
      </c>
      <c r="E2010" t="s">
        <v>101</v>
      </c>
      <c r="F2010" s="3">
        <v>36276</v>
      </c>
      <c r="G2010" s="1" t="s">
        <v>123</v>
      </c>
      <c r="H2010" t="s">
        <v>123</v>
      </c>
      <c r="I2010" s="17">
        <f>IF(D2010="Moody",VLOOKUP(H2010,'Rating Translation'!$B$2:$E$25,4,FALSE),IF(D2010="SP",VLOOKUP(H2010,'Rating Translation'!$C$2:$E$25,3,FALSE),VLOOKUP(H2010,'Rating Translation'!$D$2:$E$25,2,FALSE)))</f>
        <v>16</v>
      </c>
      <c r="J2010">
        <f t="shared" si="186"/>
        <v>16</v>
      </c>
      <c r="K2010" s="20">
        <f>IF($D2010=K$1,$J2010,IF($C2010&lt;&gt;$C2009,"",K2009))</f>
        <v>18</v>
      </c>
      <c r="L2010">
        <f>IF($D2010=L$1,$J2010,IF($C2010&lt;&gt;$C2009,"",L2009))</f>
        <v>18</v>
      </c>
      <c r="M2010">
        <f>IF($D2010=M$1,$J2010,IF($C2010&lt;&gt;$C2009,"",M2009))</f>
        <v>16</v>
      </c>
      <c r="N2010" s="20">
        <f t="shared" si="187"/>
        <v>3</v>
      </c>
      <c r="O2010" s="21">
        <f t="shared" si="188"/>
        <v>17.333333333333332</v>
      </c>
      <c r="P2010">
        <f t="shared" si="190"/>
        <v>1.1547005383792515</v>
      </c>
      <c r="Q2010">
        <f t="shared" si="191"/>
        <v>18</v>
      </c>
    </row>
    <row r="2011" spans="1:17" x14ac:dyDescent="0.25">
      <c r="A2011" t="str">
        <f t="shared" si="189"/>
        <v>Malaysia-Local</v>
      </c>
      <c r="B2011">
        <v>2010</v>
      </c>
      <c r="C2011" t="s">
        <v>37</v>
      </c>
      <c r="D2011" t="s">
        <v>96</v>
      </c>
      <c r="E2011" t="s">
        <v>101</v>
      </c>
      <c r="F2011" s="3">
        <v>36412</v>
      </c>
      <c r="G2011" s="1" t="s">
        <v>123</v>
      </c>
      <c r="H2011" t="s">
        <v>123</v>
      </c>
      <c r="I2011" s="17">
        <f>IF(D2011="Moody",VLOOKUP(H2011,'Rating Translation'!$B$2:$E$25,4,FALSE),IF(D2011="SP",VLOOKUP(H2011,'Rating Translation'!$C$2:$E$25,3,FALSE),VLOOKUP(H2011,'Rating Translation'!$D$2:$E$25,2,FALSE)))</f>
        <v>16</v>
      </c>
      <c r="J2011">
        <f t="shared" si="186"/>
        <v>16</v>
      </c>
      <c r="K2011" s="20">
        <f>IF($D2011=K$1,$J2011,IF($C2011&lt;&gt;$C2010,"",K2010))</f>
        <v>18</v>
      </c>
      <c r="L2011">
        <f>IF($D2011=L$1,$J2011,IF($C2011&lt;&gt;$C2010,"",L2010))</f>
        <v>18</v>
      </c>
      <c r="M2011">
        <f>IF($D2011=M$1,$J2011,IF($C2011&lt;&gt;$C2010,"",M2010))</f>
        <v>16</v>
      </c>
      <c r="N2011" s="20">
        <f t="shared" si="187"/>
        <v>3</v>
      </c>
      <c r="O2011" s="21">
        <f t="shared" si="188"/>
        <v>17.333333333333332</v>
      </c>
      <c r="P2011">
        <f t="shared" si="190"/>
        <v>1.1547005383792515</v>
      </c>
      <c r="Q2011">
        <f t="shared" si="191"/>
        <v>18</v>
      </c>
    </row>
    <row r="2012" spans="1:17" x14ac:dyDescent="0.25">
      <c r="A2012" t="str">
        <f t="shared" si="189"/>
        <v>Malaysia-Local</v>
      </c>
      <c r="B2012">
        <v>2011</v>
      </c>
      <c r="C2012" t="s">
        <v>37</v>
      </c>
      <c r="D2012" t="s">
        <v>96</v>
      </c>
      <c r="E2012" t="s">
        <v>101</v>
      </c>
      <c r="F2012" s="3">
        <v>36501</v>
      </c>
      <c r="G2012" s="1" t="s">
        <v>121</v>
      </c>
      <c r="H2012" t="s">
        <v>121</v>
      </c>
      <c r="I2012" s="17">
        <f>IF(D2012="Moody",VLOOKUP(H2012,'Rating Translation'!$B$2:$E$25,4,FALSE),IF(D2012="SP",VLOOKUP(H2012,'Rating Translation'!$C$2:$E$25,3,FALSE),VLOOKUP(H2012,'Rating Translation'!$D$2:$E$25,2,FALSE)))</f>
        <v>18</v>
      </c>
      <c r="J2012">
        <f t="shared" si="186"/>
        <v>18</v>
      </c>
      <c r="K2012" s="20">
        <f>IF($D2012=K$1,$J2012,IF($C2012&lt;&gt;$C2011,"",K2011))</f>
        <v>18</v>
      </c>
      <c r="L2012">
        <f>IF($D2012=L$1,$J2012,IF($C2012&lt;&gt;$C2011,"",L2011))</f>
        <v>18</v>
      </c>
      <c r="M2012">
        <f>IF($D2012=M$1,$J2012,IF($C2012&lt;&gt;$C2011,"",M2011))</f>
        <v>18</v>
      </c>
      <c r="N2012" s="20">
        <f t="shared" si="187"/>
        <v>3</v>
      </c>
      <c r="O2012" s="21">
        <f t="shared" si="188"/>
        <v>18</v>
      </c>
      <c r="P2012">
        <f t="shared" si="190"/>
        <v>0</v>
      </c>
      <c r="Q2012">
        <f t="shared" si="191"/>
        <v>18</v>
      </c>
    </row>
    <row r="2013" spans="1:17" x14ac:dyDescent="0.25">
      <c r="A2013" t="str">
        <f t="shared" si="189"/>
        <v>Malaysia-Local</v>
      </c>
      <c r="B2013">
        <v>2012</v>
      </c>
      <c r="C2013" t="s">
        <v>37</v>
      </c>
      <c r="D2013" t="s">
        <v>96</v>
      </c>
      <c r="E2013" t="s">
        <v>101</v>
      </c>
      <c r="F2013" s="3">
        <v>36790</v>
      </c>
      <c r="G2013" s="1" t="s">
        <v>121</v>
      </c>
      <c r="H2013" t="s">
        <v>121</v>
      </c>
      <c r="I2013" s="17">
        <f>IF(D2013="Moody",VLOOKUP(H2013,'Rating Translation'!$B$2:$E$25,4,FALSE),IF(D2013="SP",VLOOKUP(H2013,'Rating Translation'!$C$2:$E$25,3,FALSE),VLOOKUP(H2013,'Rating Translation'!$D$2:$E$25,2,FALSE)))</f>
        <v>18</v>
      </c>
      <c r="J2013">
        <f t="shared" si="186"/>
        <v>18</v>
      </c>
      <c r="K2013" s="20">
        <f>IF($D2013=K$1,$J2013,IF($C2013&lt;&gt;$C2012,"",K2012))</f>
        <v>18</v>
      </c>
      <c r="L2013">
        <f>IF($D2013=L$1,$J2013,IF($C2013&lt;&gt;$C2012,"",L2012))</f>
        <v>18</v>
      </c>
      <c r="M2013">
        <f>IF($D2013=M$1,$J2013,IF($C2013&lt;&gt;$C2012,"",M2012))</f>
        <v>18</v>
      </c>
      <c r="N2013" s="20">
        <f t="shared" si="187"/>
        <v>3</v>
      </c>
      <c r="O2013" s="21">
        <f t="shared" si="188"/>
        <v>18</v>
      </c>
      <c r="P2013">
        <f t="shared" si="190"/>
        <v>0</v>
      </c>
      <c r="Q2013">
        <f t="shared" si="191"/>
        <v>18</v>
      </c>
    </row>
    <row r="2014" spans="1:17" x14ac:dyDescent="0.25">
      <c r="A2014" t="str">
        <f t="shared" si="189"/>
        <v>Malaysia-Local</v>
      </c>
      <c r="B2014">
        <v>2013</v>
      </c>
      <c r="C2014" t="s">
        <v>37</v>
      </c>
      <c r="D2014" t="s">
        <v>96</v>
      </c>
      <c r="E2014" t="s">
        <v>101</v>
      </c>
      <c r="F2014" s="3">
        <v>37146</v>
      </c>
      <c r="G2014" s="1" t="s">
        <v>121</v>
      </c>
      <c r="H2014" t="s">
        <v>121</v>
      </c>
      <c r="I2014" s="17">
        <f>IF(D2014="Moody",VLOOKUP(H2014,'Rating Translation'!$B$2:$E$25,4,FALSE),IF(D2014="SP",VLOOKUP(H2014,'Rating Translation'!$C$2:$E$25,3,FALSE),VLOOKUP(H2014,'Rating Translation'!$D$2:$E$25,2,FALSE)))</f>
        <v>18</v>
      </c>
      <c r="J2014">
        <f t="shared" si="186"/>
        <v>18</v>
      </c>
      <c r="K2014" s="20">
        <f>IF($D2014=K$1,$J2014,IF($C2014&lt;&gt;$C2013,"",K2013))</f>
        <v>18</v>
      </c>
      <c r="L2014">
        <f>IF($D2014=L$1,$J2014,IF($C2014&lt;&gt;$C2013,"",L2013))</f>
        <v>18</v>
      </c>
      <c r="M2014">
        <f>IF($D2014=M$1,$J2014,IF($C2014&lt;&gt;$C2013,"",M2013))</f>
        <v>18</v>
      </c>
      <c r="N2014" s="20">
        <f t="shared" si="187"/>
        <v>3</v>
      </c>
      <c r="O2014" s="21">
        <f t="shared" si="188"/>
        <v>18</v>
      </c>
      <c r="P2014">
        <f t="shared" si="190"/>
        <v>0</v>
      </c>
      <c r="Q2014">
        <f t="shared" si="191"/>
        <v>18</v>
      </c>
    </row>
    <row r="2015" spans="1:17" x14ac:dyDescent="0.25">
      <c r="A2015" t="str">
        <f t="shared" si="189"/>
        <v>Malaysia-Local</v>
      </c>
      <c r="B2015">
        <v>2014</v>
      </c>
      <c r="C2015" t="s">
        <v>37</v>
      </c>
      <c r="D2015" t="s">
        <v>96</v>
      </c>
      <c r="E2015" t="s">
        <v>101</v>
      </c>
      <c r="F2015" s="3">
        <v>37355</v>
      </c>
      <c r="G2015" s="1" t="s">
        <v>121</v>
      </c>
      <c r="H2015" t="s">
        <v>121</v>
      </c>
      <c r="I2015" s="17">
        <f>IF(D2015="Moody",VLOOKUP(H2015,'Rating Translation'!$B$2:$E$25,4,FALSE),IF(D2015="SP",VLOOKUP(H2015,'Rating Translation'!$C$2:$E$25,3,FALSE),VLOOKUP(H2015,'Rating Translation'!$D$2:$E$25,2,FALSE)))</f>
        <v>18</v>
      </c>
      <c r="J2015">
        <f t="shared" si="186"/>
        <v>18</v>
      </c>
      <c r="K2015" s="20">
        <f>IF($D2015=K$1,$J2015,IF($C2015&lt;&gt;$C2014,"",K2014))</f>
        <v>18</v>
      </c>
      <c r="L2015">
        <f>IF($D2015=L$1,$J2015,IF($C2015&lt;&gt;$C2014,"",L2014))</f>
        <v>18</v>
      </c>
      <c r="M2015">
        <f>IF($D2015=M$1,$J2015,IF($C2015&lt;&gt;$C2014,"",M2014))</f>
        <v>18</v>
      </c>
      <c r="N2015" s="20">
        <f t="shared" si="187"/>
        <v>3</v>
      </c>
      <c r="O2015" s="21">
        <f t="shared" si="188"/>
        <v>18</v>
      </c>
      <c r="P2015">
        <f t="shared" si="190"/>
        <v>0</v>
      </c>
      <c r="Q2015">
        <f t="shared" si="191"/>
        <v>18</v>
      </c>
    </row>
    <row r="2016" spans="1:17" x14ac:dyDescent="0.25">
      <c r="A2016" t="str">
        <f t="shared" si="189"/>
        <v>Malaysia-Local</v>
      </c>
      <c r="B2016">
        <v>2015</v>
      </c>
      <c r="C2016" t="s">
        <v>37</v>
      </c>
      <c r="D2016" t="s">
        <v>96</v>
      </c>
      <c r="E2016" t="s">
        <v>101</v>
      </c>
      <c r="F2016" s="3">
        <v>37475</v>
      </c>
      <c r="G2016" s="1" t="s">
        <v>76</v>
      </c>
      <c r="H2016" t="s">
        <v>76</v>
      </c>
      <c r="I2016" s="17">
        <f>IF(D2016="Moody",VLOOKUP(H2016,'Rating Translation'!$B$2:$E$25,4,FALSE),IF(D2016="SP",VLOOKUP(H2016,'Rating Translation'!$C$2:$E$25,3,FALSE),VLOOKUP(H2016,'Rating Translation'!$D$2:$E$25,2,FALSE)))</f>
        <v>19</v>
      </c>
      <c r="J2016">
        <f t="shared" si="186"/>
        <v>19</v>
      </c>
      <c r="K2016" s="20">
        <f>IF($D2016=K$1,$J2016,IF($C2016&lt;&gt;$C2015,"",K2015))</f>
        <v>18</v>
      </c>
      <c r="L2016">
        <f>IF($D2016=L$1,$J2016,IF($C2016&lt;&gt;$C2015,"",L2015))</f>
        <v>18</v>
      </c>
      <c r="M2016">
        <f>IF($D2016=M$1,$J2016,IF($C2016&lt;&gt;$C2015,"",M2015))</f>
        <v>19</v>
      </c>
      <c r="N2016" s="20">
        <f t="shared" si="187"/>
        <v>3</v>
      </c>
      <c r="O2016" s="21">
        <f t="shared" si="188"/>
        <v>18.333333333333332</v>
      </c>
      <c r="P2016">
        <f t="shared" si="190"/>
        <v>0.57735026918962584</v>
      </c>
      <c r="Q2016">
        <f t="shared" si="191"/>
        <v>18</v>
      </c>
    </row>
    <row r="2017" spans="1:17" x14ac:dyDescent="0.25">
      <c r="A2017" t="str">
        <f t="shared" si="189"/>
        <v>Malaysia-Local</v>
      </c>
      <c r="B2017">
        <v>2016</v>
      </c>
      <c r="C2017" t="s">
        <v>37</v>
      </c>
      <c r="D2017" t="s">
        <v>96</v>
      </c>
      <c r="E2017" t="s">
        <v>101</v>
      </c>
      <c r="F2017" s="3">
        <v>38083</v>
      </c>
      <c r="G2017" s="1" t="s">
        <v>76</v>
      </c>
      <c r="H2017" t="s">
        <v>76</v>
      </c>
      <c r="I2017" s="17">
        <f>IF(D2017="Moody",VLOOKUP(H2017,'Rating Translation'!$B$2:$E$25,4,FALSE),IF(D2017="SP",VLOOKUP(H2017,'Rating Translation'!$C$2:$E$25,3,FALSE),VLOOKUP(H2017,'Rating Translation'!$D$2:$E$25,2,FALSE)))</f>
        <v>19</v>
      </c>
      <c r="J2017">
        <f t="shared" si="186"/>
        <v>19</v>
      </c>
      <c r="K2017" s="20">
        <f>IF($D2017=K$1,$J2017,IF($C2017&lt;&gt;$C2016,"",K2016))</f>
        <v>18</v>
      </c>
      <c r="L2017">
        <f>IF($D2017=L$1,$J2017,IF($C2017&lt;&gt;$C2016,"",L2016))</f>
        <v>18</v>
      </c>
      <c r="M2017">
        <f>IF($D2017=M$1,$J2017,IF($C2017&lt;&gt;$C2016,"",M2016))</f>
        <v>19</v>
      </c>
      <c r="N2017" s="20">
        <f t="shared" si="187"/>
        <v>3</v>
      </c>
      <c r="O2017" s="21">
        <f t="shared" si="188"/>
        <v>18.333333333333332</v>
      </c>
      <c r="P2017">
        <f t="shared" si="190"/>
        <v>0.57735026918962584</v>
      </c>
      <c r="Q2017">
        <f t="shared" si="191"/>
        <v>18</v>
      </c>
    </row>
    <row r="2018" spans="1:17" x14ac:dyDescent="0.25">
      <c r="A2018" t="str">
        <f t="shared" si="189"/>
        <v>Malaysia-Local</v>
      </c>
      <c r="B2018">
        <v>2017</v>
      </c>
      <c r="C2018" t="s">
        <v>37</v>
      </c>
      <c r="D2018" t="s">
        <v>96</v>
      </c>
      <c r="E2018" t="s">
        <v>101</v>
      </c>
      <c r="F2018" s="3">
        <v>38299</v>
      </c>
      <c r="G2018" s="1" t="s">
        <v>120</v>
      </c>
      <c r="H2018" t="s">
        <v>120</v>
      </c>
      <c r="I2018" s="17">
        <f>IF(D2018="Moody",VLOOKUP(H2018,'Rating Translation'!$B$2:$E$25,4,FALSE),IF(D2018="SP",VLOOKUP(H2018,'Rating Translation'!$C$2:$E$25,3,FALSE),VLOOKUP(H2018,'Rating Translation'!$D$2:$E$25,2,FALSE)))</f>
        <v>20</v>
      </c>
      <c r="J2018">
        <f t="shared" si="186"/>
        <v>20</v>
      </c>
      <c r="K2018" s="20">
        <f>IF($D2018=K$1,$J2018,IF($C2018&lt;&gt;$C2017,"",K2017))</f>
        <v>18</v>
      </c>
      <c r="L2018">
        <f>IF($D2018=L$1,$J2018,IF($C2018&lt;&gt;$C2017,"",L2017))</f>
        <v>18</v>
      </c>
      <c r="M2018">
        <f>IF($D2018=M$1,$J2018,IF($C2018&lt;&gt;$C2017,"",M2017))</f>
        <v>20</v>
      </c>
      <c r="N2018" s="20">
        <f t="shared" si="187"/>
        <v>3</v>
      </c>
      <c r="O2018" s="21">
        <f t="shared" si="188"/>
        <v>18.666666666666668</v>
      </c>
      <c r="P2018">
        <f t="shared" si="190"/>
        <v>1.1547005383792515</v>
      </c>
      <c r="Q2018">
        <f t="shared" si="191"/>
        <v>18</v>
      </c>
    </row>
    <row r="2019" spans="1:17" x14ac:dyDescent="0.25">
      <c r="A2019" t="str">
        <f t="shared" si="189"/>
        <v>Malaysia-Local</v>
      </c>
      <c r="B2019">
        <v>2018</v>
      </c>
      <c r="C2019" t="s">
        <v>37</v>
      </c>
      <c r="D2019" t="s">
        <v>96</v>
      </c>
      <c r="E2019" t="s">
        <v>101</v>
      </c>
      <c r="F2019" s="3">
        <v>39469</v>
      </c>
      <c r="G2019" s="1" t="s">
        <v>120</v>
      </c>
      <c r="H2019" t="s">
        <v>120</v>
      </c>
      <c r="I2019" s="17">
        <f>IF(D2019="Moody",VLOOKUP(H2019,'Rating Translation'!$B$2:$E$25,4,FALSE),IF(D2019="SP",VLOOKUP(H2019,'Rating Translation'!$C$2:$E$25,3,FALSE),VLOOKUP(H2019,'Rating Translation'!$D$2:$E$25,2,FALSE)))</f>
        <v>20</v>
      </c>
      <c r="J2019">
        <f t="shared" si="186"/>
        <v>20</v>
      </c>
      <c r="K2019" s="20">
        <f>IF($D2019=K$1,$J2019,IF($C2019&lt;&gt;$C2018,"",K2018))</f>
        <v>18</v>
      </c>
      <c r="L2019">
        <f>IF($D2019=L$1,$J2019,IF($C2019&lt;&gt;$C2018,"",L2018))</f>
        <v>18</v>
      </c>
      <c r="M2019">
        <f>IF($D2019=M$1,$J2019,IF($C2019&lt;&gt;$C2018,"",M2018))</f>
        <v>20</v>
      </c>
      <c r="N2019" s="20">
        <f t="shared" si="187"/>
        <v>3</v>
      </c>
      <c r="O2019" s="21">
        <f t="shared" si="188"/>
        <v>18.666666666666668</v>
      </c>
      <c r="P2019">
        <f t="shared" si="190"/>
        <v>1.1547005383792515</v>
      </c>
      <c r="Q2019">
        <f t="shared" si="191"/>
        <v>18</v>
      </c>
    </row>
    <row r="2020" spans="1:17" x14ac:dyDescent="0.25">
      <c r="A2020" t="str">
        <f t="shared" si="189"/>
        <v>Malaysia-Local</v>
      </c>
      <c r="B2020">
        <v>2019</v>
      </c>
      <c r="C2020" t="s">
        <v>37</v>
      </c>
      <c r="D2020" t="s">
        <v>96</v>
      </c>
      <c r="E2020" t="s">
        <v>101</v>
      </c>
      <c r="F2020" s="3">
        <v>39761</v>
      </c>
      <c r="G2020" s="1" t="s">
        <v>120</v>
      </c>
      <c r="H2020" t="s">
        <v>120</v>
      </c>
      <c r="I2020" s="17">
        <f>IF(D2020="Moody",VLOOKUP(H2020,'Rating Translation'!$B$2:$E$25,4,FALSE),IF(D2020="SP",VLOOKUP(H2020,'Rating Translation'!$C$2:$E$25,3,FALSE),VLOOKUP(H2020,'Rating Translation'!$D$2:$E$25,2,FALSE)))</f>
        <v>20</v>
      </c>
      <c r="J2020">
        <f t="shared" si="186"/>
        <v>20</v>
      </c>
      <c r="K2020" s="20">
        <f>IF($D2020=K$1,$J2020,IF($C2020&lt;&gt;$C2019,"",K2019))</f>
        <v>18</v>
      </c>
      <c r="L2020">
        <f>IF($D2020=L$1,$J2020,IF($C2020&lt;&gt;$C2019,"",L2019))</f>
        <v>18</v>
      </c>
      <c r="M2020">
        <f>IF($D2020=M$1,$J2020,IF($C2020&lt;&gt;$C2019,"",M2019))</f>
        <v>20</v>
      </c>
      <c r="N2020" s="20">
        <f t="shared" si="187"/>
        <v>3</v>
      </c>
      <c r="O2020" s="21">
        <f t="shared" si="188"/>
        <v>18.666666666666668</v>
      </c>
      <c r="P2020">
        <f t="shared" si="190"/>
        <v>1.1547005383792515</v>
      </c>
      <c r="Q2020">
        <f t="shared" si="191"/>
        <v>18</v>
      </c>
    </row>
    <row r="2021" spans="1:17" x14ac:dyDescent="0.25">
      <c r="A2021" t="str">
        <f t="shared" si="189"/>
        <v>Malaysia-Local</v>
      </c>
      <c r="B2021">
        <v>2020</v>
      </c>
      <c r="C2021" t="s">
        <v>37</v>
      </c>
      <c r="D2021" t="s">
        <v>96</v>
      </c>
      <c r="E2021" t="s">
        <v>101</v>
      </c>
      <c r="F2021" s="3">
        <v>39845</v>
      </c>
      <c r="G2021" s="1" t="s">
        <v>120</v>
      </c>
      <c r="H2021" t="s">
        <v>120</v>
      </c>
      <c r="I2021" s="17">
        <f>IF(D2021="Moody",VLOOKUP(H2021,'Rating Translation'!$B$2:$E$25,4,FALSE),IF(D2021="SP",VLOOKUP(H2021,'Rating Translation'!$C$2:$E$25,3,FALSE),VLOOKUP(H2021,'Rating Translation'!$D$2:$E$25,2,FALSE)))</f>
        <v>20</v>
      </c>
      <c r="J2021">
        <f t="shared" si="186"/>
        <v>20</v>
      </c>
      <c r="K2021" s="20">
        <f>IF($D2021=K$1,$J2021,IF($C2021&lt;&gt;$C2020,"",K2020))</f>
        <v>18</v>
      </c>
      <c r="L2021">
        <f>IF($D2021=L$1,$J2021,IF($C2021&lt;&gt;$C2020,"",L2020))</f>
        <v>18</v>
      </c>
      <c r="M2021">
        <f>IF($D2021=M$1,$J2021,IF($C2021&lt;&gt;$C2020,"",M2020))</f>
        <v>20</v>
      </c>
      <c r="N2021" s="20">
        <f t="shared" si="187"/>
        <v>3</v>
      </c>
      <c r="O2021" s="21">
        <f t="shared" si="188"/>
        <v>18.666666666666668</v>
      </c>
      <c r="P2021">
        <f t="shared" si="190"/>
        <v>1.1547005383792515</v>
      </c>
      <c r="Q2021">
        <f t="shared" si="191"/>
        <v>18</v>
      </c>
    </row>
    <row r="2022" spans="1:17" x14ac:dyDescent="0.25">
      <c r="A2022" t="str">
        <f t="shared" si="189"/>
        <v>Malaysia-Local</v>
      </c>
      <c r="B2022">
        <v>2021</v>
      </c>
      <c r="C2022" t="s">
        <v>37</v>
      </c>
      <c r="D2022" t="s">
        <v>96</v>
      </c>
      <c r="E2022" t="s">
        <v>101</v>
      </c>
      <c r="F2022" s="3">
        <v>39973</v>
      </c>
      <c r="G2022" s="1" t="s">
        <v>76</v>
      </c>
      <c r="H2022" t="s">
        <v>76</v>
      </c>
      <c r="I2022" s="17">
        <f>IF(D2022="Moody",VLOOKUP(H2022,'Rating Translation'!$B$2:$E$25,4,FALSE),IF(D2022="SP",VLOOKUP(H2022,'Rating Translation'!$C$2:$E$25,3,FALSE),VLOOKUP(H2022,'Rating Translation'!$D$2:$E$25,2,FALSE)))</f>
        <v>19</v>
      </c>
      <c r="J2022">
        <f t="shared" si="186"/>
        <v>19</v>
      </c>
      <c r="K2022" s="20">
        <f>IF($D2022=K$1,$J2022,IF($C2022&lt;&gt;$C2021,"",K2021))</f>
        <v>18</v>
      </c>
      <c r="L2022">
        <f>IF($D2022=L$1,$J2022,IF($C2022&lt;&gt;$C2021,"",L2021))</f>
        <v>18</v>
      </c>
      <c r="M2022">
        <f>IF($D2022=M$1,$J2022,IF($C2022&lt;&gt;$C2021,"",M2021))</f>
        <v>19</v>
      </c>
      <c r="N2022" s="20">
        <f t="shared" si="187"/>
        <v>3</v>
      </c>
      <c r="O2022" s="21">
        <f t="shared" si="188"/>
        <v>18.333333333333332</v>
      </c>
      <c r="P2022">
        <f t="shared" si="190"/>
        <v>0.57735026918962584</v>
      </c>
      <c r="Q2022">
        <f t="shared" si="191"/>
        <v>18</v>
      </c>
    </row>
    <row r="2023" spans="1:17" x14ac:dyDescent="0.25">
      <c r="A2023" t="str">
        <f t="shared" si="189"/>
        <v>Malaysia-Local</v>
      </c>
      <c r="B2023">
        <v>2022</v>
      </c>
      <c r="C2023" t="s">
        <v>37</v>
      </c>
      <c r="D2023" t="s">
        <v>79</v>
      </c>
      <c r="E2023" t="s">
        <v>101</v>
      </c>
      <c r="F2023" s="3">
        <v>40751</v>
      </c>
      <c r="G2023" s="1" t="s">
        <v>76</v>
      </c>
      <c r="H2023" t="s">
        <v>76</v>
      </c>
      <c r="I2023" s="17">
        <f>IF(D2023="Moody",VLOOKUP(H2023,'Rating Translation'!$B$2:$E$25,4,FALSE),IF(D2023="SP",VLOOKUP(H2023,'Rating Translation'!$C$2:$E$25,3,FALSE),VLOOKUP(H2023,'Rating Translation'!$D$2:$E$25,2,FALSE)))</f>
        <v>19</v>
      </c>
      <c r="J2023">
        <f t="shared" si="186"/>
        <v>19</v>
      </c>
      <c r="K2023" s="20">
        <f>IF($D2023=K$1,$J2023,IF($C2023&lt;&gt;$C2022,"",K2022))</f>
        <v>18</v>
      </c>
      <c r="L2023">
        <f>IF($D2023=L$1,$J2023,IF($C2023&lt;&gt;$C2022,"",L2022))</f>
        <v>19</v>
      </c>
      <c r="M2023">
        <f>IF($D2023=M$1,$J2023,IF($C2023&lt;&gt;$C2022,"",M2022))</f>
        <v>19</v>
      </c>
      <c r="N2023" s="20">
        <f t="shared" si="187"/>
        <v>3</v>
      </c>
      <c r="O2023" s="21">
        <f t="shared" si="188"/>
        <v>18.666666666666668</v>
      </c>
      <c r="P2023">
        <f t="shared" si="190"/>
        <v>0.57735026918962584</v>
      </c>
      <c r="Q2023">
        <f t="shared" si="191"/>
        <v>19</v>
      </c>
    </row>
    <row r="2024" spans="1:17" x14ac:dyDescent="0.25">
      <c r="A2024" t="str">
        <f t="shared" si="189"/>
        <v>Malaysia-Local</v>
      </c>
      <c r="B2024">
        <v>2023</v>
      </c>
      <c r="C2024" t="s">
        <v>37</v>
      </c>
      <c r="D2024" t="s">
        <v>96</v>
      </c>
      <c r="E2024" t="s">
        <v>101</v>
      </c>
      <c r="F2024" s="3">
        <v>40766</v>
      </c>
      <c r="G2024" s="1" t="s">
        <v>76</v>
      </c>
      <c r="H2024" t="s">
        <v>76</v>
      </c>
      <c r="I2024" s="17">
        <f>IF(D2024="Moody",VLOOKUP(H2024,'Rating Translation'!$B$2:$E$25,4,FALSE),IF(D2024="SP",VLOOKUP(H2024,'Rating Translation'!$C$2:$E$25,3,FALSE),VLOOKUP(H2024,'Rating Translation'!$D$2:$E$25,2,FALSE)))</f>
        <v>19</v>
      </c>
      <c r="J2024">
        <f t="shared" ref="J2024:J2087" si="192">IF(ISERROR(I2024),"",I2024)</f>
        <v>19</v>
      </c>
      <c r="K2024" s="20">
        <f>IF($D2024=K$1,$J2024,IF($C2024&lt;&gt;$C2023,"",K2023))</f>
        <v>18</v>
      </c>
      <c r="L2024">
        <f>IF($D2024=L$1,$J2024,IF($C2024&lt;&gt;$C2023,"",L2023))</f>
        <v>19</v>
      </c>
      <c r="M2024">
        <f>IF($D2024=M$1,$J2024,IF($C2024&lt;&gt;$C2023,"",M2023))</f>
        <v>19</v>
      </c>
      <c r="N2024" s="20">
        <f t="shared" ref="N2024:N2087" si="193">COUNT(K2024:M2024)</f>
        <v>3</v>
      </c>
      <c r="O2024" s="21">
        <f t="shared" ref="O2024:O2087" si="194">AVERAGE(K2024:M2024)</f>
        <v>18.666666666666668</v>
      </c>
      <c r="P2024">
        <f t="shared" si="190"/>
        <v>0.57735026918962584</v>
      </c>
      <c r="Q2024">
        <f t="shared" si="191"/>
        <v>19</v>
      </c>
    </row>
    <row r="2025" spans="1:17" x14ac:dyDescent="0.25">
      <c r="A2025" t="str">
        <f t="shared" si="189"/>
        <v>Malaysia-Local</v>
      </c>
      <c r="B2025">
        <v>2024</v>
      </c>
      <c r="C2025" t="s">
        <v>37</v>
      </c>
      <c r="D2025" t="s">
        <v>96</v>
      </c>
      <c r="E2025" t="s">
        <v>101</v>
      </c>
      <c r="F2025" s="3">
        <v>40844</v>
      </c>
      <c r="G2025" s="1" t="s">
        <v>76</v>
      </c>
      <c r="H2025" t="s">
        <v>76</v>
      </c>
      <c r="I2025" s="17">
        <f>IF(D2025="Moody",VLOOKUP(H2025,'Rating Translation'!$B$2:$E$25,4,FALSE),IF(D2025="SP",VLOOKUP(H2025,'Rating Translation'!$C$2:$E$25,3,FALSE),VLOOKUP(H2025,'Rating Translation'!$D$2:$E$25,2,FALSE)))</f>
        <v>19</v>
      </c>
      <c r="J2025">
        <f t="shared" si="192"/>
        <v>19</v>
      </c>
      <c r="K2025" s="20">
        <f>IF($D2025=K$1,$J2025,IF($C2025&lt;&gt;$C2024,"",K2024))</f>
        <v>18</v>
      </c>
      <c r="L2025">
        <f>IF($D2025=L$1,$J2025,IF($C2025&lt;&gt;$C2024,"",L2024))</f>
        <v>19</v>
      </c>
      <c r="M2025">
        <f>IF($D2025=M$1,$J2025,IF($C2025&lt;&gt;$C2024,"",M2024))</f>
        <v>19</v>
      </c>
      <c r="N2025" s="20">
        <f t="shared" si="193"/>
        <v>3</v>
      </c>
      <c r="O2025" s="21">
        <f t="shared" si="194"/>
        <v>18.666666666666668</v>
      </c>
      <c r="P2025">
        <f t="shared" si="190"/>
        <v>0.57735026918962584</v>
      </c>
      <c r="Q2025">
        <f t="shared" si="191"/>
        <v>19</v>
      </c>
    </row>
    <row r="2026" spans="1:17" x14ac:dyDescent="0.25">
      <c r="A2026" t="str">
        <f t="shared" si="189"/>
        <v>Malaysia-Local</v>
      </c>
      <c r="B2026">
        <v>2025</v>
      </c>
      <c r="C2026" t="s">
        <v>37</v>
      </c>
      <c r="D2026" t="s">
        <v>96</v>
      </c>
      <c r="E2026" t="s">
        <v>101</v>
      </c>
      <c r="F2026" s="3">
        <v>40897</v>
      </c>
      <c r="G2026" s="1" t="s">
        <v>76</v>
      </c>
      <c r="H2026" t="s">
        <v>76</v>
      </c>
      <c r="I2026" s="17">
        <f>IF(D2026="Moody",VLOOKUP(H2026,'Rating Translation'!$B$2:$E$25,4,FALSE),IF(D2026="SP",VLOOKUP(H2026,'Rating Translation'!$C$2:$E$25,3,FALSE),VLOOKUP(H2026,'Rating Translation'!$D$2:$E$25,2,FALSE)))</f>
        <v>19</v>
      </c>
      <c r="J2026">
        <f t="shared" si="192"/>
        <v>19</v>
      </c>
      <c r="K2026" s="20">
        <f>IF($D2026=K$1,$J2026,IF($C2026&lt;&gt;$C2025,"",K2025))</f>
        <v>18</v>
      </c>
      <c r="L2026">
        <f>IF($D2026=L$1,$J2026,IF($C2026&lt;&gt;$C2025,"",L2025))</f>
        <v>19</v>
      </c>
      <c r="M2026">
        <f>IF($D2026=M$1,$J2026,IF($C2026&lt;&gt;$C2025,"",M2025))</f>
        <v>19</v>
      </c>
      <c r="N2026" s="20">
        <f t="shared" si="193"/>
        <v>3</v>
      </c>
      <c r="O2026" s="21">
        <f t="shared" si="194"/>
        <v>18.666666666666668</v>
      </c>
      <c r="P2026">
        <f t="shared" si="190"/>
        <v>0.57735026918962584</v>
      </c>
      <c r="Q2026">
        <f t="shared" si="191"/>
        <v>19</v>
      </c>
    </row>
    <row r="2027" spans="1:17" x14ac:dyDescent="0.25">
      <c r="A2027" t="str">
        <f t="shared" si="189"/>
        <v>Malaysia-Local</v>
      </c>
      <c r="B2027">
        <v>2026</v>
      </c>
      <c r="C2027" t="s">
        <v>37</v>
      </c>
      <c r="D2027" t="s">
        <v>96</v>
      </c>
      <c r="E2027" t="s">
        <v>101</v>
      </c>
      <c r="F2027" s="3">
        <v>40927</v>
      </c>
      <c r="G2027" s="1" t="s">
        <v>76</v>
      </c>
      <c r="H2027" t="s">
        <v>76</v>
      </c>
      <c r="I2027" s="17">
        <f>IF(D2027="Moody",VLOOKUP(H2027,'Rating Translation'!$B$2:$E$25,4,FALSE),IF(D2027="SP",VLOOKUP(H2027,'Rating Translation'!$C$2:$E$25,3,FALSE),VLOOKUP(H2027,'Rating Translation'!$D$2:$E$25,2,FALSE)))</f>
        <v>19</v>
      </c>
      <c r="J2027">
        <f t="shared" si="192"/>
        <v>19</v>
      </c>
      <c r="K2027" s="20">
        <f>IF($D2027=K$1,$J2027,IF($C2027&lt;&gt;$C2026,"",K2026))</f>
        <v>18</v>
      </c>
      <c r="L2027">
        <f>IF($D2027=L$1,$J2027,IF($C2027&lt;&gt;$C2026,"",L2026))</f>
        <v>19</v>
      </c>
      <c r="M2027">
        <f>IF($D2027=M$1,$J2027,IF($C2027&lt;&gt;$C2026,"",M2026))</f>
        <v>19</v>
      </c>
      <c r="N2027" s="20">
        <f t="shared" si="193"/>
        <v>3</v>
      </c>
      <c r="O2027" s="21">
        <f t="shared" si="194"/>
        <v>18.666666666666668</v>
      </c>
      <c r="P2027">
        <f t="shared" si="190"/>
        <v>0.57735026918962584</v>
      </c>
      <c r="Q2027">
        <f t="shared" si="191"/>
        <v>19</v>
      </c>
    </row>
    <row r="2028" spans="1:17" x14ac:dyDescent="0.25">
      <c r="A2028" t="str">
        <f t="shared" si="189"/>
        <v>Malaysia-Local</v>
      </c>
      <c r="B2028">
        <v>2027</v>
      </c>
      <c r="C2028" t="s">
        <v>37</v>
      </c>
      <c r="D2028" t="s">
        <v>96</v>
      </c>
      <c r="E2028" t="s">
        <v>101</v>
      </c>
      <c r="F2028" s="3">
        <v>40960</v>
      </c>
      <c r="G2028" s="1" t="s">
        <v>76</v>
      </c>
      <c r="H2028" t="s">
        <v>76</v>
      </c>
      <c r="I2028" s="17">
        <f>IF(D2028="Moody",VLOOKUP(H2028,'Rating Translation'!$B$2:$E$25,4,FALSE),IF(D2028="SP",VLOOKUP(H2028,'Rating Translation'!$C$2:$E$25,3,FALSE),VLOOKUP(H2028,'Rating Translation'!$D$2:$E$25,2,FALSE)))</f>
        <v>19</v>
      </c>
      <c r="J2028">
        <f t="shared" si="192"/>
        <v>19</v>
      </c>
      <c r="K2028" s="20">
        <f>IF($D2028=K$1,$J2028,IF($C2028&lt;&gt;$C2027,"",K2027))</f>
        <v>18</v>
      </c>
      <c r="L2028">
        <f>IF($D2028=L$1,$J2028,IF($C2028&lt;&gt;$C2027,"",L2027))</f>
        <v>19</v>
      </c>
      <c r="M2028">
        <f>IF($D2028=M$1,$J2028,IF($C2028&lt;&gt;$C2027,"",M2027))</f>
        <v>19</v>
      </c>
      <c r="N2028" s="20">
        <f t="shared" si="193"/>
        <v>3</v>
      </c>
      <c r="O2028" s="21">
        <f t="shared" si="194"/>
        <v>18.666666666666668</v>
      </c>
      <c r="P2028">
        <f t="shared" si="190"/>
        <v>0.57735026918962584</v>
      </c>
      <c r="Q2028">
        <f t="shared" si="191"/>
        <v>19</v>
      </c>
    </row>
    <row r="2029" spans="1:17" x14ac:dyDescent="0.25">
      <c r="A2029" t="str">
        <f t="shared" si="189"/>
        <v>Malaysia-Local</v>
      </c>
      <c r="B2029">
        <v>2028</v>
      </c>
      <c r="C2029" t="s">
        <v>37</v>
      </c>
      <c r="D2029" t="s">
        <v>96</v>
      </c>
      <c r="E2029" t="s">
        <v>101</v>
      </c>
      <c r="F2029" s="3">
        <v>41029</v>
      </c>
      <c r="G2029" s="1" t="s">
        <v>76</v>
      </c>
      <c r="H2029" t="s">
        <v>76</v>
      </c>
      <c r="I2029" s="17">
        <f>IF(D2029="Moody",VLOOKUP(H2029,'Rating Translation'!$B$2:$E$25,4,FALSE),IF(D2029="SP",VLOOKUP(H2029,'Rating Translation'!$C$2:$E$25,3,FALSE),VLOOKUP(H2029,'Rating Translation'!$D$2:$E$25,2,FALSE)))</f>
        <v>19</v>
      </c>
      <c r="J2029">
        <f t="shared" si="192"/>
        <v>19</v>
      </c>
      <c r="K2029" s="20">
        <f>IF($D2029=K$1,$J2029,IF($C2029&lt;&gt;$C2028,"",K2028))</f>
        <v>18</v>
      </c>
      <c r="L2029">
        <f>IF($D2029=L$1,$J2029,IF($C2029&lt;&gt;$C2028,"",L2028))</f>
        <v>19</v>
      </c>
      <c r="M2029">
        <f>IF($D2029=M$1,$J2029,IF($C2029&lt;&gt;$C2028,"",M2028))</f>
        <v>19</v>
      </c>
      <c r="N2029" s="20">
        <f t="shared" si="193"/>
        <v>3</v>
      </c>
      <c r="O2029" s="21">
        <f t="shared" si="194"/>
        <v>18.666666666666668</v>
      </c>
      <c r="P2029">
        <f t="shared" si="190"/>
        <v>0.57735026918962584</v>
      </c>
      <c r="Q2029">
        <f t="shared" si="191"/>
        <v>19</v>
      </c>
    </row>
    <row r="2030" spans="1:17" x14ac:dyDescent="0.25">
      <c r="A2030" t="str">
        <f t="shared" si="189"/>
        <v>Malaysia-Local</v>
      </c>
      <c r="B2030">
        <v>2029</v>
      </c>
      <c r="C2030" t="s">
        <v>37</v>
      </c>
      <c r="D2030" t="s">
        <v>96</v>
      </c>
      <c r="E2030" t="s">
        <v>101</v>
      </c>
      <c r="F2030" s="3">
        <v>41051</v>
      </c>
      <c r="G2030" s="1" t="s">
        <v>76</v>
      </c>
      <c r="H2030" t="s">
        <v>76</v>
      </c>
      <c r="I2030" s="17">
        <f>IF(D2030="Moody",VLOOKUP(H2030,'Rating Translation'!$B$2:$E$25,4,FALSE),IF(D2030="SP",VLOOKUP(H2030,'Rating Translation'!$C$2:$E$25,3,FALSE),VLOOKUP(H2030,'Rating Translation'!$D$2:$E$25,2,FALSE)))</f>
        <v>19</v>
      </c>
      <c r="J2030">
        <f t="shared" si="192"/>
        <v>19</v>
      </c>
      <c r="K2030" s="20">
        <f>IF($D2030=K$1,$J2030,IF($C2030&lt;&gt;$C2029,"",K2029))</f>
        <v>18</v>
      </c>
      <c r="L2030">
        <f>IF($D2030=L$1,$J2030,IF($C2030&lt;&gt;$C2029,"",L2029))</f>
        <v>19</v>
      </c>
      <c r="M2030">
        <f>IF($D2030=M$1,$J2030,IF($C2030&lt;&gt;$C2029,"",M2029))</f>
        <v>19</v>
      </c>
      <c r="N2030" s="20">
        <f t="shared" si="193"/>
        <v>3</v>
      </c>
      <c r="O2030" s="21">
        <f t="shared" si="194"/>
        <v>18.666666666666668</v>
      </c>
      <c r="P2030">
        <f t="shared" si="190"/>
        <v>0.57735026918962584</v>
      </c>
      <c r="Q2030">
        <f t="shared" si="191"/>
        <v>19</v>
      </c>
    </row>
    <row r="2031" spans="1:17" x14ac:dyDescent="0.25">
      <c r="A2031" t="str">
        <f t="shared" si="189"/>
        <v>Malaysia-Local</v>
      </c>
      <c r="B2031">
        <v>2030</v>
      </c>
      <c r="C2031" t="s">
        <v>37</v>
      </c>
      <c r="D2031" t="s">
        <v>79</v>
      </c>
      <c r="E2031" t="s">
        <v>101</v>
      </c>
      <c r="F2031" s="3">
        <v>41067</v>
      </c>
      <c r="G2031" s="1" t="s">
        <v>117</v>
      </c>
      <c r="H2031" t="s">
        <v>117</v>
      </c>
      <c r="I2031" s="17">
        <f>IF(D2031="Moody",VLOOKUP(H2031,'Rating Translation'!$B$2:$E$25,4,FALSE),IF(D2031="SP",VLOOKUP(H2031,'Rating Translation'!$C$2:$E$25,3,FALSE),VLOOKUP(H2031,'Rating Translation'!$D$2:$E$25,2,FALSE)))</f>
        <v>24</v>
      </c>
      <c r="J2031">
        <f t="shared" si="192"/>
        <v>24</v>
      </c>
      <c r="K2031" s="20">
        <f>IF($D2031=K$1,$J2031,IF($C2031&lt;&gt;$C2030,"",K2030))</f>
        <v>18</v>
      </c>
      <c r="L2031">
        <f>IF($D2031=L$1,$J2031,IF($C2031&lt;&gt;$C2030,"",L2030))</f>
        <v>24</v>
      </c>
      <c r="M2031">
        <f>IF($D2031=M$1,$J2031,IF($C2031&lt;&gt;$C2030,"",M2030))</f>
        <v>19</v>
      </c>
      <c r="N2031" s="20">
        <f t="shared" si="193"/>
        <v>3</v>
      </c>
      <c r="O2031" s="21">
        <f t="shared" si="194"/>
        <v>20.333333333333332</v>
      </c>
      <c r="P2031">
        <f t="shared" si="190"/>
        <v>3.2145502536643242</v>
      </c>
      <c r="Q2031">
        <f t="shared" si="191"/>
        <v>19</v>
      </c>
    </row>
    <row r="2032" spans="1:17" x14ac:dyDescent="0.25">
      <c r="A2032" t="str">
        <f t="shared" si="189"/>
        <v>Malaysia-Local</v>
      </c>
      <c r="B2032">
        <v>2031</v>
      </c>
      <c r="C2032" t="s">
        <v>37</v>
      </c>
      <c r="D2032" t="s">
        <v>96</v>
      </c>
      <c r="E2032" t="s">
        <v>101</v>
      </c>
      <c r="F2032" s="3">
        <v>41102</v>
      </c>
      <c r="G2032" s="1" t="s">
        <v>76</v>
      </c>
      <c r="H2032" t="s">
        <v>76</v>
      </c>
      <c r="I2032" s="17">
        <f>IF(D2032="Moody",VLOOKUP(H2032,'Rating Translation'!$B$2:$E$25,4,FALSE),IF(D2032="SP",VLOOKUP(H2032,'Rating Translation'!$C$2:$E$25,3,FALSE),VLOOKUP(H2032,'Rating Translation'!$D$2:$E$25,2,FALSE)))</f>
        <v>19</v>
      </c>
      <c r="J2032">
        <f t="shared" si="192"/>
        <v>19</v>
      </c>
      <c r="K2032" s="20">
        <f>IF($D2032=K$1,$J2032,IF($C2032&lt;&gt;$C2031,"",K2031))</f>
        <v>18</v>
      </c>
      <c r="L2032">
        <f>IF($D2032=L$1,$J2032,IF($C2032&lt;&gt;$C2031,"",L2031))</f>
        <v>24</v>
      </c>
      <c r="M2032">
        <f>IF($D2032=M$1,$J2032,IF($C2032&lt;&gt;$C2031,"",M2031))</f>
        <v>19</v>
      </c>
      <c r="N2032" s="20">
        <f t="shared" si="193"/>
        <v>3</v>
      </c>
      <c r="O2032" s="21">
        <f t="shared" si="194"/>
        <v>20.333333333333332</v>
      </c>
      <c r="P2032">
        <f t="shared" si="190"/>
        <v>3.2145502536643242</v>
      </c>
      <c r="Q2032">
        <f t="shared" si="191"/>
        <v>19</v>
      </c>
    </row>
    <row r="2033" spans="1:17" x14ac:dyDescent="0.25">
      <c r="A2033" t="str">
        <f t="shared" si="189"/>
        <v>Malaysia-Local</v>
      </c>
      <c r="B2033">
        <v>2032</v>
      </c>
      <c r="C2033" t="s">
        <v>37</v>
      </c>
      <c r="D2033" t="s">
        <v>96</v>
      </c>
      <c r="E2033" t="s">
        <v>101</v>
      </c>
      <c r="F2033" s="3">
        <v>41138</v>
      </c>
      <c r="G2033" s="1" t="s">
        <v>76</v>
      </c>
      <c r="H2033" t="s">
        <v>76</v>
      </c>
      <c r="I2033" s="17">
        <f>IF(D2033="Moody",VLOOKUP(H2033,'Rating Translation'!$B$2:$E$25,4,FALSE),IF(D2033="SP",VLOOKUP(H2033,'Rating Translation'!$C$2:$E$25,3,FALSE),VLOOKUP(H2033,'Rating Translation'!$D$2:$E$25,2,FALSE)))</f>
        <v>19</v>
      </c>
      <c r="J2033">
        <f t="shared" si="192"/>
        <v>19</v>
      </c>
      <c r="K2033" s="20">
        <f>IF($D2033=K$1,$J2033,IF($C2033&lt;&gt;$C2032,"",K2032))</f>
        <v>18</v>
      </c>
      <c r="L2033">
        <f>IF($D2033=L$1,$J2033,IF($C2033&lt;&gt;$C2032,"",L2032))</f>
        <v>24</v>
      </c>
      <c r="M2033">
        <f>IF($D2033=M$1,$J2033,IF($C2033&lt;&gt;$C2032,"",M2032))</f>
        <v>19</v>
      </c>
      <c r="N2033" s="20">
        <f t="shared" si="193"/>
        <v>3</v>
      </c>
      <c r="O2033" s="21">
        <f t="shared" si="194"/>
        <v>20.333333333333332</v>
      </c>
      <c r="P2033">
        <f t="shared" si="190"/>
        <v>3.2145502536643242</v>
      </c>
      <c r="Q2033">
        <f t="shared" si="191"/>
        <v>19</v>
      </c>
    </row>
    <row r="2034" spans="1:17" x14ac:dyDescent="0.25">
      <c r="A2034" t="str">
        <f t="shared" si="189"/>
        <v>Malaysia-Local</v>
      </c>
      <c r="B2034">
        <v>2033</v>
      </c>
      <c r="C2034" t="s">
        <v>37</v>
      </c>
      <c r="D2034" t="s">
        <v>96</v>
      </c>
      <c r="E2034" t="s">
        <v>101</v>
      </c>
      <c r="F2034" s="3">
        <v>41159</v>
      </c>
      <c r="G2034" s="1" t="s">
        <v>76</v>
      </c>
      <c r="H2034" t="s">
        <v>76</v>
      </c>
      <c r="I2034" s="17">
        <f>IF(D2034="Moody",VLOOKUP(H2034,'Rating Translation'!$B$2:$E$25,4,FALSE),IF(D2034="SP",VLOOKUP(H2034,'Rating Translation'!$C$2:$E$25,3,FALSE),VLOOKUP(H2034,'Rating Translation'!$D$2:$E$25,2,FALSE)))</f>
        <v>19</v>
      </c>
      <c r="J2034">
        <f t="shared" si="192"/>
        <v>19</v>
      </c>
      <c r="K2034" s="20">
        <f>IF($D2034=K$1,$J2034,IF($C2034&lt;&gt;$C2033,"",K2033))</f>
        <v>18</v>
      </c>
      <c r="L2034">
        <f>IF($D2034=L$1,$J2034,IF($C2034&lt;&gt;$C2033,"",L2033))</f>
        <v>24</v>
      </c>
      <c r="M2034">
        <f>IF($D2034=M$1,$J2034,IF($C2034&lt;&gt;$C2033,"",M2033))</f>
        <v>19</v>
      </c>
      <c r="N2034" s="20">
        <f t="shared" si="193"/>
        <v>3</v>
      </c>
      <c r="O2034" s="21">
        <f t="shared" si="194"/>
        <v>20.333333333333332</v>
      </c>
      <c r="P2034">
        <f t="shared" si="190"/>
        <v>3.2145502536643242</v>
      </c>
      <c r="Q2034">
        <f t="shared" si="191"/>
        <v>19</v>
      </c>
    </row>
    <row r="2035" spans="1:17" x14ac:dyDescent="0.25">
      <c r="A2035" t="str">
        <f t="shared" si="189"/>
        <v>Malaysia-Local</v>
      </c>
      <c r="B2035">
        <v>2034</v>
      </c>
      <c r="C2035" t="s">
        <v>37</v>
      </c>
      <c r="D2035" t="s">
        <v>96</v>
      </c>
      <c r="E2035" t="s">
        <v>101</v>
      </c>
      <c r="F2035" s="3">
        <v>41208</v>
      </c>
      <c r="G2035" s="1" t="s">
        <v>76</v>
      </c>
      <c r="H2035" t="s">
        <v>76</v>
      </c>
      <c r="I2035" s="17">
        <f>IF(D2035="Moody",VLOOKUP(H2035,'Rating Translation'!$B$2:$E$25,4,FALSE),IF(D2035="SP",VLOOKUP(H2035,'Rating Translation'!$C$2:$E$25,3,FALSE),VLOOKUP(H2035,'Rating Translation'!$D$2:$E$25,2,FALSE)))</f>
        <v>19</v>
      </c>
      <c r="J2035">
        <f t="shared" si="192"/>
        <v>19</v>
      </c>
      <c r="K2035" s="20">
        <f>IF($D2035=K$1,$J2035,IF($C2035&lt;&gt;$C2034,"",K2034))</f>
        <v>18</v>
      </c>
      <c r="L2035">
        <f>IF($D2035=L$1,$J2035,IF($C2035&lt;&gt;$C2034,"",L2034))</f>
        <v>24</v>
      </c>
      <c r="M2035">
        <f>IF($D2035=M$1,$J2035,IF($C2035&lt;&gt;$C2034,"",M2034))</f>
        <v>19</v>
      </c>
      <c r="N2035" s="20">
        <f t="shared" si="193"/>
        <v>3</v>
      </c>
      <c r="O2035" s="21">
        <f t="shared" si="194"/>
        <v>20.333333333333332</v>
      </c>
      <c r="P2035">
        <f t="shared" si="190"/>
        <v>3.2145502536643242</v>
      </c>
      <c r="Q2035">
        <f t="shared" si="191"/>
        <v>19</v>
      </c>
    </row>
    <row r="2036" spans="1:17" x14ac:dyDescent="0.25">
      <c r="A2036" t="str">
        <f t="shared" si="189"/>
        <v>Malaysia-Local</v>
      </c>
      <c r="B2036">
        <v>2035</v>
      </c>
      <c r="C2036" t="s">
        <v>37</v>
      </c>
      <c r="D2036" t="s">
        <v>96</v>
      </c>
      <c r="E2036" t="s">
        <v>101</v>
      </c>
      <c r="F2036" s="3">
        <v>41333</v>
      </c>
      <c r="G2036" s="1" t="s">
        <v>76</v>
      </c>
      <c r="H2036" t="s">
        <v>76</v>
      </c>
      <c r="I2036" s="17">
        <f>IF(D2036="Moody",VLOOKUP(H2036,'Rating Translation'!$B$2:$E$25,4,FALSE),IF(D2036="SP",VLOOKUP(H2036,'Rating Translation'!$C$2:$E$25,3,FALSE),VLOOKUP(H2036,'Rating Translation'!$D$2:$E$25,2,FALSE)))</f>
        <v>19</v>
      </c>
      <c r="J2036">
        <f t="shared" si="192"/>
        <v>19</v>
      </c>
      <c r="K2036" s="20">
        <f>IF($D2036=K$1,$J2036,IF($C2036&lt;&gt;$C2035,"",K2035))</f>
        <v>18</v>
      </c>
      <c r="L2036">
        <f>IF($D2036=L$1,$J2036,IF($C2036&lt;&gt;$C2035,"",L2035))</f>
        <v>24</v>
      </c>
      <c r="M2036">
        <f>IF($D2036=M$1,$J2036,IF($C2036&lt;&gt;$C2035,"",M2035))</f>
        <v>19</v>
      </c>
      <c r="N2036" s="20">
        <f t="shared" si="193"/>
        <v>3</v>
      </c>
      <c r="O2036" s="21">
        <f t="shared" si="194"/>
        <v>20.333333333333332</v>
      </c>
      <c r="P2036">
        <f t="shared" si="190"/>
        <v>3.2145502536643242</v>
      </c>
      <c r="Q2036">
        <f t="shared" si="191"/>
        <v>19</v>
      </c>
    </row>
    <row r="2037" spans="1:17" x14ac:dyDescent="0.25">
      <c r="A2037" t="str">
        <f t="shared" si="189"/>
        <v>Malaysia-Local</v>
      </c>
      <c r="B2037">
        <v>2036</v>
      </c>
      <c r="C2037" t="s">
        <v>37</v>
      </c>
      <c r="D2037" t="s">
        <v>96</v>
      </c>
      <c r="E2037" t="s">
        <v>101</v>
      </c>
      <c r="F2037" s="3">
        <v>41340</v>
      </c>
      <c r="G2037" s="1" t="s">
        <v>76</v>
      </c>
      <c r="H2037" t="s">
        <v>76</v>
      </c>
      <c r="I2037" s="17">
        <f>IF(D2037="Moody",VLOOKUP(H2037,'Rating Translation'!$B$2:$E$25,4,FALSE),IF(D2037="SP",VLOOKUP(H2037,'Rating Translation'!$C$2:$E$25,3,FALSE),VLOOKUP(H2037,'Rating Translation'!$D$2:$E$25,2,FALSE)))</f>
        <v>19</v>
      </c>
      <c r="J2037">
        <f t="shared" si="192"/>
        <v>19</v>
      </c>
      <c r="K2037" s="20">
        <f>IF($D2037=K$1,$J2037,IF($C2037&lt;&gt;$C2036,"",K2036))</f>
        <v>18</v>
      </c>
      <c r="L2037">
        <f>IF($D2037=L$1,$J2037,IF($C2037&lt;&gt;$C2036,"",L2036))</f>
        <v>24</v>
      </c>
      <c r="M2037">
        <f>IF($D2037=M$1,$J2037,IF($C2037&lt;&gt;$C2036,"",M2036))</f>
        <v>19</v>
      </c>
      <c r="N2037" s="20">
        <f t="shared" si="193"/>
        <v>3</v>
      </c>
      <c r="O2037" s="21">
        <f t="shared" si="194"/>
        <v>20.333333333333332</v>
      </c>
      <c r="P2037">
        <f t="shared" si="190"/>
        <v>3.2145502536643242</v>
      </c>
      <c r="Q2037">
        <f t="shared" si="191"/>
        <v>19</v>
      </c>
    </row>
    <row r="2038" spans="1:17" x14ac:dyDescent="0.25">
      <c r="A2038" t="str">
        <f t="shared" si="189"/>
        <v>Malaysia-Local</v>
      </c>
      <c r="B2038">
        <v>2037</v>
      </c>
      <c r="C2038" t="s">
        <v>37</v>
      </c>
      <c r="D2038" t="s">
        <v>96</v>
      </c>
      <c r="E2038" t="s">
        <v>101</v>
      </c>
      <c r="F2038" s="3">
        <v>41359</v>
      </c>
      <c r="G2038" s="1" t="s">
        <v>76</v>
      </c>
      <c r="H2038" t="s">
        <v>76</v>
      </c>
      <c r="I2038" s="17">
        <f>IF(D2038="Moody",VLOOKUP(H2038,'Rating Translation'!$B$2:$E$25,4,FALSE),IF(D2038="SP",VLOOKUP(H2038,'Rating Translation'!$C$2:$E$25,3,FALSE),VLOOKUP(H2038,'Rating Translation'!$D$2:$E$25,2,FALSE)))</f>
        <v>19</v>
      </c>
      <c r="J2038">
        <f t="shared" si="192"/>
        <v>19</v>
      </c>
      <c r="K2038" s="20">
        <f>IF($D2038=K$1,$J2038,IF($C2038&lt;&gt;$C2037,"",K2037))</f>
        <v>18</v>
      </c>
      <c r="L2038">
        <f>IF($D2038=L$1,$J2038,IF($C2038&lt;&gt;$C2037,"",L2037))</f>
        <v>24</v>
      </c>
      <c r="M2038">
        <f>IF($D2038=M$1,$J2038,IF($C2038&lt;&gt;$C2037,"",M2037))</f>
        <v>19</v>
      </c>
      <c r="N2038" s="20">
        <f t="shared" si="193"/>
        <v>3</v>
      </c>
      <c r="O2038" s="21">
        <f t="shared" si="194"/>
        <v>20.333333333333332</v>
      </c>
      <c r="P2038">
        <f t="shared" si="190"/>
        <v>3.2145502536643242</v>
      </c>
      <c r="Q2038">
        <f t="shared" si="191"/>
        <v>19</v>
      </c>
    </row>
    <row r="2039" spans="1:17" x14ac:dyDescent="0.25">
      <c r="A2039" t="str">
        <f t="shared" si="189"/>
        <v>Malaysia-Local</v>
      </c>
      <c r="B2039">
        <v>2038</v>
      </c>
      <c r="C2039" t="s">
        <v>37</v>
      </c>
      <c r="D2039" t="s">
        <v>96</v>
      </c>
      <c r="E2039" t="s">
        <v>101</v>
      </c>
      <c r="F2039" s="3">
        <v>41408</v>
      </c>
      <c r="G2039" s="1" t="s">
        <v>76</v>
      </c>
      <c r="H2039" t="s">
        <v>76</v>
      </c>
      <c r="I2039" s="17">
        <f>IF(D2039="Moody",VLOOKUP(H2039,'Rating Translation'!$B$2:$E$25,4,FALSE),IF(D2039="SP",VLOOKUP(H2039,'Rating Translation'!$C$2:$E$25,3,FALSE),VLOOKUP(H2039,'Rating Translation'!$D$2:$E$25,2,FALSE)))</f>
        <v>19</v>
      </c>
      <c r="J2039">
        <f t="shared" si="192"/>
        <v>19</v>
      </c>
      <c r="K2039" s="20">
        <f>IF($D2039=K$1,$J2039,IF($C2039&lt;&gt;$C2038,"",K2038))</f>
        <v>18</v>
      </c>
      <c r="L2039">
        <f>IF($D2039=L$1,$J2039,IF($C2039&lt;&gt;$C2038,"",L2038))</f>
        <v>24</v>
      </c>
      <c r="M2039">
        <f>IF($D2039=M$1,$J2039,IF($C2039&lt;&gt;$C2038,"",M2038))</f>
        <v>19</v>
      </c>
      <c r="N2039" s="20">
        <f t="shared" si="193"/>
        <v>3</v>
      </c>
      <c r="O2039" s="21">
        <f t="shared" si="194"/>
        <v>20.333333333333332</v>
      </c>
      <c r="P2039">
        <f t="shared" si="190"/>
        <v>3.2145502536643242</v>
      </c>
      <c r="Q2039">
        <f t="shared" si="191"/>
        <v>19</v>
      </c>
    </row>
    <row r="2040" spans="1:17" x14ac:dyDescent="0.25">
      <c r="A2040" t="str">
        <f t="shared" si="189"/>
        <v>Malaysia-Local</v>
      </c>
      <c r="B2040">
        <v>2039</v>
      </c>
      <c r="C2040" t="s">
        <v>37</v>
      </c>
      <c r="D2040" t="s">
        <v>96</v>
      </c>
      <c r="E2040" t="s">
        <v>101</v>
      </c>
      <c r="F2040" s="3">
        <v>41432</v>
      </c>
      <c r="G2040" s="1" t="s">
        <v>76</v>
      </c>
      <c r="H2040" t="s">
        <v>76</v>
      </c>
      <c r="I2040" s="17">
        <f>IF(D2040="Moody",VLOOKUP(H2040,'Rating Translation'!$B$2:$E$25,4,FALSE),IF(D2040="SP",VLOOKUP(H2040,'Rating Translation'!$C$2:$E$25,3,FALSE),VLOOKUP(H2040,'Rating Translation'!$D$2:$E$25,2,FALSE)))</f>
        <v>19</v>
      </c>
      <c r="J2040">
        <f t="shared" si="192"/>
        <v>19</v>
      </c>
      <c r="K2040" s="20">
        <f>IF($D2040=K$1,$J2040,IF($C2040&lt;&gt;$C2039,"",K2039))</f>
        <v>18</v>
      </c>
      <c r="L2040">
        <f>IF($D2040=L$1,$J2040,IF($C2040&lt;&gt;$C2039,"",L2039))</f>
        <v>24</v>
      </c>
      <c r="M2040">
        <f>IF($D2040=M$1,$J2040,IF($C2040&lt;&gt;$C2039,"",M2039))</f>
        <v>19</v>
      </c>
      <c r="N2040" s="20">
        <f t="shared" si="193"/>
        <v>3</v>
      </c>
      <c r="O2040" s="21">
        <f t="shared" si="194"/>
        <v>20.333333333333332</v>
      </c>
      <c r="P2040">
        <f t="shared" si="190"/>
        <v>3.2145502536643242</v>
      </c>
      <c r="Q2040">
        <f t="shared" si="191"/>
        <v>19</v>
      </c>
    </row>
    <row r="2041" spans="1:17" x14ac:dyDescent="0.25">
      <c r="A2041" t="str">
        <f t="shared" si="189"/>
        <v>Malaysia-Local</v>
      </c>
      <c r="B2041">
        <v>2040</v>
      </c>
      <c r="C2041" t="s">
        <v>37</v>
      </c>
      <c r="D2041" t="s">
        <v>96</v>
      </c>
      <c r="E2041" t="s">
        <v>101</v>
      </c>
      <c r="F2041" s="3">
        <v>41449</v>
      </c>
      <c r="G2041" s="1" t="s">
        <v>76</v>
      </c>
      <c r="H2041" t="s">
        <v>76</v>
      </c>
      <c r="I2041" s="17">
        <f>IF(D2041="Moody",VLOOKUP(H2041,'Rating Translation'!$B$2:$E$25,4,FALSE),IF(D2041="SP",VLOOKUP(H2041,'Rating Translation'!$C$2:$E$25,3,FALSE),VLOOKUP(H2041,'Rating Translation'!$D$2:$E$25,2,FALSE)))</f>
        <v>19</v>
      </c>
      <c r="J2041">
        <f t="shared" si="192"/>
        <v>19</v>
      </c>
      <c r="K2041" s="20">
        <f>IF($D2041=K$1,$J2041,IF($C2041&lt;&gt;$C2040,"",K2040))</f>
        <v>18</v>
      </c>
      <c r="L2041">
        <f>IF($D2041=L$1,$J2041,IF($C2041&lt;&gt;$C2040,"",L2040))</f>
        <v>24</v>
      </c>
      <c r="M2041">
        <f>IF($D2041=M$1,$J2041,IF($C2041&lt;&gt;$C2040,"",M2040))</f>
        <v>19</v>
      </c>
      <c r="N2041" s="20">
        <f t="shared" si="193"/>
        <v>3</v>
      </c>
      <c r="O2041" s="21">
        <f t="shared" si="194"/>
        <v>20.333333333333332</v>
      </c>
      <c r="P2041">
        <f t="shared" si="190"/>
        <v>3.2145502536643242</v>
      </c>
      <c r="Q2041">
        <f t="shared" si="191"/>
        <v>19</v>
      </c>
    </row>
    <row r="2042" spans="1:17" x14ac:dyDescent="0.25">
      <c r="A2042" t="str">
        <f t="shared" si="189"/>
        <v>Malaysia-Local</v>
      </c>
      <c r="B2042">
        <v>2041</v>
      </c>
      <c r="C2042" t="s">
        <v>37</v>
      </c>
      <c r="D2042" t="s">
        <v>96</v>
      </c>
      <c r="E2042" t="s">
        <v>101</v>
      </c>
      <c r="F2042" s="3">
        <v>41470</v>
      </c>
      <c r="G2042" s="1" t="s">
        <v>76</v>
      </c>
      <c r="H2042" t="s">
        <v>76</v>
      </c>
      <c r="I2042" s="17">
        <f>IF(D2042="Moody",VLOOKUP(H2042,'Rating Translation'!$B$2:$E$25,4,FALSE),IF(D2042="SP",VLOOKUP(H2042,'Rating Translation'!$C$2:$E$25,3,FALSE),VLOOKUP(H2042,'Rating Translation'!$D$2:$E$25,2,FALSE)))</f>
        <v>19</v>
      </c>
      <c r="J2042">
        <f t="shared" si="192"/>
        <v>19</v>
      </c>
      <c r="K2042" s="20">
        <f>IF($D2042=K$1,$J2042,IF($C2042&lt;&gt;$C2041,"",K2041))</f>
        <v>18</v>
      </c>
      <c r="L2042">
        <f>IF($D2042=L$1,$J2042,IF($C2042&lt;&gt;$C2041,"",L2041))</f>
        <v>24</v>
      </c>
      <c r="M2042">
        <f>IF($D2042=M$1,$J2042,IF($C2042&lt;&gt;$C2041,"",M2041))</f>
        <v>19</v>
      </c>
      <c r="N2042" s="20">
        <f t="shared" si="193"/>
        <v>3</v>
      </c>
      <c r="O2042" s="21">
        <f t="shared" si="194"/>
        <v>20.333333333333332</v>
      </c>
      <c r="P2042">
        <f t="shared" si="190"/>
        <v>3.2145502536643242</v>
      </c>
      <c r="Q2042">
        <f t="shared" si="191"/>
        <v>19</v>
      </c>
    </row>
    <row r="2043" spans="1:17" x14ac:dyDescent="0.25">
      <c r="A2043" t="str">
        <f t="shared" si="189"/>
        <v>Malaysia-Local</v>
      </c>
      <c r="B2043">
        <v>2042</v>
      </c>
      <c r="C2043" t="s">
        <v>37</v>
      </c>
      <c r="D2043" t="s">
        <v>96</v>
      </c>
      <c r="E2043" t="s">
        <v>101</v>
      </c>
      <c r="F2043" s="3">
        <v>41485</v>
      </c>
      <c r="G2043" s="1" t="s">
        <v>76</v>
      </c>
      <c r="H2043" t="s">
        <v>76</v>
      </c>
      <c r="I2043" s="17">
        <f>IF(D2043="Moody",VLOOKUP(H2043,'Rating Translation'!$B$2:$E$25,4,FALSE),IF(D2043="SP",VLOOKUP(H2043,'Rating Translation'!$C$2:$E$25,3,FALSE),VLOOKUP(H2043,'Rating Translation'!$D$2:$E$25,2,FALSE)))</f>
        <v>19</v>
      </c>
      <c r="J2043">
        <f t="shared" si="192"/>
        <v>19</v>
      </c>
      <c r="K2043" s="20">
        <f>IF($D2043=K$1,$J2043,IF($C2043&lt;&gt;$C2042,"",K2042))</f>
        <v>18</v>
      </c>
      <c r="L2043">
        <f>IF($D2043=L$1,$J2043,IF($C2043&lt;&gt;$C2042,"",L2042))</f>
        <v>24</v>
      </c>
      <c r="M2043">
        <f>IF($D2043=M$1,$J2043,IF($C2043&lt;&gt;$C2042,"",M2042))</f>
        <v>19</v>
      </c>
      <c r="N2043" s="20">
        <f t="shared" si="193"/>
        <v>3</v>
      </c>
      <c r="O2043" s="21">
        <f t="shared" si="194"/>
        <v>20.333333333333332</v>
      </c>
      <c r="P2043">
        <f t="shared" si="190"/>
        <v>3.2145502536643242</v>
      </c>
      <c r="Q2043">
        <f t="shared" si="191"/>
        <v>19</v>
      </c>
    </row>
    <row r="2044" spans="1:17" x14ac:dyDescent="0.25">
      <c r="A2044" t="str">
        <f t="shared" si="189"/>
        <v>Malaysia-Local</v>
      </c>
      <c r="B2044">
        <v>2043</v>
      </c>
      <c r="C2044" t="s">
        <v>37</v>
      </c>
      <c r="D2044" t="s">
        <v>96</v>
      </c>
      <c r="E2044" t="s">
        <v>101</v>
      </c>
      <c r="F2044" s="3">
        <v>41516</v>
      </c>
      <c r="G2044" s="1" t="s">
        <v>76</v>
      </c>
      <c r="H2044" t="s">
        <v>76</v>
      </c>
      <c r="I2044" s="17">
        <f>IF(D2044="Moody",VLOOKUP(H2044,'Rating Translation'!$B$2:$E$25,4,FALSE),IF(D2044="SP",VLOOKUP(H2044,'Rating Translation'!$C$2:$E$25,3,FALSE),VLOOKUP(H2044,'Rating Translation'!$D$2:$E$25,2,FALSE)))</f>
        <v>19</v>
      </c>
      <c r="J2044">
        <f t="shared" si="192"/>
        <v>19</v>
      </c>
      <c r="K2044" s="20">
        <f>IF($D2044=K$1,$J2044,IF($C2044&lt;&gt;$C2043,"",K2043))</f>
        <v>18</v>
      </c>
      <c r="L2044">
        <f>IF($D2044=L$1,$J2044,IF($C2044&lt;&gt;$C2043,"",L2043))</f>
        <v>24</v>
      </c>
      <c r="M2044">
        <f>IF($D2044=M$1,$J2044,IF($C2044&lt;&gt;$C2043,"",M2043))</f>
        <v>19</v>
      </c>
      <c r="N2044" s="20">
        <f t="shared" si="193"/>
        <v>3</v>
      </c>
      <c r="O2044" s="21">
        <f t="shared" si="194"/>
        <v>20.333333333333332</v>
      </c>
      <c r="P2044">
        <f t="shared" si="190"/>
        <v>3.2145502536643242</v>
      </c>
      <c r="Q2044">
        <f t="shared" si="191"/>
        <v>19</v>
      </c>
    </row>
    <row r="2045" spans="1:17" x14ac:dyDescent="0.25">
      <c r="A2045" t="str">
        <f t="shared" si="189"/>
        <v>Malaysia-Local</v>
      </c>
      <c r="B2045">
        <v>2044</v>
      </c>
      <c r="C2045" t="s">
        <v>37</v>
      </c>
      <c r="D2045" t="s">
        <v>96</v>
      </c>
      <c r="E2045" t="s">
        <v>101</v>
      </c>
      <c r="F2045" s="3">
        <v>41548</v>
      </c>
      <c r="G2045" s="1" t="s">
        <v>76</v>
      </c>
      <c r="H2045" t="s">
        <v>76</v>
      </c>
      <c r="I2045" s="17">
        <f>IF(D2045="Moody",VLOOKUP(H2045,'Rating Translation'!$B$2:$E$25,4,FALSE),IF(D2045="SP",VLOOKUP(H2045,'Rating Translation'!$C$2:$E$25,3,FALSE),VLOOKUP(H2045,'Rating Translation'!$D$2:$E$25,2,FALSE)))</f>
        <v>19</v>
      </c>
      <c r="J2045">
        <f t="shared" si="192"/>
        <v>19</v>
      </c>
      <c r="K2045" s="20">
        <f>IF($D2045=K$1,$J2045,IF($C2045&lt;&gt;$C2044,"",K2044))</f>
        <v>18</v>
      </c>
      <c r="L2045">
        <f>IF($D2045=L$1,$J2045,IF($C2045&lt;&gt;$C2044,"",L2044))</f>
        <v>24</v>
      </c>
      <c r="M2045">
        <f>IF($D2045=M$1,$J2045,IF($C2045&lt;&gt;$C2044,"",M2044))</f>
        <v>19</v>
      </c>
      <c r="N2045" s="20">
        <f t="shared" si="193"/>
        <v>3</v>
      </c>
      <c r="O2045" s="21">
        <f t="shared" si="194"/>
        <v>20.333333333333332</v>
      </c>
      <c r="P2045">
        <f t="shared" si="190"/>
        <v>3.2145502536643242</v>
      </c>
      <c r="Q2045">
        <f t="shared" si="191"/>
        <v>19</v>
      </c>
    </row>
    <row r="2046" spans="1:17" x14ac:dyDescent="0.25">
      <c r="A2046" t="str">
        <f t="shared" si="189"/>
        <v>Malaysia-Local</v>
      </c>
      <c r="B2046">
        <v>2045</v>
      </c>
      <c r="C2046" t="s">
        <v>37</v>
      </c>
      <c r="D2046" t="s">
        <v>96</v>
      </c>
      <c r="E2046" t="s">
        <v>101</v>
      </c>
      <c r="F2046" s="3">
        <v>41572</v>
      </c>
      <c r="G2046" s="1" t="s">
        <v>76</v>
      </c>
      <c r="H2046" t="s">
        <v>76</v>
      </c>
      <c r="I2046" s="17">
        <f>IF(D2046="Moody",VLOOKUP(H2046,'Rating Translation'!$B$2:$E$25,4,FALSE),IF(D2046="SP",VLOOKUP(H2046,'Rating Translation'!$C$2:$E$25,3,FALSE),VLOOKUP(H2046,'Rating Translation'!$D$2:$E$25,2,FALSE)))</f>
        <v>19</v>
      </c>
      <c r="J2046">
        <f t="shared" si="192"/>
        <v>19</v>
      </c>
      <c r="K2046" s="20">
        <f>IF($D2046=K$1,$J2046,IF($C2046&lt;&gt;$C2045,"",K2045))</f>
        <v>18</v>
      </c>
      <c r="L2046">
        <f>IF($D2046=L$1,$J2046,IF($C2046&lt;&gt;$C2045,"",L2045))</f>
        <v>24</v>
      </c>
      <c r="M2046">
        <f>IF($D2046=M$1,$J2046,IF($C2046&lt;&gt;$C2045,"",M2045))</f>
        <v>19</v>
      </c>
      <c r="N2046" s="20">
        <f t="shared" si="193"/>
        <v>3</v>
      </c>
      <c r="O2046" s="21">
        <f t="shared" si="194"/>
        <v>20.333333333333332</v>
      </c>
      <c r="P2046">
        <f t="shared" si="190"/>
        <v>3.2145502536643242</v>
      </c>
      <c r="Q2046">
        <f t="shared" si="191"/>
        <v>19</v>
      </c>
    </row>
    <row r="2047" spans="1:17" x14ac:dyDescent="0.25">
      <c r="A2047" t="str">
        <f t="shared" si="189"/>
        <v>Malaysia-Local</v>
      </c>
      <c r="B2047">
        <v>2046</v>
      </c>
      <c r="C2047" t="s">
        <v>37</v>
      </c>
      <c r="D2047" t="s">
        <v>96</v>
      </c>
      <c r="E2047" t="s">
        <v>101</v>
      </c>
      <c r="F2047" s="3">
        <v>41577</v>
      </c>
      <c r="G2047" s="1" t="s">
        <v>76</v>
      </c>
      <c r="H2047" t="s">
        <v>76</v>
      </c>
      <c r="I2047" s="17">
        <f>IF(D2047="Moody",VLOOKUP(H2047,'Rating Translation'!$B$2:$E$25,4,FALSE),IF(D2047="SP",VLOOKUP(H2047,'Rating Translation'!$C$2:$E$25,3,FALSE),VLOOKUP(H2047,'Rating Translation'!$D$2:$E$25,2,FALSE)))</f>
        <v>19</v>
      </c>
      <c r="J2047">
        <f t="shared" si="192"/>
        <v>19</v>
      </c>
      <c r="K2047" s="20">
        <f>IF($D2047=K$1,$J2047,IF($C2047&lt;&gt;$C2046,"",K2046))</f>
        <v>18</v>
      </c>
      <c r="L2047">
        <f>IF($D2047=L$1,$J2047,IF($C2047&lt;&gt;$C2046,"",L2046))</f>
        <v>24</v>
      </c>
      <c r="M2047">
        <f>IF($D2047=M$1,$J2047,IF($C2047&lt;&gt;$C2046,"",M2046))</f>
        <v>19</v>
      </c>
      <c r="N2047" s="20">
        <f t="shared" si="193"/>
        <v>3</v>
      </c>
      <c r="O2047" s="21">
        <f t="shared" si="194"/>
        <v>20.333333333333332</v>
      </c>
      <c r="P2047">
        <f t="shared" si="190"/>
        <v>3.2145502536643242</v>
      </c>
      <c r="Q2047">
        <f t="shared" si="191"/>
        <v>19</v>
      </c>
    </row>
    <row r="2048" spans="1:17" x14ac:dyDescent="0.25">
      <c r="A2048" t="str">
        <f t="shared" si="189"/>
        <v>Malaysia-Local</v>
      </c>
      <c r="B2048">
        <v>2047</v>
      </c>
      <c r="C2048" t="s">
        <v>37</v>
      </c>
      <c r="D2048" t="s">
        <v>96</v>
      </c>
      <c r="E2048" t="s">
        <v>101</v>
      </c>
      <c r="F2048" s="3">
        <v>41584</v>
      </c>
      <c r="G2048" s="1" t="s">
        <v>76</v>
      </c>
      <c r="H2048" t="s">
        <v>76</v>
      </c>
      <c r="I2048" s="17">
        <f>IF(D2048="Moody",VLOOKUP(H2048,'Rating Translation'!$B$2:$E$25,4,FALSE),IF(D2048="SP",VLOOKUP(H2048,'Rating Translation'!$C$2:$E$25,3,FALSE),VLOOKUP(H2048,'Rating Translation'!$D$2:$E$25,2,FALSE)))</f>
        <v>19</v>
      </c>
      <c r="J2048">
        <f t="shared" si="192"/>
        <v>19</v>
      </c>
      <c r="K2048" s="20">
        <f>IF($D2048=K$1,$J2048,IF($C2048&lt;&gt;$C2047,"",K2047))</f>
        <v>18</v>
      </c>
      <c r="L2048">
        <f>IF($D2048=L$1,$J2048,IF($C2048&lt;&gt;$C2047,"",L2047))</f>
        <v>24</v>
      </c>
      <c r="M2048">
        <f>IF($D2048=M$1,$J2048,IF($C2048&lt;&gt;$C2047,"",M2047))</f>
        <v>19</v>
      </c>
      <c r="N2048" s="20">
        <f t="shared" si="193"/>
        <v>3</v>
      </c>
      <c r="O2048" s="21">
        <f t="shared" si="194"/>
        <v>20.333333333333332</v>
      </c>
      <c r="P2048">
        <f t="shared" si="190"/>
        <v>3.2145502536643242</v>
      </c>
      <c r="Q2048">
        <f t="shared" si="191"/>
        <v>19</v>
      </c>
    </row>
    <row r="2049" spans="1:17" x14ac:dyDescent="0.25">
      <c r="A2049" t="str">
        <f t="shared" si="189"/>
        <v>Malaysia-Local</v>
      </c>
      <c r="B2049">
        <v>2048</v>
      </c>
      <c r="C2049" t="s">
        <v>37</v>
      </c>
      <c r="D2049" t="s">
        <v>69</v>
      </c>
      <c r="E2049" t="s">
        <v>101</v>
      </c>
      <c r="F2049" s="3">
        <v>41598</v>
      </c>
      <c r="G2049" s="1" t="s">
        <v>112</v>
      </c>
      <c r="H2049" t="s">
        <v>112</v>
      </c>
      <c r="I2049" s="17">
        <f>IF(D2049="Moody",VLOOKUP(H2049,'Rating Translation'!$B$2:$E$25,4,FALSE),IF(D2049="SP",VLOOKUP(H2049,'Rating Translation'!$C$2:$E$25,3,FALSE),VLOOKUP(H2049,'Rating Translation'!$D$2:$E$25,2,FALSE)))</f>
        <v>18</v>
      </c>
      <c r="J2049">
        <f t="shared" si="192"/>
        <v>18</v>
      </c>
      <c r="K2049" s="20">
        <f>IF($D2049=K$1,$J2049,IF($C2049&lt;&gt;$C2048,"",K2048))</f>
        <v>18</v>
      </c>
      <c r="L2049">
        <f>IF($D2049=L$1,$J2049,IF($C2049&lt;&gt;$C2048,"",L2048))</f>
        <v>24</v>
      </c>
      <c r="M2049">
        <f>IF($D2049=M$1,$J2049,IF($C2049&lt;&gt;$C2048,"",M2048))</f>
        <v>19</v>
      </c>
      <c r="N2049" s="20">
        <f t="shared" si="193"/>
        <v>3</v>
      </c>
      <c r="O2049" s="21">
        <f t="shared" si="194"/>
        <v>20.333333333333332</v>
      </c>
      <c r="P2049">
        <f t="shared" si="190"/>
        <v>3.2145502536643242</v>
      </c>
      <c r="Q2049">
        <f t="shared" si="191"/>
        <v>19</v>
      </c>
    </row>
    <row r="2050" spans="1:17" x14ac:dyDescent="0.25">
      <c r="A2050" t="str">
        <f t="shared" ref="A2050:A2113" si="195">CONCATENATE(C2050,"-",E2050)</f>
        <v>Malaysia-Local</v>
      </c>
      <c r="B2050">
        <v>2049</v>
      </c>
      <c r="C2050" t="s">
        <v>37</v>
      </c>
      <c r="D2050" t="s">
        <v>96</v>
      </c>
      <c r="E2050" t="s">
        <v>101</v>
      </c>
      <c r="F2050" s="3">
        <v>41613</v>
      </c>
      <c r="G2050" s="1" t="s">
        <v>76</v>
      </c>
      <c r="H2050" t="s">
        <v>76</v>
      </c>
      <c r="I2050" s="17">
        <f>IF(D2050="Moody",VLOOKUP(H2050,'Rating Translation'!$B$2:$E$25,4,FALSE),IF(D2050="SP",VLOOKUP(H2050,'Rating Translation'!$C$2:$E$25,3,FALSE),VLOOKUP(H2050,'Rating Translation'!$D$2:$E$25,2,FALSE)))</f>
        <v>19</v>
      </c>
      <c r="J2050">
        <f t="shared" si="192"/>
        <v>19</v>
      </c>
      <c r="K2050" s="20">
        <f>IF($D2050=K$1,$J2050,IF($C2050&lt;&gt;$C2049,"",K2049))</f>
        <v>18</v>
      </c>
      <c r="L2050">
        <f>IF($D2050=L$1,$J2050,IF($C2050&lt;&gt;$C2049,"",L2049))</f>
        <v>24</v>
      </c>
      <c r="M2050">
        <f>IF($D2050=M$1,$J2050,IF($C2050&lt;&gt;$C2049,"",M2049))</f>
        <v>19</v>
      </c>
      <c r="N2050" s="20">
        <f t="shared" si="193"/>
        <v>3</v>
      </c>
      <c r="O2050" s="21">
        <f t="shared" si="194"/>
        <v>20.333333333333332</v>
      </c>
      <c r="P2050">
        <f t="shared" si="190"/>
        <v>3.2145502536643242</v>
      </c>
      <c r="Q2050">
        <f t="shared" si="191"/>
        <v>19</v>
      </c>
    </row>
    <row r="2051" spans="1:17" x14ac:dyDescent="0.25">
      <c r="A2051" t="str">
        <f t="shared" si="195"/>
        <v>Malaysia-Local</v>
      </c>
      <c r="B2051">
        <v>2050</v>
      </c>
      <c r="C2051" t="s">
        <v>37</v>
      </c>
      <c r="D2051" t="s">
        <v>96</v>
      </c>
      <c r="E2051" t="s">
        <v>101</v>
      </c>
      <c r="F2051" s="3">
        <v>41635</v>
      </c>
      <c r="G2051" s="1" t="s">
        <v>76</v>
      </c>
      <c r="H2051" t="s">
        <v>76</v>
      </c>
      <c r="I2051" s="17">
        <f>IF(D2051="Moody",VLOOKUP(H2051,'Rating Translation'!$B$2:$E$25,4,FALSE),IF(D2051="SP",VLOOKUP(H2051,'Rating Translation'!$C$2:$E$25,3,FALSE),VLOOKUP(H2051,'Rating Translation'!$D$2:$E$25,2,FALSE)))</f>
        <v>19</v>
      </c>
      <c r="J2051">
        <f t="shared" si="192"/>
        <v>19</v>
      </c>
      <c r="K2051" s="20">
        <f>IF($D2051=K$1,$J2051,IF($C2051&lt;&gt;$C2050,"",K2050))</f>
        <v>18</v>
      </c>
      <c r="L2051">
        <f>IF($D2051=L$1,$J2051,IF($C2051&lt;&gt;$C2050,"",L2050))</f>
        <v>24</v>
      </c>
      <c r="M2051">
        <f>IF($D2051=M$1,$J2051,IF($C2051&lt;&gt;$C2050,"",M2050))</f>
        <v>19</v>
      </c>
      <c r="N2051" s="20">
        <f t="shared" si="193"/>
        <v>3</v>
      </c>
      <c r="O2051" s="21">
        <f t="shared" si="194"/>
        <v>20.333333333333332</v>
      </c>
      <c r="P2051">
        <f t="shared" ref="P2051:P2114" si="196">IF(N2051&lt;=1,"",STDEV(K2051:M2051))</f>
        <v>3.2145502536643242</v>
      </c>
      <c r="Q2051">
        <f t="shared" ref="Q2051:Q2114" si="197">MEDIAN(K2051:M2051)</f>
        <v>19</v>
      </c>
    </row>
    <row r="2052" spans="1:17" x14ac:dyDescent="0.25">
      <c r="A2052" t="str">
        <f t="shared" si="195"/>
        <v>Malaysia-Local</v>
      </c>
      <c r="B2052">
        <v>2051</v>
      </c>
      <c r="C2052" t="s">
        <v>37</v>
      </c>
      <c r="D2052" t="s">
        <v>96</v>
      </c>
      <c r="E2052" t="s">
        <v>101</v>
      </c>
      <c r="F2052" s="3">
        <v>41638</v>
      </c>
      <c r="G2052" s="1" t="s">
        <v>76</v>
      </c>
      <c r="H2052" t="s">
        <v>76</v>
      </c>
      <c r="I2052" s="17">
        <f>IF(D2052="Moody",VLOOKUP(H2052,'Rating Translation'!$B$2:$E$25,4,FALSE),IF(D2052="SP",VLOOKUP(H2052,'Rating Translation'!$C$2:$E$25,3,FALSE),VLOOKUP(H2052,'Rating Translation'!$D$2:$E$25,2,FALSE)))</f>
        <v>19</v>
      </c>
      <c r="J2052">
        <f t="shared" si="192"/>
        <v>19</v>
      </c>
      <c r="K2052" s="20">
        <f>IF($D2052=K$1,$J2052,IF($C2052&lt;&gt;$C2051,"",K2051))</f>
        <v>18</v>
      </c>
      <c r="L2052">
        <f>IF($D2052=L$1,$J2052,IF($C2052&lt;&gt;$C2051,"",L2051))</f>
        <v>24</v>
      </c>
      <c r="M2052">
        <f>IF($D2052=M$1,$J2052,IF($C2052&lt;&gt;$C2051,"",M2051))</f>
        <v>19</v>
      </c>
      <c r="N2052" s="20">
        <f t="shared" si="193"/>
        <v>3</v>
      </c>
      <c r="O2052" s="21">
        <f t="shared" si="194"/>
        <v>20.333333333333332</v>
      </c>
      <c r="P2052">
        <f t="shared" si="196"/>
        <v>3.2145502536643242</v>
      </c>
      <c r="Q2052">
        <f t="shared" si="197"/>
        <v>19</v>
      </c>
    </row>
    <row r="2053" spans="1:17" x14ac:dyDescent="0.25">
      <c r="A2053" t="str">
        <f t="shared" si="195"/>
        <v>Malaysia-Local</v>
      </c>
      <c r="B2053">
        <v>2052</v>
      </c>
      <c r="C2053" t="s">
        <v>37</v>
      </c>
      <c r="D2053" t="s">
        <v>96</v>
      </c>
      <c r="E2053" t="s">
        <v>101</v>
      </c>
      <c r="F2053" s="3">
        <v>41655</v>
      </c>
      <c r="G2053" s="1" t="s">
        <v>76</v>
      </c>
      <c r="H2053" t="s">
        <v>76</v>
      </c>
      <c r="I2053" s="17">
        <f>IF(D2053="Moody",VLOOKUP(H2053,'Rating Translation'!$B$2:$E$25,4,FALSE),IF(D2053="SP",VLOOKUP(H2053,'Rating Translation'!$C$2:$E$25,3,FALSE),VLOOKUP(H2053,'Rating Translation'!$D$2:$E$25,2,FALSE)))</f>
        <v>19</v>
      </c>
      <c r="J2053">
        <f t="shared" si="192"/>
        <v>19</v>
      </c>
      <c r="K2053" s="20">
        <f>IF($D2053=K$1,$J2053,IF($C2053&lt;&gt;$C2052,"",K2052))</f>
        <v>18</v>
      </c>
      <c r="L2053">
        <f>IF($D2053=L$1,$J2053,IF($C2053&lt;&gt;$C2052,"",L2052))</f>
        <v>24</v>
      </c>
      <c r="M2053">
        <f>IF($D2053=M$1,$J2053,IF($C2053&lt;&gt;$C2052,"",M2052))</f>
        <v>19</v>
      </c>
      <c r="N2053" s="20">
        <f t="shared" si="193"/>
        <v>3</v>
      </c>
      <c r="O2053" s="21">
        <f t="shared" si="194"/>
        <v>20.333333333333332</v>
      </c>
      <c r="P2053">
        <f t="shared" si="196"/>
        <v>3.2145502536643242</v>
      </c>
      <c r="Q2053">
        <f t="shared" si="197"/>
        <v>19</v>
      </c>
    </row>
    <row r="2054" spans="1:17" x14ac:dyDescent="0.25">
      <c r="A2054" t="str">
        <f t="shared" si="195"/>
        <v>Mexico-Foreign</v>
      </c>
      <c r="B2054">
        <v>2053</v>
      </c>
      <c r="C2054" t="s">
        <v>36</v>
      </c>
      <c r="D2054" t="s">
        <v>69</v>
      </c>
      <c r="E2054" t="s">
        <v>100</v>
      </c>
      <c r="F2054" s="3">
        <v>33225</v>
      </c>
      <c r="G2054" s="1" t="s">
        <v>57</v>
      </c>
      <c r="H2054" t="s">
        <v>57</v>
      </c>
      <c r="I2054" s="17">
        <f>IF(D2054="Moody",VLOOKUP(H2054,'Rating Translation'!$B$2:$E$25,4,FALSE),IF(D2054="SP",VLOOKUP(H2054,'Rating Translation'!$C$2:$E$25,3,FALSE),VLOOKUP(H2054,'Rating Translation'!$D$2:$E$25,2,FALSE)))</f>
        <v>13</v>
      </c>
      <c r="J2054">
        <f t="shared" si="192"/>
        <v>13</v>
      </c>
      <c r="K2054" s="20">
        <f>IF($D2054=K$1,$J2054,IF($C2054&lt;&gt;$C2053,"",K2053))</f>
        <v>13</v>
      </c>
      <c r="L2054" t="str">
        <f>IF($D2054=L$1,$J2054,IF($C2054&lt;&gt;$C2053,"",L2053))</f>
        <v/>
      </c>
      <c r="M2054" t="str">
        <f>IF($D2054=M$1,$J2054,IF($C2054&lt;&gt;$C2053,"",M2053))</f>
        <v/>
      </c>
      <c r="N2054" s="20">
        <f t="shared" si="193"/>
        <v>1</v>
      </c>
      <c r="O2054" s="21">
        <f t="shared" si="194"/>
        <v>13</v>
      </c>
      <c r="P2054" t="str">
        <f t="shared" si="196"/>
        <v/>
      </c>
      <c r="Q2054">
        <f t="shared" si="197"/>
        <v>13</v>
      </c>
    </row>
    <row r="2055" spans="1:17" x14ac:dyDescent="0.25">
      <c r="A2055" t="str">
        <f t="shared" si="195"/>
        <v>Mexico-Foreign</v>
      </c>
      <c r="B2055">
        <v>2054</v>
      </c>
      <c r="C2055" t="s">
        <v>36</v>
      </c>
      <c r="D2055" t="s">
        <v>69</v>
      </c>
      <c r="E2055" t="s">
        <v>100</v>
      </c>
      <c r="F2055" s="3">
        <v>34691</v>
      </c>
      <c r="G2055" s="1" t="s">
        <v>57</v>
      </c>
      <c r="H2055" t="s">
        <v>57</v>
      </c>
      <c r="I2055" s="17">
        <f>IF(D2055="Moody",VLOOKUP(H2055,'Rating Translation'!$B$2:$E$25,4,FALSE),IF(D2055="SP",VLOOKUP(H2055,'Rating Translation'!$C$2:$E$25,3,FALSE),VLOOKUP(H2055,'Rating Translation'!$D$2:$E$25,2,FALSE)))</f>
        <v>13</v>
      </c>
      <c r="J2055">
        <f t="shared" si="192"/>
        <v>13</v>
      </c>
      <c r="K2055" s="20">
        <f>IF($D2055=K$1,$J2055,IF($C2055&lt;&gt;$C2054,"",K2054))</f>
        <v>13</v>
      </c>
      <c r="L2055" t="str">
        <f>IF($D2055=L$1,$J2055,IF($C2055&lt;&gt;$C2054,"",L2054))</f>
        <v/>
      </c>
      <c r="M2055" t="str">
        <f>IF($D2055=M$1,$J2055,IF($C2055&lt;&gt;$C2054,"",M2054))</f>
        <v/>
      </c>
      <c r="N2055" s="20">
        <f t="shared" si="193"/>
        <v>1</v>
      </c>
      <c r="O2055" s="21">
        <f t="shared" si="194"/>
        <v>13</v>
      </c>
      <c r="P2055" t="str">
        <f t="shared" si="196"/>
        <v/>
      </c>
      <c r="Q2055">
        <f t="shared" si="197"/>
        <v>13</v>
      </c>
    </row>
    <row r="2056" spans="1:17" x14ac:dyDescent="0.25">
      <c r="A2056" t="str">
        <f t="shared" si="195"/>
        <v>Mexico-Foreign</v>
      </c>
      <c r="B2056">
        <v>2055</v>
      </c>
      <c r="C2056" t="s">
        <v>36</v>
      </c>
      <c r="D2056" t="s">
        <v>69</v>
      </c>
      <c r="E2056" t="s">
        <v>100</v>
      </c>
      <c r="F2056" s="3">
        <v>34705</v>
      </c>
      <c r="G2056" s="1" t="s">
        <v>57</v>
      </c>
      <c r="H2056" t="s">
        <v>57</v>
      </c>
      <c r="I2056" s="17">
        <f>IF(D2056="Moody",VLOOKUP(H2056,'Rating Translation'!$B$2:$E$25,4,FALSE),IF(D2056="SP",VLOOKUP(H2056,'Rating Translation'!$C$2:$E$25,3,FALSE),VLOOKUP(H2056,'Rating Translation'!$D$2:$E$25,2,FALSE)))</f>
        <v>13</v>
      </c>
      <c r="J2056">
        <f t="shared" si="192"/>
        <v>13</v>
      </c>
      <c r="K2056" s="20">
        <f>IF($D2056=K$1,$J2056,IF($C2056&lt;&gt;$C2055,"",K2055))</f>
        <v>13</v>
      </c>
      <c r="L2056" t="str">
        <f>IF($D2056=L$1,$J2056,IF($C2056&lt;&gt;$C2055,"",L2055))</f>
        <v/>
      </c>
      <c r="M2056" t="str">
        <f>IF($D2056=M$1,$J2056,IF($C2056&lt;&gt;$C2055,"",M2055))</f>
        <v/>
      </c>
      <c r="N2056" s="20">
        <f t="shared" si="193"/>
        <v>1</v>
      </c>
      <c r="O2056" s="21">
        <f t="shared" si="194"/>
        <v>13</v>
      </c>
      <c r="P2056" t="str">
        <f t="shared" si="196"/>
        <v/>
      </c>
      <c r="Q2056">
        <f t="shared" si="197"/>
        <v>13</v>
      </c>
    </row>
    <row r="2057" spans="1:17" x14ac:dyDescent="0.25">
      <c r="A2057" t="str">
        <f t="shared" si="195"/>
        <v>Mexico-Foreign</v>
      </c>
      <c r="B2057">
        <v>2056</v>
      </c>
      <c r="C2057" t="s">
        <v>36</v>
      </c>
      <c r="D2057" t="s">
        <v>96</v>
      </c>
      <c r="E2057" t="s">
        <v>100</v>
      </c>
      <c r="F2057" s="3">
        <v>34941</v>
      </c>
      <c r="G2057" s="1" t="s">
        <v>92</v>
      </c>
      <c r="H2057" t="s">
        <v>92</v>
      </c>
      <c r="I2057" s="17">
        <f>IF(D2057="Moody",VLOOKUP(H2057,'Rating Translation'!$B$2:$E$25,4,FALSE),IF(D2057="SP",VLOOKUP(H2057,'Rating Translation'!$C$2:$E$25,3,FALSE),VLOOKUP(H2057,'Rating Translation'!$D$2:$E$25,2,FALSE)))</f>
        <v>13</v>
      </c>
      <c r="J2057">
        <f t="shared" si="192"/>
        <v>13</v>
      </c>
      <c r="K2057" s="20">
        <f>IF($D2057=K$1,$J2057,IF($C2057&lt;&gt;$C2056,"",K2056))</f>
        <v>13</v>
      </c>
      <c r="L2057" t="str">
        <f>IF($D2057=L$1,$J2057,IF($C2057&lt;&gt;$C2056,"",L2056))</f>
        <v/>
      </c>
      <c r="M2057">
        <f>IF($D2057=M$1,$J2057,IF($C2057&lt;&gt;$C2056,"",M2056))</f>
        <v>13</v>
      </c>
      <c r="N2057" s="20">
        <f t="shared" si="193"/>
        <v>2</v>
      </c>
      <c r="O2057" s="21">
        <f t="shared" si="194"/>
        <v>13</v>
      </c>
      <c r="P2057">
        <f t="shared" si="196"/>
        <v>0</v>
      </c>
      <c r="Q2057">
        <f t="shared" si="197"/>
        <v>13</v>
      </c>
    </row>
    <row r="2058" spans="1:17" x14ac:dyDescent="0.25">
      <c r="A2058" t="str">
        <f t="shared" si="195"/>
        <v>Mexico-Foreign</v>
      </c>
      <c r="B2058">
        <v>2057</v>
      </c>
      <c r="C2058" t="s">
        <v>36</v>
      </c>
      <c r="D2058" t="s">
        <v>96</v>
      </c>
      <c r="E2058" t="s">
        <v>100</v>
      </c>
      <c r="F2058" s="3">
        <v>34998</v>
      </c>
      <c r="G2058" s="1" t="s">
        <v>92</v>
      </c>
      <c r="H2058" t="s">
        <v>92</v>
      </c>
      <c r="I2058" s="17">
        <f>IF(D2058="Moody",VLOOKUP(H2058,'Rating Translation'!$B$2:$E$25,4,FALSE),IF(D2058="SP",VLOOKUP(H2058,'Rating Translation'!$C$2:$E$25,3,FALSE),VLOOKUP(H2058,'Rating Translation'!$D$2:$E$25,2,FALSE)))</f>
        <v>13</v>
      </c>
      <c r="J2058">
        <f t="shared" si="192"/>
        <v>13</v>
      </c>
      <c r="K2058" s="20">
        <f>IF($D2058=K$1,$J2058,IF($C2058&lt;&gt;$C2057,"",K2057))</f>
        <v>13</v>
      </c>
      <c r="L2058" t="str">
        <f>IF($D2058=L$1,$J2058,IF($C2058&lt;&gt;$C2057,"",L2057))</f>
        <v/>
      </c>
      <c r="M2058">
        <f>IF($D2058=M$1,$J2058,IF($C2058&lt;&gt;$C2057,"",M2057))</f>
        <v>13</v>
      </c>
      <c r="N2058" s="20">
        <f t="shared" si="193"/>
        <v>2</v>
      </c>
      <c r="O2058" s="21">
        <f t="shared" si="194"/>
        <v>13</v>
      </c>
      <c r="P2058">
        <f t="shared" si="196"/>
        <v>0</v>
      </c>
      <c r="Q2058">
        <f t="shared" si="197"/>
        <v>13</v>
      </c>
    </row>
    <row r="2059" spans="1:17" x14ac:dyDescent="0.25">
      <c r="A2059" t="str">
        <f t="shared" si="195"/>
        <v>Mexico-Foreign</v>
      </c>
      <c r="B2059">
        <v>2058</v>
      </c>
      <c r="C2059" t="s">
        <v>36</v>
      </c>
      <c r="D2059" t="s">
        <v>96</v>
      </c>
      <c r="E2059" t="s">
        <v>100</v>
      </c>
      <c r="F2059" s="3">
        <v>35688</v>
      </c>
      <c r="G2059" s="1" t="s">
        <v>92</v>
      </c>
      <c r="H2059" t="s">
        <v>92</v>
      </c>
      <c r="I2059" s="17">
        <f>IF(D2059="Moody",VLOOKUP(H2059,'Rating Translation'!$B$2:$E$25,4,FALSE),IF(D2059="SP",VLOOKUP(H2059,'Rating Translation'!$C$2:$E$25,3,FALSE),VLOOKUP(H2059,'Rating Translation'!$D$2:$E$25,2,FALSE)))</f>
        <v>13</v>
      </c>
      <c r="J2059">
        <f t="shared" si="192"/>
        <v>13</v>
      </c>
      <c r="K2059" s="20">
        <f>IF($D2059=K$1,$J2059,IF($C2059&lt;&gt;$C2058,"",K2058))</f>
        <v>13</v>
      </c>
      <c r="L2059" t="str">
        <f>IF($D2059=L$1,$J2059,IF($C2059&lt;&gt;$C2058,"",L2058))</f>
        <v/>
      </c>
      <c r="M2059">
        <f>IF($D2059=M$1,$J2059,IF($C2059&lt;&gt;$C2058,"",M2058))</f>
        <v>13</v>
      </c>
      <c r="N2059" s="20">
        <f t="shared" si="193"/>
        <v>2</v>
      </c>
      <c r="O2059" s="21">
        <f t="shared" si="194"/>
        <v>13</v>
      </c>
      <c r="P2059">
        <f t="shared" si="196"/>
        <v>0</v>
      </c>
      <c r="Q2059">
        <f t="shared" si="197"/>
        <v>13</v>
      </c>
    </row>
    <row r="2060" spans="1:17" x14ac:dyDescent="0.25">
      <c r="A2060" t="str">
        <f t="shared" si="195"/>
        <v>Mexico-Foreign</v>
      </c>
      <c r="B2060">
        <v>2059</v>
      </c>
      <c r="C2060" t="s">
        <v>36</v>
      </c>
      <c r="D2060" t="s">
        <v>69</v>
      </c>
      <c r="E2060" t="s">
        <v>100</v>
      </c>
      <c r="F2060" s="3">
        <v>36382</v>
      </c>
      <c r="G2060" s="1" t="s">
        <v>125</v>
      </c>
      <c r="H2060" t="s">
        <v>125</v>
      </c>
      <c r="I2060" s="17">
        <f>IF(D2060="Moody",VLOOKUP(H2060,'Rating Translation'!$B$2:$E$25,4,FALSE),IF(D2060="SP",VLOOKUP(H2060,'Rating Translation'!$C$2:$E$25,3,FALSE),VLOOKUP(H2060,'Rating Translation'!$D$2:$E$25,2,FALSE)))</f>
        <v>14</v>
      </c>
      <c r="J2060">
        <f t="shared" si="192"/>
        <v>14</v>
      </c>
      <c r="K2060" s="20">
        <f>IF($D2060=K$1,$J2060,IF($C2060&lt;&gt;$C2059,"",K2059))</f>
        <v>14</v>
      </c>
      <c r="L2060" t="str">
        <f>IF($D2060=L$1,$J2060,IF($C2060&lt;&gt;$C2059,"",L2059))</f>
        <v/>
      </c>
      <c r="M2060">
        <f>IF($D2060=M$1,$J2060,IF($C2060&lt;&gt;$C2059,"",M2059))</f>
        <v>13</v>
      </c>
      <c r="N2060" s="20">
        <f t="shared" si="193"/>
        <v>2</v>
      </c>
      <c r="O2060" s="21">
        <f t="shared" si="194"/>
        <v>13.5</v>
      </c>
      <c r="P2060">
        <f t="shared" si="196"/>
        <v>0.70710678118654757</v>
      </c>
      <c r="Q2060">
        <f t="shared" si="197"/>
        <v>13.5</v>
      </c>
    </row>
    <row r="2061" spans="1:17" x14ac:dyDescent="0.25">
      <c r="A2061" t="str">
        <f t="shared" si="195"/>
        <v>Mexico-Foreign</v>
      </c>
      <c r="B2061">
        <v>2060</v>
      </c>
      <c r="C2061" t="s">
        <v>36</v>
      </c>
      <c r="D2061" t="s">
        <v>69</v>
      </c>
      <c r="E2061" t="s">
        <v>100</v>
      </c>
      <c r="F2061" s="3">
        <v>36592</v>
      </c>
      <c r="G2061" s="1" t="s">
        <v>116</v>
      </c>
      <c r="H2061" t="s">
        <v>116</v>
      </c>
      <c r="I2061" s="17">
        <f>IF(D2061="Moody",VLOOKUP(H2061,'Rating Translation'!$B$2:$E$25,4,FALSE),IF(D2061="SP",VLOOKUP(H2061,'Rating Translation'!$C$2:$E$25,3,FALSE),VLOOKUP(H2061,'Rating Translation'!$D$2:$E$25,2,FALSE)))</f>
        <v>15</v>
      </c>
      <c r="J2061">
        <f t="shared" si="192"/>
        <v>15</v>
      </c>
      <c r="K2061" s="20">
        <f>IF($D2061=K$1,$J2061,IF($C2061&lt;&gt;$C2060,"",K2060))</f>
        <v>15</v>
      </c>
      <c r="L2061" t="str">
        <f>IF($D2061=L$1,$J2061,IF($C2061&lt;&gt;$C2060,"",L2060))</f>
        <v/>
      </c>
      <c r="M2061">
        <f>IF($D2061=M$1,$J2061,IF($C2061&lt;&gt;$C2060,"",M2060))</f>
        <v>13</v>
      </c>
      <c r="N2061" s="20">
        <f t="shared" si="193"/>
        <v>2</v>
      </c>
      <c r="O2061" s="21">
        <f t="shared" si="194"/>
        <v>14</v>
      </c>
      <c r="P2061">
        <f t="shared" si="196"/>
        <v>1.4142135623730951</v>
      </c>
      <c r="Q2061">
        <f t="shared" si="197"/>
        <v>14</v>
      </c>
    </row>
    <row r="2062" spans="1:17" x14ac:dyDescent="0.25">
      <c r="A2062" t="str">
        <f t="shared" si="195"/>
        <v>Mexico-Foreign</v>
      </c>
      <c r="B2062">
        <v>2061</v>
      </c>
      <c r="C2062" t="s">
        <v>36</v>
      </c>
      <c r="D2062" t="s">
        <v>96</v>
      </c>
      <c r="E2062" t="s">
        <v>100</v>
      </c>
      <c r="F2062" s="3">
        <v>36627</v>
      </c>
      <c r="G2062" s="1" t="s">
        <v>155</v>
      </c>
      <c r="H2062" t="s">
        <v>92</v>
      </c>
      <c r="I2062" s="17">
        <f>IF(D2062="Moody",VLOOKUP(H2062,'Rating Translation'!$B$2:$E$25,4,FALSE),IF(D2062="SP",VLOOKUP(H2062,'Rating Translation'!$C$2:$E$25,3,FALSE),VLOOKUP(H2062,'Rating Translation'!$D$2:$E$25,2,FALSE)))</f>
        <v>13</v>
      </c>
      <c r="J2062">
        <f t="shared" si="192"/>
        <v>13</v>
      </c>
      <c r="K2062" s="20">
        <f>IF($D2062=K$1,$J2062,IF($C2062&lt;&gt;$C2061,"",K2061))</f>
        <v>15</v>
      </c>
      <c r="L2062" t="str">
        <f>IF($D2062=L$1,$J2062,IF($C2062&lt;&gt;$C2061,"",L2061))</f>
        <v/>
      </c>
      <c r="M2062">
        <f>IF($D2062=M$1,$J2062,IF($C2062&lt;&gt;$C2061,"",M2061))</f>
        <v>13</v>
      </c>
      <c r="N2062" s="20">
        <f t="shared" si="193"/>
        <v>2</v>
      </c>
      <c r="O2062" s="21">
        <f t="shared" si="194"/>
        <v>14</v>
      </c>
      <c r="P2062">
        <f t="shared" si="196"/>
        <v>1.4142135623730951</v>
      </c>
      <c r="Q2062">
        <f t="shared" si="197"/>
        <v>14</v>
      </c>
    </row>
    <row r="2063" spans="1:17" x14ac:dyDescent="0.25">
      <c r="A2063" t="str">
        <f t="shared" si="195"/>
        <v>Mexico-Foreign</v>
      </c>
      <c r="B2063">
        <v>2062</v>
      </c>
      <c r="C2063" t="s">
        <v>36</v>
      </c>
      <c r="D2063" t="s">
        <v>96</v>
      </c>
      <c r="E2063" t="s">
        <v>100</v>
      </c>
      <c r="F2063" s="3">
        <v>36649</v>
      </c>
      <c r="G2063" s="1" t="s">
        <v>71</v>
      </c>
      <c r="H2063" t="s">
        <v>71</v>
      </c>
      <c r="I2063" s="17">
        <f>IF(D2063="Moody",VLOOKUP(H2063,'Rating Translation'!$B$2:$E$25,4,FALSE),IF(D2063="SP",VLOOKUP(H2063,'Rating Translation'!$C$2:$E$25,3,FALSE),VLOOKUP(H2063,'Rating Translation'!$D$2:$E$25,2,FALSE)))</f>
        <v>14</v>
      </c>
      <c r="J2063">
        <f t="shared" si="192"/>
        <v>14</v>
      </c>
      <c r="K2063" s="20">
        <f>IF($D2063=K$1,$J2063,IF($C2063&lt;&gt;$C2062,"",K2062))</f>
        <v>15</v>
      </c>
      <c r="L2063" t="str">
        <f>IF($D2063=L$1,$J2063,IF($C2063&lt;&gt;$C2062,"",L2062))</f>
        <v/>
      </c>
      <c r="M2063">
        <f>IF($D2063=M$1,$J2063,IF($C2063&lt;&gt;$C2062,"",M2062))</f>
        <v>14</v>
      </c>
      <c r="N2063" s="20">
        <f t="shared" si="193"/>
        <v>2</v>
      </c>
      <c r="O2063" s="21">
        <f t="shared" si="194"/>
        <v>14.5</v>
      </c>
      <c r="P2063">
        <f t="shared" si="196"/>
        <v>0.70710678118654757</v>
      </c>
      <c r="Q2063">
        <f t="shared" si="197"/>
        <v>14.5</v>
      </c>
    </row>
    <row r="2064" spans="1:17" x14ac:dyDescent="0.25">
      <c r="A2064" t="str">
        <f t="shared" si="195"/>
        <v>Mexico-Foreign</v>
      </c>
      <c r="B2064">
        <v>2063</v>
      </c>
      <c r="C2064" t="s">
        <v>36</v>
      </c>
      <c r="D2064" t="s">
        <v>96</v>
      </c>
      <c r="E2064" t="s">
        <v>100</v>
      </c>
      <c r="F2064" s="3">
        <v>36790</v>
      </c>
      <c r="G2064" s="1" t="s">
        <v>169</v>
      </c>
      <c r="H2064" t="s">
        <v>71</v>
      </c>
      <c r="I2064" s="17">
        <f>IF(D2064="Moody",VLOOKUP(H2064,'Rating Translation'!$B$2:$E$25,4,FALSE),IF(D2064="SP",VLOOKUP(H2064,'Rating Translation'!$C$2:$E$25,3,FALSE),VLOOKUP(H2064,'Rating Translation'!$D$2:$E$25,2,FALSE)))</f>
        <v>14</v>
      </c>
      <c r="J2064">
        <f t="shared" si="192"/>
        <v>14</v>
      </c>
      <c r="K2064" s="20">
        <f>IF($D2064=K$1,$J2064,IF($C2064&lt;&gt;$C2063,"",K2063))</f>
        <v>15</v>
      </c>
      <c r="L2064" t="str">
        <f>IF($D2064=L$1,$J2064,IF($C2064&lt;&gt;$C2063,"",L2063))</f>
        <v/>
      </c>
      <c r="M2064">
        <f>IF($D2064=M$1,$J2064,IF($C2064&lt;&gt;$C2063,"",M2063))</f>
        <v>14</v>
      </c>
      <c r="N2064" s="20">
        <f t="shared" si="193"/>
        <v>2</v>
      </c>
      <c r="O2064" s="21">
        <f t="shared" si="194"/>
        <v>14.5</v>
      </c>
      <c r="P2064">
        <f t="shared" si="196"/>
        <v>0.70710678118654757</v>
      </c>
      <c r="Q2064">
        <f t="shared" si="197"/>
        <v>14.5</v>
      </c>
    </row>
    <row r="2065" spans="1:17" x14ac:dyDescent="0.25">
      <c r="A2065" t="str">
        <f t="shared" si="195"/>
        <v>Mexico-Foreign</v>
      </c>
      <c r="B2065">
        <v>2064</v>
      </c>
      <c r="C2065" t="s">
        <v>36</v>
      </c>
      <c r="D2065" t="s">
        <v>96</v>
      </c>
      <c r="E2065" t="s">
        <v>100</v>
      </c>
      <c r="F2065" s="3">
        <v>37271</v>
      </c>
      <c r="G2065" s="1" t="s">
        <v>153</v>
      </c>
      <c r="H2065" t="s">
        <v>124</v>
      </c>
      <c r="I2065" s="17">
        <f>IF(D2065="Moody",VLOOKUP(H2065,'Rating Translation'!$B$2:$E$25,4,FALSE),IF(D2065="SP",VLOOKUP(H2065,'Rating Translation'!$C$2:$E$25,3,FALSE),VLOOKUP(H2065,'Rating Translation'!$D$2:$E$25,2,FALSE)))</f>
        <v>15</v>
      </c>
      <c r="J2065">
        <f t="shared" si="192"/>
        <v>15</v>
      </c>
      <c r="K2065" s="20">
        <f>IF($D2065=K$1,$J2065,IF($C2065&lt;&gt;$C2064,"",K2064))</f>
        <v>15</v>
      </c>
      <c r="L2065" t="str">
        <f>IF($D2065=L$1,$J2065,IF($C2065&lt;&gt;$C2064,"",L2064))</f>
        <v/>
      </c>
      <c r="M2065">
        <f>IF($D2065=M$1,$J2065,IF($C2065&lt;&gt;$C2064,"",M2064))</f>
        <v>15</v>
      </c>
      <c r="N2065" s="20">
        <f t="shared" si="193"/>
        <v>2</v>
      </c>
      <c r="O2065" s="21">
        <f t="shared" si="194"/>
        <v>15</v>
      </c>
      <c r="P2065">
        <f t="shared" si="196"/>
        <v>0</v>
      </c>
      <c r="Q2065">
        <f t="shared" si="197"/>
        <v>15</v>
      </c>
    </row>
    <row r="2066" spans="1:17" x14ac:dyDescent="0.25">
      <c r="A2066" t="str">
        <f t="shared" si="195"/>
        <v>Mexico-Foreign</v>
      </c>
      <c r="B2066">
        <v>2065</v>
      </c>
      <c r="C2066" t="s">
        <v>36</v>
      </c>
      <c r="D2066" t="s">
        <v>69</v>
      </c>
      <c r="E2066" t="s">
        <v>100</v>
      </c>
      <c r="F2066" s="3">
        <v>37940</v>
      </c>
      <c r="G2066" s="1" t="s">
        <v>63</v>
      </c>
      <c r="H2066" t="s">
        <v>116</v>
      </c>
      <c r="I2066" s="17">
        <f>IF(D2066="Moody",VLOOKUP(H2066,'Rating Translation'!$B$2:$E$25,4,FALSE),IF(D2066="SP",VLOOKUP(H2066,'Rating Translation'!$C$2:$E$25,3,FALSE),VLOOKUP(H2066,'Rating Translation'!$D$2:$E$25,2,FALSE)))</f>
        <v>15</v>
      </c>
      <c r="J2066">
        <f t="shared" si="192"/>
        <v>15</v>
      </c>
      <c r="K2066" s="20">
        <f>IF($D2066=K$1,$J2066,IF($C2066&lt;&gt;$C2065,"",K2065))</f>
        <v>15</v>
      </c>
      <c r="L2066" t="str">
        <f>IF($D2066=L$1,$J2066,IF($C2066&lt;&gt;$C2065,"",L2065))</f>
        <v/>
      </c>
      <c r="M2066">
        <f>IF($D2066=M$1,$J2066,IF($C2066&lt;&gt;$C2065,"",M2065))</f>
        <v>15</v>
      </c>
      <c r="N2066" s="20">
        <f t="shared" si="193"/>
        <v>2</v>
      </c>
      <c r="O2066" s="21">
        <f t="shared" si="194"/>
        <v>15</v>
      </c>
      <c r="P2066">
        <f t="shared" si="196"/>
        <v>0</v>
      </c>
      <c r="Q2066">
        <f t="shared" si="197"/>
        <v>15</v>
      </c>
    </row>
    <row r="2067" spans="1:17" x14ac:dyDescent="0.25">
      <c r="A2067" t="str">
        <f t="shared" si="195"/>
        <v>Mexico-Foreign</v>
      </c>
      <c r="B2067">
        <v>2066</v>
      </c>
      <c r="C2067" t="s">
        <v>36</v>
      </c>
      <c r="D2067" t="s">
        <v>69</v>
      </c>
      <c r="E2067" t="s">
        <v>100</v>
      </c>
      <c r="F2067" s="3">
        <v>38358</v>
      </c>
      <c r="G2067" s="1" t="s">
        <v>215</v>
      </c>
      <c r="H2067" t="s">
        <v>114</v>
      </c>
      <c r="I2067" s="17">
        <f>IF(D2067="Moody",VLOOKUP(H2067,'Rating Translation'!$B$2:$E$25,4,FALSE),IF(D2067="SP",VLOOKUP(H2067,'Rating Translation'!$C$2:$E$25,3,FALSE),VLOOKUP(H2067,'Rating Translation'!$D$2:$E$25,2,FALSE)))</f>
        <v>17</v>
      </c>
      <c r="J2067">
        <f t="shared" si="192"/>
        <v>17</v>
      </c>
      <c r="K2067" s="20">
        <f>IF($D2067=K$1,$J2067,IF($C2067&lt;&gt;$C2066,"",K2066))</f>
        <v>17</v>
      </c>
      <c r="L2067" t="str">
        <f>IF($D2067=L$1,$J2067,IF($C2067&lt;&gt;$C2066,"",L2066))</f>
        <v/>
      </c>
      <c r="M2067">
        <f>IF($D2067=M$1,$J2067,IF($C2067&lt;&gt;$C2066,"",M2066))</f>
        <v>15</v>
      </c>
      <c r="N2067" s="20">
        <f t="shared" si="193"/>
        <v>2</v>
      </c>
      <c r="O2067" s="21">
        <f t="shared" si="194"/>
        <v>16</v>
      </c>
      <c r="P2067">
        <f t="shared" si="196"/>
        <v>1.4142135623730951</v>
      </c>
      <c r="Q2067">
        <f t="shared" si="197"/>
        <v>16</v>
      </c>
    </row>
    <row r="2068" spans="1:17" x14ac:dyDescent="0.25">
      <c r="A2068" t="str">
        <f t="shared" si="195"/>
        <v>Mexico-Foreign</v>
      </c>
      <c r="B2068">
        <v>2067</v>
      </c>
      <c r="C2068" t="s">
        <v>36</v>
      </c>
      <c r="D2068" t="s">
        <v>96</v>
      </c>
      <c r="E2068" t="s">
        <v>100</v>
      </c>
      <c r="F2068" s="3">
        <v>38693</v>
      </c>
      <c r="G2068" s="1" t="s">
        <v>151</v>
      </c>
      <c r="H2068" t="s">
        <v>123</v>
      </c>
      <c r="I2068" s="17">
        <f>IF(D2068="Moody",VLOOKUP(H2068,'Rating Translation'!$B$2:$E$25,4,FALSE),IF(D2068="SP",VLOOKUP(H2068,'Rating Translation'!$C$2:$E$25,3,FALSE),VLOOKUP(H2068,'Rating Translation'!$D$2:$E$25,2,FALSE)))</f>
        <v>16</v>
      </c>
      <c r="J2068">
        <f t="shared" si="192"/>
        <v>16</v>
      </c>
      <c r="K2068" s="20">
        <f>IF($D2068=K$1,$J2068,IF($C2068&lt;&gt;$C2067,"",K2067))</f>
        <v>17</v>
      </c>
      <c r="L2068" t="str">
        <f>IF($D2068=L$1,$J2068,IF($C2068&lt;&gt;$C2067,"",L2067))</f>
        <v/>
      </c>
      <c r="M2068">
        <f>IF($D2068=M$1,$J2068,IF($C2068&lt;&gt;$C2067,"",M2067))</f>
        <v>16</v>
      </c>
      <c r="N2068" s="20">
        <f t="shared" si="193"/>
        <v>2</v>
      </c>
      <c r="O2068" s="21">
        <f t="shared" si="194"/>
        <v>16.5</v>
      </c>
      <c r="P2068">
        <f t="shared" si="196"/>
        <v>0.70710678118654757</v>
      </c>
      <c r="Q2068">
        <f t="shared" si="197"/>
        <v>16.5</v>
      </c>
    </row>
    <row r="2069" spans="1:17" x14ac:dyDescent="0.25">
      <c r="A2069" t="str">
        <f t="shared" si="195"/>
        <v>Mexico-Foreign</v>
      </c>
      <c r="B2069">
        <v>2068</v>
      </c>
      <c r="C2069" t="s">
        <v>36</v>
      </c>
      <c r="D2069" t="s">
        <v>96</v>
      </c>
      <c r="E2069" t="s">
        <v>100</v>
      </c>
      <c r="F2069" s="3">
        <v>39170</v>
      </c>
      <c r="G2069" s="1" t="s">
        <v>188</v>
      </c>
      <c r="H2069" t="s">
        <v>123</v>
      </c>
      <c r="I2069" s="17">
        <f>IF(D2069="Moody",VLOOKUP(H2069,'Rating Translation'!$B$2:$E$25,4,FALSE),IF(D2069="SP",VLOOKUP(H2069,'Rating Translation'!$C$2:$E$25,3,FALSE),VLOOKUP(H2069,'Rating Translation'!$D$2:$E$25,2,FALSE)))</f>
        <v>16</v>
      </c>
      <c r="J2069">
        <f t="shared" si="192"/>
        <v>16</v>
      </c>
      <c r="K2069" s="20">
        <f>IF($D2069=K$1,$J2069,IF($C2069&lt;&gt;$C2068,"",K2068))</f>
        <v>17</v>
      </c>
      <c r="L2069" t="str">
        <f>IF($D2069=L$1,$J2069,IF($C2069&lt;&gt;$C2068,"",L2068))</f>
        <v/>
      </c>
      <c r="M2069">
        <f>IF($D2069=M$1,$J2069,IF($C2069&lt;&gt;$C2068,"",M2068))</f>
        <v>16</v>
      </c>
      <c r="N2069" s="20">
        <f t="shared" si="193"/>
        <v>2</v>
      </c>
      <c r="O2069" s="21">
        <f t="shared" si="194"/>
        <v>16.5</v>
      </c>
      <c r="P2069">
        <f t="shared" si="196"/>
        <v>0.70710678118654757</v>
      </c>
      <c r="Q2069">
        <f t="shared" si="197"/>
        <v>16.5</v>
      </c>
    </row>
    <row r="2070" spans="1:17" x14ac:dyDescent="0.25">
      <c r="A2070" t="str">
        <f t="shared" si="195"/>
        <v>Mexico-Foreign</v>
      </c>
      <c r="B2070">
        <v>2069</v>
      </c>
      <c r="C2070" t="s">
        <v>36</v>
      </c>
      <c r="D2070" t="s">
        <v>96</v>
      </c>
      <c r="E2070" t="s">
        <v>100</v>
      </c>
      <c r="F2070" s="3">
        <v>39344</v>
      </c>
      <c r="G2070" s="1" t="s">
        <v>184</v>
      </c>
      <c r="H2070" t="s">
        <v>122</v>
      </c>
      <c r="I2070" s="17">
        <f>IF(D2070="Moody",VLOOKUP(H2070,'Rating Translation'!$B$2:$E$25,4,FALSE),IF(D2070="SP",VLOOKUP(H2070,'Rating Translation'!$C$2:$E$25,3,FALSE),VLOOKUP(H2070,'Rating Translation'!$D$2:$E$25,2,FALSE)))</f>
        <v>17</v>
      </c>
      <c r="J2070">
        <f t="shared" si="192"/>
        <v>17</v>
      </c>
      <c r="K2070" s="20">
        <f>IF($D2070=K$1,$J2070,IF($C2070&lt;&gt;$C2069,"",K2069))</f>
        <v>17</v>
      </c>
      <c r="L2070" t="str">
        <f>IF($D2070=L$1,$J2070,IF($C2070&lt;&gt;$C2069,"",L2069))</f>
        <v/>
      </c>
      <c r="M2070">
        <f>IF($D2070=M$1,$J2070,IF($C2070&lt;&gt;$C2069,"",M2069))</f>
        <v>17</v>
      </c>
      <c r="N2070" s="20">
        <f t="shared" si="193"/>
        <v>2</v>
      </c>
      <c r="O2070" s="21">
        <f t="shared" si="194"/>
        <v>17</v>
      </c>
      <c r="P2070">
        <f t="shared" si="196"/>
        <v>0</v>
      </c>
      <c r="Q2070">
        <f t="shared" si="197"/>
        <v>17</v>
      </c>
    </row>
    <row r="2071" spans="1:17" x14ac:dyDescent="0.25">
      <c r="A2071" t="str">
        <f t="shared" si="195"/>
        <v>Mexico-Foreign</v>
      </c>
      <c r="B2071">
        <v>2070</v>
      </c>
      <c r="C2071" t="s">
        <v>36</v>
      </c>
      <c r="D2071" t="s">
        <v>96</v>
      </c>
      <c r="E2071" t="s">
        <v>100</v>
      </c>
      <c r="F2071" s="3">
        <v>39762</v>
      </c>
      <c r="G2071" s="1" t="s">
        <v>185</v>
      </c>
      <c r="H2071" t="s">
        <v>122</v>
      </c>
      <c r="I2071" s="17">
        <f>IF(D2071="Moody",VLOOKUP(H2071,'Rating Translation'!$B$2:$E$25,4,FALSE),IF(D2071="SP",VLOOKUP(H2071,'Rating Translation'!$C$2:$E$25,3,FALSE),VLOOKUP(H2071,'Rating Translation'!$D$2:$E$25,2,FALSE)))</f>
        <v>17</v>
      </c>
      <c r="J2071">
        <f t="shared" si="192"/>
        <v>17</v>
      </c>
      <c r="K2071" s="20">
        <f>IF($D2071=K$1,$J2071,IF($C2071&lt;&gt;$C2070,"",K2070))</f>
        <v>17</v>
      </c>
      <c r="L2071" t="str">
        <f>IF($D2071=L$1,$J2071,IF($C2071&lt;&gt;$C2070,"",L2070))</f>
        <v/>
      </c>
      <c r="M2071">
        <f>IF($D2071=M$1,$J2071,IF($C2071&lt;&gt;$C2070,"",M2070))</f>
        <v>17</v>
      </c>
      <c r="N2071" s="20">
        <f t="shared" si="193"/>
        <v>2</v>
      </c>
      <c r="O2071" s="21">
        <f t="shared" si="194"/>
        <v>17</v>
      </c>
      <c r="P2071">
        <f t="shared" si="196"/>
        <v>0</v>
      </c>
      <c r="Q2071">
        <f t="shared" si="197"/>
        <v>17</v>
      </c>
    </row>
    <row r="2072" spans="1:17" x14ac:dyDescent="0.25">
      <c r="A2072" t="str">
        <f t="shared" si="195"/>
        <v>Mexico-Foreign</v>
      </c>
      <c r="B2072">
        <v>2071</v>
      </c>
      <c r="C2072" t="s">
        <v>36</v>
      </c>
      <c r="D2072" t="s">
        <v>96</v>
      </c>
      <c r="E2072" t="s">
        <v>100</v>
      </c>
      <c r="F2072" s="3">
        <v>40140</v>
      </c>
      <c r="G2072" s="1" t="s">
        <v>151</v>
      </c>
      <c r="H2072" t="s">
        <v>123</v>
      </c>
      <c r="I2072" s="17">
        <f>IF(D2072="Moody",VLOOKUP(H2072,'Rating Translation'!$B$2:$E$25,4,FALSE),IF(D2072="SP",VLOOKUP(H2072,'Rating Translation'!$C$2:$E$25,3,FALSE),VLOOKUP(H2072,'Rating Translation'!$D$2:$E$25,2,FALSE)))</f>
        <v>16</v>
      </c>
      <c r="J2072">
        <f t="shared" si="192"/>
        <v>16</v>
      </c>
      <c r="K2072" s="20">
        <f>IF($D2072=K$1,$J2072,IF($C2072&lt;&gt;$C2071,"",K2071))</f>
        <v>17</v>
      </c>
      <c r="L2072" t="str">
        <f>IF($D2072=L$1,$J2072,IF($C2072&lt;&gt;$C2071,"",L2071))</f>
        <v/>
      </c>
      <c r="M2072">
        <f>IF($D2072=M$1,$J2072,IF($C2072&lt;&gt;$C2071,"",M2071))</f>
        <v>16</v>
      </c>
      <c r="N2072" s="20">
        <f t="shared" si="193"/>
        <v>2</v>
      </c>
      <c r="O2072" s="21">
        <f t="shared" si="194"/>
        <v>16.5</v>
      </c>
      <c r="P2072">
        <f t="shared" si="196"/>
        <v>0.70710678118654757</v>
      </c>
      <c r="Q2072">
        <f t="shared" si="197"/>
        <v>16.5</v>
      </c>
    </row>
    <row r="2073" spans="1:17" x14ac:dyDescent="0.25">
      <c r="A2073" t="str">
        <f t="shared" si="195"/>
        <v>Mexico-Foreign</v>
      </c>
      <c r="B2073">
        <v>2072</v>
      </c>
      <c r="C2073" t="s">
        <v>36</v>
      </c>
      <c r="D2073" t="s">
        <v>79</v>
      </c>
      <c r="E2073" t="s">
        <v>100</v>
      </c>
      <c r="F2073" s="3">
        <v>40161</v>
      </c>
      <c r="G2073" s="1" t="s">
        <v>151</v>
      </c>
      <c r="H2073" t="s">
        <v>123</v>
      </c>
      <c r="I2073" s="17">
        <f>IF(D2073="Moody",VLOOKUP(H2073,'Rating Translation'!$B$2:$E$25,4,FALSE),IF(D2073="SP",VLOOKUP(H2073,'Rating Translation'!$C$2:$E$25,3,FALSE),VLOOKUP(H2073,'Rating Translation'!$D$2:$E$25,2,FALSE)))</f>
        <v>16</v>
      </c>
      <c r="J2073">
        <f t="shared" si="192"/>
        <v>16</v>
      </c>
      <c r="K2073" s="20">
        <f>IF($D2073=K$1,$J2073,IF($C2073&lt;&gt;$C2072,"",K2072))</f>
        <v>17</v>
      </c>
      <c r="L2073">
        <f>IF($D2073=L$1,$J2073,IF($C2073&lt;&gt;$C2072,"",L2072))</f>
        <v>16</v>
      </c>
      <c r="M2073">
        <f>IF($D2073=M$1,$J2073,IF($C2073&lt;&gt;$C2072,"",M2072))</f>
        <v>16</v>
      </c>
      <c r="N2073" s="20">
        <f t="shared" si="193"/>
        <v>3</v>
      </c>
      <c r="O2073" s="21">
        <f t="shared" si="194"/>
        <v>16.333333333333332</v>
      </c>
      <c r="P2073">
        <f t="shared" si="196"/>
        <v>0.57735026918962584</v>
      </c>
      <c r="Q2073">
        <f t="shared" si="197"/>
        <v>16</v>
      </c>
    </row>
    <row r="2074" spans="1:17" x14ac:dyDescent="0.25">
      <c r="A2074" t="str">
        <f t="shared" si="195"/>
        <v>Mexico-Foreign</v>
      </c>
      <c r="B2074">
        <v>2073</v>
      </c>
      <c r="C2074" t="s">
        <v>36</v>
      </c>
      <c r="D2074" t="s">
        <v>96</v>
      </c>
      <c r="E2074" t="s">
        <v>100</v>
      </c>
      <c r="F2074" s="3">
        <v>40583</v>
      </c>
      <c r="G2074" s="1" t="s">
        <v>151</v>
      </c>
      <c r="H2074" t="s">
        <v>123</v>
      </c>
      <c r="I2074" s="17">
        <f>IF(D2074="Moody",VLOOKUP(H2074,'Rating Translation'!$B$2:$E$25,4,FALSE),IF(D2074="SP",VLOOKUP(H2074,'Rating Translation'!$C$2:$E$25,3,FALSE),VLOOKUP(H2074,'Rating Translation'!$D$2:$E$25,2,FALSE)))</f>
        <v>16</v>
      </c>
      <c r="J2074">
        <f t="shared" si="192"/>
        <v>16</v>
      </c>
      <c r="K2074" s="20">
        <f>IF($D2074=K$1,$J2074,IF($C2074&lt;&gt;$C2073,"",K2073))</f>
        <v>17</v>
      </c>
      <c r="L2074">
        <f>IF($D2074=L$1,$J2074,IF($C2074&lt;&gt;$C2073,"",L2073))</f>
        <v>16</v>
      </c>
      <c r="M2074">
        <f>IF($D2074=M$1,$J2074,IF($C2074&lt;&gt;$C2073,"",M2073))</f>
        <v>16</v>
      </c>
      <c r="N2074" s="20">
        <f t="shared" si="193"/>
        <v>3</v>
      </c>
      <c r="O2074" s="21">
        <f t="shared" si="194"/>
        <v>16.333333333333332</v>
      </c>
      <c r="P2074">
        <f t="shared" si="196"/>
        <v>0.57735026918962584</v>
      </c>
      <c r="Q2074">
        <f t="shared" si="197"/>
        <v>16</v>
      </c>
    </row>
    <row r="2075" spans="1:17" x14ac:dyDescent="0.25">
      <c r="A2075" t="str">
        <f t="shared" si="195"/>
        <v>Mexico-Foreign</v>
      </c>
      <c r="B2075">
        <v>2074</v>
      </c>
      <c r="C2075" t="s">
        <v>36</v>
      </c>
      <c r="D2075" t="s">
        <v>96</v>
      </c>
      <c r="E2075" t="s">
        <v>100</v>
      </c>
      <c r="F2075" s="3">
        <v>40842</v>
      </c>
      <c r="G2075" s="1" t="s">
        <v>151</v>
      </c>
      <c r="H2075" t="s">
        <v>123</v>
      </c>
      <c r="I2075" s="17">
        <f>IF(D2075="Moody",VLOOKUP(H2075,'Rating Translation'!$B$2:$E$25,4,FALSE),IF(D2075="SP",VLOOKUP(H2075,'Rating Translation'!$C$2:$E$25,3,FALSE),VLOOKUP(H2075,'Rating Translation'!$D$2:$E$25,2,FALSE)))</f>
        <v>16</v>
      </c>
      <c r="J2075">
        <f t="shared" si="192"/>
        <v>16</v>
      </c>
      <c r="K2075" s="20">
        <f>IF($D2075=K$1,$J2075,IF($C2075&lt;&gt;$C2074,"",K2074))</f>
        <v>17</v>
      </c>
      <c r="L2075">
        <f>IF($D2075=L$1,$J2075,IF($C2075&lt;&gt;$C2074,"",L2074))</f>
        <v>16</v>
      </c>
      <c r="M2075">
        <f>IF($D2075=M$1,$J2075,IF($C2075&lt;&gt;$C2074,"",M2074))</f>
        <v>16</v>
      </c>
      <c r="N2075" s="20">
        <f t="shared" si="193"/>
        <v>3</v>
      </c>
      <c r="O2075" s="21">
        <f t="shared" si="194"/>
        <v>16.333333333333332</v>
      </c>
      <c r="P2075">
        <f t="shared" si="196"/>
        <v>0.57735026918962584</v>
      </c>
      <c r="Q2075">
        <f t="shared" si="197"/>
        <v>16</v>
      </c>
    </row>
    <row r="2076" spans="1:17" x14ac:dyDescent="0.25">
      <c r="A2076" t="str">
        <f t="shared" si="195"/>
        <v>Mexico-Foreign</v>
      </c>
      <c r="B2076">
        <v>2075</v>
      </c>
      <c r="C2076" t="s">
        <v>36</v>
      </c>
      <c r="D2076" t="s">
        <v>96</v>
      </c>
      <c r="E2076" t="s">
        <v>100</v>
      </c>
      <c r="F2076" s="3">
        <v>40919</v>
      </c>
      <c r="G2076" s="1" t="s">
        <v>151</v>
      </c>
      <c r="H2076" t="s">
        <v>123</v>
      </c>
      <c r="I2076" s="17">
        <f>IF(D2076="Moody",VLOOKUP(H2076,'Rating Translation'!$B$2:$E$25,4,FALSE),IF(D2076="SP",VLOOKUP(H2076,'Rating Translation'!$C$2:$E$25,3,FALSE),VLOOKUP(H2076,'Rating Translation'!$D$2:$E$25,2,FALSE)))</f>
        <v>16</v>
      </c>
      <c r="J2076">
        <f t="shared" si="192"/>
        <v>16</v>
      </c>
      <c r="K2076" s="20">
        <f>IF($D2076=K$1,$J2076,IF($C2076&lt;&gt;$C2075,"",K2075))</f>
        <v>17</v>
      </c>
      <c r="L2076">
        <f>IF($D2076=L$1,$J2076,IF($C2076&lt;&gt;$C2075,"",L2075))</f>
        <v>16</v>
      </c>
      <c r="M2076">
        <f>IF($D2076=M$1,$J2076,IF($C2076&lt;&gt;$C2075,"",M2075))</f>
        <v>16</v>
      </c>
      <c r="N2076" s="20">
        <f t="shared" si="193"/>
        <v>3</v>
      </c>
      <c r="O2076" s="21">
        <f t="shared" si="194"/>
        <v>16.333333333333332</v>
      </c>
      <c r="P2076">
        <f t="shared" si="196"/>
        <v>0.57735026918962584</v>
      </c>
      <c r="Q2076">
        <f t="shared" si="197"/>
        <v>16</v>
      </c>
    </row>
    <row r="2077" spans="1:17" x14ac:dyDescent="0.25">
      <c r="A2077" t="str">
        <f t="shared" si="195"/>
        <v>Mexico-Foreign</v>
      </c>
      <c r="B2077">
        <v>2076</v>
      </c>
      <c r="C2077" t="s">
        <v>36</v>
      </c>
      <c r="D2077" t="s">
        <v>96</v>
      </c>
      <c r="E2077" t="s">
        <v>100</v>
      </c>
      <c r="F2077" s="3">
        <v>40955</v>
      </c>
      <c r="G2077" s="1" t="s">
        <v>151</v>
      </c>
      <c r="H2077" t="s">
        <v>123</v>
      </c>
      <c r="I2077" s="17">
        <f>IF(D2077="Moody",VLOOKUP(H2077,'Rating Translation'!$B$2:$E$25,4,FALSE),IF(D2077="SP",VLOOKUP(H2077,'Rating Translation'!$C$2:$E$25,3,FALSE),VLOOKUP(H2077,'Rating Translation'!$D$2:$E$25,2,FALSE)))</f>
        <v>16</v>
      </c>
      <c r="J2077">
        <f t="shared" si="192"/>
        <v>16</v>
      </c>
      <c r="K2077" s="20">
        <f>IF($D2077=K$1,$J2077,IF($C2077&lt;&gt;$C2076,"",K2076))</f>
        <v>17</v>
      </c>
      <c r="L2077">
        <f>IF($D2077=L$1,$J2077,IF($C2077&lt;&gt;$C2076,"",L2076))</f>
        <v>16</v>
      </c>
      <c r="M2077">
        <f>IF($D2077=M$1,$J2077,IF($C2077&lt;&gt;$C2076,"",M2076))</f>
        <v>16</v>
      </c>
      <c r="N2077" s="20">
        <f t="shared" si="193"/>
        <v>3</v>
      </c>
      <c r="O2077" s="21">
        <f t="shared" si="194"/>
        <v>16.333333333333332</v>
      </c>
      <c r="P2077">
        <f t="shared" si="196"/>
        <v>0.57735026918962584</v>
      </c>
      <c r="Q2077">
        <f t="shared" si="197"/>
        <v>16</v>
      </c>
    </row>
    <row r="2078" spans="1:17" x14ac:dyDescent="0.25">
      <c r="A2078" t="str">
        <f t="shared" si="195"/>
        <v>Mexico-Foreign</v>
      </c>
      <c r="B2078">
        <v>2077</v>
      </c>
      <c r="C2078" t="s">
        <v>36</v>
      </c>
      <c r="D2078" t="s">
        <v>96</v>
      </c>
      <c r="E2078" t="s">
        <v>100</v>
      </c>
      <c r="F2078" s="3">
        <v>41040</v>
      </c>
      <c r="G2078" s="1" t="s">
        <v>151</v>
      </c>
      <c r="H2078" t="s">
        <v>123</v>
      </c>
      <c r="I2078" s="17">
        <f>IF(D2078="Moody",VLOOKUP(H2078,'Rating Translation'!$B$2:$E$25,4,FALSE),IF(D2078="SP",VLOOKUP(H2078,'Rating Translation'!$C$2:$E$25,3,FALSE),VLOOKUP(H2078,'Rating Translation'!$D$2:$E$25,2,FALSE)))</f>
        <v>16</v>
      </c>
      <c r="J2078">
        <f t="shared" si="192"/>
        <v>16</v>
      </c>
      <c r="K2078" s="20">
        <f>IF($D2078=K$1,$J2078,IF($C2078&lt;&gt;$C2077,"",K2077))</f>
        <v>17</v>
      </c>
      <c r="L2078">
        <f>IF($D2078=L$1,$J2078,IF($C2078&lt;&gt;$C2077,"",L2077))</f>
        <v>16</v>
      </c>
      <c r="M2078">
        <f>IF($D2078=M$1,$J2078,IF($C2078&lt;&gt;$C2077,"",M2077))</f>
        <v>16</v>
      </c>
      <c r="N2078" s="20">
        <f t="shared" si="193"/>
        <v>3</v>
      </c>
      <c r="O2078" s="21">
        <f t="shared" si="194"/>
        <v>16.333333333333332</v>
      </c>
      <c r="P2078">
        <f t="shared" si="196"/>
        <v>0.57735026918962584</v>
      </c>
      <c r="Q2078">
        <f t="shared" si="197"/>
        <v>16</v>
      </c>
    </row>
    <row r="2079" spans="1:17" x14ac:dyDescent="0.25">
      <c r="A2079" t="str">
        <f t="shared" si="195"/>
        <v>Mexico-Foreign</v>
      </c>
      <c r="B2079">
        <v>2078</v>
      </c>
      <c r="C2079" t="s">
        <v>36</v>
      </c>
      <c r="D2079" t="s">
        <v>96</v>
      </c>
      <c r="E2079" t="s">
        <v>100</v>
      </c>
      <c r="F2079" s="3">
        <v>41110</v>
      </c>
      <c r="G2079" s="1" t="s">
        <v>151</v>
      </c>
      <c r="H2079" t="s">
        <v>123</v>
      </c>
      <c r="I2079" s="17">
        <f>IF(D2079="Moody",VLOOKUP(H2079,'Rating Translation'!$B$2:$E$25,4,FALSE),IF(D2079="SP",VLOOKUP(H2079,'Rating Translation'!$C$2:$E$25,3,FALSE),VLOOKUP(H2079,'Rating Translation'!$D$2:$E$25,2,FALSE)))</f>
        <v>16</v>
      </c>
      <c r="J2079">
        <f t="shared" si="192"/>
        <v>16</v>
      </c>
      <c r="K2079" s="20">
        <f>IF($D2079=K$1,$J2079,IF($C2079&lt;&gt;$C2078,"",K2078))</f>
        <v>17</v>
      </c>
      <c r="L2079">
        <f>IF($D2079=L$1,$J2079,IF($C2079&lt;&gt;$C2078,"",L2078))</f>
        <v>16</v>
      </c>
      <c r="M2079">
        <f>IF($D2079=M$1,$J2079,IF($C2079&lt;&gt;$C2078,"",M2078))</f>
        <v>16</v>
      </c>
      <c r="N2079" s="20">
        <f t="shared" si="193"/>
        <v>3</v>
      </c>
      <c r="O2079" s="21">
        <f t="shared" si="194"/>
        <v>16.333333333333332</v>
      </c>
      <c r="P2079">
        <f t="shared" si="196"/>
        <v>0.57735026918962584</v>
      </c>
      <c r="Q2079">
        <f t="shared" si="197"/>
        <v>16</v>
      </c>
    </row>
    <row r="2080" spans="1:17" x14ac:dyDescent="0.25">
      <c r="A2080" t="str">
        <f t="shared" si="195"/>
        <v>Mexico-Foreign</v>
      </c>
      <c r="B2080">
        <v>2079</v>
      </c>
      <c r="C2080" t="s">
        <v>36</v>
      </c>
      <c r="D2080" t="s">
        <v>79</v>
      </c>
      <c r="E2080" t="s">
        <v>100</v>
      </c>
      <c r="F2080" s="3">
        <v>41345</v>
      </c>
      <c r="G2080" s="1" t="s">
        <v>63</v>
      </c>
      <c r="H2080" t="s">
        <v>123</v>
      </c>
      <c r="I2080" s="17">
        <f>IF(D2080="Moody",VLOOKUP(H2080,'Rating Translation'!$B$2:$E$25,4,FALSE),IF(D2080="SP",VLOOKUP(H2080,'Rating Translation'!$C$2:$E$25,3,FALSE),VLOOKUP(H2080,'Rating Translation'!$D$2:$E$25,2,FALSE)))</f>
        <v>16</v>
      </c>
      <c r="J2080">
        <f t="shared" si="192"/>
        <v>16</v>
      </c>
      <c r="K2080" s="20">
        <f>IF($D2080=K$1,$J2080,IF($C2080&lt;&gt;$C2079,"",K2079))</f>
        <v>17</v>
      </c>
      <c r="L2080">
        <f>IF($D2080=L$1,$J2080,IF($C2080&lt;&gt;$C2079,"",L2079))</f>
        <v>16</v>
      </c>
      <c r="M2080">
        <f>IF($D2080=M$1,$J2080,IF($C2080&lt;&gt;$C2079,"",M2079))</f>
        <v>16</v>
      </c>
      <c r="N2080" s="20">
        <f t="shared" si="193"/>
        <v>3</v>
      </c>
      <c r="O2080" s="21">
        <f t="shared" si="194"/>
        <v>16.333333333333332</v>
      </c>
      <c r="P2080">
        <f t="shared" si="196"/>
        <v>0.57735026918962584</v>
      </c>
      <c r="Q2080">
        <f t="shared" si="197"/>
        <v>16</v>
      </c>
    </row>
    <row r="2081" spans="1:17" x14ac:dyDescent="0.25">
      <c r="A2081" t="str">
        <f t="shared" si="195"/>
        <v>Mexico-Foreign</v>
      </c>
      <c r="B2081">
        <v>2080</v>
      </c>
      <c r="C2081" t="s">
        <v>36</v>
      </c>
      <c r="D2081" t="s">
        <v>96</v>
      </c>
      <c r="E2081" t="s">
        <v>100</v>
      </c>
      <c r="F2081" s="3">
        <v>41410</v>
      </c>
      <c r="G2081" s="1" t="s">
        <v>184</v>
      </c>
      <c r="H2081" t="s">
        <v>122</v>
      </c>
      <c r="I2081" s="17">
        <f>IF(D2081="Moody",VLOOKUP(H2081,'Rating Translation'!$B$2:$E$25,4,FALSE),IF(D2081="SP",VLOOKUP(H2081,'Rating Translation'!$C$2:$E$25,3,FALSE),VLOOKUP(H2081,'Rating Translation'!$D$2:$E$25,2,FALSE)))</f>
        <v>17</v>
      </c>
      <c r="J2081">
        <f t="shared" si="192"/>
        <v>17</v>
      </c>
      <c r="K2081" s="20">
        <f>IF($D2081=K$1,$J2081,IF($C2081&lt;&gt;$C2080,"",K2080))</f>
        <v>17</v>
      </c>
      <c r="L2081">
        <f>IF($D2081=L$1,$J2081,IF($C2081&lt;&gt;$C2080,"",L2080))</f>
        <v>16</v>
      </c>
      <c r="M2081">
        <f>IF($D2081=M$1,$J2081,IF($C2081&lt;&gt;$C2080,"",M2080))</f>
        <v>17</v>
      </c>
      <c r="N2081" s="20">
        <f t="shared" si="193"/>
        <v>3</v>
      </c>
      <c r="O2081" s="21">
        <f t="shared" si="194"/>
        <v>16.666666666666668</v>
      </c>
      <c r="P2081">
        <f t="shared" si="196"/>
        <v>0.57735026918962584</v>
      </c>
      <c r="Q2081">
        <f t="shared" si="197"/>
        <v>17</v>
      </c>
    </row>
    <row r="2082" spans="1:17" x14ac:dyDescent="0.25">
      <c r="A2082" t="str">
        <f t="shared" si="195"/>
        <v>Mexico-Foreign</v>
      </c>
      <c r="B2082">
        <v>2081</v>
      </c>
      <c r="C2082" t="s">
        <v>36</v>
      </c>
      <c r="D2082" t="s">
        <v>96</v>
      </c>
      <c r="E2082" t="s">
        <v>100</v>
      </c>
      <c r="F2082" s="3">
        <v>41424</v>
      </c>
      <c r="G2082" s="1" t="s">
        <v>184</v>
      </c>
      <c r="H2082" t="s">
        <v>122</v>
      </c>
      <c r="I2082" s="17">
        <f>IF(D2082="Moody",VLOOKUP(H2082,'Rating Translation'!$B$2:$E$25,4,FALSE),IF(D2082="SP",VLOOKUP(H2082,'Rating Translation'!$C$2:$E$25,3,FALSE),VLOOKUP(H2082,'Rating Translation'!$D$2:$E$25,2,FALSE)))</f>
        <v>17</v>
      </c>
      <c r="J2082">
        <f t="shared" si="192"/>
        <v>17</v>
      </c>
      <c r="K2082" s="20">
        <f>IF($D2082=K$1,$J2082,IF($C2082&lt;&gt;$C2081,"",K2081))</f>
        <v>17</v>
      </c>
      <c r="L2082">
        <f>IF($D2082=L$1,$J2082,IF($C2082&lt;&gt;$C2081,"",L2081))</f>
        <v>16</v>
      </c>
      <c r="M2082">
        <f>IF($D2082=M$1,$J2082,IF($C2082&lt;&gt;$C2081,"",M2081))</f>
        <v>17</v>
      </c>
      <c r="N2082" s="20">
        <f t="shared" si="193"/>
        <v>3</v>
      </c>
      <c r="O2082" s="21">
        <f t="shared" si="194"/>
        <v>16.666666666666668</v>
      </c>
      <c r="P2082">
        <f t="shared" si="196"/>
        <v>0.57735026918962584</v>
      </c>
      <c r="Q2082">
        <f t="shared" si="197"/>
        <v>17</v>
      </c>
    </row>
    <row r="2083" spans="1:17" x14ac:dyDescent="0.25">
      <c r="A2083" t="str">
        <f t="shared" si="195"/>
        <v>Mexico-Foreign</v>
      </c>
      <c r="B2083">
        <v>2082</v>
      </c>
      <c r="C2083" t="s">
        <v>36</v>
      </c>
      <c r="D2083" t="s">
        <v>96</v>
      </c>
      <c r="E2083" t="s">
        <v>100</v>
      </c>
      <c r="F2083" s="3">
        <v>41452</v>
      </c>
      <c r="G2083" s="1" t="s">
        <v>184</v>
      </c>
      <c r="H2083" t="s">
        <v>122</v>
      </c>
      <c r="I2083" s="17">
        <f>IF(D2083="Moody",VLOOKUP(H2083,'Rating Translation'!$B$2:$E$25,4,FALSE),IF(D2083="SP",VLOOKUP(H2083,'Rating Translation'!$C$2:$E$25,3,FALSE),VLOOKUP(H2083,'Rating Translation'!$D$2:$E$25,2,FALSE)))</f>
        <v>17</v>
      </c>
      <c r="J2083">
        <f t="shared" si="192"/>
        <v>17</v>
      </c>
      <c r="K2083" s="20">
        <f>IF($D2083=K$1,$J2083,IF($C2083&lt;&gt;$C2082,"",K2082))</f>
        <v>17</v>
      </c>
      <c r="L2083">
        <f>IF($D2083=L$1,$J2083,IF($C2083&lt;&gt;$C2082,"",L2082))</f>
        <v>16</v>
      </c>
      <c r="M2083">
        <f>IF($D2083=M$1,$J2083,IF($C2083&lt;&gt;$C2082,"",M2082))</f>
        <v>17</v>
      </c>
      <c r="N2083" s="20">
        <f t="shared" si="193"/>
        <v>3</v>
      </c>
      <c r="O2083" s="21">
        <f t="shared" si="194"/>
        <v>16.666666666666668</v>
      </c>
      <c r="P2083">
        <f t="shared" si="196"/>
        <v>0.57735026918962584</v>
      </c>
      <c r="Q2083">
        <f t="shared" si="197"/>
        <v>17</v>
      </c>
    </row>
    <row r="2084" spans="1:17" x14ac:dyDescent="0.25">
      <c r="A2084" t="str">
        <f t="shared" si="195"/>
        <v>Mexico-Foreign</v>
      </c>
      <c r="B2084">
        <v>2083</v>
      </c>
      <c r="C2084" t="s">
        <v>36</v>
      </c>
      <c r="D2084" t="s">
        <v>96</v>
      </c>
      <c r="E2084" t="s">
        <v>100</v>
      </c>
      <c r="F2084" s="3">
        <v>41466</v>
      </c>
      <c r="G2084" s="1" t="s">
        <v>184</v>
      </c>
      <c r="H2084" t="s">
        <v>122</v>
      </c>
      <c r="I2084" s="17">
        <f>IF(D2084="Moody",VLOOKUP(H2084,'Rating Translation'!$B$2:$E$25,4,FALSE),IF(D2084="SP",VLOOKUP(H2084,'Rating Translation'!$C$2:$E$25,3,FALSE),VLOOKUP(H2084,'Rating Translation'!$D$2:$E$25,2,FALSE)))</f>
        <v>17</v>
      </c>
      <c r="J2084">
        <f t="shared" si="192"/>
        <v>17</v>
      </c>
      <c r="K2084" s="20">
        <f>IF($D2084=K$1,$J2084,IF($C2084&lt;&gt;$C2083,"",K2083))</f>
        <v>17</v>
      </c>
      <c r="L2084">
        <f>IF($D2084=L$1,$J2084,IF($C2084&lt;&gt;$C2083,"",L2083))</f>
        <v>16</v>
      </c>
      <c r="M2084">
        <f>IF($D2084=M$1,$J2084,IF($C2084&lt;&gt;$C2083,"",M2083))</f>
        <v>17</v>
      </c>
      <c r="N2084" s="20">
        <f t="shared" si="193"/>
        <v>3</v>
      </c>
      <c r="O2084" s="21">
        <f t="shared" si="194"/>
        <v>16.666666666666668</v>
      </c>
      <c r="P2084">
        <f t="shared" si="196"/>
        <v>0.57735026918962584</v>
      </c>
      <c r="Q2084">
        <f t="shared" si="197"/>
        <v>17</v>
      </c>
    </row>
    <row r="2085" spans="1:17" x14ac:dyDescent="0.25">
      <c r="A2085" t="str">
        <f t="shared" si="195"/>
        <v>Mexico-Foreign</v>
      </c>
      <c r="B2085">
        <v>2084</v>
      </c>
      <c r="C2085" t="s">
        <v>36</v>
      </c>
      <c r="D2085" t="s">
        <v>96</v>
      </c>
      <c r="E2085" t="s">
        <v>100</v>
      </c>
      <c r="F2085" s="3">
        <v>41480</v>
      </c>
      <c r="G2085" s="1" t="s">
        <v>184</v>
      </c>
      <c r="H2085" t="s">
        <v>122</v>
      </c>
      <c r="I2085" s="17">
        <f>IF(D2085="Moody",VLOOKUP(H2085,'Rating Translation'!$B$2:$E$25,4,FALSE),IF(D2085="SP",VLOOKUP(H2085,'Rating Translation'!$C$2:$E$25,3,FALSE),VLOOKUP(H2085,'Rating Translation'!$D$2:$E$25,2,FALSE)))</f>
        <v>17</v>
      </c>
      <c r="J2085">
        <f t="shared" si="192"/>
        <v>17</v>
      </c>
      <c r="K2085" s="20">
        <f>IF($D2085=K$1,$J2085,IF($C2085&lt;&gt;$C2084,"",K2084))</f>
        <v>17</v>
      </c>
      <c r="L2085">
        <f>IF($D2085=L$1,$J2085,IF($C2085&lt;&gt;$C2084,"",L2084))</f>
        <v>16</v>
      </c>
      <c r="M2085">
        <f>IF($D2085=M$1,$J2085,IF($C2085&lt;&gt;$C2084,"",M2084))</f>
        <v>17</v>
      </c>
      <c r="N2085" s="20">
        <f t="shared" si="193"/>
        <v>3</v>
      </c>
      <c r="O2085" s="21">
        <f t="shared" si="194"/>
        <v>16.666666666666668</v>
      </c>
      <c r="P2085">
        <f t="shared" si="196"/>
        <v>0.57735026918962584</v>
      </c>
      <c r="Q2085">
        <f t="shared" si="197"/>
        <v>17</v>
      </c>
    </row>
    <row r="2086" spans="1:17" x14ac:dyDescent="0.25">
      <c r="A2086" t="str">
        <f t="shared" si="195"/>
        <v>Mexico-Foreign</v>
      </c>
      <c r="B2086">
        <v>2085</v>
      </c>
      <c r="C2086" t="s">
        <v>36</v>
      </c>
      <c r="D2086" t="s">
        <v>96</v>
      </c>
      <c r="E2086" t="s">
        <v>100</v>
      </c>
      <c r="F2086" s="3">
        <v>41536</v>
      </c>
      <c r="G2086" s="1" t="s">
        <v>184</v>
      </c>
      <c r="H2086" t="s">
        <v>122</v>
      </c>
      <c r="I2086" s="17">
        <f>IF(D2086="Moody",VLOOKUP(H2086,'Rating Translation'!$B$2:$E$25,4,FALSE),IF(D2086="SP",VLOOKUP(H2086,'Rating Translation'!$C$2:$E$25,3,FALSE),VLOOKUP(H2086,'Rating Translation'!$D$2:$E$25,2,FALSE)))</f>
        <v>17</v>
      </c>
      <c r="J2086">
        <f t="shared" si="192"/>
        <v>17</v>
      </c>
      <c r="K2086" s="20">
        <f>IF($D2086=K$1,$J2086,IF($C2086&lt;&gt;$C2085,"",K2085))</f>
        <v>17</v>
      </c>
      <c r="L2086">
        <f>IF($D2086=L$1,$J2086,IF($C2086&lt;&gt;$C2085,"",L2085))</f>
        <v>16</v>
      </c>
      <c r="M2086">
        <f>IF($D2086=M$1,$J2086,IF($C2086&lt;&gt;$C2085,"",M2085))</f>
        <v>17</v>
      </c>
      <c r="N2086" s="20">
        <f t="shared" si="193"/>
        <v>3</v>
      </c>
      <c r="O2086" s="21">
        <f t="shared" si="194"/>
        <v>16.666666666666668</v>
      </c>
      <c r="P2086">
        <f t="shared" si="196"/>
        <v>0.57735026918962584</v>
      </c>
      <c r="Q2086">
        <f t="shared" si="197"/>
        <v>17</v>
      </c>
    </row>
    <row r="2087" spans="1:17" x14ac:dyDescent="0.25">
      <c r="A2087" t="str">
        <f t="shared" si="195"/>
        <v>Mexico-Foreign</v>
      </c>
      <c r="B2087">
        <v>2086</v>
      </c>
      <c r="C2087" t="s">
        <v>36</v>
      </c>
      <c r="D2087" t="s">
        <v>96</v>
      </c>
      <c r="E2087" t="s">
        <v>100</v>
      </c>
      <c r="F2087" s="3">
        <v>41550</v>
      </c>
      <c r="G2087" s="1" t="s">
        <v>184</v>
      </c>
      <c r="H2087" t="s">
        <v>122</v>
      </c>
      <c r="I2087" s="17">
        <f>IF(D2087="Moody",VLOOKUP(H2087,'Rating Translation'!$B$2:$E$25,4,FALSE),IF(D2087="SP",VLOOKUP(H2087,'Rating Translation'!$C$2:$E$25,3,FALSE),VLOOKUP(H2087,'Rating Translation'!$D$2:$E$25,2,FALSE)))</f>
        <v>17</v>
      </c>
      <c r="J2087">
        <f t="shared" si="192"/>
        <v>17</v>
      </c>
      <c r="K2087" s="20">
        <f>IF($D2087=K$1,$J2087,IF($C2087&lt;&gt;$C2086,"",K2086))</f>
        <v>17</v>
      </c>
      <c r="L2087">
        <f>IF($D2087=L$1,$J2087,IF($C2087&lt;&gt;$C2086,"",L2086))</f>
        <v>16</v>
      </c>
      <c r="M2087">
        <f>IF($D2087=M$1,$J2087,IF($C2087&lt;&gt;$C2086,"",M2086))</f>
        <v>17</v>
      </c>
      <c r="N2087" s="20">
        <f t="shared" si="193"/>
        <v>3</v>
      </c>
      <c r="O2087" s="21">
        <f t="shared" si="194"/>
        <v>16.666666666666668</v>
      </c>
      <c r="P2087">
        <f t="shared" si="196"/>
        <v>0.57735026918962584</v>
      </c>
      <c r="Q2087">
        <f t="shared" si="197"/>
        <v>17</v>
      </c>
    </row>
    <row r="2088" spans="1:17" x14ac:dyDescent="0.25">
      <c r="A2088" t="str">
        <f t="shared" si="195"/>
        <v>Mexico-Foreign</v>
      </c>
      <c r="B2088">
        <v>2087</v>
      </c>
      <c r="C2088" t="s">
        <v>36</v>
      </c>
      <c r="D2088" t="s">
        <v>96</v>
      </c>
      <c r="E2088" t="s">
        <v>100</v>
      </c>
      <c r="F2088" s="3">
        <v>41564</v>
      </c>
      <c r="G2088" s="1" t="s">
        <v>184</v>
      </c>
      <c r="H2088" t="s">
        <v>122</v>
      </c>
      <c r="I2088" s="17">
        <f>IF(D2088="Moody",VLOOKUP(H2088,'Rating Translation'!$B$2:$E$25,4,FALSE),IF(D2088="SP",VLOOKUP(H2088,'Rating Translation'!$C$2:$E$25,3,FALSE),VLOOKUP(H2088,'Rating Translation'!$D$2:$E$25,2,FALSE)))</f>
        <v>17</v>
      </c>
      <c r="J2088">
        <f t="shared" ref="J2088:J2151" si="198">IF(ISERROR(I2088),"",I2088)</f>
        <v>17</v>
      </c>
      <c r="K2088" s="20">
        <f>IF($D2088=K$1,$J2088,IF($C2088&lt;&gt;$C2087,"",K2087))</f>
        <v>17</v>
      </c>
      <c r="L2088">
        <f>IF($D2088=L$1,$J2088,IF($C2088&lt;&gt;$C2087,"",L2087))</f>
        <v>16</v>
      </c>
      <c r="M2088">
        <f>IF($D2088=M$1,$J2088,IF($C2088&lt;&gt;$C2087,"",M2087))</f>
        <v>17</v>
      </c>
      <c r="N2088" s="20">
        <f t="shared" ref="N2088:N2151" si="199">COUNT(K2088:M2088)</f>
        <v>3</v>
      </c>
      <c r="O2088" s="21">
        <f t="shared" ref="O2088:O2151" si="200">AVERAGE(K2088:M2088)</f>
        <v>16.666666666666668</v>
      </c>
      <c r="P2088">
        <f t="shared" si="196"/>
        <v>0.57735026918962584</v>
      </c>
      <c r="Q2088">
        <f t="shared" si="197"/>
        <v>17</v>
      </c>
    </row>
    <row r="2089" spans="1:17" x14ac:dyDescent="0.25">
      <c r="A2089" t="str">
        <f t="shared" si="195"/>
        <v>Mexico-Foreign</v>
      </c>
      <c r="B2089">
        <v>2088</v>
      </c>
      <c r="C2089" t="s">
        <v>36</v>
      </c>
      <c r="D2089" t="s">
        <v>96</v>
      </c>
      <c r="E2089" t="s">
        <v>100</v>
      </c>
      <c r="F2089" s="3">
        <v>41582</v>
      </c>
      <c r="G2089" s="1" t="s">
        <v>184</v>
      </c>
      <c r="H2089" t="s">
        <v>122</v>
      </c>
      <c r="I2089" s="17">
        <f>IF(D2089="Moody",VLOOKUP(H2089,'Rating Translation'!$B$2:$E$25,4,FALSE),IF(D2089="SP",VLOOKUP(H2089,'Rating Translation'!$C$2:$E$25,3,FALSE),VLOOKUP(H2089,'Rating Translation'!$D$2:$E$25,2,FALSE)))</f>
        <v>17</v>
      </c>
      <c r="J2089">
        <f t="shared" si="198"/>
        <v>17</v>
      </c>
      <c r="K2089" s="20">
        <f>IF($D2089=K$1,$J2089,IF($C2089&lt;&gt;$C2088,"",K2088))</f>
        <v>17</v>
      </c>
      <c r="L2089">
        <f>IF($D2089=L$1,$J2089,IF($C2089&lt;&gt;$C2088,"",L2088))</f>
        <v>16</v>
      </c>
      <c r="M2089">
        <f>IF($D2089=M$1,$J2089,IF($C2089&lt;&gt;$C2088,"",M2088))</f>
        <v>17</v>
      </c>
      <c r="N2089" s="20">
        <f t="shared" si="199"/>
        <v>3</v>
      </c>
      <c r="O2089" s="21">
        <f t="shared" si="200"/>
        <v>16.666666666666668</v>
      </c>
      <c r="P2089">
        <f t="shared" si="196"/>
        <v>0.57735026918962584</v>
      </c>
      <c r="Q2089">
        <f t="shared" si="197"/>
        <v>17</v>
      </c>
    </row>
    <row r="2090" spans="1:17" x14ac:dyDescent="0.25">
      <c r="A2090" t="str">
        <f t="shared" si="195"/>
        <v>Mexico-Foreign</v>
      </c>
      <c r="B2090">
        <v>2089</v>
      </c>
      <c r="C2090" t="s">
        <v>36</v>
      </c>
      <c r="D2090" t="s">
        <v>96</v>
      </c>
      <c r="E2090" t="s">
        <v>100</v>
      </c>
      <c r="F2090" s="3">
        <v>41610</v>
      </c>
      <c r="G2090" s="1" t="s">
        <v>184</v>
      </c>
      <c r="H2090" t="s">
        <v>122</v>
      </c>
      <c r="I2090" s="17">
        <f>IF(D2090="Moody",VLOOKUP(H2090,'Rating Translation'!$B$2:$E$25,4,FALSE),IF(D2090="SP",VLOOKUP(H2090,'Rating Translation'!$C$2:$E$25,3,FALSE),VLOOKUP(H2090,'Rating Translation'!$D$2:$E$25,2,FALSE)))</f>
        <v>17</v>
      </c>
      <c r="J2090">
        <f t="shared" si="198"/>
        <v>17</v>
      </c>
      <c r="K2090" s="20">
        <f>IF($D2090=K$1,$J2090,IF($C2090&lt;&gt;$C2089,"",K2089))</f>
        <v>17</v>
      </c>
      <c r="L2090">
        <f>IF($D2090=L$1,$J2090,IF($C2090&lt;&gt;$C2089,"",L2089))</f>
        <v>16</v>
      </c>
      <c r="M2090">
        <f>IF($D2090=M$1,$J2090,IF($C2090&lt;&gt;$C2089,"",M2089))</f>
        <v>17</v>
      </c>
      <c r="N2090" s="20">
        <f t="shared" si="199"/>
        <v>3</v>
      </c>
      <c r="O2090" s="21">
        <f t="shared" si="200"/>
        <v>16.666666666666668</v>
      </c>
      <c r="P2090">
        <f t="shared" si="196"/>
        <v>0.57735026918962584</v>
      </c>
      <c r="Q2090">
        <f t="shared" si="197"/>
        <v>17</v>
      </c>
    </row>
    <row r="2091" spans="1:17" x14ac:dyDescent="0.25">
      <c r="A2091" t="str">
        <f t="shared" si="195"/>
        <v>Mexico-Foreign</v>
      </c>
      <c r="B2091">
        <v>2090</v>
      </c>
      <c r="C2091" t="s">
        <v>36</v>
      </c>
      <c r="D2091" t="s">
        <v>96</v>
      </c>
      <c r="E2091" t="s">
        <v>100</v>
      </c>
      <c r="F2091" s="3">
        <v>41619</v>
      </c>
      <c r="G2091" s="1" t="s">
        <v>184</v>
      </c>
      <c r="H2091" t="s">
        <v>122</v>
      </c>
      <c r="I2091" s="17">
        <f>IF(D2091="Moody",VLOOKUP(H2091,'Rating Translation'!$B$2:$E$25,4,FALSE),IF(D2091="SP",VLOOKUP(H2091,'Rating Translation'!$C$2:$E$25,3,FALSE),VLOOKUP(H2091,'Rating Translation'!$D$2:$E$25,2,FALSE)))</f>
        <v>17</v>
      </c>
      <c r="J2091">
        <f t="shared" si="198"/>
        <v>17</v>
      </c>
      <c r="K2091" s="20">
        <f>IF($D2091=K$1,$J2091,IF($C2091&lt;&gt;$C2090,"",K2090))</f>
        <v>17</v>
      </c>
      <c r="L2091">
        <f>IF($D2091=L$1,$J2091,IF($C2091&lt;&gt;$C2090,"",L2090))</f>
        <v>16</v>
      </c>
      <c r="M2091">
        <f>IF($D2091=M$1,$J2091,IF($C2091&lt;&gt;$C2090,"",M2090))</f>
        <v>17</v>
      </c>
      <c r="N2091" s="20">
        <f t="shared" si="199"/>
        <v>3</v>
      </c>
      <c r="O2091" s="21">
        <f t="shared" si="200"/>
        <v>16.666666666666668</v>
      </c>
      <c r="P2091">
        <f t="shared" si="196"/>
        <v>0.57735026918962584</v>
      </c>
      <c r="Q2091">
        <f t="shared" si="197"/>
        <v>17</v>
      </c>
    </row>
    <row r="2092" spans="1:17" x14ac:dyDescent="0.25">
      <c r="A2092" t="str">
        <f t="shared" si="195"/>
        <v>Mexico-Foreign</v>
      </c>
      <c r="B2092">
        <v>2091</v>
      </c>
      <c r="C2092" t="s">
        <v>36</v>
      </c>
      <c r="D2092" t="s">
        <v>79</v>
      </c>
      <c r="E2092" t="s">
        <v>100</v>
      </c>
      <c r="F2092" s="3">
        <v>41627</v>
      </c>
      <c r="G2092" s="1" t="s">
        <v>122</v>
      </c>
      <c r="H2092" t="s">
        <v>122</v>
      </c>
      <c r="I2092" s="17">
        <f>IF(D2092="Moody",VLOOKUP(H2092,'Rating Translation'!$B$2:$E$25,4,FALSE),IF(D2092="SP",VLOOKUP(H2092,'Rating Translation'!$C$2:$E$25,3,FALSE),VLOOKUP(H2092,'Rating Translation'!$D$2:$E$25,2,FALSE)))</f>
        <v>17</v>
      </c>
      <c r="J2092">
        <f t="shared" si="198"/>
        <v>17</v>
      </c>
      <c r="K2092" s="20">
        <f>IF($D2092=K$1,$J2092,IF($C2092&lt;&gt;$C2091,"",K2091))</f>
        <v>17</v>
      </c>
      <c r="L2092">
        <f>IF($D2092=L$1,$J2092,IF($C2092&lt;&gt;$C2091,"",L2091))</f>
        <v>17</v>
      </c>
      <c r="M2092">
        <f>IF($D2092=M$1,$J2092,IF($C2092&lt;&gt;$C2091,"",M2091))</f>
        <v>17</v>
      </c>
      <c r="N2092" s="20">
        <f t="shared" si="199"/>
        <v>3</v>
      </c>
      <c r="O2092" s="21">
        <f t="shared" si="200"/>
        <v>17</v>
      </c>
      <c r="P2092">
        <f t="shared" si="196"/>
        <v>0</v>
      </c>
      <c r="Q2092">
        <f t="shared" si="197"/>
        <v>17</v>
      </c>
    </row>
    <row r="2093" spans="1:17" x14ac:dyDescent="0.25">
      <c r="A2093" t="str">
        <f t="shared" si="195"/>
        <v>Mexico-Foreign</v>
      </c>
      <c r="B2093">
        <v>2092</v>
      </c>
      <c r="C2093" t="s">
        <v>36</v>
      </c>
      <c r="D2093" t="s">
        <v>96</v>
      </c>
      <c r="E2093" t="s">
        <v>100</v>
      </c>
      <c r="F2093" s="3">
        <v>41635</v>
      </c>
      <c r="G2093" s="1" t="s">
        <v>184</v>
      </c>
      <c r="H2093" t="s">
        <v>122</v>
      </c>
      <c r="I2093" s="17">
        <f>IF(D2093="Moody",VLOOKUP(H2093,'Rating Translation'!$B$2:$E$25,4,FALSE),IF(D2093="SP",VLOOKUP(H2093,'Rating Translation'!$C$2:$E$25,3,FALSE),VLOOKUP(H2093,'Rating Translation'!$D$2:$E$25,2,FALSE)))</f>
        <v>17</v>
      </c>
      <c r="J2093">
        <f t="shared" si="198"/>
        <v>17</v>
      </c>
      <c r="K2093" s="20">
        <f>IF($D2093=K$1,$J2093,IF($C2093&lt;&gt;$C2092,"",K2092))</f>
        <v>17</v>
      </c>
      <c r="L2093">
        <f>IF($D2093=L$1,$J2093,IF($C2093&lt;&gt;$C2092,"",L2092))</f>
        <v>17</v>
      </c>
      <c r="M2093">
        <f>IF($D2093=M$1,$J2093,IF($C2093&lt;&gt;$C2092,"",M2092))</f>
        <v>17</v>
      </c>
      <c r="N2093" s="20">
        <f t="shared" si="199"/>
        <v>3</v>
      </c>
      <c r="O2093" s="21">
        <f t="shared" si="200"/>
        <v>17</v>
      </c>
      <c r="P2093">
        <f t="shared" si="196"/>
        <v>0</v>
      </c>
      <c r="Q2093">
        <f t="shared" si="197"/>
        <v>17</v>
      </c>
    </row>
    <row r="2094" spans="1:17" x14ac:dyDescent="0.25">
      <c r="A2094" t="str">
        <f t="shared" si="195"/>
        <v>Mexico-Foreign</v>
      </c>
      <c r="B2094">
        <v>2093</v>
      </c>
      <c r="C2094" t="s">
        <v>36</v>
      </c>
      <c r="D2094" t="s">
        <v>96</v>
      </c>
      <c r="E2094" t="s">
        <v>100</v>
      </c>
      <c r="F2094" s="3">
        <v>41652</v>
      </c>
      <c r="G2094" s="1" t="s">
        <v>184</v>
      </c>
      <c r="H2094" t="s">
        <v>122</v>
      </c>
      <c r="I2094" s="17">
        <f>IF(D2094="Moody",VLOOKUP(H2094,'Rating Translation'!$B$2:$E$25,4,FALSE),IF(D2094="SP",VLOOKUP(H2094,'Rating Translation'!$C$2:$E$25,3,FALSE),VLOOKUP(H2094,'Rating Translation'!$D$2:$E$25,2,FALSE)))</f>
        <v>17</v>
      </c>
      <c r="J2094">
        <f t="shared" si="198"/>
        <v>17</v>
      </c>
      <c r="K2094" s="20">
        <f>IF($D2094=K$1,$J2094,IF($C2094&lt;&gt;$C2093,"",K2093))</f>
        <v>17</v>
      </c>
      <c r="L2094">
        <f>IF($D2094=L$1,$J2094,IF($C2094&lt;&gt;$C2093,"",L2093))</f>
        <v>17</v>
      </c>
      <c r="M2094">
        <f>IF($D2094=M$1,$J2094,IF($C2094&lt;&gt;$C2093,"",M2093))</f>
        <v>17</v>
      </c>
      <c r="N2094" s="20">
        <f t="shared" si="199"/>
        <v>3</v>
      </c>
      <c r="O2094" s="21">
        <f t="shared" si="200"/>
        <v>17</v>
      </c>
      <c r="P2094">
        <f t="shared" si="196"/>
        <v>0</v>
      </c>
      <c r="Q2094">
        <f t="shared" si="197"/>
        <v>17</v>
      </c>
    </row>
    <row r="2095" spans="1:17" x14ac:dyDescent="0.25">
      <c r="A2095" t="str">
        <f t="shared" si="195"/>
        <v>Mexico-Local</v>
      </c>
      <c r="B2095">
        <v>2094</v>
      </c>
      <c r="C2095" t="s">
        <v>36</v>
      </c>
      <c r="D2095" t="s">
        <v>69</v>
      </c>
      <c r="E2095" t="s">
        <v>101</v>
      </c>
      <c r="F2095" s="3">
        <v>34109</v>
      </c>
      <c r="G2095" s="1" t="s">
        <v>114</v>
      </c>
      <c r="H2095" t="s">
        <v>114</v>
      </c>
      <c r="I2095" s="17">
        <f>IF(D2095="Moody",VLOOKUP(H2095,'Rating Translation'!$B$2:$E$25,4,FALSE),IF(D2095="SP",VLOOKUP(H2095,'Rating Translation'!$C$2:$E$25,3,FALSE),VLOOKUP(H2095,'Rating Translation'!$D$2:$E$25,2,FALSE)))</f>
        <v>17</v>
      </c>
      <c r="J2095">
        <f t="shared" si="198"/>
        <v>17</v>
      </c>
      <c r="K2095" s="20">
        <f>IF($D2095=K$1,$J2095,IF($C2095&lt;&gt;$C2094,"",K2094))</f>
        <v>17</v>
      </c>
      <c r="L2095">
        <f>IF($D2095=L$1,$J2095,IF($C2095&lt;&gt;$C2094,"",L2094))</f>
        <v>17</v>
      </c>
      <c r="M2095">
        <f>IF($D2095=M$1,$J2095,IF($C2095&lt;&gt;$C2094,"",M2094))</f>
        <v>17</v>
      </c>
      <c r="N2095" s="20">
        <f t="shared" si="199"/>
        <v>3</v>
      </c>
      <c r="O2095" s="21">
        <f t="shared" si="200"/>
        <v>17</v>
      </c>
      <c r="P2095">
        <f t="shared" si="196"/>
        <v>0</v>
      </c>
      <c r="Q2095">
        <f t="shared" si="197"/>
        <v>17</v>
      </c>
    </row>
    <row r="2096" spans="1:17" x14ac:dyDescent="0.25">
      <c r="A2096" t="str">
        <f t="shared" si="195"/>
        <v>Mexico-Local</v>
      </c>
      <c r="B2096">
        <v>2095</v>
      </c>
      <c r="C2096" t="s">
        <v>36</v>
      </c>
      <c r="D2096" t="s">
        <v>69</v>
      </c>
      <c r="E2096" t="s">
        <v>101</v>
      </c>
      <c r="F2096" s="3">
        <v>34691</v>
      </c>
      <c r="G2096" s="1" t="s">
        <v>114</v>
      </c>
      <c r="H2096" t="s">
        <v>114</v>
      </c>
      <c r="I2096" s="17">
        <f>IF(D2096="Moody",VLOOKUP(H2096,'Rating Translation'!$B$2:$E$25,4,FALSE),IF(D2096="SP",VLOOKUP(H2096,'Rating Translation'!$C$2:$E$25,3,FALSE),VLOOKUP(H2096,'Rating Translation'!$D$2:$E$25,2,FALSE)))</f>
        <v>17</v>
      </c>
      <c r="J2096">
        <f t="shared" si="198"/>
        <v>17</v>
      </c>
      <c r="K2096" s="20">
        <f>IF($D2096=K$1,$J2096,IF($C2096&lt;&gt;$C2095,"",K2095))</f>
        <v>17</v>
      </c>
      <c r="L2096">
        <f>IF($D2096=L$1,$J2096,IF($C2096&lt;&gt;$C2095,"",L2095))</f>
        <v>17</v>
      </c>
      <c r="M2096">
        <f>IF($D2096=M$1,$J2096,IF($C2096&lt;&gt;$C2095,"",M2095))</f>
        <v>17</v>
      </c>
      <c r="N2096" s="20">
        <f t="shared" si="199"/>
        <v>3</v>
      </c>
      <c r="O2096" s="21">
        <f t="shared" si="200"/>
        <v>17</v>
      </c>
      <c r="P2096">
        <f t="shared" si="196"/>
        <v>0</v>
      </c>
      <c r="Q2096">
        <f t="shared" si="197"/>
        <v>17</v>
      </c>
    </row>
    <row r="2097" spans="1:17" x14ac:dyDescent="0.25">
      <c r="A2097" t="str">
        <f t="shared" si="195"/>
        <v>Mexico-Local</v>
      </c>
      <c r="B2097">
        <v>2096</v>
      </c>
      <c r="C2097" t="s">
        <v>36</v>
      </c>
      <c r="D2097" t="s">
        <v>69</v>
      </c>
      <c r="E2097" t="s">
        <v>101</v>
      </c>
      <c r="F2097" s="3">
        <v>34705</v>
      </c>
      <c r="G2097" s="1" t="s">
        <v>116</v>
      </c>
      <c r="H2097" t="s">
        <v>116</v>
      </c>
      <c r="I2097" s="17">
        <f>IF(D2097="Moody",VLOOKUP(H2097,'Rating Translation'!$B$2:$E$25,4,FALSE),IF(D2097="SP",VLOOKUP(H2097,'Rating Translation'!$C$2:$E$25,3,FALSE),VLOOKUP(H2097,'Rating Translation'!$D$2:$E$25,2,FALSE)))</f>
        <v>15</v>
      </c>
      <c r="J2097">
        <f t="shared" si="198"/>
        <v>15</v>
      </c>
      <c r="K2097" s="20">
        <f>IF($D2097=K$1,$J2097,IF($C2097&lt;&gt;$C2096,"",K2096))</f>
        <v>15</v>
      </c>
      <c r="L2097">
        <f>IF($D2097=L$1,$J2097,IF($C2097&lt;&gt;$C2096,"",L2096))</f>
        <v>17</v>
      </c>
      <c r="M2097">
        <f>IF($D2097=M$1,$J2097,IF($C2097&lt;&gt;$C2096,"",M2096))</f>
        <v>17</v>
      </c>
      <c r="N2097" s="20">
        <f t="shared" si="199"/>
        <v>3</v>
      </c>
      <c r="O2097" s="21">
        <f t="shared" si="200"/>
        <v>16.333333333333332</v>
      </c>
      <c r="P2097">
        <f t="shared" si="196"/>
        <v>1.1547005383792515</v>
      </c>
      <c r="Q2097">
        <f t="shared" si="197"/>
        <v>17</v>
      </c>
    </row>
    <row r="2098" spans="1:17" x14ac:dyDescent="0.25">
      <c r="A2098" t="str">
        <f t="shared" si="195"/>
        <v>Mexico-Local</v>
      </c>
      <c r="B2098">
        <v>2097</v>
      </c>
      <c r="C2098" t="s">
        <v>36</v>
      </c>
      <c r="D2098" t="s">
        <v>96</v>
      </c>
      <c r="E2098" t="s">
        <v>101</v>
      </c>
      <c r="F2098" s="3">
        <v>35688</v>
      </c>
      <c r="G2098" s="1" t="s">
        <v>124</v>
      </c>
      <c r="H2098" t="s">
        <v>124</v>
      </c>
      <c r="I2098" s="17">
        <f>IF(D2098="Moody",VLOOKUP(H2098,'Rating Translation'!$B$2:$E$25,4,FALSE),IF(D2098="SP",VLOOKUP(H2098,'Rating Translation'!$C$2:$E$25,3,FALSE),VLOOKUP(H2098,'Rating Translation'!$D$2:$E$25,2,FALSE)))</f>
        <v>15</v>
      </c>
      <c r="J2098">
        <f t="shared" si="198"/>
        <v>15</v>
      </c>
      <c r="K2098" s="20">
        <f>IF($D2098=K$1,$J2098,IF($C2098&lt;&gt;$C2097,"",K2097))</f>
        <v>15</v>
      </c>
      <c r="L2098">
        <f>IF($D2098=L$1,$J2098,IF($C2098&lt;&gt;$C2097,"",L2097))</f>
        <v>17</v>
      </c>
      <c r="M2098">
        <f>IF($D2098=M$1,$J2098,IF($C2098&lt;&gt;$C2097,"",M2097))</f>
        <v>15</v>
      </c>
      <c r="N2098" s="20">
        <f t="shared" si="199"/>
        <v>3</v>
      </c>
      <c r="O2098" s="21">
        <f t="shared" si="200"/>
        <v>15.666666666666666</v>
      </c>
      <c r="P2098">
        <f t="shared" si="196"/>
        <v>1.1547005383792517</v>
      </c>
      <c r="Q2098">
        <f t="shared" si="197"/>
        <v>15</v>
      </c>
    </row>
    <row r="2099" spans="1:17" x14ac:dyDescent="0.25">
      <c r="A2099" t="str">
        <f t="shared" si="195"/>
        <v>Mexico-Local</v>
      </c>
      <c r="B2099">
        <v>2098</v>
      </c>
      <c r="C2099" t="s">
        <v>36</v>
      </c>
      <c r="D2099" t="s">
        <v>69</v>
      </c>
      <c r="E2099" t="s">
        <v>101</v>
      </c>
      <c r="F2099" s="3">
        <v>36592</v>
      </c>
      <c r="G2099" s="1" t="s">
        <v>114</v>
      </c>
      <c r="H2099" t="s">
        <v>114</v>
      </c>
      <c r="I2099" s="17">
        <f>IF(D2099="Moody",VLOOKUP(H2099,'Rating Translation'!$B$2:$E$25,4,FALSE),IF(D2099="SP",VLOOKUP(H2099,'Rating Translation'!$C$2:$E$25,3,FALSE),VLOOKUP(H2099,'Rating Translation'!$D$2:$E$25,2,FALSE)))</f>
        <v>17</v>
      </c>
      <c r="J2099">
        <f t="shared" si="198"/>
        <v>17</v>
      </c>
      <c r="K2099" s="20">
        <f>IF($D2099=K$1,$J2099,IF($C2099&lt;&gt;$C2098,"",K2098))</f>
        <v>17</v>
      </c>
      <c r="L2099">
        <f>IF($D2099=L$1,$J2099,IF($C2099&lt;&gt;$C2098,"",L2098))</f>
        <v>17</v>
      </c>
      <c r="M2099">
        <f>IF($D2099=M$1,$J2099,IF($C2099&lt;&gt;$C2098,"",M2098))</f>
        <v>15</v>
      </c>
      <c r="N2099" s="20">
        <f t="shared" si="199"/>
        <v>3</v>
      </c>
      <c r="O2099" s="21">
        <f t="shared" si="200"/>
        <v>16.333333333333332</v>
      </c>
      <c r="P2099">
        <f t="shared" si="196"/>
        <v>1.1547005383792515</v>
      </c>
      <c r="Q2099">
        <f t="shared" si="197"/>
        <v>17</v>
      </c>
    </row>
    <row r="2100" spans="1:17" x14ac:dyDescent="0.25">
      <c r="A2100" t="str">
        <f t="shared" si="195"/>
        <v>Mexico-Local</v>
      </c>
      <c r="B2100">
        <v>2099</v>
      </c>
      <c r="C2100" t="s">
        <v>36</v>
      </c>
      <c r="D2100" t="s">
        <v>96</v>
      </c>
      <c r="E2100" t="s">
        <v>101</v>
      </c>
      <c r="F2100" s="3">
        <v>36627</v>
      </c>
      <c r="G2100" s="1" t="s">
        <v>124</v>
      </c>
      <c r="H2100" t="s">
        <v>124</v>
      </c>
      <c r="I2100" s="17">
        <f>IF(D2100="Moody",VLOOKUP(H2100,'Rating Translation'!$B$2:$E$25,4,FALSE),IF(D2100="SP",VLOOKUP(H2100,'Rating Translation'!$C$2:$E$25,3,FALSE),VLOOKUP(H2100,'Rating Translation'!$D$2:$E$25,2,FALSE)))</f>
        <v>15</v>
      </c>
      <c r="J2100">
        <f t="shared" si="198"/>
        <v>15</v>
      </c>
      <c r="K2100" s="20">
        <f>IF($D2100=K$1,$J2100,IF($C2100&lt;&gt;$C2099,"",K2099))</f>
        <v>17</v>
      </c>
      <c r="L2100">
        <f>IF($D2100=L$1,$J2100,IF($C2100&lt;&gt;$C2099,"",L2099))</f>
        <v>17</v>
      </c>
      <c r="M2100">
        <f>IF($D2100=M$1,$J2100,IF($C2100&lt;&gt;$C2099,"",M2099))</f>
        <v>15</v>
      </c>
      <c r="N2100" s="20">
        <f t="shared" si="199"/>
        <v>3</v>
      </c>
      <c r="O2100" s="21">
        <f t="shared" si="200"/>
        <v>16.333333333333332</v>
      </c>
      <c r="P2100">
        <f t="shared" si="196"/>
        <v>1.1547005383792515</v>
      </c>
      <c r="Q2100">
        <f t="shared" si="197"/>
        <v>17</v>
      </c>
    </row>
    <row r="2101" spans="1:17" x14ac:dyDescent="0.25">
      <c r="A2101" t="str">
        <f t="shared" si="195"/>
        <v>Mexico-Local</v>
      </c>
      <c r="B2101">
        <v>2100</v>
      </c>
      <c r="C2101" t="s">
        <v>36</v>
      </c>
      <c r="D2101" t="s">
        <v>96</v>
      </c>
      <c r="E2101" t="s">
        <v>101</v>
      </c>
      <c r="F2101" s="3">
        <v>36649</v>
      </c>
      <c r="G2101" s="1" t="s">
        <v>123</v>
      </c>
      <c r="H2101" t="s">
        <v>123</v>
      </c>
      <c r="I2101" s="17">
        <f>IF(D2101="Moody",VLOOKUP(H2101,'Rating Translation'!$B$2:$E$25,4,FALSE),IF(D2101="SP",VLOOKUP(H2101,'Rating Translation'!$C$2:$E$25,3,FALSE),VLOOKUP(H2101,'Rating Translation'!$D$2:$E$25,2,FALSE)))</f>
        <v>16</v>
      </c>
      <c r="J2101">
        <f t="shared" si="198"/>
        <v>16</v>
      </c>
      <c r="K2101" s="20">
        <f>IF($D2101=K$1,$J2101,IF($C2101&lt;&gt;$C2100,"",K2100))</f>
        <v>17</v>
      </c>
      <c r="L2101">
        <f>IF($D2101=L$1,$J2101,IF($C2101&lt;&gt;$C2100,"",L2100))</f>
        <v>17</v>
      </c>
      <c r="M2101">
        <f>IF($D2101=M$1,$J2101,IF($C2101&lt;&gt;$C2100,"",M2100))</f>
        <v>16</v>
      </c>
      <c r="N2101" s="20">
        <f t="shared" si="199"/>
        <v>3</v>
      </c>
      <c r="O2101" s="21">
        <f t="shared" si="200"/>
        <v>16.666666666666668</v>
      </c>
      <c r="P2101">
        <f t="shared" si="196"/>
        <v>0.57735026918962584</v>
      </c>
      <c r="Q2101">
        <f t="shared" si="197"/>
        <v>17</v>
      </c>
    </row>
    <row r="2102" spans="1:17" x14ac:dyDescent="0.25">
      <c r="A2102" t="str">
        <f t="shared" si="195"/>
        <v>Mexico-Local</v>
      </c>
      <c r="B2102">
        <v>2101</v>
      </c>
      <c r="C2102" t="s">
        <v>36</v>
      </c>
      <c r="D2102" t="s">
        <v>96</v>
      </c>
      <c r="E2102" t="s">
        <v>101</v>
      </c>
      <c r="F2102" s="3">
        <v>36790</v>
      </c>
      <c r="G2102" s="1" t="s">
        <v>123</v>
      </c>
      <c r="H2102" t="s">
        <v>123</v>
      </c>
      <c r="I2102" s="17">
        <f>IF(D2102="Moody",VLOOKUP(H2102,'Rating Translation'!$B$2:$E$25,4,FALSE),IF(D2102="SP",VLOOKUP(H2102,'Rating Translation'!$C$2:$E$25,3,FALSE),VLOOKUP(H2102,'Rating Translation'!$D$2:$E$25,2,FALSE)))</f>
        <v>16</v>
      </c>
      <c r="J2102">
        <f t="shared" si="198"/>
        <v>16</v>
      </c>
      <c r="K2102" s="20">
        <f>IF($D2102=K$1,$J2102,IF($C2102&lt;&gt;$C2101,"",K2101))</f>
        <v>17</v>
      </c>
      <c r="L2102">
        <f>IF($D2102=L$1,$J2102,IF($C2102&lt;&gt;$C2101,"",L2101))</f>
        <v>17</v>
      </c>
      <c r="M2102">
        <f>IF($D2102=M$1,$J2102,IF($C2102&lt;&gt;$C2101,"",M2101))</f>
        <v>16</v>
      </c>
      <c r="N2102" s="20">
        <f t="shared" si="199"/>
        <v>3</v>
      </c>
      <c r="O2102" s="21">
        <f t="shared" si="200"/>
        <v>16.666666666666668</v>
      </c>
      <c r="P2102">
        <f t="shared" si="196"/>
        <v>0.57735026918962584</v>
      </c>
      <c r="Q2102">
        <f t="shared" si="197"/>
        <v>17</v>
      </c>
    </row>
    <row r="2103" spans="1:17" x14ac:dyDescent="0.25">
      <c r="A2103" t="str">
        <f t="shared" si="195"/>
        <v>Mexico-Local</v>
      </c>
      <c r="B2103">
        <v>2102</v>
      </c>
      <c r="C2103" t="s">
        <v>36</v>
      </c>
      <c r="D2103" t="s">
        <v>96</v>
      </c>
      <c r="E2103" t="s">
        <v>101</v>
      </c>
      <c r="F2103" s="3">
        <v>37271</v>
      </c>
      <c r="G2103" s="1" t="s">
        <v>123</v>
      </c>
      <c r="H2103" t="s">
        <v>123</v>
      </c>
      <c r="I2103" s="17">
        <f>IF(D2103="Moody",VLOOKUP(H2103,'Rating Translation'!$B$2:$E$25,4,FALSE),IF(D2103="SP",VLOOKUP(H2103,'Rating Translation'!$C$2:$E$25,3,FALSE),VLOOKUP(H2103,'Rating Translation'!$D$2:$E$25,2,FALSE)))</f>
        <v>16</v>
      </c>
      <c r="J2103">
        <f t="shared" si="198"/>
        <v>16</v>
      </c>
      <c r="K2103" s="20">
        <f>IF($D2103=K$1,$J2103,IF($C2103&lt;&gt;$C2102,"",K2102))</f>
        <v>17</v>
      </c>
      <c r="L2103">
        <f>IF($D2103=L$1,$J2103,IF($C2103&lt;&gt;$C2102,"",L2102))</f>
        <v>17</v>
      </c>
      <c r="M2103">
        <f>IF($D2103=M$1,$J2103,IF($C2103&lt;&gt;$C2102,"",M2102))</f>
        <v>16</v>
      </c>
      <c r="N2103" s="20">
        <f t="shared" si="199"/>
        <v>3</v>
      </c>
      <c r="O2103" s="21">
        <f t="shared" si="200"/>
        <v>16.666666666666668</v>
      </c>
      <c r="P2103">
        <f t="shared" si="196"/>
        <v>0.57735026918962584</v>
      </c>
      <c r="Q2103">
        <f t="shared" si="197"/>
        <v>17</v>
      </c>
    </row>
    <row r="2104" spans="1:17" x14ac:dyDescent="0.25">
      <c r="A2104" t="str">
        <f t="shared" si="195"/>
        <v>Mexico-Local</v>
      </c>
      <c r="B2104">
        <v>2103</v>
      </c>
      <c r="C2104" t="s">
        <v>36</v>
      </c>
      <c r="D2104" t="s">
        <v>96</v>
      </c>
      <c r="E2104" t="s">
        <v>101</v>
      </c>
      <c r="F2104" s="3">
        <v>38693</v>
      </c>
      <c r="G2104" s="1" t="s">
        <v>122</v>
      </c>
      <c r="H2104" t="s">
        <v>122</v>
      </c>
      <c r="I2104" s="17">
        <f>IF(D2104="Moody",VLOOKUP(H2104,'Rating Translation'!$B$2:$E$25,4,FALSE),IF(D2104="SP",VLOOKUP(H2104,'Rating Translation'!$C$2:$E$25,3,FALSE),VLOOKUP(H2104,'Rating Translation'!$D$2:$E$25,2,FALSE)))</f>
        <v>17</v>
      </c>
      <c r="J2104">
        <f t="shared" si="198"/>
        <v>17</v>
      </c>
      <c r="K2104" s="20">
        <f>IF($D2104=K$1,$J2104,IF($C2104&lt;&gt;$C2103,"",K2103))</f>
        <v>17</v>
      </c>
      <c r="L2104">
        <f>IF($D2104=L$1,$J2104,IF($C2104&lt;&gt;$C2103,"",L2103))</f>
        <v>17</v>
      </c>
      <c r="M2104">
        <f>IF($D2104=M$1,$J2104,IF($C2104&lt;&gt;$C2103,"",M2103))</f>
        <v>17</v>
      </c>
      <c r="N2104" s="20">
        <f t="shared" si="199"/>
        <v>3</v>
      </c>
      <c r="O2104" s="21">
        <f t="shared" si="200"/>
        <v>17</v>
      </c>
      <c r="P2104">
        <f t="shared" si="196"/>
        <v>0</v>
      </c>
      <c r="Q2104">
        <f t="shared" si="197"/>
        <v>17</v>
      </c>
    </row>
    <row r="2105" spans="1:17" x14ac:dyDescent="0.25">
      <c r="A2105" t="str">
        <f t="shared" si="195"/>
        <v>Mexico-Local</v>
      </c>
      <c r="B2105">
        <v>2104</v>
      </c>
      <c r="C2105" t="s">
        <v>36</v>
      </c>
      <c r="D2105" t="s">
        <v>96</v>
      </c>
      <c r="E2105" t="s">
        <v>101</v>
      </c>
      <c r="F2105" s="3">
        <v>39170</v>
      </c>
      <c r="G2105" s="1" t="s">
        <v>122</v>
      </c>
      <c r="H2105" t="s">
        <v>122</v>
      </c>
      <c r="I2105" s="17">
        <f>IF(D2105="Moody",VLOOKUP(H2105,'Rating Translation'!$B$2:$E$25,4,FALSE),IF(D2105="SP",VLOOKUP(H2105,'Rating Translation'!$C$2:$E$25,3,FALSE),VLOOKUP(H2105,'Rating Translation'!$D$2:$E$25,2,FALSE)))</f>
        <v>17</v>
      </c>
      <c r="J2105">
        <f t="shared" si="198"/>
        <v>17</v>
      </c>
      <c r="K2105" s="20">
        <f>IF($D2105=K$1,$J2105,IF($C2105&lt;&gt;$C2104,"",K2104))</f>
        <v>17</v>
      </c>
      <c r="L2105">
        <f>IF($D2105=L$1,$J2105,IF($C2105&lt;&gt;$C2104,"",L2104))</f>
        <v>17</v>
      </c>
      <c r="M2105">
        <f>IF($D2105=M$1,$J2105,IF($C2105&lt;&gt;$C2104,"",M2104))</f>
        <v>17</v>
      </c>
      <c r="N2105" s="20">
        <f t="shared" si="199"/>
        <v>3</v>
      </c>
      <c r="O2105" s="21">
        <f t="shared" si="200"/>
        <v>17</v>
      </c>
      <c r="P2105">
        <f t="shared" si="196"/>
        <v>0</v>
      </c>
      <c r="Q2105">
        <f t="shared" si="197"/>
        <v>17</v>
      </c>
    </row>
    <row r="2106" spans="1:17" x14ac:dyDescent="0.25">
      <c r="A2106" t="str">
        <f t="shared" si="195"/>
        <v>Mexico-Local</v>
      </c>
      <c r="B2106">
        <v>2105</v>
      </c>
      <c r="C2106" t="s">
        <v>36</v>
      </c>
      <c r="D2106" t="s">
        <v>96</v>
      </c>
      <c r="E2106" t="s">
        <v>101</v>
      </c>
      <c r="F2106" s="3">
        <v>39344</v>
      </c>
      <c r="G2106" s="1" t="s">
        <v>121</v>
      </c>
      <c r="H2106" t="s">
        <v>121</v>
      </c>
      <c r="I2106" s="17">
        <f>IF(D2106="Moody",VLOOKUP(H2106,'Rating Translation'!$B$2:$E$25,4,FALSE),IF(D2106="SP",VLOOKUP(H2106,'Rating Translation'!$C$2:$E$25,3,FALSE),VLOOKUP(H2106,'Rating Translation'!$D$2:$E$25,2,FALSE)))</f>
        <v>18</v>
      </c>
      <c r="J2106">
        <f t="shared" si="198"/>
        <v>18</v>
      </c>
      <c r="K2106" s="20">
        <f>IF($D2106=K$1,$J2106,IF($C2106&lt;&gt;$C2105,"",K2105))</f>
        <v>17</v>
      </c>
      <c r="L2106">
        <f>IF($D2106=L$1,$J2106,IF($C2106&lt;&gt;$C2105,"",L2105))</f>
        <v>17</v>
      </c>
      <c r="M2106">
        <f>IF($D2106=M$1,$J2106,IF($C2106&lt;&gt;$C2105,"",M2105))</f>
        <v>18</v>
      </c>
      <c r="N2106" s="20">
        <f t="shared" si="199"/>
        <v>3</v>
      </c>
      <c r="O2106" s="21">
        <f t="shared" si="200"/>
        <v>17.333333333333332</v>
      </c>
      <c r="P2106">
        <f t="shared" si="196"/>
        <v>0.57735026918962584</v>
      </c>
      <c r="Q2106">
        <f t="shared" si="197"/>
        <v>17</v>
      </c>
    </row>
    <row r="2107" spans="1:17" x14ac:dyDescent="0.25">
      <c r="A2107" t="str">
        <f t="shared" si="195"/>
        <v>Mexico-Local</v>
      </c>
      <c r="B2107">
        <v>2106</v>
      </c>
      <c r="C2107" t="s">
        <v>36</v>
      </c>
      <c r="D2107" t="s">
        <v>96</v>
      </c>
      <c r="E2107" t="s">
        <v>101</v>
      </c>
      <c r="F2107" s="3">
        <v>39762</v>
      </c>
      <c r="G2107" s="1" t="s">
        <v>121</v>
      </c>
      <c r="H2107" t="s">
        <v>121</v>
      </c>
      <c r="I2107" s="17">
        <f>IF(D2107="Moody",VLOOKUP(H2107,'Rating Translation'!$B$2:$E$25,4,FALSE),IF(D2107="SP",VLOOKUP(H2107,'Rating Translation'!$C$2:$E$25,3,FALSE),VLOOKUP(H2107,'Rating Translation'!$D$2:$E$25,2,FALSE)))</f>
        <v>18</v>
      </c>
      <c r="J2107">
        <f t="shared" si="198"/>
        <v>18</v>
      </c>
      <c r="K2107" s="20">
        <f>IF($D2107=K$1,$J2107,IF($C2107&lt;&gt;$C2106,"",K2106))</f>
        <v>17</v>
      </c>
      <c r="L2107">
        <f>IF($D2107=L$1,$J2107,IF($C2107&lt;&gt;$C2106,"",L2106))</f>
        <v>17</v>
      </c>
      <c r="M2107">
        <f>IF($D2107=M$1,$J2107,IF($C2107&lt;&gt;$C2106,"",M2106))</f>
        <v>18</v>
      </c>
      <c r="N2107" s="20">
        <f t="shared" si="199"/>
        <v>3</v>
      </c>
      <c r="O2107" s="21">
        <f t="shared" si="200"/>
        <v>17.333333333333332</v>
      </c>
      <c r="P2107">
        <f t="shared" si="196"/>
        <v>0.57735026918962584</v>
      </c>
      <c r="Q2107">
        <f t="shared" si="197"/>
        <v>17</v>
      </c>
    </row>
    <row r="2108" spans="1:17" x14ac:dyDescent="0.25">
      <c r="A2108" t="str">
        <f t="shared" si="195"/>
        <v>Mexico-Local</v>
      </c>
      <c r="B2108">
        <v>2107</v>
      </c>
      <c r="C2108" t="s">
        <v>36</v>
      </c>
      <c r="D2108" t="s">
        <v>96</v>
      </c>
      <c r="E2108" t="s">
        <v>101</v>
      </c>
      <c r="F2108" s="3">
        <v>40140</v>
      </c>
      <c r="G2108" s="1" t="s">
        <v>122</v>
      </c>
      <c r="H2108" t="s">
        <v>122</v>
      </c>
      <c r="I2108" s="17">
        <f>IF(D2108="Moody",VLOOKUP(H2108,'Rating Translation'!$B$2:$E$25,4,FALSE),IF(D2108="SP",VLOOKUP(H2108,'Rating Translation'!$C$2:$E$25,3,FALSE),VLOOKUP(H2108,'Rating Translation'!$D$2:$E$25,2,FALSE)))</f>
        <v>17</v>
      </c>
      <c r="J2108">
        <f t="shared" si="198"/>
        <v>17</v>
      </c>
      <c r="K2108" s="20">
        <f>IF($D2108=K$1,$J2108,IF($C2108&lt;&gt;$C2107,"",K2107))</f>
        <v>17</v>
      </c>
      <c r="L2108">
        <f>IF($D2108=L$1,$J2108,IF($C2108&lt;&gt;$C2107,"",L2107))</f>
        <v>17</v>
      </c>
      <c r="M2108">
        <f>IF($D2108=M$1,$J2108,IF($C2108&lt;&gt;$C2107,"",M2107))</f>
        <v>17</v>
      </c>
      <c r="N2108" s="20">
        <f t="shared" si="199"/>
        <v>3</v>
      </c>
      <c r="O2108" s="21">
        <f t="shared" si="200"/>
        <v>17</v>
      </c>
      <c r="P2108">
        <f t="shared" si="196"/>
        <v>0</v>
      </c>
      <c r="Q2108">
        <f t="shared" si="197"/>
        <v>17</v>
      </c>
    </row>
    <row r="2109" spans="1:17" x14ac:dyDescent="0.25">
      <c r="A2109" t="str">
        <f t="shared" si="195"/>
        <v>Mexico-Local</v>
      </c>
      <c r="B2109">
        <v>2108</v>
      </c>
      <c r="C2109" t="s">
        <v>36</v>
      </c>
      <c r="D2109" t="s">
        <v>96</v>
      </c>
      <c r="E2109" t="s">
        <v>101</v>
      </c>
      <c r="F2109" s="3">
        <v>40583</v>
      </c>
      <c r="G2109" s="1" t="s">
        <v>122</v>
      </c>
      <c r="H2109" t="s">
        <v>122</v>
      </c>
      <c r="I2109" s="17">
        <f>IF(D2109="Moody",VLOOKUP(H2109,'Rating Translation'!$B$2:$E$25,4,FALSE),IF(D2109="SP",VLOOKUP(H2109,'Rating Translation'!$C$2:$E$25,3,FALSE),VLOOKUP(H2109,'Rating Translation'!$D$2:$E$25,2,FALSE)))</f>
        <v>17</v>
      </c>
      <c r="J2109">
        <f t="shared" si="198"/>
        <v>17</v>
      </c>
      <c r="K2109" s="20">
        <f>IF($D2109=K$1,$J2109,IF($C2109&lt;&gt;$C2108,"",K2108))</f>
        <v>17</v>
      </c>
      <c r="L2109">
        <f>IF($D2109=L$1,$J2109,IF($C2109&lt;&gt;$C2108,"",L2108))</f>
        <v>17</v>
      </c>
      <c r="M2109">
        <f>IF($D2109=M$1,$J2109,IF($C2109&lt;&gt;$C2108,"",M2108))</f>
        <v>17</v>
      </c>
      <c r="N2109" s="20">
        <f t="shared" si="199"/>
        <v>3</v>
      </c>
      <c r="O2109" s="21">
        <f t="shared" si="200"/>
        <v>17</v>
      </c>
      <c r="P2109">
        <f t="shared" si="196"/>
        <v>0</v>
      </c>
      <c r="Q2109">
        <f t="shared" si="197"/>
        <v>17</v>
      </c>
    </row>
    <row r="2110" spans="1:17" x14ac:dyDescent="0.25">
      <c r="A2110" t="str">
        <f t="shared" si="195"/>
        <v>Mexico-Local</v>
      </c>
      <c r="B2110">
        <v>2109</v>
      </c>
      <c r="C2110" t="s">
        <v>36</v>
      </c>
      <c r="D2110" t="s">
        <v>79</v>
      </c>
      <c r="E2110" t="s">
        <v>101</v>
      </c>
      <c r="F2110" s="3">
        <v>40752</v>
      </c>
      <c r="G2110" s="1" t="s">
        <v>121</v>
      </c>
      <c r="H2110" t="s">
        <v>121</v>
      </c>
      <c r="I2110" s="17">
        <f>IF(D2110="Moody",VLOOKUP(H2110,'Rating Translation'!$B$2:$E$25,4,FALSE),IF(D2110="SP",VLOOKUP(H2110,'Rating Translation'!$C$2:$E$25,3,FALSE),VLOOKUP(H2110,'Rating Translation'!$D$2:$E$25,2,FALSE)))</f>
        <v>18</v>
      </c>
      <c r="J2110">
        <f t="shared" si="198"/>
        <v>18</v>
      </c>
      <c r="K2110" s="20">
        <f>IF($D2110=K$1,$J2110,IF($C2110&lt;&gt;$C2109,"",K2109))</f>
        <v>17</v>
      </c>
      <c r="L2110">
        <f>IF($D2110=L$1,$J2110,IF($C2110&lt;&gt;$C2109,"",L2109))</f>
        <v>18</v>
      </c>
      <c r="M2110">
        <f>IF($D2110=M$1,$J2110,IF($C2110&lt;&gt;$C2109,"",M2109))</f>
        <v>17</v>
      </c>
      <c r="N2110" s="20">
        <f t="shared" si="199"/>
        <v>3</v>
      </c>
      <c r="O2110" s="21">
        <f t="shared" si="200"/>
        <v>17.333333333333332</v>
      </c>
      <c r="P2110">
        <f t="shared" si="196"/>
        <v>0.57735026918962584</v>
      </c>
      <c r="Q2110">
        <f t="shared" si="197"/>
        <v>17</v>
      </c>
    </row>
    <row r="2111" spans="1:17" x14ac:dyDescent="0.25">
      <c r="A2111" t="str">
        <f t="shared" si="195"/>
        <v>Mexico-Local</v>
      </c>
      <c r="B2111">
        <v>2110</v>
      </c>
      <c r="C2111" t="s">
        <v>36</v>
      </c>
      <c r="D2111" t="s">
        <v>96</v>
      </c>
      <c r="E2111" t="s">
        <v>101</v>
      </c>
      <c r="F2111" s="3">
        <v>40842</v>
      </c>
      <c r="G2111" s="1" t="s">
        <v>122</v>
      </c>
      <c r="H2111" t="s">
        <v>122</v>
      </c>
      <c r="I2111" s="17">
        <f>IF(D2111="Moody",VLOOKUP(H2111,'Rating Translation'!$B$2:$E$25,4,FALSE),IF(D2111="SP",VLOOKUP(H2111,'Rating Translation'!$C$2:$E$25,3,FALSE),VLOOKUP(H2111,'Rating Translation'!$D$2:$E$25,2,FALSE)))</f>
        <v>17</v>
      </c>
      <c r="J2111">
        <f t="shared" si="198"/>
        <v>17</v>
      </c>
      <c r="K2111" s="20">
        <f>IF($D2111=K$1,$J2111,IF($C2111&lt;&gt;$C2110,"",K2110))</f>
        <v>17</v>
      </c>
      <c r="L2111">
        <f>IF($D2111=L$1,$J2111,IF($C2111&lt;&gt;$C2110,"",L2110))</f>
        <v>18</v>
      </c>
      <c r="M2111">
        <f>IF($D2111=M$1,$J2111,IF($C2111&lt;&gt;$C2110,"",M2110))</f>
        <v>17</v>
      </c>
      <c r="N2111" s="20">
        <f t="shared" si="199"/>
        <v>3</v>
      </c>
      <c r="O2111" s="21">
        <f t="shared" si="200"/>
        <v>17.333333333333332</v>
      </c>
      <c r="P2111">
        <f t="shared" si="196"/>
        <v>0.57735026918962584</v>
      </c>
      <c r="Q2111">
        <f t="shared" si="197"/>
        <v>17</v>
      </c>
    </row>
    <row r="2112" spans="1:17" x14ac:dyDescent="0.25">
      <c r="A2112" t="str">
        <f t="shared" si="195"/>
        <v>Mexico-Local</v>
      </c>
      <c r="B2112">
        <v>2111</v>
      </c>
      <c r="C2112" t="s">
        <v>36</v>
      </c>
      <c r="D2112" t="s">
        <v>96</v>
      </c>
      <c r="E2112" t="s">
        <v>101</v>
      </c>
      <c r="F2112" s="3">
        <v>40919</v>
      </c>
      <c r="G2112" s="1" t="s">
        <v>122</v>
      </c>
      <c r="H2112" t="s">
        <v>122</v>
      </c>
      <c r="I2112" s="17">
        <f>IF(D2112="Moody",VLOOKUP(H2112,'Rating Translation'!$B$2:$E$25,4,FALSE),IF(D2112="SP",VLOOKUP(H2112,'Rating Translation'!$C$2:$E$25,3,FALSE),VLOOKUP(H2112,'Rating Translation'!$D$2:$E$25,2,FALSE)))</f>
        <v>17</v>
      </c>
      <c r="J2112">
        <f t="shared" si="198"/>
        <v>17</v>
      </c>
      <c r="K2112" s="20">
        <f>IF($D2112=K$1,$J2112,IF($C2112&lt;&gt;$C2111,"",K2111))</f>
        <v>17</v>
      </c>
      <c r="L2112">
        <f>IF($D2112=L$1,$J2112,IF($C2112&lt;&gt;$C2111,"",L2111))</f>
        <v>18</v>
      </c>
      <c r="M2112">
        <f>IF($D2112=M$1,$J2112,IF($C2112&lt;&gt;$C2111,"",M2111))</f>
        <v>17</v>
      </c>
      <c r="N2112" s="20">
        <f t="shared" si="199"/>
        <v>3</v>
      </c>
      <c r="O2112" s="21">
        <f t="shared" si="200"/>
        <v>17.333333333333332</v>
      </c>
      <c r="P2112">
        <f t="shared" si="196"/>
        <v>0.57735026918962584</v>
      </c>
      <c r="Q2112">
        <f t="shared" si="197"/>
        <v>17</v>
      </c>
    </row>
    <row r="2113" spans="1:17" x14ac:dyDescent="0.25">
      <c r="A2113" t="str">
        <f t="shared" si="195"/>
        <v>Mexico-Local</v>
      </c>
      <c r="B2113">
        <v>2112</v>
      </c>
      <c r="C2113" t="s">
        <v>36</v>
      </c>
      <c r="D2113" t="s">
        <v>96</v>
      </c>
      <c r="E2113" t="s">
        <v>101</v>
      </c>
      <c r="F2113" s="3">
        <v>40955</v>
      </c>
      <c r="G2113" s="1" t="s">
        <v>122</v>
      </c>
      <c r="H2113" t="s">
        <v>122</v>
      </c>
      <c r="I2113" s="17">
        <f>IF(D2113="Moody",VLOOKUP(H2113,'Rating Translation'!$B$2:$E$25,4,FALSE),IF(D2113="SP",VLOOKUP(H2113,'Rating Translation'!$C$2:$E$25,3,FALSE),VLOOKUP(H2113,'Rating Translation'!$D$2:$E$25,2,FALSE)))</f>
        <v>17</v>
      </c>
      <c r="J2113">
        <f t="shared" si="198"/>
        <v>17</v>
      </c>
      <c r="K2113" s="20">
        <f>IF($D2113=K$1,$J2113,IF($C2113&lt;&gt;$C2112,"",K2112))</f>
        <v>17</v>
      </c>
      <c r="L2113">
        <f>IF($D2113=L$1,$J2113,IF($C2113&lt;&gt;$C2112,"",L2112))</f>
        <v>18</v>
      </c>
      <c r="M2113">
        <f>IF($D2113=M$1,$J2113,IF($C2113&lt;&gt;$C2112,"",M2112))</f>
        <v>17</v>
      </c>
      <c r="N2113" s="20">
        <f t="shared" si="199"/>
        <v>3</v>
      </c>
      <c r="O2113" s="21">
        <f t="shared" si="200"/>
        <v>17.333333333333332</v>
      </c>
      <c r="P2113">
        <f t="shared" si="196"/>
        <v>0.57735026918962584</v>
      </c>
      <c r="Q2113">
        <f t="shared" si="197"/>
        <v>17</v>
      </c>
    </row>
    <row r="2114" spans="1:17" x14ac:dyDescent="0.25">
      <c r="A2114" t="str">
        <f t="shared" ref="A2114:A2177" si="201">CONCATENATE(C2114,"-",E2114)</f>
        <v>Mexico-Local</v>
      </c>
      <c r="B2114">
        <v>2113</v>
      </c>
      <c r="C2114" t="s">
        <v>36</v>
      </c>
      <c r="D2114" t="s">
        <v>96</v>
      </c>
      <c r="E2114" t="s">
        <v>101</v>
      </c>
      <c r="F2114" s="3">
        <v>41040</v>
      </c>
      <c r="G2114" s="1" t="s">
        <v>122</v>
      </c>
      <c r="H2114" t="s">
        <v>122</v>
      </c>
      <c r="I2114" s="17">
        <f>IF(D2114="Moody",VLOOKUP(H2114,'Rating Translation'!$B$2:$E$25,4,FALSE),IF(D2114="SP",VLOOKUP(H2114,'Rating Translation'!$C$2:$E$25,3,FALSE),VLOOKUP(H2114,'Rating Translation'!$D$2:$E$25,2,FALSE)))</f>
        <v>17</v>
      </c>
      <c r="J2114">
        <f t="shared" si="198"/>
        <v>17</v>
      </c>
      <c r="K2114" s="20">
        <f>IF($D2114=K$1,$J2114,IF($C2114&lt;&gt;$C2113,"",K2113))</f>
        <v>17</v>
      </c>
      <c r="L2114">
        <f>IF($D2114=L$1,$J2114,IF($C2114&lt;&gt;$C2113,"",L2113))</f>
        <v>18</v>
      </c>
      <c r="M2114">
        <f>IF($D2114=M$1,$J2114,IF($C2114&lt;&gt;$C2113,"",M2113))</f>
        <v>17</v>
      </c>
      <c r="N2114" s="20">
        <f t="shared" si="199"/>
        <v>3</v>
      </c>
      <c r="O2114" s="21">
        <f t="shared" si="200"/>
        <v>17.333333333333332</v>
      </c>
      <c r="P2114">
        <f t="shared" si="196"/>
        <v>0.57735026918962584</v>
      </c>
      <c r="Q2114">
        <f t="shared" si="197"/>
        <v>17</v>
      </c>
    </row>
    <row r="2115" spans="1:17" x14ac:dyDescent="0.25">
      <c r="A2115" t="str">
        <f t="shared" si="201"/>
        <v>Mexico-Local</v>
      </c>
      <c r="B2115">
        <v>2114</v>
      </c>
      <c r="C2115" t="s">
        <v>36</v>
      </c>
      <c r="D2115" t="s">
        <v>96</v>
      </c>
      <c r="E2115" t="s">
        <v>101</v>
      </c>
      <c r="F2115" s="3">
        <v>41110</v>
      </c>
      <c r="G2115" s="1" t="s">
        <v>122</v>
      </c>
      <c r="H2115" t="s">
        <v>122</v>
      </c>
      <c r="I2115" s="17">
        <f>IF(D2115="Moody",VLOOKUP(H2115,'Rating Translation'!$B$2:$E$25,4,FALSE),IF(D2115="SP",VLOOKUP(H2115,'Rating Translation'!$C$2:$E$25,3,FALSE),VLOOKUP(H2115,'Rating Translation'!$D$2:$E$25,2,FALSE)))</f>
        <v>17</v>
      </c>
      <c r="J2115">
        <f t="shared" si="198"/>
        <v>17</v>
      </c>
      <c r="K2115" s="20">
        <f>IF($D2115=K$1,$J2115,IF($C2115&lt;&gt;$C2114,"",K2114))</f>
        <v>17</v>
      </c>
      <c r="L2115">
        <f>IF($D2115=L$1,$J2115,IF($C2115&lt;&gt;$C2114,"",L2114))</f>
        <v>18</v>
      </c>
      <c r="M2115">
        <f>IF($D2115=M$1,$J2115,IF($C2115&lt;&gt;$C2114,"",M2114))</f>
        <v>17</v>
      </c>
      <c r="N2115" s="20">
        <f t="shared" si="199"/>
        <v>3</v>
      </c>
      <c r="O2115" s="21">
        <f t="shared" si="200"/>
        <v>17.333333333333332</v>
      </c>
      <c r="P2115">
        <f t="shared" ref="P2115:P2178" si="202">IF(N2115&lt;=1,"",STDEV(K2115:M2115))</f>
        <v>0.57735026918962584</v>
      </c>
      <c r="Q2115">
        <f t="shared" ref="Q2115:Q2178" si="203">MEDIAN(K2115:M2115)</f>
        <v>17</v>
      </c>
    </row>
    <row r="2116" spans="1:17" x14ac:dyDescent="0.25">
      <c r="A2116" t="str">
        <f t="shared" si="201"/>
        <v>Mexico-Local</v>
      </c>
      <c r="B2116">
        <v>2115</v>
      </c>
      <c r="C2116" t="s">
        <v>36</v>
      </c>
      <c r="D2116" t="s">
        <v>96</v>
      </c>
      <c r="E2116" t="s">
        <v>101</v>
      </c>
      <c r="F2116" s="3">
        <v>41163</v>
      </c>
      <c r="G2116" s="1" t="s">
        <v>122</v>
      </c>
      <c r="H2116" t="s">
        <v>122</v>
      </c>
      <c r="I2116" s="17">
        <f>IF(D2116="Moody",VLOOKUP(H2116,'Rating Translation'!$B$2:$E$25,4,FALSE),IF(D2116="SP",VLOOKUP(H2116,'Rating Translation'!$C$2:$E$25,3,FALSE),VLOOKUP(H2116,'Rating Translation'!$D$2:$E$25,2,FALSE)))</f>
        <v>17</v>
      </c>
      <c r="J2116">
        <f t="shared" si="198"/>
        <v>17</v>
      </c>
      <c r="K2116" s="20">
        <f>IF($D2116=K$1,$J2116,IF($C2116&lt;&gt;$C2115,"",K2115))</f>
        <v>17</v>
      </c>
      <c r="L2116">
        <f>IF($D2116=L$1,$J2116,IF($C2116&lt;&gt;$C2115,"",L2115))</f>
        <v>18</v>
      </c>
      <c r="M2116">
        <f>IF($D2116=M$1,$J2116,IF($C2116&lt;&gt;$C2115,"",M2115))</f>
        <v>17</v>
      </c>
      <c r="N2116" s="20">
        <f t="shared" si="199"/>
        <v>3</v>
      </c>
      <c r="O2116" s="21">
        <f t="shared" si="200"/>
        <v>17.333333333333332</v>
      </c>
      <c r="P2116">
        <f t="shared" si="202"/>
        <v>0.57735026918962584</v>
      </c>
      <c r="Q2116">
        <f t="shared" si="203"/>
        <v>17</v>
      </c>
    </row>
    <row r="2117" spans="1:17" x14ac:dyDescent="0.25">
      <c r="A2117" t="str">
        <f t="shared" si="201"/>
        <v>Mexico-Local</v>
      </c>
      <c r="B2117">
        <v>2116</v>
      </c>
      <c r="C2117" t="s">
        <v>36</v>
      </c>
      <c r="D2117" t="s">
        <v>96</v>
      </c>
      <c r="E2117" t="s">
        <v>101</v>
      </c>
      <c r="F2117" s="3">
        <v>41410</v>
      </c>
      <c r="G2117" s="1" t="s">
        <v>121</v>
      </c>
      <c r="H2117" t="s">
        <v>121</v>
      </c>
      <c r="I2117" s="17">
        <f>IF(D2117="Moody",VLOOKUP(H2117,'Rating Translation'!$B$2:$E$25,4,FALSE),IF(D2117="SP",VLOOKUP(H2117,'Rating Translation'!$C$2:$E$25,3,FALSE),VLOOKUP(H2117,'Rating Translation'!$D$2:$E$25,2,FALSE)))</f>
        <v>18</v>
      </c>
      <c r="J2117">
        <f t="shared" si="198"/>
        <v>18</v>
      </c>
      <c r="K2117" s="20">
        <f>IF($D2117=K$1,$J2117,IF($C2117&lt;&gt;$C2116,"",K2116))</f>
        <v>17</v>
      </c>
      <c r="L2117">
        <f>IF($D2117=L$1,$J2117,IF($C2117&lt;&gt;$C2116,"",L2116))</f>
        <v>18</v>
      </c>
      <c r="M2117">
        <f>IF($D2117=M$1,$J2117,IF($C2117&lt;&gt;$C2116,"",M2116))</f>
        <v>18</v>
      </c>
      <c r="N2117" s="20">
        <f t="shared" si="199"/>
        <v>3</v>
      </c>
      <c r="O2117" s="21">
        <f t="shared" si="200"/>
        <v>17.666666666666668</v>
      </c>
      <c r="P2117">
        <f t="shared" si="202"/>
        <v>0.57735026918962584</v>
      </c>
      <c r="Q2117">
        <f t="shared" si="203"/>
        <v>18</v>
      </c>
    </row>
    <row r="2118" spans="1:17" x14ac:dyDescent="0.25">
      <c r="A2118" t="str">
        <f t="shared" si="201"/>
        <v>Mexico-Local</v>
      </c>
      <c r="B2118">
        <v>2117</v>
      </c>
      <c r="C2118" t="s">
        <v>36</v>
      </c>
      <c r="D2118" t="s">
        <v>96</v>
      </c>
      <c r="E2118" t="s">
        <v>101</v>
      </c>
      <c r="F2118" s="3">
        <v>41424</v>
      </c>
      <c r="G2118" s="1" t="s">
        <v>121</v>
      </c>
      <c r="H2118" t="s">
        <v>121</v>
      </c>
      <c r="I2118" s="17">
        <f>IF(D2118="Moody",VLOOKUP(H2118,'Rating Translation'!$B$2:$E$25,4,FALSE),IF(D2118="SP",VLOOKUP(H2118,'Rating Translation'!$C$2:$E$25,3,FALSE),VLOOKUP(H2118,'Rating Translation'!$D$2:$E$25,2,FALSE)))</f>
        <v>18</v>
      </c>
      <c r="J2118">
        <f t="shared" si="198"/>
        <v>18</v>
      </c>
      <c r="K2118" s="20">
        <f>IF($D2118=K$1,$J2118,IF($C2118&lt;&gt;$C2117,"",K2117))</f>
        <v>17</v>
      </c>
      <c r="L2118">
        <f>IF($D2118=L$1,$J2118,IF($C2118&lt;&gt;$C2117,"",L2117))</f>
        <v>18</v>
      </c>
      <c r="M2118">
        <f>IF($D2118=M$1,$J2118,IF($C2118&lt;&gt;$C2117,"",M2117))</f>
        <v>18</v>
      </c>
      <c r="N2118" s="20">
        <f t="shared" si="199"/>
        <v>3</v>
      </c>
      <c r="O2118" s="21">
        <f t="shared" si="200"/>
        <v>17.666666666666668</v>
      </c>
      <c r="P2118">
        <f t="shared" si="202"/>
        <v>0.57735026918962584</v>
      </c>
      <c r="Q2118">
        <f t="shared" si="203"/>
        <v>18</v>
      </c>
    </row>
    <row r="2119" spans="1:17" x14ac:dyDescent="0.25">
      <c r="A2119" t="str">
        <f t="shared" si="201"/>
        <v>Mexico-Local</v>
      </c>
      <c r="B2119">
        <v>2118</v>
      </c>
      <c r="C2119" t="s">
        <v>36</v>
      </c>
      <c r="D2119" t="s">
        <v>96</v>
      </c>
      <c r="E2119" t="s">
        <v>101</v>
      </c>
      <c r="F2119" s="3">
        <v>41452</v>
      </c>
      <c r="G2119" s="1" t="s">
        <v>121</v>
      </c>
      <c r="H2119" t="s">
        <v>121</v>
      </c>
      <c r="I2119" s="17">
        <f>IF(D2119="Moody",VLOOKUP(H2119,'Rating Translation'!$B$2:$E$25,4,FALSE),IF(D2119="SP",VLOOKUP(H2119,'Rating Translation'!$C$2:$E$25,3,FALSE),VLOOKUP(H2119,'Rating Translation'!$D$2:$E$25,2,FALSE)))</f>
        <v>18</v>
      </c>
      <c r="J2119">
        <f t="shared" si="198"/>
        <v>18</v>
      </c>
      <c r="K2119" s="20">
        <f>IF($D2119=K$1,$J2119,IF($C2119&lt;&gt;$C2118,"",K2118))</f>
        <v>17</v>
      </c>
      <c r="L2119">
        <f>IF($D2119=L$1,$J2119,IF($C2119&lt;&gt;$C2118,"",L2118))</f>
        <v>18</v>
      </c>
      <c r="M2119">
        <f>IF($D2119=M$1,$J2119,IF($C2119&lt;&gt;$C2118,"",M2118))</f>
        <v>18</v>
      </c>
      <c r="N2119" s="20">
        <f t="shared" si="199"/>
        <v>3</v>
      </c>
      <c r="O2119" s="21">
        <f t="shared" si="200"/>
        <v>17.666666666666668</v>
      </c>
      <c r="P2119">
        <f t="shared" si="202"/>
        <v>0.57735026918962584</v>
      </c>
      <c r="Q2119">
        <f t="shared" si="203"/>
        <v>18</v>
      </c>
    </row>
    <row r="2120" spans="1:17" x14ac:dyDescent="0.25">
      <c r="A2120" t="str">
        <f t="shared" si="201"/>
        <v>Mexico-Local</v>
      </c>
      <c r="B2120">
        <v>2119</v>
      </c>
      <c r="C2120" t="s">
        <v>36</v>
      </c>
      <c r="D2120" t="s">
        <v>96</v>
      </c>
      <c r="E2120" t="s">
        <v>101</v>
      </c>
      <c r="F2120" s="3">
        <v>41466</v>
      </c>
      <c r="G2120" s="1" t="s">
        <v>121</v>
      </c>
      <c r="H2120" t="s">
        <v>121</v>
      </c>
      <c r="I2120" s="17">
        <f>IF(D2120="Moody",VLOOKUP(H2120,'Rating Translation'!$B$2:$E$25,4,FALSE),IF(D2120="SP",VLOOKUP(H2120,'Rating Translation'!$C$2:$E$25,3,FALSE),VLOOKUP(H2120,'Rating Translation'!$D$2:$E$25,2,FALSE)))</f>
        <v>18</v>
      </c>
      <c r="J2120">
        <f t="shared" si="198"/>
        <v>18</v>
      </c>
      <c r="K2120" s="20">
        <f>IF($D2120=K$1,$J2120,IF($C2120&lt;&gt;$C2119,"",K2119))</f>
        <v>17</v>
      </c>
      <c r="L2120">
        <f>IF($D2120=L$1,$J2120,IF($C2120&lt;&gt;$C2119,"",L2119))</f>
        <v>18</v>
      </c>
      <c r="M2120">
        <f>IF($D2120=M$1,$J2120,IF($C2120&lt;&gt;$C2119,"",M2119))</f>
        <v>18</v>
      </c>
      <c r="N2120" s="20">
        <f t="shared" si="199"/>
        <v>3</v>
      </c>
      <c r="O2120" s="21">
        <f t="shared" si="200"/>
        <v>17.666666666666668</v>
      </c>
      <c r="P2120">
        <f t="shared" si="202"/>
        <v>0.57735026918962584</v>
      </c>
      <c r="Q2120">
        <f t="shared" si="203"/>
        <v>18</v>
      </c>
    </row>
    <row r="2121" spans="1:17" x14ac:dyDescent="0.25">
      <c r="A2121" t="str">
        <f t="shared" si="201"/>
        <v>Mexico-Local</v>
      </c>
      <c r="B2121">
        <v>2120</v>
      </c>
      <c r="C2121" t="s">
        <v>36</v>
      </c>
      <c r="D2121" t="s">
        <v>96</v>
      </c>
      <c r="E2121" t="s">
        <v>101</v>
      </c>
      <c r="F2121" s="3">
        <v>41480</v>
      </c>
      <c r="G2121" s="1" t="s">
        <v>121</v>
      </c>
      <c r="H2121" t="s">
        <v>121</v>
      </c>
      <c r="I2121" s="17">
        <f>IF(D2121="Moody",VLOOKUP(H2121,'Rating Translation'!$B$2:$E$25,4,FALSE),IF(D2121="SP",VLOOKUP(H2121,'Rating Translation'!$C$2:$E$25,3,FALSE),VLOOKUP(H2121,'Rating Translation'!$D$2:$E$25,2,FALSE)))</f>
        <v>18</v>
      </c>
      <c r="J2121">
        <f t="shared" si="198"/>
        <v>18</v>
      </c>
      <c r="K2121" s="20">
        <f>IF($D2121=K$1,$J2121,IF($C2121&lt;&gt;$C2120,"",K2120))</f>
        <v>17</v>
      </c>
      <c r="L2121">
        <f>IF($D2121=L$1,$J2121,IF($C2121&lt;&gt;$C2120,"",L2120))</f>
        <v>18</v>
      </c>
      <c r="M2121">
        <f>IF($D2121=M$1,$J2121,IF($C2121&lt;&gt;$C2120,"",M2120))</f>
        <v>18</v>
      </c>
      <c r="N2121" s="20">
        <f t="shared" si="199"/>
        <v>3</v>
      </c>
      <c r="O2121" s="21">
        <f t="shared" si="200"/>
        <v>17.666666666666668</v>
      </c>
      <c r="P2121">
        <f t="shared" si="202"/>
        <v>0.57735026918962584</v>
      </c>
      <c r="Q2121">
        <f t="shared" si="203"/>
        <v>18</v>
      </c>
    </row>
    <row r="2122" spans="1:17" x14ac:dyDescent="0.25">
      <c r="A2122" t="str">
        <f t="shared" si="201"/>
        <v>Mexico-Local</v>
      </c>
      <c r="B2122">
        <v>2121</v>
      </c>
      <c r="C2122" t="s">
        <v>36</v>
      </c>
      <c r="D2122" t="s">
        <v>96</v>
      </c>
      <c r="E2122" t="s">
        <v>101</v>
      </c>
      <c r="F2122" s="3">
        <v>41536</v>
      </c>
      <c r="G2122" s="1" t="s">
        <v>121</v>
      </c>
      <c r="H2122" t="s">
        <v>121</v>
      </c>
      <c r="I2122" s="17">
        <f>IF(D2122="Moody",VLOOKUP(H2122,'Rating Translation'!$B$2:$E$25,4,FALSE),IF(D2122="SP",VLOOKUP(H2122,'Rating Translation'!$C$2:$E$25,3,FALSE),VLOOKUP(H2122,'Rating Translation'!$D$2:$E$25,2,FALSE)))</f>
        <v>18</v>
      </c>
      <c r="J2122">
        <f t="shared" si="198"/>
        <v>18</v>
      </c>
      <c r="K2122" s="20">
        <f>IF($D2122=K$1,$J2122,IF($C2122&lt;&gt;$C2121,"",K2121))</f>
        <v>17</v>
      </c>
      <c r="L2122">
        <f>IF($D2122=L$1,$J2122,IF($C2122&lt;&gt;$C2121,"",L2121))</f>
        <v>18</v>
      </c>
      <c r="M2122">
        <f>IF($D2122=M$1,$J2122,IF($C2122&lt;&gt;$C2121,"",M2121))</f>
        <v>18</v>
      </c>
      <c r="N2122" s="20">
        <f t="shared" si="199"/>
        <v>3</v>
      </c>
      <c r="O2122" s="21">
        <f t="shared" si="200"/>
        <v>17.666666666666668</v>
      </c>
      <c r="P2122">
        <f t="shared" si="202"/>
        <v>0.57735026918962584</v>
      </c>
      <c r="Q2122">
        <f t="shared" si="203"/>
        <v>18</v>
      </c>
    </row>
    <row r="2123" spans="1:17" x14ac:dyDescent="0.25">
      <c r="A2123" t="str">
        <f t="shared" si="201"/>
        <v>Mexico-Local</v>
      </c>
      <c r="B2123">
        <v>2122</v>
      </c>
      <c r="C2123" t="s">
        <v>36</v>
      </c>
      <c r="D2123" t="s">
        <v>96</v>
      </c>
      <c r="E2123" t="s">
        <v>101</v>
      </c>
      <c r="F2123" s="3">
        <v>41550</v>
      </c>
      <c r="G2123" s="1" t="s">
        <v>121</v>
      </c>
      <c r="H2123" t="s">
        <v>121</v>
      </c>
      <c r="I2123" s="17">
        <f>IF(D2123="Moody",VLOOKUP(H2123,'Rating Translation'!$B$2:$E$25,4,FALSE),IF(D2123="SP",VLOOKUP(H2123,'Rating Translation'!$C$2:$E$25,3,FALSE),VLOOKUP(H2123,'Rating Translation'!$D$2:$E$25,2,FALSE)))</f>
        <v>18</v>
      </c>
      <c r="J2123">
        <f t="shared" si="198"/>
        <v>18</v>
      </c>
      <c r="K2123" s="20">
        <f>IF($D2123=K$1,$J2123,IF($C2123&lt;&gt;$C2122,"",K2122))</f>
        <v>17</v>
      </c>
      <c r="L2123">
        <f>IF($D2123=L$1,$J2123,IF($C2123&lt;&gt;$C2122,"",L2122))</f>
        <v>18</v>
      </c>
      <c r="M2123">
        <f>IF($D2123=M$1,$J2123,IF($C2123&lt;&gt;$C2122,"",M2122))</f>
        <v>18</v>
      </c>
      <c r="N2123" s="20">
        <f t="shared" si="199"/>
        <v>3</v>
      </c>
      <c r="O2123" s="21">
        <f t="shared" si="200"/>
        <v>17.666666666666668</v>
      </c>
      <c r="P2123">
        <f t="shared" si="202"/>
        <v>0.57735026918962584</v>
      </c>
      <c r="Q2123">
        <f t="shared" si="203"/>
        <v>18</v>
      </c>
    </row>
    <row r="2124" spans="1:17" x14ac:dyDescent="0.25">
      <c r="A2124" t="str">
        <f t="shared" si="201"/>
        <v>Mexico-Local</v>
      </c>
      <c r="B2124">
        <v>2123</v>
      </c>
      <c r="C2124" t="s">
        <v>36</v>
      </c>
      <c r="D2124" t="s">
        <v>96</v>
      </c>
      <c r="E2124" t="s">
        <v>101</v>
      </c>
      <c r="F2124" s="3">
        <v>41564</v>
      </c>
      <c r="G2124" s="1" t="s">
        <v>121</v>
      </c>
      <c r="H2124" t="s">
        <v>121</v>
      </c>
      <c r="I2124" s="17">
        <f>IF(D2124="Moody",VLOOKUP(H2124,'Rating Translation'!$B$2:$E$25,4,FALSE),IF(D2124="SP",VLOOKUP(H2124,'Rating Translation'!$C$2:$E$25,3,FALSE),VLOOKUP(H2124,'Rating Translation'!$D$2:$E$25,2,FALSE)))</f>
        <v>18</v>
      </c>
      <c r="J2124">
        <f t="shared" si="198"/>
        <v>18</v>
      </c>
      <c r="K2124" s="20">
        <f>IF($D2124=K$1,$J2124,IF($C2124&lt;&gt;$C2123,"",K2123))</f>
        <v>17</v>
      </c>
      <c r="L2124">
        <f>IF($D2124=L$1,$J2124,IF($C2124&lt;&gt;$C2123,"",L2123))</f>
        <v>18</v>
      </c>
      <c r="M2124">
        <f>IF($D2124=M$1,$J2124,IF($C2124&lt;&gt;$C2123,"",M2123))</f>
        <v>18</v>
      </c>
      <c r="N2124" s="20">
        <f t="shared" si="199"/>
        <v>3</v>
      </c>
      <c r="O2124" s="21">
        <f t="shared" si="200"/>
        <v>17.666666666666668</v>
      </c>
      <c r="P2124">
        <f t="shared" si="202"/>
        <v>0.57735026918962584</v>
      </c>
      <c r="Q2124">
        <f t="shared" si="203"/>
        <v>18</v>
      </c>
    </row>
    <row r="2125" spans="1:17" x14ac:dyDescent="0.25">
      <c r="A2125" t="str">
        <f t="shared" si="201"/>
        <v>Mexico-Local</v>
      </c>
      <c r="B2125">
        <v>2124</v>
      </c>
      <c r="C2125" t="s">
        <v>36</v>
      </c>
      <c r="D2125" t="s">
        <v>96</v>
      </c>
      <c r="E2125" t="s">
        <v>101</v>
      </c>
      <c r="F2125" s="3">
        <v>41582</v>
      </c>
      <c r="G2125" s="1" t="s">
        <v>121</v>
      </c>
      <c r="H2125" t="s">
        <v>121</v>
      </c>
      <c r="I2125" s="17">
        <f>IF(D2125="Moody",VLOOKUP(H2125,'Rating Translation'!$B$2:$E$25,4,FALSE),IF(D2125="SP",VLOOKUP(H2125,'Rating Translation'!$C$2:$E$25,3,FALSE),VLOOKUP(H2125,'Rating Translation'!$D$2:$E$25,2,FALSE)))</f>
        <v>18</v>
      </c>
      <c r="J2125">
        <f t="shared" si="198"/>
        <v>18</v>
      </c>
      <c r="K2125" s="20">
        <f>IF($D2125=K$1,$J2125,IF($C2125&lt;&gt;$C2124,"",K2124))</f>
        <v>17</v>
      </c>
      <c r="L2125">
        <f>IF($D2125=L$1,$J2125,IF($C2125&lt;&gt;$C2124,"",L2124))</f>
        <v>18</v>
      </c>
      <c r="M2125">
        <f>IF($D2125=M$1,$J2125,IF($C2125&lt;&gt;$C2124,"",M2124))</f>
        <v>18</v>
      </c>
      <c r="N2125" s="20">
        <f t="shared" si="199"/>
        <v>3</v>
      </c>
      <c r="O2125" s="21">
        <f t="shared" si="200"/>
        <v>17.666666666666668</v>
      </c>
      <c r="P2125">
        <f t="shared" si="202"/>
        <v>0.57735026918962584</v>
      </c>
      <c r="Q2125">
        <f t="shared" si="203"/>
        <v>18</v>
      </c>
    </row>
    <row r="2126" spans="1:17" x14ac:dyDescent="0.25">
      <c r="A2126" t="str">
        <f t="shared" si="201"/>
        <v>Mexico-Local</v>
      </c>
      <c r="B2126">
        <v>2125</v>
      </c>
      <c r="C2126" t="s">
        <v>36</v>
      </c>
      <c r="D2126" t="s">
        <v>96</v>
      </c>
      <c r="E2126" t="s">
        <v>101</v>
      </c>
      <c r="F2126" s="3">
        <v>41610</v>
      </c>
      <c r="G2126" s="1" t="s">
        <v>121</v>
      </c>
      <c r="H2126" t="s">
        <v>121</v>
      </c>
      <c r="I2126" s="17">
        <f>IF(D2126="Moody",VLOOKUP(H2126,'Rating Translation'!$B$2:$E$25,4,FALSE),IF(D2126="SP",VLOOKUP(H2126,'Rating Translation'!$C$2:$E$25,3,FALSE),VLOOKUP(H2126,'Rating Translation'!$D$2:$E$25,2,FALSE)))</f>
        <v>18</v>
      </c>
      <c r="J2126">
        <f t="shared" si="198"/>
        <v>18</v>
      </c>
      <c r="K2126" s="20">
        <f>IF($D2126=K$1,$J2126,IF($C2126&lt;&gt;$C2125,"",K2125))</f>
        <v>17</v>
      </c>
      <c r="L2126">
        <f>IF($D2126=L$1,$J2126,IF($C2126&lt;&gt;$C2125,"",L2125))</f>
        <v>18</v>
      </c>
      <c r="M2126">
        <f>IF($D2126=M$1,$J2126,IF($C2126&lt;&gt;$C2125,"",M2125))</f>
        <v>18</v>
      </c>
      <c r="N2126" s="20">
        <f t="shared" si="199"/>
        <v>3</v>
      </c>
      <c r="O2126" s="21">
        <f t="shared" si="200"/>
        <v>17.666666666666668</v>
      </c>
      <c r="P2126">
        <f t="shared" si="202"/>
        <v>0.57735026918962584</v>
      </c>
      <c r="Q2126">
        <f t="shared" si="203"/>
        <v>18</v>
      </c>
    </row>
    <row r="2127" spans="1:17" x14ac:dyDescent="0.25">
      <c r="A2127" t="str">
        <f t="shared" si="201"/>
        <v>Mexico-Local</v>
      </c>
      <c r="B2127">
        <v>2126</v>
      </c>
      <c r="C2127" t="s">
        <v>36</v>
      </c>
      <c r="D2127" t="s">
        <v>96</v>
      </c>
      <c r="E2127" t="s">
        <v>101</v>
      </c>
      <c r="F2127" s="3">
        <v>41619</v>
      </c>
      <c r="G2127" s="1" t="s">
        <v>121</v>
      </c>
      <c r="H2127" t="s">
        <v>121</v>
      </c>
      <c r="I2127" s="17">
        <f>IF(D2127="Moody",VLOOKUP(H2127,'Rating Translation'!$B$2:$E$25,4,FALSE),IF(D2127="SP",VLOOKUP(H2127,'Rating Translation'!$C$2:$E$25,3,FALSE),VLOOKUP(H2127,'Rating Translation'!$D$2:$E$25,2,FALSE)))</f>
        <v>18</v>
      </c>
      <c r="J2127">
        <f t="shared" si="198"/>
        <v>18</v>
      </c>
      <c r="K2127" s="20">
        <f>IF($D2127=K$1,$J2127,IF($C2127&lt;&gt;$C2126,"",K2126))</f>
        <v>17</v>
      </c>
      <c r="L2127">
        <f>IF($D2127=L$1,$J2127,IF($C2127&lt;&gt;$C2126,"",L2126))</f>
        <v>18</v>
      </c>
      <c r="M2127">
        <f>IF($D2127=M$1,$J2127,IF($C2127&lt;&gt;$C2126,"",M2126))</f>
        <v>18</v>
      </c>
      <c r="N2127" s="20">
        <f t="shared" si="199"/>
        <v>3</v>
      </c>
      <c r="O2127" s="21">
        <f t="shared" si="200"/>
        <v>17.666666666666668</v>
      </c>
      <c r="P2127">
        <f t="shared" si="202"/>
        <v>0.57735026918962584</v>
      </c>
      <c r="Q2127">
        <f t="shared" si="203"/>
        <v>18</v>
      </c>
    </row>
    <row r="2128" spans="1:17" x14ac:dyDescent="0.25">
      <c r="A2128" t="str">
        <f t="shared" si="201"/>
        <v>Mexico-Local</v>
      </c>
      <c r="B2128">
        <v>2127</v>
      </c>
      <c r="C2128" t="s">
        <v>36</v>
      </c>
      <c r="D2128" t="s">
        <v>79</v>
      </c>
      <c r="E2128" t="s">
        <v>101</v>
      </c>
      <c r="F2128" s="3">
        <v>41627</v>
      </c>
      <c r="G2128" s="1" t="s">
        <v>76</v>
      </c>
      <c r="H2128" t="s">
        <v>76</v>
      </c>
      <c r="I2128" s="17">
        <f>IF(D2128="Moody",VLOOKUP(H2128,'Rating Translation'!$B$2:$E$25,4,FALSE),IF(D2128="SP",VLOOKUP(H2128,'Rating Translation'!$C$2:$E$25,3,FALSE),VLOOKUP(H2128,'Rating Translation'!$D$2:$E$25,2,FALSE)))</f>
        <v>19</v>
      </c>
      <c r="J2128">
        <f t="shared" si="198"/>
        <v>19</v>
      </c>
      <c r="K2128" s="20">
        <f>IF($D2128=K$1,$J2128,IF($C2128&lt;&gt;$C2127,"",K2127))</f>
        <v>17</v>
      </c>
      <c r="L2128">
        <f>IF($D2128=L$1,$J2128,IF($C2128&lt;&gt;$C2127,"",L2127))</f>
        <v>19</v>
      </c>
      <c r="M2128">
        <f>IF($D2128=M$1,$J2128,IF($C2128&lt;&gt;$C2127,"",M2127))</f>
        <v>18</v>
      </c>
      <c r="N2128" s="20">
        <f t="shared" si="199"/>
        <v>3</v>
      </c>
      <c r="O2128" s="21">
        <f t="shared" si="200"/>
        <v>18</v>
      </c>
      <c r="P2128">
        <f t="shared" si="202"/>
        <v>1</v>
      </c>
      <c r="Q2128">
        <f t="shared" si="203"/>
        <v>18</v>
      </c>
    </row>
    <row r="2129" spans="1:17" x14ac:dyDescent="0.25">
      <c r="A2129" t="str">
        <f t="shared" si="201"/>
        <v>Mexico-Local</v>
      </c>
      <c r="B2129">
        <v>2128</v>
      </c>
      <c r="C2129" t="s">
        <v>36</v>
      </c>
      <c r="D2129" t="s">
        <v>96</v>
      </c>
      <c r="E2129" t="s">
        <v>101</v>
      </c>
      <c r="F2129" s="3">
        <v>41635</v>
      </c>
      <c r="G2129" s="1" t="s">
        <v>121</v>
      </c>
      <c r="H2129" t="s">
        <v>121</v>
      </c>
      <c r="I2129" s="17">
        <f>IF(D2129="Moody",VLOOKUP(H2129,'Rating Translation'!$B$2:$E$25,4,FALSE),IF(D2129="SP",VLOOKUP(H2129,'Rating Translation'!$C$2:$E$25,3,FALSE),VLOOKUP(H2129,'Rating Translation'!$D$2:$E$25,2,FALSE)))</f>
        <v>18</v>
      </c>
      <c r="J2129">
        <f t="shared" si="198"/>
        <v>18</v>
      </c>
      <c r="K2129" s="20">
        <f>IF($D2129=K$1,$J2129,IF($C2129&lt;&gt;$C2128,"",K2128))</f>
        <v>17</v>
      </c>
      <c r="L2129">
        <f>IF($D2129=L$1,$J2129,IF($C2129&lt;&gt;$C2128,"",L2128))</f>
        <v>19</v>
      </c>
      <c r="M2129">
        <f>IF($D2129=M$1,$J2129,IF($C2129&lt;&gt;$C2128,"",M2128))</f>
        <v>18</v>
      </c>
      <c r="N2129" s="20">
        <f t="shared" si="199"/>
        <v>3</v>
      </c>
      <c r="O2129" s="21">
        <f t="shared" si="200"/>
        <v>18</v>
      </c>
      <c r="P2129">
        <f t="shared" si="202"/>
        <v>1</v>
      </c>
      <c r="Q2129">
        <f t="shared" si="203"/>
        <v>18</v>
      </c>
    </row>
    <row r="2130" spans="1:17" x14ac:dyDescent="0.25">
      <c r="A2130" t="str">
        <f t="shared" si="201"/>
        <v>Mexico-Local</v>
      </c>
      <c r="B2130">
        <v>2129</v>
      </c>
      <c r="C2130" t="s">
        <v>36</v>
      </c>
      <c r="D2130" t="s">
        <v>96</v>
      </c>
      <c r="E2130" t="s">
        <v>101</v>
      </c>
      <c r="F2130" s="3">
        <v>41652</v>
      </c>
      <c r="G2130" s="1" t="s">
        <v>121</v>
      </c>
      <c r="H2130" t="s">
        <v>121</v>
      </c>
      <c r="I2130" s="17">
        <f>IF(D2130="Moody",VLOOKUP(H2130,'Rating Translation'!$B$2:$E$25,4,FALSE),IF(D2130="SP",VLOOKUP(H2130,'Rating Translation'!$C$2:$E$25,3,FALSE),VLOOKUP(H2130,'Rating Translation'!$D$2:$E$25,2,FALSE)))</f>
        <v>18</v>
      </c>
      <c r="J2130">
        <f t="shared" si="198"/>
        <v>18</v>
      </c>
      <c r="K2130" s="20">
        <f>IF($D2130=K$1,$J2130,IF($C2130&lt;&gt;$C2129,"",K2129))</f>
        <v>17</v>
      </c>
      <c r="L2130">
        <f>IF($D2130=L$1,$J2130,IF($C2130&lt;&gt;$C2129,"",L2129))</f>
        <v>19</v>
      </c>
      <c r="M2130">
        <f>IF($D2130=M$1,$J2130,IF($C2130&lt;&gt;$C2129,"",M2129))</f>
        <v>18</v>
      </c>
      <c r="N2130" s="20">
        <f t="shared" si="199"/>
        <v>3</v>
      </c>
      <c r="O2130" s="21">
        <f t="shared" si="200"/>
        <v>18</v>
      </c>
      <c r="P2130">
        <f t="shared" si="202"/>
        <v>1</v>
      </c>
      <c r="Q2130">
        <f t="shared" si="203"/>
        <v>18</v>
      </c>
    </row>
    <row r="2131" spans="1:17" x14ac:dyDescent="0.25">
      <c r="A2131" t="str">
        <f t="shared" si="201"/>
        <v>Netherlands-Foreign</v>
      </c>
      <c r="B2131">
        <v>2130</v>
      </c>
      <c r="C2131" t="s">
        <v>38</v>
      </c>
      <c r="D2131" t="s">
        <v>69</v>
      </c>
      <c r="E2131" t="s">
        <v>100</v>
      </c>
      <c r="F2131" s="3">
        <v>31422</v>
      </c>
      <c r="G2131" s="1" t="s">
        <v>104</v>
      </c>
      <c r="H2131" t="s">
        <v>104</v>
      </c>
      <c r="I2131" s="17">
        <f>IF(D2131="Moody",VLOOKUP(H2131,'Rating Translation'!$B$2:$E$25,4,FALSE),IF(D2131="SP",VLOOKUP(H2131,'Rating Translation'!$C$2:$E$25,3,FALSE),VLOOKUP(H2131,'Rating Translation'!$D$2:$E$25,2,FALSE)))</f>
        <v>24</v>
      </c>
      <c r="J2131">
        <f t="shared" si="198"/>
        <v>24</v>
      </c>
      <c r="K2131" s="20">
        <f>IF($D2131=K$1,$J2131,IF($C2131&lt;&gt;$C2130,"",K2130))</f>
        <v>24</v>
      </c>
      <c r="L2131" t="str">
        <f>IF($D2131=L$1,$J2131,IF($C2131&lt;&gt;$C2130,"",L2130))</f>
        <v/>
      </c>
      <c r="M2131" t="str">
        <f>IF($D2131=M$1,$J2131,IF($C2131&lt;&gt;$C2130,"",M2130))</f>
        <v/>
      </c>
      <c r="N2131" s="20">
        <f t="shared" si="199"/>
        <v>1</v>
      </c>
      <c r="O2131" s="21">
        <f t="shared" si="200"/>
        <v>24</v>
      </c>
      <c r="P2131" t="str">
        <f t="shared" si="202"/>
        <v/>
      </c>
      <c r="Q2131">
        <f t="shared" si="203"/>
        <v>24</v>
      </c>
    </row>
    <row r="2132" spans="1:17" x14ac:dyDescent="0.25">
      <c r="A2132" t="str">
        <f t="shared" si="201"/>
        <v>Netherlands-Foreign</v>
      </c>
      <c r="B2132">
        <v>2131</v>
      </c>
      <c r="C2132" t="s">
        <v>38</v>
      </c>
      <c r="D2132" t="s">
        <v>79</v>
      </c>
      <c r="E2132" t="s">
        <v>100</v>
      </c>
      <c r="F2132" s="3">
        <v>32417</v>
      </c>
      <c r="G2132" s="1" t="s">
        <v>117</v>
      </c>
      <c r="H2132" t="s">
        <v>117</v>
      </c>
      <c r="I2132" s="17">
        <f>IF(D2132="Moody",VLOOKUP(H2132,'Rating Translation'!$B$2:$E$25,4,FALSE),IF(D2132="SP",VLOOKUP(H2132,'Rating Translation'!$C$2:$E$25,3,FALSE),VLOOKUP(H2132,'Rating Translation'!$D$2:$E$25,2,FALSE)))</f>
        <v>24</v>
      </c>
      <c r="J2132">
        <f t="shared" si="198"/>
        <v>24</v>
      </c>
      <c r="K2132" s="20">
        <f>IF($D2132=K$1,$J2132,IF($C2132&lt;&gt;$C2131,"",K2131))</f>
        <v>24</v>
      </c>
      <c r="L2132">
        <f>IF($D2132=L$1,$J2132,IF($C2132&lt;&gt;$C2131,"",L2131))</f>
        <v>24</v>
      </c>
      <c r="M2132" t="str">
        <f>IF($D2132=M$1,$J2132,IF($C2132&lt;&gt;$C2131,"",M2131))</f>
        <v/>
      </c>
      <c r="N2132" s="20">
        <f t="shared" si="199"/>
        <v>2</v>
      </c>
      <c r="O2132" s="21">
        <f t="shared" si="200"/>
        <v>24</v>
      </c>
      <c r="P2132">
        <f t="shared" si="202"/>
        <v>0</v>
      </c>
      <c r="Q2132">
        <f t="shared" si="203"/>
        <v>24</v>
      </c>
    </row>
    <row r="2133" spans="1:17" x14ac:dyDescent="0.25">
      <c r="A2133" t="str">
        <f t="shared" si="201"/>
        <v>Netherlands-Foreign</v>
      </c>
      <c r="B2133">
        <v>2132</v>
      </c>
      <c r="C2133" t="s">
        <v>38</v>
      </c>
      <c r="D2133" t="s">
        <v>79</v>
      </c>
      <c r="E2133" t="s">
        <v>100</v>
      </c>
      <c r="F2133" s="3">
        <v>32898</v>
      </c>
      <c r="G2133" s="1" t="s">
        <v>61</v>
      </c>
      <c r="H2133" t="s">
        <v>117</v>
      </c>
      <c r="I2133" s="17">
        <f>IF(D2133="Moody",VLOOKUP(H2133,'Rating Translation'!$B$2:$E$25,4,FALSE),IF(D2133="SP",VLOOKUP(H2133,'Rating Translation'!$C$2:$E$25,3,FALSE),VLOOKUP(H2133,'Rating Translation'!$D$2:$E$25,2,FALSE)))</f>
        <v>24</v>
      </c>
      <c r="J2133">
        <f t="shared" si="198"/>
        <v>24</v>
      </c>
      <c r="K2133" s="20">
        <f>IF($D2133=K$1,$J2133,IF($C2133&lt;&gt;$C2132,"",K2132))</f>
        <v>24</v>
      </c>
      <c r="L2133">
        <f>IF($D2133=L$1,$J2133,IF($C2133&lt;&gt;$C2132,"",L2132))</f>
        <v>24</v>
      </c>
      <c r="M2133" t="str">
        <f>IF($D2133=M$1,$J2133,IF($C2133&lt;&gt;$C2132,"",M2132))</f>
        <v/>
      </c>
      <c r="N2133" s="20">
        <f t="shared" si="199"/>
        <v>2</v>
      </c>
      <c r="O2133" s="21">
        <f t="shared" si="200"/>
        <v>24</v>
      </c>
      <c r="P2133">
        <f t="shared" si="202"/>
        <v>0</v>
      </c>
      <c r="Q2133">
        <f t="shared" si="203"/>
        <v>24</v>
      </c>
    </row>
    <row r="2134" spans="1:17" x14ac:dyDescent="0.25">
      <c r="A2134" t="str">
        <f t="shared" si="201"/>
        <v>Netherlands-Foreign</v>
      </c>
      <c r="B2134">
        <v>2133</v>
      </c>
      <c r="C2134" t="s">
        <v>38</v>
      </c>
      <c r="D2134" t="s">
        <v>96</v>
      </c>
      <c r="E2134" t="s">
        <v>100</v>
      </c>
      <c r="F2134" s="3">
        <v>34556</v>
      </c>
      <c r="G2134" s="1" t="s">
        <v>117</v>
      </c>
      <c r="H2134" t="s">
        <v>117</v>
      </c>
      <c r="I2134" s="17">
        <f>IF(D2134="Moody",VLOOKUP(H2134,'Rating Translation'!$B$2:$E$25,4,FALSE),IF(D2134="SP",VLOOKUP(H2134,'Rating Translation'!$C$2:$E$25,3,FALSE),VLOOKUP(H2134,'Rating Translation'!$D$2:$E$25,2,FALSE)))</f>
        <v>24</v>
      </c>
      <c r="J2134">
        <f t="shared" si="198"/>
        <v>24</v>
      </c>
      <c r="K2134" s="20">
        <f>IF($D2134=K$1,$J2134,IF($C2134&lt;&gt;$C2133,"",K2133))</f>
        <v>24</v>
      </c>
      <c r="L2134">
        <f>IF($D2134=L$1,$J2134,IF($C2134&lt;&gt;$C2133,"",L2133))</f>
        <v>24</v>
      </c>
      <c r="M2134">
        <f>IF($D2134=M$1,$J2134,IF($C2134&lt;&gt;$C2133,"",M2133))</f>
        <v>24</v>
      </c>
      <c r="N2134" s="20">
        <f t="shared" si="199"/>
        <v>3</v>
      </c>
      <c r="O2134" s="21">
        <f t="shared" si="200"/>
        <v>24</v>
      </c>
      <c r="P2134">
        <f t="shared" si="202"/>
        <v>0</v>
      </c>
      <c r="Q2134">
        <f t="shared" si="203"/>
        <v>24</v>
      </c>
    </row>
    <row r="2135" spans="1:17" x14ac:dyDescent="0.25">
      <c r="A2135" t="str">
        <f t="shared" si="201"/>
        <v>Netherlands-Foreign</v>
      </c>
      <c r="B2135">
        <v>2134</v>
      </c>
      <c r="C2135" t="s">
        <v>38</v>
      </c>
      <c r="D2135" t="s">
        <v>96</v>
      </c>
      <c r="E2135" t="s">
        <v>100</v>
      </c>
      <c r="F2135" s="3">
        <v>34998</v>
      </c>
      <c r="G2135" s="1" t="s">
        <v>117</v>
      </c>
      <c r="H2135" t="s">
        <v>117</v>
      </c>
      <c r="I2135" s="17">
        <f>IF(D2135="Moody",VLOOKUP(H2135,'Rating Translation'!$B$2:$E$25,4,FALSE),IF(D2135="SP",VLOOKUP(H2135,'Rating Translation'!$C$2:$E$25,3,FALSE),VLOOKUP(H2135,'Rating Translation'!$D$2:$E$25,2,FALSE)))</f>
        <v>24</v>
      </c>
      <c r="J2135">
        <f t="shared" si="198"/>
        <v>24</v>
      </c>
      <c r="K2135" s="20">
        <f>IF($D2135=K$1,$J2135,IF($C2135&lt;&gt;$C2134,"",K2134))</f>
        <v>24</v>
      </c>
      <c r="L2135">
        <f>IF($D2135=L$1,$J2135,IF($C2135&lt;&gt;$C2134,"",L2134))</f>
        <v>24</v>
      </c>
      <c r="M2135">
        <f>IF($D2135=M$1,$J2135,IF($C2135&lt;&gt;$C2134,"",M2134))</f>
        <v>24</v>
      </c>
      <c r="N2135" s="20">
        <f t="shared" si="199"/>
        <v>3</v>
      </c>
      <c r="O2135" s="21">
        <f t="shared" si="200"/>
        <v>24</v>
      </c>
      <c r="P2135">
        <f t="shared" si="202"/>
        <v>0</v>
      </c>
      <c r="Q2135">
        <f t="shared" si="203"/>
        <v>24</v>
      </c>
    </row>
    <row r="2136" spans="1:17" x14ac:dyDescent="0.25">
      <c r="A2136" t="str">
        <f t="shared" si="201"/>
        <v>Netherlands-Foreign</v>
      </c>
      <c r="B2136">
        <v>2135</v>
      </c>
      <c r="C2136" t="s">
        <v>38</v>
      </c>
      <c r="D2136" t="s">
        <v>69</v>
      </c>
      <c r="E2136" t="s">
        <v>100</v>
      </c>
      <c r="F2136" s="3">
        <v>36161</v>
      </c>
      <c r="G2136" s="1" t="s">
        <v>104</v>
      </c>
      <c r="H2136" t="s">
        <v>104</v>
      </c>
      <c r="I2136" s="17">
        <f>IF(D2136="Moody",VLOOKUP(H2136,'Rating Translation'!$B$2:$E$25,4,FALSE),IF(D2136="SP",VLOOKUP(H2136,'Rating Translation'!$C$2:$E$25,3,FALSE),VLOOKUP(H2136,'Rating Translation'!$D$2:$E$25,2,FALSE)))</f>
        <v>24</v>
      </c>
      <c r="J2136">
        <f t="shared" si="198"/>
        <v>24</v>
      </c>
      <c r="K2136" s="20">
        <f>IF($D2136=K$1,$J2136,IF($C2136&lt;&gt;$C2135,"",K2135))</f>
        <v>24</v>
      </c>
      <c r="L2136">
        <f>IF($D2136=L$1,$J2136,IF($C2136&lt;&gt;$C2135,"",L2135))</f>
        <v>24</v>
      </c>
      <c r="M2136">
        <f>IF($D2136=M$1,$J2136,IF($C2136&lt;&gt;$C2135,"",M2135))</f>
        <v>24</v>
      </c>
      <c r="N2136" s="20">
        <f t="shared" si="199"/>
        <v>3</v>
      </c>
      <c r="O2136" s="21">
        <f t="shared" si="200"/>
        <v>24</v>
      </c>
      <c r="P2136">
        <f t="shared" si="202"/>
        <v>0</v>
      </c>
      <c r="Q2136">
        <f t="shared" si="203"/>
        <v>24</v>
      </c>
    </row>
    <row r="2137" spans="1:17" x14ac:dyDescent="0.25">
      <c r="A2137" t="str">
        <f t="shared" si="201"/>
        <v>Netherlands-Foreign</v>
      </c>
      <c r="B2137">
        <v>2136</v>
      </c>
      <c r="C2137" t="s">
        <v>38</v>
      </c>
      <c r="D2137" t="s">
        <v>96</v>
      </c>
      <c r="E2137" t="s">
        <v>100</v>
      </c>
      <c r="F2137" s="3">
        <v>36790</v>
      </c>
      <c r="G2137" s="1" t="s">
        <v>133</v>
      </c>
      <c r="H2137" t="s">
        <v>117</v>
      </c>
      <c r="I2137" s="17">
        <f>IF(D2137="Moody",VLOOKUP(H2137,'Rating Translation'!$B$2:$E$25,4,FALSE),IF(D2137="SP",VLOOKUP(H2137,'Rating Translation'!$C$2:$E$25,3,FALSE),VLOOKUP(H2137,'Rating Translation'!$D$2:$E$25,2,FALSE)))</f>
        <v>24</v>
      </c>
      <c r="J2137">
        <f t="shared" si="198"/>
        <v>24</v>
      </c>
      <c r="K2137" s="20">
        <f>IF($D2137=K$1,$J2137,IF($C2137&lt;&gt;$C2136,"",K2136))</f>
        <v>24</v>
      </c>
      <c r="L2137">
        <f>IF($D2137=L$1,$J2137,IF($C2137&lt;&gt;$C2136,"",L2136))</f>
        <v>24</v>
      </c>
      <c r="M2137">
        <f>IF($D2137=M$1,$J2137,IF($C2137&lt;&gt;$C2136,"",M2136))</f>
        <v>24</v>
      </c>
      <c r="N2137" s="20">
        <f t="shared" si="199"/>
        <v>3</v>
      </c>
      <c r="O2137" s="21">
        <f t="shared" si="200"/>
        <v>24</v>
      </c>
      <c r="P2137">
        <f t="shared" si="202"/>
        <v>0</v>
      </c>
      <c r="Q2137">
        <f t="shared" si="203"/>
        <v>24</v>
      </c>
    </row>
    <row r="2138" spans="1:17" x14ac:dyDescent="0.25">
      <c r="A2138" t="str">
        <f t="shared" si="201"/>
        <v>Netherlands-Foreign</v>
      </c>
      <c r="B2138">
        <v>2137</v>
      </c>
      <c r="C2138" t="s">
        <v>38</v>
      </c>
      <c r="D2138" t="s">
        <v>69</v>
      </c>
      <c r="E2138" t="s">
        <v>100</v>
      </c>
      <c r="F2138" s="3">
        <v>37940</v>
      </c>
      <c r="G2138" s="1" t="s">
        <v>61</v>
      </c>
      <c r="H2138" t="s">
        <v>104</v>
      </c>
      <c r="I2138" s="17">
        <f>IF(D2138="Moody",VLOOKUP(H2138,'Rating Translation'!$B$2:$E$25,4,FALSE),IF(D2138="SP",VLOOKUP(H2138,'Rating Translation'!$C$2:$E$25,3,FALSE),VLOOKUP(H2138,'Rating Translation'!$D$2:$E$25,2,FALSE)))</f>
        <v>24</v>
      </c>
      <c r="J2138">
        <f t="shared" si="198"/>
        <v>24</v>
      </c>
      <c r="K2138" s="20">
        <f>IF($D2138=K$1,$J2138,IF($C2138&lt;&gt;$C2137,"",K2137))</f>
        <v>24</v>
      </c>
      <c r="L2138">
        <f>IF($D2138=L$1,$J2138,IF($C2138&lt;&gt;$C2137,"",L2137))</f>
        <v>24</v>
      </c>
      <c r="M2138">
        <f>IF($D2138=M$1,$J2138,IF($C2138&lt;&gt;$C2137,"",M2137))</f>
        <v>24</v>
      </c>
      <c r="N2138" s="20">
        <f t="shared" si="199"/>
        <v>3</v>
      </c>
      <c r="O2138" s="21">
        <f t="shared" si="200"/>
        <v>24</v>
      </c>
      <c r="P2138">
        <f t="shared" si="202"/>
        <v>0</v>
      </c>
      <c r="Q2138">
        <f t="shared" si="203"/>
        <v>24</v>
      </c>
    </row>
    <row r="2139" spans="1:17" x14ac:dyDescent="0.25">
      <c r="A2139" t="str">
        <f t="shared" si="201"/>
        <v>Netherlands-Foreign</v>
      </c>
      <c r="B2139">
        <v>2138</v>
      </c>
      <c r="C2139" t="s">
        <v>38</v>
      </c>
      <c r="D2139" t="s">
        <v>96</v>
      </c>
      <c r="E2139" t="s">
        <v>100</v>
      </c>
      <c r="F2139" s="3">
        <v>40805</v>
      </c>
      <c r="G2139" s="1" t="s">
        <v>133</v>
      </c>
      <c r="H2139" t="s">
        <v>117</v>
      </c>
      <c r="I2139" s="17">
        <f>IF(D2139="Moody",VLOOKUP(H2139,'Rating Translation'!$B$2:$E$25,4,FALSE),IF(D2139="SP",VLOOKUP(H2139,'Rating Translation'!$C$2:$E$25,3,FALSE),VLOOKUP(H2139,'Rating Translation'!$D$2:$E$25,2,FALSE)))</f>
        <v>24</v>
      </c>
      <c r="J2139">
        <f t="shared" si="198"/>
        <v>24</v>
      </c>
      <c r="K2139" s="20">
        <f>IF($D2139=K$1,$J2139,IF($C2139&lt;&gt;$C2138,"",K2138))</f>
        <v>24</v>
      </c>
      <c r="L2139">
        <f>IF($D2139=L$1,$J2139,IF($C2139&lt;&gt;$C2138,"",L2138))</f>
        <v>24</v>
      </c>
      <c r="M2139">
        <f>IF($D2139=M$1,$J2139,IF($C2139&lt;&gt;$C2138,"",M2138))</f>
        <v>24</v>
      </c>
      <c r="N2139" s="20">
        <f t="shared" si="199"/>
        <v>3</v>
      </c>
      <c r="O2139" s="21">
        <f t="shared" si="200"/>
        <v>24</v>
      </c>
      <c r="P2139">
        <f t="shared" si="202"/>
        <v>0</v>
      </c>
      <c r="Q2139">
        <f t="shared" si="203"/>
        <v>24</v>
      </c>
    </row>
    <row r="2140" spans="1:17" x14ac:dyDescent="0.25">
      <c r="A2140" t="str">
        <f t="shared" si="201"/>
        <v>Netherlands-Foreign</v>
      </c>
      <c r="B2140">
        <v>2139</v>
      </c>
      <c r="C2140" t="s">
        <v>38</v>
      </c>
      <c r="D2140" t="s">
        <v>96</v>
      </c>
      <c r="E2140" t="s">
        <v>100</v>
      </c>
      <c r="F2140" s="3">
        <v>40844</v>
      </c>
      <c r="G2140" s="1" t="s">
        <v>133</v>
      </c>
      <c r="H2140" t="s">
        <v>117</v>
      </c>
      <c r="I2140" s="17">
        <f>IF(D2140="Moody",VLOOKUP(H2140,'Rating Translation'!$B$2:$E$25,4,FALSE),IF(D2140="SP",VLOOKUP(H2140,'Rating Translation'!$C$2:$E$25,3,FALSE),VLOOKUP(H2140,'Rating Translation'!$D$2:$E$25,2,FALSE)))</f>
        <v>24</v>
      </c>
      <c r="J2140">
        <f t="shared" si="198"/>
        <v>24</v>
      </c>
      <c r="K2140" s="20">
        <f>IF($D2140=K$1,$J2140,IF($C2140&lt;&gt;$C2139,"",K2139))</f>
        <v>24</v>
      </c>
      <c r="L2140">
        <f>IF($D2140=L$1,$J2140,IF($C2140&lt;&gt;$C2139,"",L2139))</f>
        <v>24</v>
      </c>
      <c r="M2140">
        <f>IF($D2140=M$1,$J2140,IF($C2140&lt;&gt;$C2139,"",M2139))</f>
        <v>24</v>
      </c>
      <c r="N2140" s="20">
        <f t="shared" si="199"/>
        <v>3</v>
      </c>
      <c r="O2140" s="21">
        <f t="shared" si="200"/>
        <v>24</v>
      </c>
      <c r="P2140">
        <f t="shared" si="202"/>
        <v>0</v>
      </c>
      <c r="Q2140">
        <f t="shared" si="203"/>
        <v>24</v>
      </c>
    </row>
    <row r="2141" spans="1:17" x14ac:dyDescent="0.25">
      <c r="A2141" t="str">
        <f t="shared" si="201"/>
        <v>Netherlands-Foreign</v>
      </c>
      <c r="B2141">
        <v>2140</v>
      </c>
      <c r="C2141" t="s">
        <v>38</v>
      </c>
      <c r="D2141" t="s">
        <v>79</v>
      </c>
      <c r="E2141" t="s">
        <v>100</v>
      </c>
      <c r="F2141" s="3">
        <v>40882</v>
      </c>
      <c r="G2141" s="1" t="s">
        <v>60</v>
      </c>
      <c r="H2141" t="s">
        <v>117</v>
      </c>
      <c r="I2141" s="17">
        <f>IF(D2141="Moody",VLOOKUP(H2141,'Rating Translation'!$B$2:$E$25,4,FALSE),IF(D2141="SP",VLOOKUP(H2141,'Rating Translation'!$C$2:$E$25,3,FALSE),VLOOKUP(H2141,'Rating Translation'!$D$2:$E$25,2,FALSE)))</f>
        <v>24</v>
      </c>
      <c r="J2141">
        <f t="shared" si="198"/>
        <v>24</v>
      </c>
      <c r="K2141" s="20">
        <f>IF($D2141=K$1,$J2141,IF($C2141&lt;&gt;$C2140,"",K2140))</f>
        <v>24</v>
      </c>
      <c r="L2141">
        <f>IF($D2141=L$1,$J2141,IF($C2141&lt;&gt;$C2140,"",L2140))</f>
        <v>24</v>
      </c>
      <c r="M2141">
        <f>IF($D2141=M$1,$J2141,IF($C2141&lt;&gt;$C2140,"",M2140))</f>
        <v>24</v>
      </c>
      <c r="N2141" s="20">
        <f t="shared" si="199"/>
        <v>3</v>
      </c>
      <c r="O2141" s="21">
        <f t="shared" si="200"/>
        <v>24</v>
      </c>
      <c r="P2141">
        <f t="shared" si="202"/>
        <v>0</v>
      </c>
      <c r="Q2141">
        <f t="shared" si="203"/>
        <v>24</v>
      </c>
    </row>
    <row r="2142" spans="1:17" x14ac:dyDescent="0.25">
      <c r="A2142" t="str">
        <f t="shared" si="201"/>
        <v>Netherlands-Foreign</v>
      </c>
      <c r="B2142">
        <v>2141</v>
      </c>
      <c r="C2142" t="s">
        <v>38</v>
      </c>
      <c r="D2142" t="s">
        <v>96</v>
      </c>
      <c r="E2142" t="s">
        <v>100</v>
      </c>
      <c r="F2142" s="3">
        <v>40913</v>
      </c>
      <c r="G2142" s="1" t="s">
        <v>133</v>
      </c>
      <c r="H2142" t="s">
        <v>117</v>
      </c>
      <c r="I2142" s="17">
        <f>IF(D2142="Moody",VLOOKUP(H2142,'Rating Translation'!$B$2:$E$25,4,FALSE),IF(D2142="SP",VLOOKUP(H2142,'Rating Translation'!$C$2:$E$25,3,FALSE),VLOOKUP(H2142,'Rating Translation'!$D$2:$E$25,2,FALSE)))</f>
        <v>24</v>
      </c>
      <c r="J2142">
        <f t="shared" si="198"/>
        <v>24</v>
      </c>
      <c r="K2142" s="20">
        <f>IF($D2142=K$1,$J2142,IF($C2142&lt;&gt;$C2141,"",K2141))</f>
        <v>24</v>
      </c>
      <c r="L2142">
        <f>IF($D2142=L$1,$J2142,IF($C2142&lt;&gt;$C2141,"",L2141))</f>
        <v>24</v>
      </c>
      <c r="M2142">
        <f>IF($D2142=M$1,$J2142,IF($C2142&lt;&gt;$C2141,"",M2141))</f>
        <v>24</v>
      </c>
      <c r="N2142" s="20">
        <f t="shared" si="199"/>
        <v>3</v>
      </c>
      <c r="O2142" s="21">
        <f t="shared" si="200"/>
        <v>24</v>
      </c>
      <c r="P2142">
        <f t="shared" si="202"/>
        <v>0</v>
      </c>
      <c r="Q2142">
        <f t="shared" si="203"/>
        <v>24</v>
      </c>
    </row>
    <row r="2143" spans="1:17" x14ac:dyDescent="0.25">
      <c r="A2143" t="str">
        <f t="shared" si="201"/>
        <v>Netherlands-Foreign</v>
      </c>
      <c r="B2143">
        <v>2142</v>
      </c>
      <c r="C2143" t="s">
        <v>38</v>
      </c>
      <c r="D2143" t="s">
        <v>79</v>
      </c>
      <c r="E2143" t="s">
        <v>100</v>
      </c>
      <c r="F2143" s="3">
        <v>40921</v>
      </c>
      <c r="G2143" s="1" t="s">
        <v>60</v>
      </c>
      <c r="H2143" t="s">
        <v>117</v>
      </c>
      <c r="I2143" s="17">
        <f>IF(D2143="Moody",VLOOKUP(H2143,'Rating Translation'!$B$2:$E$25,4,FALSE),IF(D2143="SP",VLOOKUP(H2143,'Rating Translation'!$C$2:$E$25,3,FALSE),VLOOKUP(H2143,'Rating Translation'!$D$2:$E$25,2,FALSE)))</f>
        <v>24</v>
      </c>
      <c r="J2143">
        <f t="shared" si="198"/>
        <v>24</v>
      </c>
      <c r="K2143" s="20">
        <f>IF($D2143=K$1,$J2143,IF($C2143&lt;&gt;$C2142,"",K2142))</f>
        <v>24</v>
      </c>
      <c r="L2143">
        <f>IF($D2143=L$1,$J2143,IF($C2143&lt;&gt;$C2142,"",L2142))</f>
        <v>24</v>
      </c>
      <c r="M2143">
        <f>IF($D2143=M$1,$J2143,IF($C2143&lt;&gt;$C2142,"",M2142))</f>
        <v>24</v>
      </c>
      <c r="N2143" s="20">
        <f t="shared" si="199"/>
        <v>3</v>
      </c>
      <c r="O2143" s="21">
        <f t="shared" si="200"/>
        <v>24</v>
      </c>
      <c r="P2143">
        <f t="shared" si="202"/>
        <v>0</v>
      </c>
      <c r="Q2143">
        <f t="shared" si="203"/>
        <v>24</v>
      </c>
    </row>
    <row r="2144" spans="1:17" x14ac:dyDescent="0.25">
      <c r="A2144" t="str">
        <f t="shared" si="201"/>
        <v>Netherlands-Foreign</v>
      </c>
      <c r="B2144">
        <v>2143</v>
      </c>
      <c r="C2144" t="s">
        <v>38</v>
      </c>
      <c r="D2144" t="s">
        <v>96</v>
      </c>
      <c r="E2144" t="s">
        <v>100</v>
      </c>
      <c r="F2144" s="3">
        <v>40963</v>
      </c>
      <c r="G2144" s="1" t="s">
        <v>133</v>
      </c>
      <c r="H2144" t="s">
        <v>117</v>
      </c>
      <c r="I2144" s="17">
        <f>IF(D2144="Moody",VLOOKUP(H2144,'Rating Translation'!$B$2:$E$25,4,FALSE),IF(D2144="SP",VLOOKUP(H2144,'Rating Translation'!$C$2:$E$25,3,FALSE),VLOOKUP(H2144,'Rating Translation'!$D$2:$E$25,2,FALSE)))</f>
        <v>24</v>
      </c>
      <c r="J2144">
        <f t="shared" si="198"/>
        <v>24</v>
      </c>
      <c r="K2144" s="20">
        <f>IF($D2144=K$1,$J2144,IF($C2144&lt;&gt;$C2143,"",K2143))</f>
        <v>24</v>
      </c>
      <c r="L2144">
        <f>IF($D2144=L$1,$J2144,IF($C2144&lt;&gt;$C2143,"",L2143))</f>
        <v>24</v>
      </c>
      <c r="M2144">
        <f>IF($D2144=M$1,$J2144,IF($C2144&lt;&gt;$C2143,"",M2143))</f>
        <v>24</v>
      </c>
      <c r="N2144" s="20">
        <f t="shared" si="199"/>
        <v>3</v>
      </c>
      <c r="O2144" s="21">
        <f t="shared" si="200"/>
        <v>24</v>
      </c>
      <c r="P2144">
        <f t="shared" si="202"/>
        <v>0</v>
      </c>
      <c r="Q2144">
        <f t="shared" si="203"/>
        <v>24</v>
      </c>
    </row>
    <row r="2145" spans="1:17" x14ac:dyDescent="0.25">
      <c r="A2145" t="str">
        <f t="shared" si="201"/>
        <v>Netherlands-Foreign</v>
      </c>
      <c r="B2145">
        <v>2144</v>
      </c>
      <c r="C2145" t="s">
        <v>38</v>
      </c>
      <c r="D2145" t="s">
        <v>96</v>
      </c>
      <c r="E2145" t="s">
        <v>100</v>
      </c>
      <c r="F2145" s="3">
        <v>41037</v>
      </c>
      <c r="G2145" s="1" t="s">
        <v>133</v>
      </c>
      <c r="H2145" t="s">
        <v>117</v>
      </c>
      <c r="I2145" s="17">
        <f>IF(D2145="Moody",VLOOKUP(H2145,'Rating Translation'!$B$2:$E$25,4,FALSE),IF(D2145="SP",VLOOKUP(H2145,'Rating Translation'!$C$2:$E$25,3,FALSE),VLOOKUP(H2145,'Rating Translation'!$D$2:$E$25,2,FALSE)))</f>
        <v>24</v>
      </c>
      <c r="J2145">
        <f t="shared" si="198"/>
        <v>24</v>
      </c>
      <c r="K2145" s="20">
        <f>IF($D2145=K$1,$J2145,IF($C2145&lt;&gt;$C2144,"",K2144))</f>
        <v>24</v>
      </c>
      <c r="L2145">
        <f>IF($D2145=L$1,$J2145,IF($C2145&lt;&gt;$C2144,"",L2144))</f>
        <v>24</v>
      </c>
      <c r="M2145">
        <f>IF($D2145=M$1,$J2145,IF($C2145&lt;&gt;$C2144,"",M2144))</f>
        <v>24</v>
      </c>
      <c r="N2145" s="20">
        <f t="shared" si="199"/>
        <v>3</v>
      </c>
      <c r="O2145" s="21">
        <f t="shared" si="200"/>
        <v>24</v>
      </c>
      <c r="P2145">
        <f t="shared" si="202"/>
        <v>0</v>
      </c>
      <c r="Q2145">
        <f t="shared" si="203"/>
        <v>24</v>
      </c>
    </row>
    <row r="2146" spans="1:17" x14ac:dyDescent="0.25">
      <c r="A2146" t="str">
        <f t="shared" si="201"/>
        <v>Netherlands-Foreign</v>
      </c>
      <c r="B2146">
        <v>2145</v>
      </c>
      <c r="C2146" t="s">
        <v>38</v>
      </c>
      <c r="D2146" t="s">
        <v>96</v>
      </c>
      <c r="E2146" t="s">
        <v>100</v>
      </c>
      <c r="F2146" s="3">
        <v>41093</v>
      </c>
      <c r="G2146" s="1" t="s">
        <v>133</v>
      </c>
      <c r="H2146" t="s">
        <v>117</v>
      </c>
      <c r="I2146" s="17">
        <f>IF(D2146="Moody",VLOOKUP(H2146,'Rating Translation'!$B$2:$E$25,4,FALSE),IF(D2146="SP",VLOOKUP(H2146,'Rating Translation'!$C$2:$E$25,3,FALSE),VLOOKUP(H2146,'Rating Translation'!$D$2:$E$25,2,FALSE)))</f>
        <v>24</v>
      </c>
      <c r="J2146">
        <f t="shared" si="198"/>
        <v>24</v>
      </c>
      <c r="K2146" s="20">
        <f>IF($D2146=K$1,$J2146,IF($C2146&lt;&gt;$C2145,"",K2145))</f>
        <v>24</v>
      </c>
      <c r="L2146">
        <f>IF($D2146=L$1,$J2146,IF($C2146&lt;&gt;$C2145,"",L2145))</f>
        <v>24</v>
      </c>
      <c r="M2146">
        <f>IF($D2146=M$1,$J2146,IF($C2146&lt;&gt;$C2145,"",M2145))</f>
        <v>24</v>
      </c>
      <c r="N2146" s="20">
        <f t="shared" si="199"/>
        <v>3</v>
      </c>
      <c r="O2146" s="21">
        <f t="shared" si="200"/>
        <v>24</v>
      </c>
      <c r="P2146">
        <f t="shared" si="202"/>
        <v>0</v>
      </c>
      <c r="Q2146">
        <f t="shared" si="203"/>
        <v>24</v>
      </c>
    </row>
    <row r="2147" spans="1:17" x14ac:dyDescent="0.25">
      <c r="A2147" t="str">
        <f t="shared" si="201"/>
        <v>Netherlands-Foreign</v>
      </c>
      <c r="B2147">
        <v>2146</v>
      </c>
      <c r="C2147" t="s">
        <v>38</v>
      </c>
      <c r="D2147" t="s">
        <v>69</v>
      </c>
      <c r="E2147" t="s">
        <v>100</v>
      </c>
      <c r="F2147" s="3">
        <v>41113</v>
      </c>
      <c r="G2147" s="1" t="s">
        <v>60</v>
      </c>
      <c r="H2147" t="s">
        <v>104</v>
      </c>
      <c r="I2147" s="17">
        <f>IF(D2147="Moody",VLOOKUP(H2147,'Rating Translation'!$B$2:$E$25,4,FALSE),IF(D2147="SP",VLOOKUP(H2147,'Rating Translation'!$C$2:$E$25,3,FALSE),VLOOKUP(H2147,'Rating Translation'!$D$2:$E$25,2,FALSE)))</f>
        <v>24</v>
      </c>
      <c r="J2147">
        <f t="shared" si="198"/>
        <v>24</v>
      </c>
      <c r="K2147" s="20">
        <f>IF($D2147=K$1,$J2147,IF($C2147&lt;&gt;$C2146,"",K2146))</f>
        <v>24</v>
      </c>
      <c r="L2147">
        <f>IF($D2147=L$1,$J2147,IF($C2147&lt;&gt;$C2146,"",L2146))</f>
        <v>24</v>
      </c>
      <c r="M2147">
        <f>IF($D2147=M$1,$J2147,IF($C2147&lt;&gt;$C2146,"",M2146))</f>
        <v>24</v>
      </c>
      <c r="N2147" s="20">
        <f t="shared" si="199"/>
        <v>3</v>
      </c>
      <c r="O2147" s="21">
        <f t="shared" si="200"/>
        <v>24</v>
      </c>
      <c r="P2147">
        <f t="shared" si="202"/>
        <v>0</v>
      </c>
      <c r="Q2147">
        <f t="shared" si="203"/>
        <v>24</v>
      </c>
    </row>
    <row r="2148" spans="1:17" x14ac:dyDescent="0.25">
      <c r="A2148" t="str">
        <f t="shared" si="201"/>
        <v>Netherlands-Foreign</v>
      </c>
      <c r="B2148">
        <v>2147</v>
      </c>
      <c r="C2148" t="s">
        <v>38</v>
      </c>
      <c r="D2148" t="s">
        <v>96</v>
      </c>
      <c r="E2148" t="s">
        <v>100</v>
      </c>
      <c r="F2148" s="3">
        <v>41129</v>
      </c>
      <c r="G2148" s="1" t="s">
        <v>133</v>
      </c>
      <c r="H2148" t="s">
        <v>117</v>
      </c>
      <c r="I2148" s="17">
        <f>IF(D2148="Moody",VLOOKUP(H2148,'Rating Translation'!$B$2:$E$25,4,FALSE),IF(D2148="SP",VLOOKUP(H2148,'Rating Translation'!$C$2:$E$25,3,FALSE),VLOOKUP(H2148,'Rating Translation'!$D$2:$E$25,2,FALSE)))</f>
        <v>24</v>
      </c>
      <c r="J2148">
        <f t="shared" si="198"/>
        <v>24</v>
      </c>
      <c r="K2148" s="20">
        <f>IF($D2148=K$1,$J2148,IF($C2148&lt;&gt;$C2147,"",K2147))</f>
        <v>24</v>
      </c>
      <c r="L2148">
        <f>IF($D2148=L$1,$J2148,IF($C2148&lt;&gt;$C2147,"",L2147))</f>
        <v>24</v>
      </c>
      <c r="M2148">
        <f>IF($D2148=M$1,$J2148,IF($C2148&lt;&gt;$C2147,"",M2147))</f>
        <v>24</v>
      </c>
      <c r="N2148" s="20">
        <f t="shared" si="199"/>
        <v>3</v>
      </c>
      <c r="O2148" s="21">
        <f t="shared" si="200"/>
        <v>24</v>
      </c>
      <c r="P2148">
        <f t="shared" si="202"/>
        <v>0</v>
      </c>
      <c r="Q2148">
        <f t="shared" si="203"/>
        <v>24</v>
      </c>
    </row>
    <row r="2149" spans="1:17" x14ac:dyDescent="0.25">
      <c r="A2149" t="str">
        <f t="shared" si="201"/>
        <v>Netherlands-Foreign</v>
      </c>
      <c r="B2149">
        <v>2148</v>
      </c>
      <c r="C2149" t="s">
        <v>38</v>
      </c>
      <c r="D2149" t="s">
        <v>96</v>
      </c>
      <c r="E2149" t="s">
        <v>100</v>
      </c>
      <c r="F2149" s="3">
        <v>41337</v>
      </c>
      <c r="G2149" s="1" t="s">
        <v>190</v>
      </c>
      <c r="H2149" t="s">
        <v>117</v>
      </c>
      <c r="I2149" s="17">
        <f>IF(D2149="Moody",VLOOKUP(H2149,'Rating Translation'!$B$2:$E$25,4,FALSE),IF(D2149="SP",VLOOKUP(H2149,'Rating Translation'!$C$2:$E$25,3,FALSE),VLOOKUP(H2149,'Rating Translation'!$D$2:$E$25,2,FALSE)))</f>
        <v>24</v>
      </c>
      <c r="J2149">
        <f t="shared" si="198"/>
        <v>24</v>
      </c>
      <c r="K2149" s="20">
        <f>IF($D2149=K$1,$J2149,IF($C2149&lt;&gt;$C2148,"",K2148))</f>
        <v>24</v>
      </c>
      <c r="L2149">
        <f>IF($D2149=L$1,$J2149,IF($C2149&lt;&gt;$C2148,"",L2148))</f>
        <v>24</v>
      </c>
      <c r="M2149">
        <f>IF($D2149=M$1,$J2149,IF($C2149&lt;&gt;$C2148,"",M2148))</f>
        <v>24</v>
      </c>
      <c r="N2149" s="20">
        <f t="shared" si="199"/>
        <v>3</v>
      </c>
      <c r="O2149" s="21">
        <f t="shared" si="200"/>
        <v>24</v>
      </c>
      <c r="P2149">
        <f t="shared" si="202"/>
        <v>0</v>
      </c>
      <c r="Q2149">
        <f t="shared" si="203"/>
        <v>24</v>
      </c>
    </row>
    <row r="2150" spans="1:17" x14ac:dyDescent="0.25">
      <c r="A2150" t="str">
        <f t="shared" si="201"/>
        <v>Netherlands-Foreign</v>
      </c>
      <c r="B2150">
        <v>2149</v>
      </c>
      <c r="C2150" t="s">
        <v>38</v>
      </c>
      <c r="D2150" t="s">
        <v>96</v>
      </c>
      <c r="E2150" t="s">
        <v>100</v>
      </c>
      <c r="F2150" s="3">
        <v>41348</v>
      </c>
      <c r="G2150" s="1" t="s">
        <v>190</v>
      </c>
      <c r="H2150" t="s">
        <v>117</v>
      </c>
      <c r="I2150" s="17">
        <f>IF(D2150="Moody",VLOOKUP(H2150,'Rating Translation'!$B$2:$E$25,4,FALSE),IF(D2150="SP",VLOOKUP(H2150,'Rating Translation'!$C$2:$E$25,3,FALSE),VLOOKUP(H2150,'Rating Translation'!$D$2:$E$25,2,FALSE)))</f>
        <v>24</v>
      </c>
      <c r="J2150">
        <f t="shared" si="198"/>
        <v>24</v>
      </c>
      <c r="K2150" s="20">
        <f>IF($D2150=K$1,$J2150,IF($C2150&lt;&gt;$C2149,"",K2149))</f>
        <v>24</v>
      </c>
      <c r="L2150">
        <f>IF($D2150=L$1,$J2150,IF($C2150&lt;&gt;$C2149,"",L2149))</f>
        <v>24</v>
      </c>
      <c r="M2150">
        <f>IF($D2150=M$1,$J2150,IF($C2150&lt;&gt;$C2149,"",M2149))</f>
        <v>24</v>
      </c>
      <c r="N2150" s="20">
        <f t="shared" si="199"/>
        <v>3</v>
      </c>
      <c r="O2150" s="21">
        <f t="shared" si="200"/>
        <v>24</v>
      </c>
      <c r="P2150">
        <f t="shared" si="202"/>
        <v>0</v>
      </c>
      <c r="Q2150">
        <f t="shared" si="203"/>
        <v>24</v>
      </c>
    </row>
    <row r="2151" spans="1:17" x14ac:dyDescent="0.25">
      <c r="A2151" t="str">
        <f t="shared" si="201"/>
        <v>Netherlands-Foreign</v>
      </c>
      <c r="B2151">
        <v>2150</v>
      </c>
      <c r="C2151" t="s">
        <v>38</v>
      </c>
      <c r="D2151" t="s">
        <v>96</v>
      </c>
      <c r="E2151" t="s">
        <v>100</v>
      </c>
      <c r="F2151" s="3">
        <v>41401</v>
      </c>
      <c r="G2151" s="1" t="s">
        <v>190</v>
      </c>
      <c r="H2151" t="s">
        <v>117</v>
      </c>
      <c r="I2151" s="17">
        <f>IF(D2151="Moody",VLOOKUP(H2151,'Rating Translation'!$B$2:$E$25,4,FALSE),IF(D2151="SP",VLOOKUP(H2151,'Rating Translation'!$C$2:$E$25,3,FALSE),VLOOKUP(H2151,'Rating Translation'!$D$2:$E$25,2,FALSE)))</f>
        <v>24</v>
      </c>
      <c r="J2151">
        <f t="shared" si="198"/>
        <v>24</v>
      </c>
      <c r="K2151" s="20">
        <f>IF($D2151=K$1,$J2151,IF($C2151&lt;&gt;$C2150,"",K2150))</f>
        <v>24</v>
      </c>
      <c r="L2151">
        <f>IF($D2151=L$1,$J2151,IF($C2151&lt;&gt;$C2150,"",L2150))</f>
        <v>24</v>
      </c>
      <c r="M2151">
        <f>IF($D2151=M$1,$J2151,IF($C2151&lt;&gt;$C2150,"",M2150))</f>
        <v>24</v>
      </c>
      <c r="N2151" s="20">
        <f t="shared" si="199"/>
        <v>3</v>
      </c>
      <c r="O2151" s="21">
        <f t="shared" si="200"/>
        <v>24</v>
      </c>
      <c r="P2151">
        <f t="shared" si="202"/>
        <v>0</v>
      </c>
      <c r="Q2151">
        <f t="shared" si="203"/>
        <v>24</v>
      </c>
    </row>
    <row r="2152" spans="1:17" x14ac:dyDescent="0.25">
      <c r="A2152" t="str">
        <f t="shared" si="201"/>
        <v>Netherlands-Foreign</v>
      </c>
      <c r="B2152">
        <v>2151</v>
      </c>
      <c r="C2152" t="s">
        <v>38</v>
      </c>
      <c r="D2152" t="s">
        <v>96</v>
      </c>
      <c r="E2152" t="s">
        <v>100</v>
      </c>
      <c r="F2152" s="3">
        <v>41443</v>
      </c>
      <c r="G2152" s="1" t="s">
        <v>190</v>
      </c>
      <c r="H2152" t="s">
        <v>117</v>
      </c>
      <c r="I2152" s="17">
        <f>IF(D2152="Moody",VLOOKUP(H2152,'Rating Translation'!$B$2:$E$25,4,FALSE),IF(D2152="SP",VLOOKUP(H2152,'Rating Translation'!$C$2:$E$25,3,FALSE),VLOOKUP(H2152,'Rating Translation'!$D$2:$E$25,2,FALSE)))</f>
        <v>24</v>
      </c>
      <c r="J2152">
        <f t="shared" ref="J2152:J2215" si="204">IF(ISERROR(I2152),"",I2152)</f>
        <v>24</v>
      </c>
      <c r="K2152" s="20">
        <f>IF($D2152=K$1,$J2152,IF($C2152&lt;&gt;$C2151,"",K2151))</f>
        <v>24</v>
      </c>
      <c r="L2152">
        <f>IF($D2152=L$1,$J2152,IF($C2152&lt;&gt;$C2151,"",L2151))</f>
        <v>24</v>
      </c>
      <c r="M2152">
        <f>IF($D2152=M$1,$J2152,IF($C2152&lt;&gt;$C2151,"",M2151))</f>
        <v>24</v>
      </c>
      <c r="N2152" s="20">
        <f t="shared" ref="N2152:N2215" si="205">COUNT(K2152:M2152)</f>
        <v>3</v>
      </c>
      <c r="O2152" s="21">
        <f t="shared" ref="O2152:O2215" si="206">AVERAGE(K2152:M2152)</f>
        <v>24</v>
      </c>
      <c r="P2152">
        <f t="shared" si="202"/>
        <v>0</v>
      </c>
      <c r="Q2152">
        <f t="shared" si="203"/>
        <v>24</v>
      </c>
    </row>
    <row r="2153" spans="1:17" x14ac:dyDescent="0.25">
      <c r="A2153" t="str">
        <f t="shared" si="201"/>
        <v>Netherlands-Foreign</v>
      </c>
      <c r="B2153">
        <v>2152</v>
      </c>
      <c r="C2153" t="s">
        <v>38</v>
      </c>
      <c r="D2153" t="s">
        <v>96</v>
      </c>
      <c r="E2153" t="s">
        <v>100</v>
      </c>
      <c r="F2153" s="3">
        <v>41457</v>
      </c>
      <c r="G2153" s="1" t="s">
        <v>190</v>
      </c>
      <c r="H2153" t="s">
        <v>117</v>
      </c>
      <c r="I2153" s="17">
        <f>IF(D2153="Moody",VLOOKUP(H2153,'Rating Translation'!$B$2:$E$25,4,FALSE),IF(D2153="SP",VLOOKUP(H2153,'Rating Translation'!$C$2:$E$25,3,FALSE),VLOOKUP(H2153,'Rating Translation'!$D$2:$E$25,2,FALSE)))</f>
        <v>24</v>
      </c>
      <c r="J2153">
        <f t="shared" si="204"/>
        <v>24</v>
      </c>
      <c r="K2153" s="20">
        <f>IF($D2153=K$1,$J2153,IF($C2153&lt;&gt;$C2152,"",K2152))</f>
        <v>24</v>
      </c>
      <c r="L2153">
        <f>IF($D2153=L$1,$J2153,IF($C2153&lt;&gt;$C2152,"",L2152))</f>
        <v>24</v>
      </c>
      <c r="M2153">
        <f>IF($D2153=M$1,$J2153,IF($C2153&lt;&gt;$C2152,"",M2152))</f>
        <v>24</v>
      </c>
      <c r="N2153" s="20">
        <f t="shared" si="205"/>
        <v>3</v>
      </c>
      <c r="O2153" s="21">
        <f t="shared" si="206"/>
        <v>24</v>
      </c>
      <c r="P2153">
        <f t="shared" si="202"/>
        <v>0</v>
      </c>
      <c r="Q2153">
        <f t="shared" si="203"/>
        <v>24</v>
      </c>
    </row>
    <row r="2154" spans="1:17" x14ac:dyDescent="0.25">
      <c r="A2154" t="str">
        <f t="shared" si="201"/>
        <v>Netherlands-Foreign</v>
      </c>
      <c r="B2154">
        <v>2153</v>
      </c>
      <c r="C2154" t="s">
        <v>38</v>
      </c>
      <c r="D2154" t="s">
        <v>96</v>
      </c>
      <c r="E2154" t="s">
        <v>100</v>
      </c>
      <c r="F2154" s="3">
        <v>41514</v>
      </c>
      <c r="G2154" s="1" t="s">
        <v>190</v>
      </c>
      <c r="H2154" t="s">
        <v>117</v>
      </c>
      <c r="I2154" s="17">
        <f>IF(D2154="Moody",VLOOKUP(H2154,'Rating Translation'!$B$2:$E$25,4,FALSE),IF(D2154="SP",VLOOKUP(H2154,'Rating Translation'!$C$2:$E$25,3,FALSE),VLOOKUP(H2154,'Rating Translation'!$D$2:$E$25,2,FALSE)))</f>
        <v>24</v>
      </c>
      <c r="J2154">
        <f t="shared" si="204"/>
        <v>24</v>
      </c>
      <c r="K2154" s="20">
        <f>IF($D2154=K$1,$J2154,IF($C2154&lt;&gt;$C2153,"",K2153))</f>
        <v>24</v>
      </c>
      <c r="L2154">
        <f>IF($D2154=L$1,$J2154,IF($C2154&lt;&gt;$C2153,"",L2153))</f>
        <v>24</v>
      </c>
      <c r="M2154">
        <f>IF($D2154=M$1,$J2154,IF($C2154&lt;&gt;$C2153,"",M2153))</f>
        <v>24</v>
      </c>
      <c r="N2154" s="20">
        <f t="shared" si="205"/>
        <v>3</v>
      </c>
      <c r="O2154" s="21">
        <f t="shared" si="206"/>
        <v>24</v>
      </c>
      <c r="P2154">
        <f t="shared" si="202"/>
        <v>0</v>
      </c>
      <c r="Q2154">
        <f t="shared" si="203"/>
        <v>24</v>
      </c>
    </row>
    <row r="2155" spans="1:17" x14ac:dyDescent="0.25">
      <c r="A2155" t="str">
        <f t="shared" si="201"/>
        <v>Netherlands-Foreign</v>
      </c>
      <c r="B2155">
        <v>2154</v>
      </c>
      <c r="C2155" t="s">
        <v>38</v>
      </c>
      <c r="D2155" t="s">
        <v>96</v>
      </c>
      <c r="E2155" t="s">
        <v>100</v>
      </c>
      <c r="F2155" s="3">
        <v>41583</v>
      </c>
      <c r="G2155" s="1" t="s">
        <v>190</v>
      </c>
      <c r="H2155" t="s">
        <v>117</v>
      </c>
      <c r="I2155" s="17">
        <f>IF(D2155="Moody",VLOOKUP(H2155,'Rating Translation'!$B$2:$E$25,4,FALSE),IF(D2155="SP",VLOOKUP(H2155,'Rating Translation'!$C$2:$E$25,3,FALSE),VLOOKUP(H2155,'Rating Translation'!$D$2:$E$25,2,FALSE)))</f>
        <v>24</v>
      </c>
      <c r="J2155">
        <f t="shared" si="204"/>
        <v>24</v>
      </c>
      <c r="K2155" s="20">
        <f>IF($D2155=K$1,$J2155,IF($C2155&lt;&gt;$C2154,"",K2154))</f>
        <v>24</v>
      </c>
      <c r="L2155">
        <f>IF($D2155=L$1,$J2155,IF($C2155&lt;&gt;$C2154,"",L2154))</f>
        <v>24</v>
      </c>
      <c r="M2155">
        <f>IF($D2155=M$1,$J2155,IF($C2155&lt;&gt;$C2154,"",M2154))</f>
        <v>24</v>
      </c>
      <c r="N2155" s="20">
        <f t="shared" si="205"/>
        <v>3</v>
      </c>
      <c r="O2155" s="21">
        <f t="shared" si="206"/>
        <v>24</v>
      </c>
      <c r="P2155">
        <f t="shared" si="202"/>
        <v>0</v>
      </c>
      <c r="Q2155">
        <f t="shared" si="203"/>
        <v>24</v>
      </c>
    </row>
    <row r="2156" spans="1:17" x14ac:dyDescent="0.25">
      <c r="A2156" t="str">
        <f t="shared" si="201"/>
        <v>Netherlands-Foreign</v>
      </c>
      <c r="B2156">
        <v>2155</v>
      </c>
      <c r="C2156" t="s">
        <v>38</v>
      </c>
      <c r="D2156" t="s">
        <v>96</v>
      </c>
      <c r="E2156" t="s">
        <v>100</v>
      </c>
      <c r="F2156" s="3">
        <v>41598</v>
      </c>
      <c r="G2156" s="1" t="s">
        <v>190</v>
      </c>
      <c r="H2156" t="s">
        <v>117</v>
      </c>
      <c r="I2156" s="17">
        <f>IF(D2156="Moody",VLOOKUP(H2156,'Rating Translation'!$B$2:$E$25,4,FALSE),IF(D2156="SP",VLOOKUP(H2156,'Rating Translation'!$C$2:$E$25,3,FALSE),VLOOKUP(H2156,'Rating Translation'!$D$2:$E$25,2,FALSE)))</f>
        <v>24</v>
      </c>
      <c r="J2156">
        <f t="shared" si="204"/>
        <v>24</v>
      </c>
      <c r="K2156" s="20">
        <f>IF($D2156=K$1,$J2156,IF($C2156&lt;&gt;$C2155,"",K2155))</f>
        <v>24</v>
      </c>
      <c r="L2156">
        <f>IF($D2156=L$1,$J2156,IF($C2156&lt;&gt;$C2155,"",L2155))</f>
        <v>24</v>
      </c>
      <c r="M2156">
        <f>IF($D2156=M$1,$J2156,IF($C2156&lt;&gt;$C2155,"",M2155))</f>
        <v>24</v>
      </c>
      <c r="N2156" s="20">
        <f t="shared" si="205"/>
        <v>3</v>
      </c>
      <c r="O2156" s="21">
        <f t="shared" si="206"/>
        <v>24</v>
      </c>
      <c r="P2156">
        <f t="shared" si="202"/>
        <v>0</v>
      </c>
      <c r="Q2156">
        <f t="shared" si="203"/>
        <v>24</v>
      </c>
    </row>
    <row r="2157" spans="1:17" x14ac:dyDescent="0.25">
      <c r="A2157" t="str">
        <f t="shared" si="201"/>
        <v>Netherlands-Foreign</v>
      </c>
      <c r="B2157">
        <v>2156</v>
      </c>
      <c r="C2157" t="s">
        <v>38</v>
      </c>
      <c r="D2157" t="s">
        <v>79</v>
      </c>
      <c r="E2157" t="s">
        <v>100</v>
      </c>
      <c r="F2157" s="3">
        <v>41607</v>
      </c>
      <c r="G2157" s="1" t="s">
        <v>134</v>
      </c>
      <c r="H2157" t="s">
        <v>118</v>
      </c>
      <c r="I2157" s="17">
        <f>IF(D2157="Moody",VLOOKUP(H2157,'Rating Translation'!$B$2:$E$25,4,FALSE),IF(D2157="SP",VLOOKUP(H2157,'Rating Translation'!$C$2:$E$25,3,FALSE),VLOOKUP(H2157,'Rating Translation'!$D$2:$E$25,2,FALSE)))</f>
        <v>23</v>
      </c>
      <c r="J2157">
        <f t="shared" si="204"/>
        <v>23</v>
      </c>
      <c r="K2157" s="20">
        <f>IF($D2157=K$1,$J2157,IF($C2157&lt;&gt;$C2156,"",K2156))</f>
        <v>24</v>
      </c>
      <c r="L2157">
        <f>IF($D2157=L$1,$J2157,IF($C2157&lt;&gt;$C2156,"",L2156))</f>
        <v>23</v>
      </c>
      <c r="M2157">
        <f>IF($D2157=M$1,$J2157,IF($C2157&lt;&gt;$C2156,"",M2156))</f>
        <v>24</v>
      </c>
      <c r="N2157" s="20">
        <f t="shared" si="205"/>
        <v>3</v>
      </c>
      <c r="O2157" s="21">
        <f t="shared" si="206"/>
        <v>23.666666666666668</v>
      </c>
      <c r="P2157">
        <f t="shared" si="202"/>
        <v>0.57735026918962584</v>
      </c>
      <c r="Q2157">
        <f t="shared" si="203"/>
        <v>24</v>
      </c>
    </row>
    <row r="2158" spans="1:17" x14ac:dyDescent="0.25">
      <c r="A2158" t="str">
        <f t="shared" si="201"/>
        <v>Netherlands-Foreign</v>
      </c>
      <c r="B2158">
        <v>2157</v>
      </c>
      <c r="C2158" t="s">
        <v>38</v>
      </c>
      <c r="D2158" t="s">
        <v>96</v>
      </c>
      <c r="E2158" t="s">
        <v>100</v>
      </c>
      <c r="F2158" s="3">
        <v>41656</v>
      </c>
      <c r="G2158" s="1" t="s">
        <v>190</v>
      </c>
      <c r="H2158" t="s">
        <v>117</v>
      </c>
      <c r="I2158" s="17">
        <f>IF(D2158="Moody",VLOOKUP(H2158,'Rating Translation'!$B$2:$E$25,4,FALSE),IF(D2158="SP",VLOOKUP(H2158,'Rating Translation'!$C$2:$E$25,3,FALSE),VLOOKUP(H2158,'Rating Translation'!$D$2:$E$25,2,FALSE)))</f>
        <v>24</v>
      </c>
      <c r="J2158">
        <f t="shared" si="204"/>
        <v>24</v>
      </c>
      <c r="K2158" s="20">
        <f>IF($D2158=K$1,$J2158,IF($C2158&lt;&gt;$C2157,"",K2157))</f>
        <v>24</v>
      </c>
      <c r="L2158">
        <f>IF($D2158=L$1,$J2158,IF($C2158&lt;&gt;$C2157,"",L2157))</f>
        <v>23</v>
      </c>
      <c r="M2158">
        <f>IF($D2158=M$1,$J2158,IF($C2158&lt;&gt;$C2157,"",M2157))</f>
        <v>24</v>
      </c>
      <c r="N2158" s="20">
        <f t="shared" si="205"/>
        <v>3</v>
      </c>
      <c r="O2158" s="21">
        <f t="shared" si="206"/>
        <v>23.666666666666668</v>
      </c>
      <c r="P2158">
        <f t="shared" si="202"/>
        <v>0.57735026918962584</v>
      </c>
      <c r="Q2158">
        <f t="shared" si="203"/>
        <v>24</v>
      </c>
    </row>
    <row r="2159" spans="1:17" x14ac:dyDescent="0.25">
      <c r="A2159" t="str">
        <f t="shared" si="201"/>
        <v>Netherlands-Local</v>
      </c>
      <c r="B2159">
        <v>2158</v>
      </c>
      <c r="C2159" t="s">
        <v>38</v>
      </c>
      <c r="D2159" t="s">
        <v>79</v>
      </c>
      <c r="E2159" t="s">
        <v>101</v>
      </c>
      <c r="F2159" s="3">
        <v>33812</v>
      </c>
      <c r="G2159" s="1" t="s">
        <v>117</v>
      </c>
      <c r="H2159" t="s">
        <v>117</v>
      </c>
      <c r="I2159" s="17">
        <f>IF(D2159="Moody",VLOOKUP(H2159,'Rating Translation'!$B$2:$E$25,4,FALSE),IF(D2159="SP",VLOOKUP(H2159,'Rating Translation'!$C$2:$E$25,3,FALSE),VLOOKUP(H2159,'Rating Translation'!$D$2:$E$25,2,FALSE)))</f>
        <v>24</v>
      </c>
      <c r="J2159">
        <f t="shared" si="204"/>
        <v>24</v>
      </c>
      <c r="K2159" s="20">
        <f>IF($D2159=K$1,$J2159,IF($C2159&lt;&gt;$C2158,"",K2158))</f>
        <v>24</v>
      </c>
      <c r="L2159">
        <f>IF($D2159=L$1,$J2159,IF($C2159&lt;&gt;$C2158,"",L2158))</f>
        <v>24</v>
      </c>
      <c r="M2159">
        <f>IF($D2159=M$1,$J2159,IF($C2159&lt;&gt;$C2158,"",M2158))</f>
        <v>24</v>
      </c>
      <c r="N2159" s="20">
        <f t="shared" si="205"/>
        <v>3</v>
      </c>
      <c r="O2159" s="21">
        <f t="shared" si="206"/>
        <v>24</v>
      </c>
      <c r="P2159">
        <f t="shared" si="202"/>
        <v>0</v>
      </c>
      <c r="Q2159">
        <f t="shared" si="203"/>
        <v>24</v>
      </c>
    </row>
    <row r="2160" spans="1:17" x14ac:dyDescent="0.25">
      <c r="A2160" t="str">
        <f t="shared" si="201"/>
        <v>Netherlands-Local</v>
      </c>
      <c r="B2160">
        <v>2159</v>
      </c>
      <c r="C2160" t="s">
        <v>38</v>
      </c>
      <c r="D2160" t="s">
        <v>96</v>
      </c>
      <c r="E2160" t="s">
        <v>101</v>
      </c>
      <c r="F2160" s="3">
        <v>34998</v>
      </c>
      <c r="G2160" s="1" t="s">
        <v>117</v>
      </c>
      <c r="H2160" t="s">
        <v>117</v>
      </c>
      <c r="I2160" s="17">
        <f>IF(D2160="Moody",VLOOKUP(H2160,'Rating Translation'!$B$2:$E$25,4,FALSE),IF(D2160="SP",VLOOKUP(H2160,'Rating Translation'!$C$2:$E$25,3,FALSE),VLOOKUP(H2160,'Rating Translation'!$D$2:$E$25,2,FALSE)))</f>
        <v>24</v>
      </c>
      <c r="J2160">
        <f t="shared" si="204"/>
        <v>24</v>
      </c>
      <c r="K2160" s="20">
        <f>IF($D2160=K$1,$J2160,IF($C2160&lt;&gt;$C2159,"",K2159))</f>
        <v>24</v>
      </c>
      <c r="L2160">
        <f>IF($D2160=L$1,$J2160,IF($C2160&lt;&gt;$C2159,"",L2159))</f>
        <v>24</v>
      </c>
      <c r="M2160">
        <f>IF($D2160=M$1,$J2160,IF($C2160&lt;&gt;$C2159,"",M2159))</f>
        <v>24</v>
      </c>
      <c r="N2160" s="20">
        <f t="shared" si="205"/>
        <v>3</v>
      </c>
      <c r="O2160" s="21">
        <f t="shared" si="206"/>
        <v>24</v>
      </c>
      <c r="P2160">
        <f t="shared" si="202"/>
        <v>0</v>
      </c>
      <c r="Q2160">
        <f t="shared" si="203"/>
        <v>24</v>
      </c>
    </row>
    <row r="2161" spans="1:17" x14ac:dyDescent="0.25">
      <c r="A2161" t="str">
        <f t="shared" si="201"/>
        <v>Netherlands-Local</v>
      </c>
      <c r="B2161">
        <v>2160</v>
      </c>
      <c r="C2161" t="s">
        <v>38</v>
      </c>
      <c r="D2161" t="s">
        <v>69</v>
      </c>
      <c r="E2161" t="s">
        <v>101</v>
      </c>
      <c r="F2161" s="3">
        <v>35920</v>
      </c>
      <c r="G2161" s="1" t="s">
        <v>104</v>
      </c>
      <c r="H2161" t="s">
        <v>104</v>
      </c>
      <c r="I2161" s="17">
        <f>IF(D2161="Moody",VLOOKUP(H2161,'Rating Translation'!$B$2:$E$25,4,FALSE),IF(D2161="SP",VLOOKUP(H2161,'Rating Translation'!$C$2:$E$25,3,FALSE),VLOOKUP(H2161,'Rating Translation'!$D$2:$E$25,2,FALSE)))</f>
        <v>24</v>
      </c>
      <c r="J2161">
        <f t="shared" si="204"/>
        <v>24</v>
      </c>
      <c r="K2161" s="20">
        <f>IF($D2161=K$1,$J2161,IF($C2161&lt;&gt;$C2160,"",K2160))</f>
        <v>24</v>
      </c>
      <c r="L2161">
        <f>IF($D2161=L$1,$J2161,IF($C2161&lt;&gt;$C2160,"",L2160))</f>
        <v>24</v>
      </c>
      <c r="M2161">
        <f>IF($D2161=M$1,$J2161,IF($C2161&lt;&gt;$C2160,"",M2160))</f>
        <v>24</v>
      </c>
      <c r="N2161" s="20">
        <f t="shared" si="205"/>
        <v>3</v>
      </c>
      <c r="O2161" s="21">
        <f t="shared" si="206"/>
        <v>24</v>
      </c>
      <c r="P2161">
        <f t="shared" si="202"/>
        <v>0</v>
      </c>
      <c r="Q2161">
        <f t="shared" si="203"/>
        <v>24</v>
      </c>
    </row>
    <row r="2162" spans="1:17" x14ac:dyDescent="0.25">
      <c r="A2162" t="str">
        <f t="shared" si="201"/>
        <v>Netherlands-Local</v>
      </c>
      <c r="B2162">
        <v>2161</v>
      </c>
      <c r="C2162" t="s">
        <v>38</v>
      </c>
      <c r="D2162" t="s">
        <v>69</v>
      </c>
      <c r="E2162" t="s">
        <v>101</v>
      </c>
      <c r="F2162" s="3">
        <v>36161</v>
      </c>
      <c r="G2162" s="1" t="s">
        <v>104</v>
      </c>
      <c r="H2162" t="s">
        <v>104</v>
      </c>
      <c r="I2162" s="17">
        <f>IF(D2162="Moody",VLOOKUP(H2162,'Rating Translation'!$B$2:$E$25,4,FALSE),IF(D2162="SP",VLOOKUP(H2162,'Rating Translation'!$C$2:$E$25,3,FALSE),VLOOKUP(H2162,'Rating Translation'!$D$2:$E$25,2,FALSE)))</f>
        <v>24</v>
      </c>
      <c r="J2162">
        <f t="shared" si="204"/>
        <v>24</v>
      </c>
      <c r="K2162" s="20">
        <f>IF($D2162=K$1,$J2162,IF($C2162&lt;&gt;$C2161,"",K2161))</f>
        <v>24</v>
      </c>
      <c r="L2162">
        <f>IF($D2162=L$1,$J2162,IF($C2162&lt;&gt;$C2161,"",L2161))</f>
        <v>24</v>
      </c>
      <c r="M2162">
        <f>IF($D2162=M$1,$J2162,IF($C2162&lt;&gt;$C2161,"",M2161))</f>
        <v>24</v>
      </c>
      <c r="N2162" s="20">
        <f t="shared" si="205"/>
        <v>3</v>
      </c>
      <c r="O2162" s="21">
        <f t="shared" si="206"/>
        <v>24</v>
      </c>
      <c r="P2162">
        <f t="shared" si="202"/>
        <v>0</v>
      </c>
      <c r="Q2162">
        <f t="shared" si="203"/>
        <v>24</v>
      </c>
    </row>
    <row r="2163" spans="1:17" x14ac:dyDescent="0.25">
      <c r="A2163" t="str">
        <f t="shared" si="201"/>
        <v>Netherlands-Local</v>
      </c>
      <c r="B2163">
        <v>2162</v>
      </c>
      <c r="C2163" t="s">
        <v>38</v>
      </c>
      <c r="D2163" t="s">
        <v>96</v>
      </c>
      <c r="E2163" t="s">
        <v>101</v>
      </c>
      <c r="F2163" s="3">
        <v>36790</v>
      </c>
      <c r="G2163" s="1" t="s">
        <v>117</v>
      </c>
      <c r="H2163" t="s">
        <v>117</v>
      </c>
      <c r="I2163" s="17">
        <f>IF(D2163="Moody",VLOOKUP(H2163,'Rating Translation'!$B$2:$E$25,4,FALSE),IF(D2163="SP",VLOOKUP(H2163,'Rating Translation'!$C$2:$E$25,3,FALSE),VLOOKUP(H2163,'Rating Translation'!$D$2:$E$25,2,FALSE)))</f>
        <v>24</v>
      </c>
      <c r="J2163">
        <f t="shared" si="204"/>
        <v>24</v>
      </c>
      <c r="K2163" s="20">
        <f>IF($D2163=K$1,$J2163,IF($C2163&lt;&gt;$C2162,"",K2162))</f>
        <v>24</v>
      </c>
      <c r="L2163">
        <f>IF($D2163=L$1,$J2163,IF($C2163&lt;&gt;$C2162,"",L2162))</f>
        <v>24</v>
      </c>
      <c r="M2163">
        <f>IF($D2163=M$1,$J2163,IF($C2163&lt;&gt;$C2162,"",M2162))</f>
        <v>24</v>
      </c>
      <c r="N2163" s="20">
        <f t="shared" si="205"/>
        <v>3</v>
      </c>
      <c r="O2163" s="21">
        <f t="shared" si="206"/>
        <v>24</v>
      </c>
      <c r="P2163">
        <f t="shared" si="202"/>
        <v>0</v>
      </c>
      <c r="Q2163">
        <f t="shared" si="203"/>
        <v>24</v>
      </c>
    </row>
    <row r="2164" spans="1:17" x14ac:dyDescent="0.25">
      <c r="A2164" t="str">
        <f t="shared" si="201"/>
        <v>Netherlands-Local</v>
      </c>
      <c r="B2164">
        <v>2163</v>
      </c>
      <c r="C2164" t="s">
        <v>38</v>
      </c>
      <c r="D2164" t="s">
        <v>79</v>
      </c>
      <c r="E2164" t="s">
        <v>101</v>
      </c>
      <c r="F2164" s="3">
        <v>38657</v>
      </c>
      <c r="G2164" s="1" t="s">
        <v>117</v>
      </c>
      <c r="H2164" t="s">
        <v>117</v>
      </c>
      <c r="I2164" s="17">
        <f>IF(D2164="Moody",VLOOKUP(H2164,'Rating Translation'!$B$2:$E$25,4,FALSE),IF(D2164="SP",VLOOKUP(H2164,'Rating Translation'!$C$2:$E$25,3,FALSE),VLOOKUP(H2164,'Rating Translation'!$D$2:$E$25,2,FALSE)))</f>
        <v>24</v>
      </c>
      <c r="J2164">
        <f t="shared" si="204"/>
        <v>24</v>
      </c>
      <c r="K2164" s="20">
        <f>IF($D2164=K$1,$J2164,IF($C2164&lt;&gt;$C2163,"",K2163))</f>
        <v>24</v>
      </c>
      <c r="L2164">
        <f>IF($D2164=L$1,$J2164,IF($C2164&lt;&gt;$C2163,"",L2163))</f>
        <v>24</v>
      </c>
      <c r="M2164">
        <f>IF($D2164=M$1,$J2164,IF($C2164&lt;&gt;$C2163,"",M2163))</f>
        <v>24</v>
      </c>
      <c r="N2164" s="20">
        <f t="shared" si="205"/>
        <v>3</v>
      </c>
      <c r="O2164" s="21">
        <f t="shared" si="206"/>
        <v>24</v>
      </c>
      <c r="P2164">
        <f t="shared" si="202"/>
        <v>0</v>
      </c>
      <c r="Q2164">
        <f t="shared" si="203"/>
        <v>24</v>
      </c>
    </row>
    <row r="2165" spans="1:17" x14ac:dyDescent="0.25">
      <c r="A2165" t="str">
        <f t="shared" si="201"/>
        <v>Netherlands-Local</v>
      </c>
      <c r="B2165">
        <v>2164</v>
      </c>
      <c r="C2165" t="s">
        <v>38</v>
      </c>
      <c r="D2165" t="s">
        <v>96</v>
      </c>
      <c r="E2165" t="s">
        <v>101</v>
      </c>
      <c r="F2165" s="3">
        <v>40805</v>
      </c>
      <c r="G2165" s="1" t="s">
        <v>117</v>
      </c>
      <c r="H2165" t="s">
        <v>117</v>
      </c>
      <c r="I2165" s="17">
        <f>IF(D2165="Moody",VLOOKUP(H2165,'Rating Translation'!$B$2:$E$25,4,FALSE),IF(D2165="SP",VLOOKUP(H2165,'Rating Translation'!$C$2:$E$25,3,FALSE),VLOOKUP(H2165,'Rating Translation'!$D$2:$E$25,2,FALSE)))</f>
        <v>24</v>
      </c>
      <c r="J2165">
        <f t="shared" si="204"/>
        <v>24</v>
      </c>
      <c r="K2165" s="20">
        <f>IF($D2165=K$1,$J2165,IF($C2165&lt;&gt;$C2164,"",K2164))</f>
        <v>24</v>
      </c>
      <c r="L2165">
        <f>IF($D2165=L$1,$J2165,IF($C2165&lt;&gt;$C2164,"",L2164))</f>
        <v>24</v>
      </c>
      <c r="M2165">
        <f>IF($D2165=M$1,$J2165,IF($C2165&lt;&gt;$C2164,"",M2164))</f>
        <v>24</v>
      </c>
      <c r="N2165" s="20">
        <f t="shared" si="205"/>
        <v>3</v>
      </c>
      <c r="O2165" s="21">
        <f t="shared" si="206"/>
        <v>24</v>
      </c>
      <c r="P2165">
        <f t="shared" si="202"/>
        <v>0</v>
      </c>
      <c r="Q2165">
        <f t="shared" si="203"/>
        <v>24</v>
      </c>
    </row>
    <row r="2166" spans="1:17" x14ac:dyDescent="0.25">
      <c r="A2166" t="str">
        <f t="shared" si="201"/>
        <v>Netherlands-Local</v>
      </c>
      <c r="B2166">
        <v>2165</v>
      </c>
      <c r="C2166" t="s">
        <v>38</v>
      </c>
      <c r="D2166" t="s">
        <v>96</v>
      </c>
      <c r="E2166" t="s">
        <v>101</v>
      </c>
      <c r="F2166" s="3">
        <v>40844</v>
      </c>
      <c r="G2166" s="1" t="s">
        <v>117</v>
      </c>
      <c r="H2166" t="s">
        <v>117</v>
      </c>
      <c r="I2166" s="17">
        <f>IF(D2166="Moody",VLOOKUP(H2166,'Rating Translation'!$B$2:$E$25,4,FALSE),IF(D2166="SP",VLOOKUP(H2166,'Rating Translation'!$C$2:$E$25,3,FALSE),VLOOKUP(H2166,'Rating Translation'!$D$2:$E$25,2,FALSE)))</f>
        <v>24</v>
      </c>
      <c r="J2166">
        <f t="shared" si="204"/>
        <v>24</v>
      </c>
      <c r="K2166" s="20">
        <f>IF($D2166=K$1,$J2166,IF($C2166&lt;&gt;$C2165,"",K2165))</f>
        <v>24</v>
      </c>
      <c r="L2166">
        <f>IF($D2166=L$1,$J2166,IF($C2166&lt;&gt;$C2165,"",L2165))</f>
        <v>24</v>
      </c>
      <c r="M2166">
        <f>IF($D2166=M$1,$J2166,IF($C2166&lt;&gt;$C2165,"",M2165))</f>
        <v>24</v>
      </c>
      <c r="N2166" s="20">
        <f t="shared" si="205"/>
        <v>3</v>
      </c>
      <c r="O2166" s="21">
        <f t="shared" si="206"/>
        <v>24</v>
      </c>
      <c r="P2166">
        <f t="shared" si="202"/>
        <v>0</v>
      </c>
      <c r="Q2166">
        <f t="shared" si="203"/>
        <v>24</v>
      </c>
    </row>
    <row r="2167" spans="1:17" x14ac:dyDescent="0.25">
      <c r="A2167" t="str">
        <f t="shared" si="201"/>
        <v>Netherlands-Local</v>
      </c>
      <c r="B2167">
        <v>2166</v>
      </c>
      <c r="C2167" t="s">
        <v>38</v>
      </c>
      <c r="D2167" t="s">
        <v>96</v>
      </c>
      <c r="E2167" t="s">
        <v>101</v>
      </c>
      <c r="F2167" s="3">
        <v>40913</v>
      </c>
      <c r="G2167" s="1" t="s">
        <v>117</v>
      </c>
      <c r="H2167" t="s">
        <v>117</v>
      </c>
      <c r="I2167" s="17">
        <f>IF(D2167="Moody",VLOOKUP(H2167,'Rating Translation'!$B$2:$E$25,4,FALSE),IF(D2167="SP",VLOOKUP(H2167,'Rating Translation'!$C$2:$E$25,3,FALSE),VLOOKUP(H2167,'Rating Translation'!$D$2:$E$25,2,FALSE)))</f>
        <v>24</v>
      </c>
      <c r="J2167">
        <f t="shared" si="204"/>
        <v>24</v>
      </c>
      <c r="K2167" s="20">
        <f>IF($D2167=K$1,$J2167,IF($C2167&lt;&gt;$C2166,"",K2166))</f>
        <v>24</v>
      </c>
      <c r="L2167">
        <f>IF($D2167=L$1,$J2167,IF($C2167&lt;&gt;$C2166,"",L2166))</f>
        <v>24</v>
      </c>
      <c r="M2167">
        <f>IF($D2167=M$1,$J2167,IF($C2167&lt;&gt;$C2166,"",M2166))</f>
        <v>24</v>
      </c>
      <c r="N2167" s="20">
        <f t="shared" si="205"/>
        <v>3</v>
      </c>
      <c r="O2167" s="21">
        <f t="shared" si="206"/>
        <v>24</v>
      </c>
      <c r="P2167">
        <f t="shared" si="202"/>
        <v>0</v>
      </c>
      <c r="Q2167">
        <f t="shared" si="203"/>
        <v>24</v>
      </c>
    </row>
    <row r="2168" spans="1:17" x14ac:dyDescent="0.25">
      <c r="A2168" t="str">
        <f t="shared" si="201"/>
        <v>Netherlands-Local</v>
      </c>
      <c r="B2168">
        <v>2167</v>
      </c>
      <c r="C2168" t="s">
        <v>38</v>
      </c>
      <c r="D2168" t="s">
        <v>96</v>
      </c>
      <c r="E2168" t="s">
        <v>101</v>
      </c>
      <c r="F2168" s="3">
        <v>40963</v>
      </c>
      <c r="G2168" s="1" t="s">
        <v>117</v>
      </c>
      <c r="H2168" t="s">
        <v>117</v>
      </c>
      <c r="I2168" s="17">
        <f>IF(D2168="Moody",VLOOKUP(H2168,'Rating Translation'!$B$2:$E$25,4,FALSE),IF(D2168="SP",VLOOKUP(H2168,'Rating Translation'!$C$2:$E$25,3,FALSE),VLOOKUP(H2168,'Rating Translation'!$D$2:$E$25,2,FALSE)))</f>
        <v>24</v>
      </c>
      <c r="J2168">
        <f t="shared" si="204"/>
        <v>24</v>
      </c>
      <c r="K2168" s="20">
        <f>IF($D2168=K$1,$J2168,IF($C2168&lt;&gt;$C2167,"",K2167))</f>
        <v>24</v>
      </c>
      <c r="L2168">
        <f>IF($D2168=L$1,$J2168,IF($C2168&lt;&gt;$C2167,"",L2167))</f>
        <v>24</v>
      </c>
      <c r="M2168">
        <f>IF($D2168=M$1,$J2168,IF($C2168&lt;&gt;$C2167,"",M2167))</f>
        <v>24</v>
      </c>
      <c r="N2168" s="20">
        <f t="shared" si="205"/>
        <v>3</v>
      </c>
      <c r="O2168" s="21">
        <f t="shared" si="206"/>
        <v>24</v>
      </c>
      <c r="P2168">
        <f t="shared" si="202"/>
        <v>0</v>
      </c>
      <c r="Q2168">
        <f t="shared" si="203"/>
        <v>24</v>
      </c>
    </row>
    <row r="2169" spans="1:17" x14ac:dyDescent="0.25">
      <c r="A2169" t="str">
        <f t="shared" si="201"/>
        <v>Netherlands-Local</v>
      </c>
      <c r="B2169">
        <v>2168</v>
      </c>
      <c r="C2169" t="s">
        <v>38</v>
      </c>
      <c r="D2169" t="s">
        <v>96</v>
      </c>
      <c r="E2169" t="s">
        <v>101</v>
      </c>
      <c r="F2169" s="3">
        <v>41037</v>
      </c>
      <c r="G2169" s="1" t="s">
        <v>117</v>
      </c>
      <c r="H2169" t="s">
        <v>117</v>
      </c>
      <c r="I2169" s="17">
        <f>IF(D2169="Moody",VLOOKUP(H2169,'Rating Translation'!$B$2:$E$25,4,FALSE),IF(D2169="SP",VLOOKUP(H2169,'Rating Translation'!$C$2:$E$25,3,FALSE),VLOOKUP(H2169,'Rating Translation'!$D$2:$E$25,2,FALSE)))</f>
        <v>24</v>
      </c>
      <c r="J2169">
        <f t="shared" si="204"/>
        <v>24</v>
      </c>
      <c r="K2169" s="20">
        <f>IF($D2169=K$1,$J2169,IF($C2169&lt;&gt;$C2168,"",K2168))</f>
        <v>24</v>
      </c>
      <c r="L2169">
        <f>IF($D2169=L$1,$J2169,IF($C2169&lt;&gt;$C2168,"",L2168))</f>
        <v>24</v>
      </c>
      <c r="M2169">
        <f>IF($D2169=M$1,$J2169,IF($C2169&lt;&gt;$C2168,"",M2168))</f>
        <v>24</v>
      </c>
      <c r="N2169" s="20">
        <f t="shared" si="205"/>
        <v>3</v>
      </c>
      <c r="O2169" s="21">
        <f t="shared" si="206"/>
        <v>24</v>
      </c>
      <c r="P2169">
        <f t="shared" si="202"/>
        <v>0</v>
      </c>
      <c r="Q2169">
        <f t="shared" si="203"/>
        <v>24</v>
      </c>
    </row>
    <row r="2170" spans="1:17" x14ac:dyDescent="0.25">
      <c r="A2170" t="str">
        <f t="shared" si="201"/>
        <v>Netherlands-Local</v>
      </c>
      <c r="B2170">
        <v>2169</v>
      </c>
      <c r="C2170" t="s">
        <v>38</v>
      </c>
      <c r="D2170" t="s">
        <v>96</v>
      </c>
      <c r="E2170" t="s">
        <v>101</v>
      </c>
      <c r="F2170" s="3">
        <v>41093</v>
      </c>
      <c r="G2170" s="1" t="s">
        <v>117</v>
      </c>
      <c r="H2170" t="s">
        <v>117</v>
      </c>
      <c r="I2170" s="17">
        <f>IF(D2170="Moody",VLOOKUP(H2170,'Rating Translation'!$B$2:$E$25,4,FALSE),IF(D2170="SP",VLOOKUP(H2170,'Rating Translation'!$C$2:$E$25,3,FALSE),VLOOKUP(H2170,'Rating Translation'!$D$2:$E$25,2,FALSE)))</f>
        <v>24</v>
      </c>
      <c r="J2170">
        <f t="shared" si="204"/>
        <v>24</v>
      </c>
      <c r="K2170" s="20">
        <f>IF($D2170=K$1,$J2170,IF($C2170&lt;&gt;$C2169,"",K2169))</f>
        <v>24</v>
      </c>
      <c r="L2170">
        <f>IF($D2170=L$1,$J2170,IF($C2170&lt;&gt;$C2169,"",L2169))</f>
        <v>24</v>
      </c>
      <c r="M2170">
        <f>IF($D2170=M$1,$J2170,IF($C2170&lt;&gt;$C2169,"",M2169))</f>
        <v>24</v>
      </c>
      <c r="N2170" s="20">
        <f t="shared" si="205"/>
        <v>3</v>
      </c>
      <c r="O2170" s="21">
        <f t="shared" si="206"/>
        <v>24</v>
      </c>
      <c r="P2170">
        <f t="shared" si="202"/>
        <v>0</v>
      </c>
      <c r="Q2170">
        <f t="shared" si="203"/>
        <v>24</v>
      </c>
    </row>
    <row r="2171" spans="1:17" x14ac:dyDescent="0.25">
      <c r="A2171" t="str">
        <f t="shared" si="201"/>
        <v>Netherlands-Local</v>
      </c>
      <c r="B2171">
        <v>2170</v>
      </c>
      <c r="C2171" t="s">
        <v>38</v>
      </c>
      <c r="D2171" t="s">
        <v>96</v>
      </c>
      <c r="E2171" t="s">
        <v>101</v>
      </c>
      <c r="F2171" s="3">
        <v>41129</v>
      </c>
      <c r="G2171" s="1" t="s">
        <v>117</v>
      </c>
      <c r="H2171" t="s">
        <v>117</v>
      </c>
      <c r="I2171" s="17">
        <f>IF(D2171="Moody",VLOOKUP(H2171,'Rating Translation'!$B$2:$E$25,4,FALSE),IF(D2171="SP",VLOOKUP(H2171,'Rating Translation'!$C$2:$E$25,3,FALSE),VLOOKUP(H2171,'Rating Translation'!$D$2:$E$25,2,FALSE)))</f>
        <v>24</v>
      </c>
      <c r="J2171">
        <f t="shared" si="204"/>
        <v>24</v>
      </c>
      <c r="K2171" s="20">
        <f>IF($D2171=K$1,$J2171,IF($C2171&lt;&gt;$C2170,"",K2170))</f>
        <v>24</v>
      </c>
      <c r="L2171">
        <f>IF($D2171=L$1,$J2171,IF($C2171&lt;&gt;$C2170,"",L2170))</f>
        <v>24</v>
      </c>
      <c r="M2171">
        <f>IF($D2171=M$1,$J2171,IF($C2171&lt;&gt;$C2170,"",M2170))</f>
        <v>24</v>
      </c>
      <c r="N2171" s="20">
        <f t="shared" si="205"/>
        <v>3</v>
      </c>
      <c r="O2171" s="21">
        <f t="shared" si="206"/>
        <v>24</v>
      </c>
      <c r="P2171">
        <f t="shared" si="202"/>
        <v>0</v>
      </c>
      <c r="Q2171">
        <f t="shared" si="203"/>
        <v>24</v>
      </c>
    </row>
    <row r="2172" spans="1:17" x14ac:dyDescent="0.25">
      <c r="A2172" t="str">
        <f t="shared" si="201"/>
        <v>Netherlands-Local</v>
      </c>
      <c r="B2172">
        <v>2171</v>
      </c>
      <c r="C2172" t="s">
        <v>38</v>
      </c>
      <c r="D2172" t="s">
        <v>96</v>
      </c>
      <c r="E2172" t="s">
        <v>101</v>
      </c>
      <c r="F2172" s="3">
        <v>41157</v>
      </c>
      <c r="G2172" s="1" t="s">
        <v>117</v>
      </c>
      <c r="H2172" t="s">
        <v>117</v>
      </c>
      <c r="I2172" s="17">
        <f>IF(D2172="Moody",VLOOKUP(H2172,'Rating Translation'!$B$2:$E$25,4,FALSE),IF(D2172="SP",VLOOKUP(H2172,'Rating Translation'!$C$2:$E$25,3,FALSE),VLOOKUP(H2172,'Rating Translation'!$D$2:$E$25,2,FALSE)))</f>
        <v>24</v>
      </c>
      <c r="J2172">
        <f t="shared" si="204"/>
        <v>24</v>
      </c>
      <c r="K2172" s="20">
        <f>IF($D2172=K$1,$J2172,IF($C2172&lt;&gt;$C2171,"",K2171))</f>
        <v>24</v>
      </c>
      <c r="L2172">
        <f>IF($D2172=L$1,$J2172,IF($C2172&lt;&gt;$C2171,"",L2171))</f>
        <v>24</v>
      </c>
      <c r="M2172">
        <f>IF($D2172=M$1,$J2172,IF($C2172&lt;&gt;$C2171,"",M2171))</f>
        <v>24</v>
      </c>
      <c r="N2172" s="20">
        <f t="shared" si="205"/>
        <v>3</v>
      </c>
      <c r="O2172" s="21">
        <f t="shared" si="206"/>
        <v>24</v>
      </c>
      <c r="P2172">
        <f t="shared" si="202"/>
        <v>0</v>
      </c>
      <c r="Q2172">
        <f t="shared" si="203"/>
        <v>24</v>
      </c>
    </row>
    <row r="2173" spans="1:17" x14ac:dyDescent="0.25">
      <c r="A2173" t="str">
        <f t="shared" si="201"/>
        <v>Netherlands-Local</v>
      </c>
      <c r="B2173">
        <v>2172</v>
      </c>
      <c r="C2173" t="s">
        <v>38</v>
      </c>
      <c r="D2173" t="s">
        <v>96</v>
      </c>
      <c r="E2173" t="s">
        <v>101</v>
      </c>
      <c r="F2173" s="3">
        <v>41192</v>
      </c>
      <c r="G2173" s="1" t="s">
        <v>117</v>
      </c>
      <c r="H2173" t="s">
        <v>117</v>
      </c>
      <c r="I2173" s="17">
        <f>IF(D2173="Moody",VLOOKUP(H2173,'Rating Translation'!$B$2:$E$25,4,FALSE),IF(D2173="SP",VLOOKUP(H2173,'Rating Translation'!$C$2:$E$25,3,FALSE),VLOOKUP(H2173,'Rating Translation'!$D$2:$E$25,2,FALSE)))</f>
        <v>24</v>
      </c>
      <c r="J2173">
        <f t="shared" si="204"/>
        <v>24</v>
      </c>
      <c r="K2173" s="20">
        <f>IF($D2173=K$1,$J2173,IF($C2173&lt;&gt;$C2172,"",K2172))</f>
        <v>24</v>
      </c>
      <c r="L2173">
        <f>IF($D2173=L$1,$J2173,IF($C2173&lt;&gt;$C2172,"",L2172))</f>
        <v>24</v>
      </c>
      <c r="M2173">
        <f>IF($D2173=M$1,$J2173,IF($C2173&lt;&gt;$C2172,"",M2172))</f>
        <v>24</v>
      </c>
      <c r="N2173" s="20">
        <f t="shared" si="205"/>
        <v>3</v>
      </c>
      <c r="O2173" s="21">
        <f t="shared" si="206"/>
        <v>24</v>
      </c>
      <c r="P2173">
        <f t="shared" si="202"/>
        <v>0</v>
      </c>
      <c r="Q2173">
        <f t="shared" si="203"/>
        <v>24</v>
      </c>
    </row>
    <row r="2174" spans="1:17" x14ac:dyDescent="0.25">
      <c r="A2174" t="str">
        <f t="shared" si="201"/>
        <v>Netherlands-Local</v>
      </c>
      <c r="B2174">
        <v>2173</v>
      </c>
      <c r="C2174" t="s">
        <v>38</v>
      </c>
      <c r="D2174" t="s">
        <v>96</v>
      </c>
      <c r="E2174" t="s">
        <v>101</v>
      </c>
      <c r="F2174" s="3">
        <v>41219</v>
      </c>
      <c r="G2174" s="1" t="s">
        <v>117</v>
      </c>
      <c r="H2174" t="s">
        <v>117</v>
      </c>
      <c r="I2174" s="17">
        <f>IF(D2174="Moody",VLOOKUP(H2174,'Rating Translation'!$B$2:$E$25,4,FALSE),IF(D2174="SP",VLOOKUP(H2174,'Rating Translation'!$C$2:$E$25,3,FALSE),VLOOKUP(H2174,'Rating Translation'!$D$2:$E$25,2,FALSE)))</f>
        <v>24</v>
      </c>
      <c r="J2174">
        <f t="shared" si="204"/>
        <v>24</v>
      </c>
      <c r="K2174" s="20">
        <f>IF($D2174=K$1,$J2174,IF($C2174&lt;&gt;$C2173,"",K2173))</f>
        <v>24</v>
      </c>
      <c r="L2174">
        <f>IF($D2174=L$1,$J2174,IF($C2174&lt;&gt;$C2173,"",L2173))</f>
        <v>24</v>
      </c>
      <c r="M2174">
        <f>IF($D2174=M$1,$J2174,IF($C2174&lt;&gt;$C2173,"",M2173))</f>
        <v>24</v>
      </c>
      <c r="N2174" s="20">
        <f t="shared" si="205"/>
        <v>3</v>
      </c>
      <c r="O2174" s="21">
        <f t="shared" si="206"/>
        <v>24</v>
      </c>
      <c r="P2174">
        <f t="shared" si="202"/>
        <v>0</v>
      </c>
      <c r="Q2174">
        <f t="shared" si="203"/>
        <v>24</v>
      </c>
    </row>
    <row r="2175" spans="1:17" x14ac:dyDescent="0.25">
      <c r="A2175" t="str">
        <f t="shared" si="201"/>
        <v>Netherlands-Local</v>
      </c>
      <c r="B2175">
        <v>2174</v>
      </c>
      <c r="C2175" t="s">
        <v>38</v>
      </c>
      <c r="D2175" t="s">
        <v>96</v>
      </c>
      <c r="E2175" t="s">
        <v>101</v>
      </c>
      <c r="F2175" s="3">
        <v>41310</v>
      </c>
      <c r="G2175" s="1" t="s">
        <v>117</v>
      </c>
      <c r="H2175" t="s">
        <v>117</v>
      </c>
      <c r="I2175" s="17">
        <f>IF(D2175="Moody",VLOOKUP(H2175,'Rating Translation'!$B$2:$E$25,4,FALSE),IF(D2175="SP",VLOOKUP(H2175,'Rating Translation'!$C$2:$E$25,3,FALSE),VLOOKUP(H2175,'Rating Translation'!$D$2:$E$25,2,FALSE)))</f>
        <v>24</v>
      </c>
      <c r="J2175">
        <f t="shared" si="204"/>
        <v>24</v>
      </c>
      <c r="K2175" s="20">
        <f>IF($D2175=K$1,$J2175,IF($C2175&lt;&gt;$C2174,"",K2174))</f>
        <v>24</v>
      </c>
      <c r="L2175">
        <f>IF($D2175=L$1,$J2175,IF($C2175&lt;&gt;$C2174,"",L2174))</f>
        <v>24</v>
      </c>
      <c r="M2175">
        <f>IF($D2175=M$1,$J2175,IF($C2175&lt;&gt;$C2174,"",M2174))</f>
        <v>24</v>
      </c>
      <c r="N2175" s="20">
        <f t="shared" si="205"/>
        <v>3</v>
      </c>
      <c r="O2175" s="21">
        <f t="shared" si="206"/>
        <v>24</v>
      </c>
      <c r="P2175">
        <f t="shared" si="202"/>
        <v>0</v>
      </c>
      <c r="Q2175">
        <f t="shared" si="203"/>
        <v>24</v>
      </c>
    </row>
    <row r="2176" spans="1:17" x14ac:dyDescent="0.25">
      <c r="A2176" t="str">
        <f t="shared" si="201"/>
        <v>Netherlands-Local</v>
      </c>
      <c r="B2176">
        <v>2175</v>
      </c>
      <c r="C2176" t="s">
        <v>38</v>
      </c>
      <c r="D2176" t="s">
        <v>96</v>
      </c>
      <c r="E2176" t="s">
        <v>101</v>
      </c>
      <c r="F2176" s="3">
        <v>41323</v>
      </c>
      <c r="G2176" s="1" t="s">
        <v>117</v>
      </c>
      <c r="H2176" t="s">
        <v>117</v>
      </c>
      <c r="I2176" s="17">
        <f>IF(D2176="Moody",VLOOKUP(H2176,'Rating Translation'!$B$2:$E$25,4,FALSE),IF(D2176="SP",VLOOKUP(H2176,'Rating Translation'!$C$2:$E$25,3,FALSE),VLOOKUP(H2176,'Rating Translation'!$D$2:$E$25,2,FALSE)))</f>
        <v>24</v>
      </c>
      <c r="J2176">
        <f t="shared" si="204"/>
        <v>24</v>
      </c>
      <c r="K2176" s="20">
        <f>IF($D2176=K$1,$J2176,IF($C2176&lt;&gt;$C2175,"",K2175))</f>
        <v>24</v>
      </c>
      <c r="L2176">
        <f>IF($D2176=L$1,$J2176,IF($C2176&lt;&gt;$C2175,"",L2175))</f>
        <v>24</v>
      </c>
      <c r="M2176">
        <f>IF($D2176=M$1,$J2176,IF($C2176&lt;&gt;$C2175,"",M2175))</f>
        <v>24</v>
      </c>
      <c r="N2176" s="20">
        <f t="shared" si="205"/>
        <v>3</v>
      </c>
      <c r="O2176" s="21">
        <f t="shared" si="206"/>
        <v>24</v>
      </c>
      <c r="P2176">
        <f t="shared" si="202"/>
        <v>0</v>
      </c>
      <c r="Q2176">
        <f t="shared" si="203"/>
        <v>24</v>
      </c>
    </row>
    <row r="2177" spans="1:17" x14ac:dyDescent="0.25">
      <c r="A2177" t="str">
        <f t="shared" si="201"/>
        <v>Netherlands-Local</v>
      </c>
      <c r="B2177">
        <v>2176</v>
      </c>
      <c r="C2177" t="s">
        <v>38</v>
      </c>
      <c r="D2177" t="s">
        <v>96</v>
      </c>
      <c r="E2177" t="s">
        <v>101</v>
      </c>
      <c r="F2177" s="3">
        <v>41337</v>
      </c>
      <c r="G2177" s="1" t="s">
        <v>117</v>
      </c>
      <c r="H2177" t="s">
        <v>117</v>
      </c>
      <c r="I2177" s="17">
        <f>IF(D2177="Moody",VLOOKUP(H2177,'Rating Translation'!$B$2:$E$25,4,FALSE),IF(D2177="SP",VLOOKUP(H2177,'Rating Translation'!$C$2:$E$25,3,FALSE),VLOOKUP(H2177,'Rating Translation'!$D$2:$E$25,2,FALSE)))</f>
        <v>24</v>
      </c>
      <c r="J2177">
        <f t="shared" si="204"/>
        <v>24</v>
      </c>
      <c r="K2177" s="20">
        <f>IF($D2177=K$1,$J2177,IF($C2177&lt;&gt;$C2176,"",K2176))</f>
        <v>24</v>
      </c>
      <c r="L2177">
        <f>IF($D2177=L$1,$J2177,IF($C2177&lt;&gt;$C2176,"",L2176))</f>
        <v>24</v>
      </c>
      <c r="M2177">
        <f>IF($D2177=M$1,$J2177,IF($C2177&lt;&gt;$C2176,"",M2176))</f>
        <v>24</v>
      </c>
      <c r="N2177" s="20">
        <f t="shared" si="205"/>
        <v>3</v>
      </c>
      <c r="O2177" s="21">
        <f t="shared" si="206"/>
        <v>24</v>
      </c>
      <c r="P2177">
        <f t="shared" si="202"/>
        <v>0</v>
      </c>
      <c r="Q2177">
        <f t="shared" si="203"/>
        <v>24</v>
      </c>
    </row>
    <row r="2178" spans="1:17" x14ac:dyDescent="0.25">
      <c r="A2178" t="str">
        <f t="shared" ref="A2178:A2241" si="207">CONCATENATE(C2178,"-",E2178)</f>
        <v>Netherlands-Local</v>
      </c>
      <c r="B2178">
        <v>2177</v>
      </c>
      <c r="C2178" t="s">
        <v>38</v>
      </c>
      <c r="D2178" t="s">
        <v>96</v>
      </c>
      <c r="E2178" t="s">
        <v>101</v>
      </c>
      <c r="F2178" s="3">
        <v>41348</v>
      </c>
      <c r="G2178" s="1" t="s">
        <v>117</v>
      </c>
      <c r="H2178" t="s">
        <v>117</v>
      </c>
      <c r="I2178" s="17">
        <f>IF(D2178="Moody",VLOOKUP(H2178,'Rating Translation'!$B$2:$E$25,4,FALSE),IF(D2178="SP",VLOOKUP(H2178,'Rating Translation'!$C$2:$E$25,3,FALSE),VLOOKUP(H2178,'Rating Translation'!$D$2:$E$25,2,FALSE)))</f>
        <v>24</v>
      </c>
      <c r="J2178">
        <f t="shared" si="204"/>
        <v>24</v>
      </c>
      <c r="K2178" s="20">
        <f>IF($D2178=K$1,$J2178,IF($C2178&lt;&gt;$C2177,"",K2177))</f>
        <v>24</v>
      </c>
      <c r="L2178">
        <f>IF($D2178=L$1,$J2178,IF($C2178&lt;&gt;$C2177,"",L2177))</f>
        <v>24</v>
      </c>
      <c r="M2178">
        <f>IF($D2178=M$1,$J2178,IF($C2178&lt;&gt;$C2177,"",M2177))</f>
        <v>24</v>
      </c>
      <c r="N2178" s="20">
        <f t="shared" si="205"/>
        <v>3</v>
      </c>
      <c r="O2178" s="21">
        <f t="shared" si="206"/>
        <v>24</v>
      </c>
      <c r="P2178">
        <f t="shared" si="202"/>
        <v>0</v>
      </c>
      <c r="Q2178">
        <f t="shared" si="203"/>
        <v>24</v>
      </c>
    </row>
    <row r="2179" spans="1:17" x14ac:dyDescent="0.25">
      <c r="A2179" t="str">
        <f t="shared" si="207"/>
        <v>Netherlands-Local</v>
      </c>
      <c r="B2179">
        <v>2178</v>
      </c>
      <c r="C2179" t="s">
        <v>38</v>
      </c>
      <c r="D2179" t="s">
        <v>96</v>
      </c>
      <c r="E2179" t="s">
        <v>101</v>
      </c>
      <c r="F2179" s="3">
        <v>41401</v>
      </c>
      <c r="G2179" s="1" t="s">
        <v>117</v>
      </c>
      <c r="H2179" t="s">
        <v>117</v>
      </c>
      <c r="I2179" s="17">
        <f>IF(D2179="Moody",VLOOKUP(H2179,'Rating Translation'!$B$2:$E$25,4,FALSE),IF(D2179="SP",VLOOKUP(H2179,'Rating Translation'!$C$2:$E$25,3,FALSE),VLOOKUP(H2179,'Rating Translation'!$D$2:$E$25,2,FALSE)))</f>
        <v>24</v>
      </c>
      <c r="J2179">
        <f t="shared" si="204"/>
        <v>24</v>
      </c>
      <c r="K2179" s="20">
        <f>IF($D2179=K$1,$J2179,IF($C2179&lt;&gt;$C2178,"",K2178))</f>
        <v>24</v>
      </c>
      <c r="L2179">
        <f>IF($D2179=L$1,$J2179,IF($C2179&lt;&gt;$C2178,"",L2178))</f>
        <v>24</v>
      </c>
      <c r="M2179">
        <f>IF($D2179=M$1,$J2179,IF($C2179&lt;&gt;$C2178,"",M2178))</f>
        <v>24</v>
      </c>
      <c r="N2179" s="20">
        <f t="shared" si="205"/>
        <v>3</v>
      </c>
      <c r="O2179" s="21">
        <f t="shared" si="206"/>
        <v>24</v>
      </c>
      <c r="P2179">
        <f t="shared" ref="P2179:P2242" si="208">IF(N2179&lt;=1,"",STDEV(K2179:M2179))</f>
        <v>0</v>
      </c>
      <c r="Q2179">
        <f t="shared" ref="Q2179:Q2242" si="209">MEDIAN(K2179:M2179)</f>
        <v>24</v>
      </c>
    </row>
    <row r="2180" spans="1:17" x14ac:dyDescent="0.25">
      <c r="A2180" t="str">
        <f t="shared" si="207"/>
        <v>Netherlands-Local</v>
      </c>
      <c r="B2180">
        <v>2179</v>
      </c>
      <c r="C2180" t="s">
        <v>38</v>
      </c>
      <c r="D2180" t="s">
        <v>96</v>
      </c>
      <c r="E2180" t="s">
        <v>101</v>
      </c>
      <c r="F2180" s="3">
        <v>41443</v>
      </c>
      <c r="G2180" s="1" t="s">
        <v>117</v>
      </c>
      <c r="H2180" t="s">
        <v>117</v>
      </c>
      <c r="I2180" s="17">
        <f>IF(D2180="Moody",VLOOKUP(H2180,'Rating Translation'!$B$2:$E$25,4,FALSE),IF(D2180="SP",VLOOKUP(H2180,'Rating Translation'!$C$2:$E$25,3,FALSE),VLOOKUP(H2180,'Rating Translation'!$D$2:$E$25,2,FALSE)))</f>
        <v>24</v>
      </c>
      <c r="J2180">
        <f t="shared" si="204"/>
        <v>24</v>
      </c>
      <c r="K2180" s="20">
        <f>IF($D2180=K$1,$J2180,IF($C2180&lt;&gt;$C2179,"",K2179))</f>
        <v>24</v>
      </c>
      <c r="L2180">
        <f>IF($D2180=L$1,$J2180,IF($C2180&lt;&gt;$C2179,"",L2179))</f>
        <v>24</v>
      </c>
      <c r="M2180">
        <f>IF($D2180=M$1,$J2180,IF($C2180&lt;&gt;$C2179,"",M2179))</f>
        <v>24</v>
      </c>
      <c r="N2180" s="20">
        <f t="shared" si="205"/>
        <v>3</v>
      </c>
      <c r="O2180" s="21">
        <f t="shared" si="206"/>
        <v>24</v>
      </c>
      <c r="P2180">
        <f t="shared" si="208"/>
        <v>0</v>
      </c>
      <c r="Q2180">
        <f t="shared" si="209"/>
        <v>24</v>
      </c>
    </row>
    <row r="2181" spans="1:17" x14ac:dyDescent="0.25">
      <c r="A2181" t="str">
        <f t="shared" si="207"/>
        <v>Netherlands-Local</v>
      </c>
      <c r="B2181">
        <v>2180</v>
      </c>
      <c r="C2181" t="s">
        <v>38</v>
      </c>
      <c r="D2181" t="s">
        <v>96</v>
      </c>
      <c r="E2181" t="s">
        <v>101</v>
      </c>
      <c r="F2181" s="3">
        <v>41457</v>
      </c>
      <c r="G2181" s="1" t="s">
        <v>117</v>
      </c>
      <c r="H2181" t="s">
        <v>117</v>
      </c>
      <c r="I2181" s="17">
        <f>IF(D2181="Moody",VLOOKUP(H2181,'Rating Translation'!$B$2:$E$25,4,FALSE),IF(D2181="SP",VLOOKUP(H2181,'Rating Translation'!$C$2:$E$25,3,FALSE),VLOOKUP(H2181,'Rating Translation'!$D$2:$E$25,2,FALSE)))</f>
        <v>24</v>
      </c>
      <c r="J2181">
        <f t="shared" si="204"/>
        <v>24</v>
      </c>
      <c r="K2181" s="20">
        <f>IF($D2181=K$1,$J2181,IF($C2181&lt;&gt;$C2180,"",K2180))</f>
        <v>24</v>
      </c>
      <c r="L2181">
        <f>IF($D2181=L$1,$J2181,IF($C2181&lt;&gt;$C2180,"",L2180))</f>
        <v>24</v>
      </c>
      <c r="M2181">
        <f>IF($D2181=M$1,$J2181,IF($C2181&lt;&gt;$C2180,"",M2180))</f>
        <v>24</v>
      </c>
      <c r="N2181" s="20">
        <f t="shared" si="205"/>
        <v>3</v>
      </c>
      <c r="O2181" s="21">
        <f t="shared" si="206"/>
        <v>24</v>
      </c>
      <c r="P2181">
        <f t="shared" si="208"/>
        <v>0</v>
      </c>
      <c r="Q2181">
        <f t="shared" si="209"/>
        <v>24</v>
      </c>
    </row>
    <row r="2182" spans="1:17" x14ac:dyDescent="0.25">
      <c r="A2182" t="str">
        <f t="shared" si="207"/>
        <v>Netherlands-Local</v>
      </c>
      <c r="B2182">
        <v>2181</v>
      </c>
      <c r="C2182" t="s">
        <v>38</v>
      </c>
      <c r="D2182" t="s">
        <v>96</v>
      </c>
      <c r="E2182" t="s">
        <v>101</v>
      </c>
      <c r="F2182" s="3">
        <v>41514</v>
      </c>
      <c r="G2182" s="1" t="s">
        <v>117</v>
      </c>
      <c r="H2182" t="s">
        <v>117</v>
      </c>
      <c r="I2182" s="17">
        <f>IF(D2182="Moody",VLOOKUP(H2182,'Rating Translation'!$B$2:$E$25,4,FALSE),IF(D2182="SP",VLOOKUP(H2182,'Rating Translation'!$C$2:$E$25,3,FALSE),VLOOKUP(H2182,'Rating Translation'!$D$2:$E$25,2,FALSE)))</f>
        <v>24</v>
      </c>
      <c r="J2182">
        <f t="shared" si="204"/>
        <v>24</v>
      </c>
      <c r="K2182" s="20">
        <f>IF($D2182=K$1,$J2182,IF($C2182&lt;&gt;$C2181,"",K2181))</f>
        <v>24</v>
      </c>
      <c r="L2182">
        <f>IF($D2182=L$1,$J2182,IF($C2182&lt;&gt;$C2181,"",L2181))</f>
        <v>24</v>
      </c>
      <c r="M2182">
        <f>IF($D2182=M$1,$J2182,IF($C2182&lt;&gt;$C2181,"",M2181))</f>
        <v>24</v>
      </c>
      <c r="N2182" s="20">
        <f t="shared" si="205"/>
        <v>3</v>
      </c>
      <c r="O2182" s="21">
        <f t="shared" si="206"/>
        <v>24</v>
      </c>
      <c r="P2182">
        <f t="shared" si="208"/>
        <v>0</v>
      </c>
      <c r="Q2182">
        <f t="shared" si="209"/>
        <v>24</v>
      </c>
    </row>
    <row r="2183" spans="1:17" x14ac:dyDescent="0.25">
      <c r="A2183" t="str">
        <f t="shared" si="207"/>
        <v>Netherlands-Local</v>
      </c>
      <c r="B2183">
        <v>2182</v>
      </c>
      <c r="C2183" t="s">
        <v>38</v>
      </c>
      <c r="D2183" t="s">
        <v>96</v>
      </c>
      <c r="E2183" t="s">
        <v>101</v>
      </c>
      <c r="F2183" s="3">
        <v>41583</v>
      </c>
      <c r="G2183" s="1" t="s">
        <v>117</v>
      </c>
      <c r="H2183" t="s">
        <v>117</v>
      </c>
      <c r="I2183" s="17">
        <f>IF(D2183="Moody",VLOOKUP(H2183,'Rating Translation'!$B$2:$E$25,4,FALSE),IF(D2183="SP",VLOOKUP(H2183,'Rating Translation'!$C$2:$E$25,3,FALSE),VLOOKUP(H2183,'Rating Translation'!$D$2:$E$25,2,FALSE)))</f>
        <v>24</v>
      </c>
      <c r="J2183">
        <f t="shared" si="204"/>
        <v>24</v>
      </c>
      <c r="K2183" s="20">
        <f>IF($D2183=K$1,$J2183,IF($C2183&lt;&gt;$C2182,"",K2182))</f>
        <v>24</v>
      </c>
      <c r="L2183">
        <f>IF($D2183=L$1,$J2183,IF($C2183&lt;&gt;$C2182,"",L2182))</f>
        <v>24</v>
      </c>
      <c r="M2183">
        <f>IF($D2183=M$1,$J2183,IF($C2183&lt;&gt;$C2182,"",M2182))</f>
        <v>24</v>
      </c>
      <c r="N2183" s="20">
        <f t="shared" si="205"/>
        <v>3</v>
      </c>
      <c r="O2183" s="21">
        <f t="shared" si="206"/>
        <v>24</v>
      </c>
      <c r="P2183">
        <f t="shared" si="208"/>
        <v>0</v>
      </c>
      <c r="Q2183">
        <f t="shared" si="209"/>
        <v>24</v>
      </c>
    </row>
    <row r="2184" spans="1:17" x14ac:dyDescent="0.25">
      <c r="A2184" t="str">
        <f t="shared" si="207"/>
        <v>Netherlands-Local</v>
      </c>
      <c r="B2184">
        <v>2183</v>
      </c>
      <c r="C2184" t="s">
        <v>38</v>
      </c>
      <c r="D2184" t="s">
        <v>96</v>
      </c>
      <c r="E2184" t="s">
        <v>101</v>
      </c>
      <c r="F2184" s="3">
        <v>41598</v>
      </c>
      <c r="G2184" s="1" t="s">
        <v>117</v>
      </c>
      <c r="H2184" t="s">
        <v>117</v>
      </c>
      <c r="I2184" s="17">
        <f>IF(D2184="Moody",VLOOKUP(H2184,'Rating Translation'!$B$2:$E$25,4,FALSE),IF(D2184="SP",VLOOKUP(H2184,'Rating Translation'!$C$2:$E$25,3,FALSE),VLOOKUP(H2184,'Rating Translation'!$D$2:$E$25,2,FALSE)))</f>
        <v>24</v>
      </c>
      <c r="J2184">
        <f t="shared" si="204"/>
        <v>24</v>
      </c>
      <c r="K2184" s="20">
        <f>IF($D2184=K$1,$J2184,IF($C2184&lt;&gt;$C2183,"",K2183))</f>
        <v>24</v>
      </c>
      <c r="L2184">
        <f>IF($D2184=L$1,$J2184,IF($C2184&lt;&gt;$C2183,"",L2183))</f>
        <v>24</v>
      </c>
      <c r="M2184">
        <f>IF($D2184=M$1,$J2184,IF($C2184&lt;&gt;$C2183,"",M2183))</f>
        <v>24</v>
      </c>
      <c r="N2184" s="20">
        <f t="shared" si="205"/>
        <v>3</v>
      </c>
      <c r="O2184" s="21">
        <f t="shared" si="206"/>
        <v>24</v>
      </c>
      <c r="P2184">
        <f t="shared" si="208"/>
        <v>0</v>
      </c>
      <c r="Q2184">
        <f t="shared" si="209"/>
        <v>24</v>
      </c>
    </row>
    <row r="2185" spans="1:17" x14ac:dyDescent="0.25">
      <c r="A2185" t="str">
        <f t="shared" si="207"/>
        <v>Netherlands-Local</v>
      </c>
      <c r="B2185">
        <v>2184</v>
      </c>
      <c r="C2185" t="s">
        <v>38</v>
      </c>
      <c r="D2185" t="s">
        <v>79</v>
      </c>
      <c r="E2185" t="s">
        <v>101</v>
      </c>
      <c r="F2185" s="3">
        <v>41607</v>
      </c>
      <c r="G2185" s="1" t="s">
        <v>118</v>
      </c>
      <c r="H2185" t="s">
        <v>118</v>
      </c>
      <c r="I2185" s="17">
        <f>IF(D2185="Moody",VLOOKUP(H2185,'Rating Translation'!$B$2:$E$25,4,FALSE),IF(D2185="SP",VLOOKUP(H2185,'Rating Translation'!$C$2:$E$25,3,FALSE),VLOOKUP(H2185,'Rating Translation'!$D$2:$E$25,2,FALSE)))</f>
        <v>23</v>
      </c>
      <c r="J2185">
        <f t="shared" si="204"/>
        <v>23</v>
      </c>
      <c r="K2185" s="20">
        <f>IF($D2185=K$1,$J2185,IF($C2185&lt;&gt;$C2184,"",K2184))</f>
        <v>24</v>
      </c>
      <c r="L2185">
        <f>IF($D2185=L$1,$J2185,IF($C2185&lt;&gt;$C2184,"",L2184))</f>
        <v>23</v>
      </c>
      <c r="M2185">
        <f>IF($D2185=M$1,$J2185,IF($C2185&lt;&gt;$C2184,"",M2184))</f>
        <v>24</v>
      </c>
      <c r="N2185" s="20">
        <f t="shared" si="205"/>
        <v>3</v>
      </c>
      <c r="O2185" s="21">
        <f t="shared" si="206"/>
        <v>23.666666666666668</v>
      </c>
      <c r="P2185">
        <f t="shared" si="208"/>
        <v>0.57735026918962584</v>
      </c>
      <c r="Q2185">
        <f t="shared" si="209"/>
        <v>24</v>
      </c>
    </row>
    <row r="2186" spans="1:17" x14ac:dyDescent="0.25">
      <c r="A2186" t="str">
        <f t="shared" si="207"/>
        <v>Netherlands-Local</v>
      </c>
      <c r="B2186">
        <v>2185</v>
      </c>
      <c r="C2186" t="s">
        <v>38</v>
      </c>
      <c r="D2186" t="s">
        <v>96</v>
      </c>
      <c r="E2186" t="s">
        <v>101</v>
      </c>
      <c r="F2186" s="3">
        <v>41656</v>
      </c>
      <c r="G2186" s="1" t="s">
        <v>117</v>
      </c>
      <c r="H2186" t="s">
        <v>117</v>
      </c>
      <c r="I2186" s="17">
        <f>IF(D2186="Moody",VLOOKUP(H2186,'Rating Translation'!$B$2:$E$25,4,FALSE),IF(D2186="SP",VLOOKUP(H2186,'Rating Translation'!$C$2:$E$25,3,FALSE),VLOOKUP(H2186,'Rating Translation'!$D$2:$E$25,2,FALSE)))</f>
        <v>24</v>
      </c>
      <c r="J2186">
        <f t="shared" si="204"/>
        <v>24</v>
      </c>
      <c r="K2186" s="20">
        <f>IF($D2186=K$1,$J2186,IF($C2186&lt;&gt;$C2185,"",K2185))</f>
        <v>24</v>
      </c>
      <c r="L2186">
        <f>IF($D2186=L$1,$J2186,IF($C2186&lt;&gt;$C2185,"",L2185))</f>
        <v>23</v>
      </c>
      <c r="M2186">
        <f>IF($D2186=M$1,$J2186,IF($C2186&lt;&gt;$C2185,"",M2185))</f>
        <v>24</v>
      </c>
      <c r="N2186" s="20">
        <f t="shared" si="205"/>
        <v>3</v>
      </c>
      <c r="O2186" s="21">
        <f t="shared" si="206"/>
        <v>23.666666666666668</v>
      </c>
      <c r="P2186">
        <f t="shared" si="208"/>
        <v>0.57735026918962584</v>
      </c>
      <c r="Q2186">
        <f t="shared" si="209"/>
        <v>24</v>
      </c>
    </row>
    <row r="2187" spans="1:17" x14ac:dyDescent="0.25">
      <c r="A2187" t="str">
        <f t="shared" si="207"/>
        <v>New Zealand-Foreign</v>
      </c>
      <c r="B2187">
        <v>2186</v>
      </c>
      <c r="C2187" t="s">
        <v>40</v>
      </c>
      <c r="D2187" t="s">
        <v>69</v>
      </c>
      <c r="E2187" t="s">
        <v>100</v>
      </c>
      <c r="F2187" s="3">
        <v>27585</v>
      </c>
      <c r="G2187" s="1" t="s">
        <v>172</v>
      </c>
      <c r="H2187" t="s">
        <v>172</v>
      </c>
      <c r="I2187" s="17" t="e">
        <f>IF(D2187="Moody",VLOOKUP(H2187,'Rating Translation'!$B$2:$E$25,4,FALSE),IF(D2187="SP",VLOOKUP(H2187,'Rating Translation'!$C$2:$E$25,3,FALSE),VLOOKUP(H2187,'Rating Translation'!$D$2:$E$25,2,FALSE)))</f>
        <v>#N/A</v>
      </c>
      <c r="J2187" t="str">
        <f t="shared" si="204"/>
        <v/>
      </c>
      <c r="K2187" s="20" t="str">
        <f>IF($D2187=K$1,$J2187,IF($C2187&lt;&gt;$C2186,"",K2186))</f>
        <v/>
      </c>
      <c r="L2187" t="str">
        <f>IF($D2187=L$1,$J2187,IF($C2187&lt;&gt;$C2186,"",L2186))</f>
        <v/>
      </c>
      <c r="M2187" t="str">
        <f>IF($D2187=M$1,$J2187,IF($C2187&lt;&gt;$C2186,"",M2186))</f>
        <v/>
      </c>
      <c r="N2187" s="20">
        <f t="shared" si="205"/>
        <v>0</v>
      </c>
      <c r="O2187" s="21" t="e">
        <f t="shared" si="206"/>
        <v>#DIV/0!</v>
      </c>
      <c r="P2187" t="str">
        <f t="shared" si="208"/>
        <v/>
      </c>
      <c r="Q2187" t="e">
        <f t="shared" si="209"/>
        <v>#NUM!</v>
      </c>
    </row>
    <row r="2188" spans="1:17" x14ac:dyDescent="0.25">
      <c r="A2188" t="str">
        <f t="shared" si="207"/>
        <v>New Zealand-Foreign</v>
      </c>
      <c r="B2188">
        <v>2187</v>
      </c>
      <c r="C2188" t="s">
        <v>40</v>
      </c>
      <c r="D2188" t="s">
        <v>69</v>
      </c>
      <c r="E2188" t="s">
        <v>100</v>
      </c>
      <c r="F2188" s="3">
        <v>28305</v>
      </c>
      <c r="G2188" s="1" t="s">
        <v>104</v>
      </c>
      <c r="H2188" t="s">
        <v>104</v>
      </c>
      <c r="I2188" s="17">
        <f>IF(D2188="Moody",VLOOKUP(H2188,'Rating Translation'!$B$2:$E$25,4,FALSE),IF(D2188="SP",VLOOKUP(H2188,'Rating Translation'!$C$2:$E$25,3,FALSE),VLOOKUP(H2188,'Rating Translation'!$D$2:$E$25,2,FALSE)))</f>
        <v>24</v>
      </c>
      <c r="J2188">
        <f t="shared" si="204"/>
        <v>24</v>
      </c>
      <c r="K2188" s="20">
        <f>IF($D2188=K$1,$J2188,IF($C2188&lt;&gt;$C2187,"",K2187))</f>
        <v>24</v>
      </c>
      <c r="L2188" t="str">
        <f>IF($D2188=L$1,$J2188,IF($C2188&lt;&gt;$C2187,"",L2187))</f>
        <v/>
      </c>
      <c r="M2188" t="str">
        <f>IF($D2188=M$1,$J2188,IF($C2188&lt;&gt;$C2187,"",M2187))</f>
        <v/>
      </c>
      <c r="N2188" s="20">
        <f t="shared" si="205"/>
        <v>1</v>
      </c>
      <c r="O2188" s="21">
        <f t="shared" si="206"/>
        <v>24</v>
      </c>
      <c r="P2188" t="str">
        <f t="shared" si="208"/>
        <v/>
      </c>
      <c r="Q2188">
        <f t="shared" si="209"/>
        <v>24</v>
      </c>
    </row>
    <row r="2189" spans="1:17" x14ac:dyDescent="0.25">
      <c r="A2189" t="str">
        <f t="shared" si="207"/>
        <v>New Zealand-Foreign</v>
      </c>
      <c r="B2189">
        <v>2188</v>
      </c>
      <c r="C2189" t="s">
        <v>40</v>
      </c>
      <c r="D2189" t="s">
        <v>69</v>
      </c>
      <c r="E2189" t="s">
        <v>100</v>
      </c>
      <c r="F2189" s="3">
        <v>30972</v>
      </c>
      <c r="G2189" s="1" t="s">
        <v>172</v>
      </c>
      <c r="H2189" t="s">
        <v>172</v>
      </c>
      <c r="I2189" s="17" t="e">
        <f>IF(D2189="Moody",VLOOKUP(H2189,'Rating Translation'!$B$2:$E$25,4,FALSE),IF(D2189="SP",VLOOKUP(H2189,'Rating Translation'!$C$2:$E$25,3,FALSE),VLOOKUP(H2189,'Rating Translation'!$D$2:$E$25,2,FALSE)))</f>
        <v>#N/A</v>
      </c>
      <c r="J2189" t="str">
        <f t="shared" si="204"/>
        <v/>
      </c>
      <c r="K2189" s="20" t="str">
        <f>IF($D2189=K$1,$J2189,IF($C2189&lt;&gt;$C2188,"",K2188))</f>
        <v/>
      </c>
      <c r="L2189" t="str">
        <f>IF($D2189=L$1,$J2189,IF($C2189&lt;&gt;$C2188,"",L2188))</f>
        <v/>
      </c>
      <c r="M2189" t="str">
        <f>IF($D2189=M$1,$J2189,IF($C2189&lt;&gt;$C2188,"",M2188))</f>
        <v/>
      </c>
      <c r="N2189" s="20">
        <f t="shared" si="205"/>
        <v>0</v>
      </c>
      <c r="O2189" s="21" t="e">
        <f t="shared" si="206"/>
        <v>#DIV/0!</v>
      </c>
      <c r="P2189" t="str">
        <f t="shared" si="208"/>
        <v/>
      </c>
      <c r="Q2189" t="e">
        <f t="shared" si="209"/>
        <v>#NUM!</v>
      </c>
    </row>
    <row r="2190" spans="1:17" x14ac:dyDescent="0.25">
      <c r="A2190" t="str">
        <f t="shared" si="207"/>
        <v>New Zealand-Foreign</v>
      </c>
      <c r="B2190">
        <v>2189</v>
      </c>
      <c r="C2190" t="s">
        <v>40</v>
      </c>
      <c r="D2190" t="s">
        <v>69</v>
      </c>
      <c r="E2190" t="s">
        <v>100</v>
      </c>
      <c r="F2190" s="3">
        <v>34409</v>
      </c>
      <c r="G2190" s="1" t="s">
        <v>107</v>
      </c>
      <c r="H2190" t="s">
        <v>107</v>
      </c>
      <c r="I2190" s="17">
        <f>IF(D2190="Moody",VLOOKUP(H2190,'Rating Translation'!$B$2:$E$25,4,FALSE),IF(D2190="SP",VLOOKUP(H2190,'Rating Translation'!$C$2:$E$25,3,FALSE),VLOOKUP(H2190,'Rating Translation'!$D$2:$E$25,2,FALSE)))</f>
        <v>22</v>
      </c>
      <c r="J2190">
        <f t="shared" si="204"/>
        <v>22</v>
      </c>
      <c r="K2190" s="20">
        <f>IF($D2190=K$1,$J2190,IF($C2190&lt;&gt;$C2189,"",K2189))</f>
        <v>22</v>
      </c>
      <c r="L2190" t="str">
        <f>IF($D2190=L$1,$J2190,IF($C2190&lt;&gt;$C2189,"",L2189))</f>
        <v/>
      </c>
      <c r="M2190" t="str">
        <f>IF($D2190=M$1,$J2190,IF($C2190&lt;&gt;$C2189,"",M2189))</f>
        <v/>
      </c>
      <c r="N2190" s="20">
        <f t="shared" si="205"/>
        <v>1</v>
      </c>
      <c r="O2190" s="21">
        <f t="shared" si="206"/>
        <v>22</v>
      </c>
      <c r="P2190" t="str">
        <f t="shared" si="208"/>
        <v/>
      </c>
      <c r="Q2190">
        <f t="shared" si="209"/>
        <v>22</v>
      </c>
    </row>
    <row r="2191" spans="1:17" x14ac:dyDescent="0.25">
      <c r="A2191" t="str">
        <f t="shared" si="207"/>
        <v>New Zealand-Foreign</v>
      </c>
      <c r="B2191">
        <v>2190</v>
      </c>
      <c r="C2191" t="s">
        <v>40</v>
      </c>
      <c r="D2191" t="s">
        <v>69</v>
      </c>
      <c r="E2191" t="s">
        <v>100</v>
      </c>
      <c r="F2191" s="3">
        <v>35121</v>
      </c>
      <c r="G2191" s="1" t="s">
        <v>106</v>
      </c>
      <c r="H2191" t="s">
        <v>106</v>
      </c>
      <c r="I2191" s="17">
        <f>IF(D2191="Moody",VLOOKUP(H2191,'Rating Translation'!$B$2:$E$25,4,FALSE),IF(D2191="SP",VLOOKUP(H2191,'Rating Translation'!$C$2:$E$25,3,FALSE),VLOOKUP(H2191,'Rating Translation'!$D$2:$E$25,2,FALSE)))</f>
        <v>23</v>
      </c>
      <c r="J2191">
        <f t="shared" si="204"/>
        <v>23</v>
      </c>
      <c r="K2191" s="20">
        <f>IF($D2191=K$1,$J2191,IF($C2191&lt;&gt;$C2190,"",K2190))</f>
        <v>23</v>
      </c>
      <c r="L2191" t="str">
        <f>IF($D2191=L$1,$J2191,IF($C2191&lt;&gt;$C2190,"",L2190))</f>
        <v/>
      </c>
      <c r="M2191" t="str">
        <f>IF($D2191=M$1,$J2191,IF($C2191&lt;&gt;$C2190,"",M2190))</f>
        <v/>
      </c>
      <c r="N2191" s="20">
        <f t="shared" si="205"/>
        <v>1</v>
      </c>
      <c r="O2191" s="21">
        <f t="shared" si="206"/>
        <v>23</v>
      </c>
      <c r="P2191" t="str">
        <f t="shared" si="208"/>
        <v/>
      </c>
      <c r="Q2191">
        <f t="shared" si="209"/>
        <v>23</v>
      </c>
    </row>
    <row r="2192" spans="1:17" x14ac:dyDescent="0.25">
      <c r="A2192" t="str">
        <f t="shared" si="207"/>
        <v>New Zealand-Foreign</v>
      </c>
      <c r="B2192">
        <v>2191</v>
      </c>
      <c r="C2192" t="s">
        <v>40</v>
      </c>
      <c r="D2192" t="s">
        <v>69</v>
      </c>
      <c r="E2192" t="s">
        <v>100</v>
      </c>
      <c r="F2192" s="3">
        <v>36061</v>
      </c>
      <c r="G2192" s="1" t="s">
        <v>107</v>
      </c>
      <c r="H2192" t="s">
        <v>107</v>
      </c>
      <c r="I2192" s="17">
        <f>IF(D2192="Moody",VLOOKUP(H2192,'Rating Translation'!$B$2:$E$25,4,FALSE),IF(D2192="SP",VLOOKUP(H2192,'Rating Translation'!$C$2:$E$25,3,FALSE),VLOOKUP(H2192,'Rating Translation'!$D$2:$E$25,2,FALSE)))</f>
        <v>22</v>
      </c>
      <c r="J2192">
        <f t="shared" si="204"/>
        <v>22</v>
      </c>
      <c r="K2192" s="20">
        <f>IF($D2192=K$1,$J2192,IF($C2192&lt;&gt;$C2191,"",K2191))</f>
        <v>22</v>
      </c>
      <c r="L2192" t="str">
        <f>IF($D2192=L$1,$J2192,IF($C2192&lt;&gt;$C2191,"",L2191))</f>
        <v/>
      </c>
      <c r="M2192" t="str">
        <f>IF($D2192=M$1,$J2192,IF($C2192&lt;&gt;$C2191,"",M2191))</f>
        <v/>
      </c>
      <c r="N2192" s="20">
        <f t="shared" si="205"/>
        <v>1</v>
      </c>
      <c r="O2192" s="21">
        <f t="shared" si="206"/>
        <v>22</v>
      </c>
      <c r="P2192" t="str">
        <f t="shared" si="208"/>
        <v/>
      </c>
      <c r="Q2192">
        <f t="shared" si="209"/>
        <v>22</v>
      </c>
    </row>
    <row r="2193" spans="1:17" x14ac:dyDescent="0.25">
      <c r="A2193" t="str">
        <f t="shared" si="207"/>
        <v>New Zealand-Foreign</v>
      </c>
      <c r="B2193">
        <v>2192</v>
      </c>
      <c r="C2193" t="s">
        <v>40</v>
      </c>
      <c r="D2193" t="s">
        <v>96</v>
      </c>
      <c r="E2193" t="s">
        <v>100</v>
      </c>
      <c r="F2193" s="3">
        <v>37342</v>
      </c>
      <c r="G2193" s="1" t="s">
        <v>135</v>
      </c>
      <c r="H2193" t="s">
        <v>78</v>
      </c>
      <c r="I2193" s="17">
        <f>IF(D2193="Moody",VLOOKUP(H2193,'Rating Translation'!$B$2:$E$25,4,FALSE),IF(D2193="SP",VLOOKUP(H2193,'Rating Translation'!$C$2:$E$25,3,FALSE),VLOOKUP(H2193,'Rating Translation'!$D$2:$E$25,2,FALSE)))</f>
        <v>22</v>
      </c>
      <c r="J2193">
        <f t="shared" si="204"/>
        <v>22</v>
      </c>
      <c r="K2193" s="20">
        <f>IF($D2193=K$1,$J2193,IF($C2193&lt;&gt;$C2192,"",K2192))</f>
        <v>22</v>
      </c>
      <c r="L2193" t="str">
        <f>IF($D2193=L$1,$J2193,IF($C2193&lt;&gt;$C2192,"",L2192))</f>
        <v/>
      </c>
      <c r="M2193">
        <f>IF($D2193=M$1,$J2193,IF($C2193&lt;&gt;$C2192,"",M2192))</f>
        <v>22</v>
      </c>
      <c r="N2193" s="20">
        <f t="shared" si="205"/>
        <v>2</v>
      </c>
      <c r="O2193" s="21">
        <f t="shared" si="206"/>
        <v>22</v>
      </c>
      <c r="P2193">
        <f t="shared" si="208"/>
        <v>0</v>
      </c>
      <c r="Q2193">
        <f t="shared" si="209"/>
        <v>22</v>
      </c>
    </row>
    <row r="2194" spans="1:17" x14ac:dyDescent="0.25">
      <c r="A2194" t="str">
        <f t="shared" si="207"/>
        <v>New Zealand-Foreign</v>
      </c>
      <c r="B2194">
        <v>2193</v>
      </c>
      <c r="C2194" t="s">
        <v>40</v>
      </c>
      <c r="D2194" t="s">
        <v>69</v>
      </c>
      <c r="E2194" t="s">
        <v>100</v>
      </c>
      <c r="F2194" s="3">
        <v>37549</v>
      </c>
      <c r="G2194" s="1" t="s">
        <v>104</v>
      </c>
      <c r="H2194" t="s">
        <v>104</v>
      </c>
      <c r="I2194" s="17">
        <f>IF(D2194="Moody",VLOOKUP(H2194,'Rating Translation'!$B$2:$E$25,4,FALSE),IF(D2194="SP",VLOOKUP(H2194,'Rating Translation'!$C$2:$E$25,3,FALSE),VLOOKUP(H2194,'Rating Translation'!$D$2:$E$25,2,FALSE)))</f>
        <v>24</v>
      </c>
      <c r="J2194">
        <f t="shared" si="204"/>
        <v>24</v>
      </c>
      <c r="K2194" s="20">
        <f>IF($D2194=K$1,$J2194,IF($C2194&lt;&gt;$C2193,"",K2193))</f>
        <v>24</v>
      </c>
      <c r="L2194" t="str">
        <f>IF($D2194=L$1,$J2194,IF($C2194&lt;&gt;$C2193,"",L2193))</f>
        <v/>
      </c>
      <c r="M2194">
        <f>IF($D2194=M$1,$J2194,IF($C2194&lt;&gt;$C2193,"",M2193))</f>
        <v>22</v>
      </c>
      <c r="N2194" s="20">
        <f t="shared" si="205"/>
        <v>2</v>
      </c>
      <c r="O2194" s="21">
        <f t="shared" si="206"/>
        <v>23</v>
      </c>
      <c r="P2194">
        <f t="shared" si="208"/>
        <v>1.4142135623730951</v>
      </c>
      <c r="Q2194">
        <f t="shared" si="209"/>
        <v>23</v>
      </c>
    </row>
    <row r="2195" spans="1:17" x14ac:dyDescent="0.25">
      <c r="A2195" t="str">
        <f t="shared" si="207"/>
        <v>New Zealand-Foreign</v>
      </c>
      <c r="B2195">
        <v>2194</v>
      </c>
      <c r="C2195" t="s">
        <v>40</v>
      </c>
      <c r="D2195" t="s">
        <v>96</v>
      </c>
      <c r="E2195" t="s">
        <v>100</v>
      </c>
      <c r="F2195" s="3">
        <v>37851</v>
      </c>
      <c r="G2195" s="1" t="s">
        <v>134</v>
      </c>
      <c r="H2195" t="s">
        <v>118</v>
      </c>
      <c r="I2195" s="17">
        <f>IF(D2195="Moody",VLOOKUP(H2195,'Rating Translation'!$B$2:$E$25,4,FALSE),IF(D2195="SP",VLOOKUP(H2195,'Rating Translation'!$C$2:$E$25,3,FALSE),VLOOKUP(H2195,'Rating Translation'!$D$2:$E$25,2,FALSE)))</f>
        <v>23</v>
      </c>
      <c r="J2195">
        <f t="shared" si="204"/>
        <v>23</v>
      </c>
      <c r="K2195" s="20">
        <f>IF($D2195=K$1,$J2195,IF($C2195&lt;&gt;$C2194,"",K2194))</f>
        <v>24</v>
      </c>
      <c r="L2195" t="str">
        <f>IF($D2195=L$1,$J2195,IF($C2195&lt;&gt;$C2194,"",L2194))</f>
        <v/>
      </c>
      <c r="M2195">
        <f>IF($D2195=M$1,$J2195,IF($C2195&lt;&gt;$C2194,"",M2194))</f>
        <v>23</v>
      </c>
      <c r="N2195" s="20">
        <f t="shared" si="205"/>
        <v>2</v>
      </c>
      <c r="O2195" s="21">
        <f t="shared" si="206"/>
        <v>23.5</v>
      </c>
      <c r="P2195">
        <f t="shared" si="208"/>
        <v>0.70710678118654757</v>
      </c>
      <c r="Q2195">
        <f t="shared" si="209"/>
        <v>23.5</v>
      </c>
    </row>
    <row r="2196" spans="1:17" x14ac:dyDescent="0.25">
      <c r="A2196" t="str">
        <f t="shared" si="207"/>
        <v>New Zealand-Foreign</v>
      </c>
      <c r="B2196">
        <v>2195</v>
      </c>
      <c r="C2196" t="s">
        <v>40</v>
      </c>
      <c r="D2196" t="s">
        <v>69</v>
      </c>
      <c r="E2196" t="s">
        <v>100</v>
      </c>
      <c r="F2196" s="3">
        <v>37940</v>
      </c>
      <c r="G2196" s="1" t="s">
        <v>61</v>
      </c>
      <c r="H2196" t="s">
        <v>104</v>
      </c>
      <c r="I2196" s="17">
        <f>IF(D2196="Moody",VLOOKUP(H2196,'Rating Translation'!$B$2:$E$25,4,FALSE),IF(D2196="SP",VLOOKUP(H2196,'Rating Translation'!$C$2:$E$25,3,FALSE),VLOOKUP(H2196,'Rating Translation'!$D$2:$E$25,2,FALSE)))</f>
        <v>24</v>
      </c>
      <c r="J2196">
        <f t="shared" si="204"/>
        <v>24</v>
      </c>
      <c r="K2196" s="20">
        <f>IF($D2196=K$1,$J2196,IF($C2196&lt;&gt;$C2195,"",K2195))</f>
        <v>24</v>
      </c>
      <c r="L2196" t="str">
        <f>IF($D2196=L$1,$J2196,IF($C2196&lt;&gt;$C2195,"",L2195))</f>
        <v/>
      </c>
      <c r="M2196">
        <f>IF($D2196=M$1,$J2196,IF($C2196&lt;&gt;$C2195,"",M2195))</f>
        <v>23</v>
      </c>
      <c r="N2196" s="20">
        <f t="shared" si="205"/>
        <v>2</v>
      </c>
      <c r="O2196" s="21">
        <f t="shared" si="206"/>
        <v>23.5</v>
      </c>
      <c r="P2196">
        <f t="shared" si="208"/>
        <v>0.70710678118654757</v>
      </c>
      <c r="Q2196">
        <f t="shared" si="209"/>
        <v>23.5</v>
      </c>
    </row>
    <row r="2197" spans="1:17" x14ac:dyDescent="0.25">
      <c r="A2197" t="str">
        <f t="shared" si="207"/>
        <v>New Zealand-Foreign</v>
      </c>
      <c r="B2197">
        <v>2196</v>
      </c>
      <c r="C2197" t="s">
        <v>40</v>
      </c>
      <c r="D2197" t="s">
        <v>96</v>
      </c>
      <c r="E2197" t="s">
        <v>100</v>
      </c>
      <c r="F2197" s="3">
        <v>40009</v>
      </c>
      <c r="G2197" s="1" t="s">
        <v>137</v>
      </c>
      <c r="H2197" t="s">
        <v>118</v>
      </c>
      <c r="I2197" s="17">
        <f>IF(D2197="Moody",VLOOKUP(H2197,'Rating Translation'!$B$2:$E$25,4,FALSE),IF(D2197="SP",VLOOKUP(H2197,'Rating Translation'!$C$2:$E$25,3,FALSE),VLOOKUP(H2197,'Rating Translation'!$D$2:$E$25,2,FALSE)))</f>
        <v>23</v>
      </c>
      <c r="J2197">
        <f t="shared" si="204"/>
        <v>23</v>
      </c>
      <c r="K2197" s="20">
        <f>IF($D2197=K$1,$J2197,IF($C2197&lt;&gt;$C2196,"",K2196))</f>
        <v>24</v>
      </c>
      <c r="L2197" t="str">
        <f>IF($D2197=L$1,$J2197,IF($C2197&lt;&gt;$C2196,"",L2196))</f>
        <v/>
      </c>
      <c r="M2197">
        <f>IF($D2197=M$1,$J2197,IF($C2197&lt;&gt;$C2196,"",M2196))</f>
        <v>23</v>
      </c>
      <c r="N2197" s="20">
        <f t="shared" si="205"/>
        <v>2</v>
      </c>
      <c r="O2197" s="21">
        <f t="shared" si="206"/>
        <v>23.5</v>
      </c>
      <c r="P2197">
        <f t="shared" si="208"/>
        <v>0.70710678118654757</v>
      </c>
      <c r="Q2197">
        <f t="shared" si="209"/>
        <v>23.5</v>
      </c>
    </row>
    <row r="2198" spans="1:17" x14ac:dyDescent="0.25">
      <c r="A2198" t="str">
        <f t="shared" si="207"/>
        <v>New Zealand-Foreign</v>
      </c>
      <c r="B2198">
        <v>2197</v>
      </c>
      <c r="C2198" t="s">
        <v>40</v>
      </c>
      <c r="D2198" t="s">
        <v>96</v>
      </c>
      <c r="E2198" t="s">
        <v>100</v>
      </c>
      <c r="F2198" s="3">
        <v>40815</v>
      </c>
      <c r="G2198" s="1" t="s">
        <v>135</v>
      </c>
      <c r="H2198" t="s">
        <v>78</v>
      </c>
      <c r="I2198" s="17">
        <f>IF(D2198="Moody",VLOOKUP(H2198,'Rating Translation'!$B$2:$E$25,4,FALSE),IF(D2198="SP",VLOOKUP(H2198,'Rating Translation'!$C$2:$E$25,3,FALSE),VLOOKUP(H2198,'Rating Translation'!$D$2:$E$25,2,FALSE)))</f>
        <v>22</v>
      </c>
      <c r="J2198">
        <f t="shared" si="204"/>
        <v>22</v>
      </c>
      <c r="K2198" s="20">
        <f>IF($D2198=K$1,$J2198,IF($C2198&lt;&gt;$C2197,"",K2197))</f>
        <v>24</v>
      </c>
      <c r="L2198" t="str">
        <f>IF($D2198=L$1,$J2198,IF($C2198&lt;&gt;$C2197,"",L2197))</f>
        <v/>
      </c>
      <c r="M2198">
        <f>IF($D2198=M$1,$J2198,IF($C2198&lt;&gt;$C2197,"",M2197))</f>
        <v>22</v>
      </c>
      <c r="N2198" s="20">
        <f t="shared" si="205"/>
        <v>2</v>
      </c>
      <c r="O2198" s="21">
        <f t="shared" si="206"/>
        <v>23</v>
      </c>
      <c r="P2198">
        <f t="shared" si="208"/>
        <v>1.4142135623730951</v>
      </c>
      <c r="Q2198">
        <f t="shared" si="209"/>
        <v>23</v>
      </c>
    </row>
    <row r="2199" spans="1:17" x14ac:dyDescent="0.25">
      <c r="A2199" t="str">
        <f t="shared" si="207"/>
        <v>New Zealand-Foreign</v>
      </c>
      <c r="B2199">
        <v>2198</v>
      </c>
      <c r="C2199" t="s">
        <v>40</v>
      </c>
      <c r="D2199" t="s">
        <v>79</v>
      </c>
      <c r="E2199" t="s">
        <v>100</v>
      </c>
      <c r="F2199" s="3">
        <v>40815</v>
      </c>
      <c r="G2199" s="1" t="s">
        <v>135</v>
      </c>
      <c r="H2199" t="s">
        <v>78</v>
      </c>
      <c r="I2199" s="17">
        <f>IF(D2199="Moody",VLOOKUP(H2199,'Rating Translation'!$B$2:$E$25,4,FALSE),IF(D2199="SP",VLOOKUP(H2199,'Rating Translation'!$C$2:$E$25,3,FALSE),VLOOKUP(H2199,'Rating Translation'!$D$2:$E$25,2,FALSE)))</f>
        <v>22</v>
      </c>
      <c r="J2199">
        <f t="shared" si="204"/>
        <v>22</v>
      </c>
      <c r="K2199" s="20">
        <f>IF($D2199=K$1,$J2199,IF($C2199&lt;&gt;$C2198,"",K2198))</f>
        <v>24</v>
      </c>
      <c r="L2199">
        <f>IF($D2199=L$1,$J2199,IF($C2199&lt;&gt;$C2198,"",L2198))</f>
        <v>22</v>
      </c>
      <c r="M2199">
        <f>IF($D2199=M$1,$J2199,IF($C2199&lt;&gt;$C2198,"",M2198))</f>
        <v>22</v>
      </c>
      <c r="N2199" s="20">
        <f t="shared" si="205"/>
        <v>3</v>
      </c>
      <c r="O2199" s="21">
        <f t="shared" si="206"/>
        <v>22.666666666666668</v>
      </c>
      <c r="P2199">
        <f t="shared" si="208"/>
        <v>1.1547005383792515</v>
      </c>
      <c r="Q2199">
        <f t="shared" si="209"/>
        <v>22</v>
      </c>
    </row>
    <row r="2200" spans="1:17" x14ac:dyDescent="0.25">
      <c r="A2200" t="str">
        <f t="shared" si="207"/>
        <v>New Zealand-Foreign</v>
      </c>
      <c r="B2200">
        <v>2199</v>
      </c>
      <c r="C2200" t="s">
        <v>40</v>
      </c>
      <c r="D2200" t="s">
        <v>96</v>
      </c>
      <c r="E2200" t="s">
        <v>100</v>
      </c>
      <c r="F2200" s="3">
        <v>40854</v>
      </c>
      <c r="G2200" s="1" t="s">
        <v>135</v>
      </c>
      <c r="H2200" t="s">
        <v>78</v>
      </c>
      <c r="I2200" s="17">
        <f>IF(D2200="Moody",VLOOKUP(H2200,'Rating Translation'!$B$2:$E$25,4,FALSE),IF(D2200="SP",VLOOKUP(H2200,'Rating Translation'!$C$2:$E$25,3,FALSE),VLOOKUP(H2200,'Rating Translation'!$D$2:$E$25,2,FALSE)))</f>
        <v>22</v>
      </c>
      <c r="J2200">
        <f t="shared" si="204"/>
        <v>22</v>
      </c>
      <c r="K2200" s="20">
        <f>IF($D2200=K$1,$J2200,IF($C2200&lt;&gt;$C2199,"",K2199))</f>
        <v>24</v>
      </c>
      <c r="L2200">
        <f>IF($D2200=L$1,$J2200,IF($C2200&lt;&gt;$C2199,"",L2199))</f>
        <v>22</v>
      </c>
      <c r="M2200">
        <f>IF($D2200=M$1,$J2200,IF($C2200&lt;&gt;$C2199,"",M2199))</f>
        <v>22</v>
      </c>
      <c r="N2200" s="20">
        <f t="shared" si="205"/>
        <v>3</v>
      </c>
      <c r="O2200" s="21">
        <f t="shared" si="206"/>
        <v>22.666666666666668</v>
      </c>
      <c r="P2200">
        <f t="shared" si="208"/>
        <v>1.1547005383792515</v>
      </c>
      <c r="Q2200">
        <f t="shared" si="209"/>
        <v>22</v>
      </c>
    </row>
    <row r="2201" spans="1:17" x14ac:dyDescent="0.25">
      <c r="A2201" t="str">
        <f t="shared" si="207"/>
        <v>New Zealand-Foreign</v>
      </c>
      <c r="B2201">
        <v>2200</v>
      </c>
      <c r="C2201" t="s">
        <v>40</v>
      </c>
      <c r="D2201" t="s">
        <v>96</v>
      </c>
      <c r="E2201" t="s">
        <v>100</v>
      </c>
      <c r="F2201" s="3">
        <v>40877</v>
      </c>
      <c r="G2201" s="1" t="s">
        <v>135</v>
      </c>
      <c r="H2201" t="s">
        <v>78</v>
      </c>
      <c r="I2201" s="17">
        <f>IF(D2201="Moody",VLOOKUP(H2201,'Rating Translation'!$B$2:$E$25,4,FALSE),IF(D2201="SP",VLOOKUP(H2201,'Rating Translation'!$C$2:$E$25,3,FALSE),VLOOKUP(H2201,'Rating Translation'!$D$2:$E$25,2,FALSE)))</f>
        <v>22</v>
      </c>
      <c r="J2201">
        <f t="shared" si="204"/>
        <v>22</v>
      </c>
      <c r="K2201" s="20">
        <f>IF($D2201=K$1,$J2201,IF($C2201&lt;&gt;$C2200,"",K2200))</f>
        <v>24</v>
      </c>
      <c r="L2201">
        <f>IF($D2201=L$1,$J2201,IF($C2201&lt;&gt;$C2200,"",L2200))</f>
        <v>22</v>
      </c>
      <c r="M2201">
        <f>IF($D2201=M$1,$J2201,IF($C2201&lt;&gt;$C2200,"",M2200))</f>
        <v>22</v>
      </c>
      <c r="N2201" s="20">
        <f t="shared" si="205"/>
        <v>3</v>
      </c>
      <c r="O2201" s="21">
        <f t="shared" si="206"/>
        <v>22.666666666666668</v>
      </c>
      <c r="P2201">
        <f t="shared" si="208"/>
        <v>1.1547005383792515</v>
      </c>
      <c r="Q2201">
        <f t="shared" si="209"/>
        <v>22</v>
      </c>
    </row>
    <row r="2202" spans="1:17" x14ac:dyDescent="0.25">
      <c r="A2202" t="str">
        <f t="shared" si="207"/>
        <v>New Zealand-Foreign</v>
      </c>
      <c r="B2202">
        <v>2201</v>
      </c>
      <c r="C2202" t="s">
        <v>40</v>
      </c>
      <c r="D2202" t="s">
        <v>96</v>
      </c>
      <c r="E2202" t="s">
        <v>100</v>
      </c>
      <c r="F2202" s="3">
        <v>40932</v>
      </c>
      <c r="G2202" s="1" t="s">
        <v>135</v>
      </c>
      <c r="H2202" t="s">
        <v>78</v>
      </c>
      <c r="I2202" s="17">
        <f>IF(D2202="Moody",VLOOKUP(H2202,'Rating Translation'!$B$2:$E$25,4,FALSE),IF(D2202="SP",VLOOKUP(H2202,'Rating Translation'!$C$2:$E$25,3,FALSE),VLOOKUP(H2202,'Rating Translation'!$D$2:$E$25,2,FALSE)))</f>
        <v>22</v>
      </c>
      <c r="J2202">
        <f t="shared" si="204"/>
        <v>22</v>
      </c>
      <c r="K2202" s="20">
        <f>IF($D2202=K$1,$J2202,IF($C2202&lt;&gt;$C2201,"",K2201))</f>
        <v>24</v>
      </c>
      <c r="L2202">
        <f>IF($D2202=L$1,$J2202,IF($C2202&lt;&gt;$C2201,"",L2201))</f>
        <v>22</v>
      </c>
      <c r="M2202">
        <f>IF($D2202=M$1,$J2202,IF($C2202&lt;&gt;$C2201,"",M2201))</f>
        <v>22</v>
      </c>
      <c r="N2202" s="20">
        <f t="shared" si="205"/>
        <v>3</v>
      </c>
      <c r="O2202" s="21">
        <f t="shared" si="206"/>
        <v>22.666666666666668</v>
      </c>
      <c r="P2202">
        <f t="shared" si="208"/>
        <v>1.1547005383792515</v>
      </c>
      <c r="Q2202">
        <f t="shared" si="209"/>
        <v>22</v>
      </c>
    </row>
    <row r="2203" spans="1:17" x14ac:dyDescent="0.25">
      <c r="A2203" t="str">
        <f t="shared" si="207"/>
        <v>New Zealand-Foreign</v>
      </c>
      <c r="B2203">
        <v>2202</v>
      </c>
      <c r="C2203" t="s">
        <v>40</v>
      </c>
      <c r="D2203" t="s">
        <v>96</v>
      </c>
      <c r="E2203" t="s">
        <v>100</v>
      </c>
      <c r="F2203" s="3">
        <v>40953</v>
      </c>
      <c r="G2203" s="1" t="s">
        <v>135</v>
      </c>
      <c r="H2203" t="s">
        <v>78</v>
      </c>
      <c r="I2203" s="17">
        <f>IF(D2203="Moody",VLOOKUP(H2203,'Rating Translation'!$B$2:$E$25,4,FALSE),IF(D2203="SP",VLOOKUP(H2203,'Rating Translation'!$C$2:$E$25,3,FALSE),VLOOKUP(H2203,'Rating Translation'!$D$2:$E$25,2,FALSE)))</f>
        <v>22</v>
      </c>
      <c r="J2203">
        <f t="shared" si="204"/>
        <v>22</v>
      </c>
      <c r="K2203" s="20">
        <f>IF($D2203=K$1,$J2203,IF($C2203&lt;&gt;$C2202,"",K2202))</f>
        <v>24</v>
      </c>
      <c r="L2203">
        <f>IF($D2203=L$1,$J2203,IF($C2203&lt;&gt;$C2202,"",L2202))</f>
        <v>22</v>
      </c>
      <c r="M2203">
        <f>IF($D2203=M$1,$J2203,IF($C2203&lt;&gt;$C2202,"",M2202))</f>
        <v>22</v>
      </c>
      <c r="N2203" s="20">
        <f t="shared" si="205"/>
        <v>3</v>
      </c>
      <c r="O2203" s="21">
        <f t="shared" si="206"/>
        <v>22.666666666666668</v>
      </c>
      <c r="P2203">
        <f t="shared" si="208"/>
        <v>1.1547005383792515</v>
      </c>
      <c r="Q2203">
        <f t="shared" si="209"/>
        <v>22</v>
      </c>
    </row>
    <row r="2204" spans="1:17" x14ac:dyDescent="0.25">
      <c r="A2204" t="str">
        <f t="shared" si="207"/>
        <v>New Zealand-Foreign</v>
      </c>
      <c r="B2204">
        <v>2203</v>
      </c>
      <c r="C2204" t="s">
        <v>40</v>
      </c>
      <c r="D2204" t="s">
        <v>96</v>
      </c>
      <c r="E2204" t="s">
        <v>100</v>
      </c>
      <c r="F2204" s="3">
        <v>41060</v>
      </c>
      <c r="G2204" s="1" t="s">
        <v>135</v>
      </c>
      <c r="H2204" t="s">
        <v>78</v>
      </c>
      <c r="I2204" s="17">
        <f>IF(D2204="Moody",VLOOKUP(H2204,'Rating Translation'!$B$2:$E$25,4,FALSE),IF(D2204="SP",VLOOKUP(H2204,'Rating Translation'!$C$2:$E$25,3,FALSE),VLOOKUP(H2204,'Rating Translation'!$D$2:$E$25,2,FALSE)))</f>
        <v>22</v>
      </c>
      <c r="J2204">
        <f t="shared" si="204"/>
        <v>22</v>
      </c>
      <c r="K2204" s="20">
        <f>IF($D2204=K$1,$J2204,IF($C2204&lt;&gt;$C2203,"",K2203))</f>
        <v>24</v>
      </c>
      <c r="L2204">
        <f>IF($D2204=L$1,$J2204,IF($C2204&lt;&gt;$C2203,"",L2203))</f>
        <v>22</v>
      </c>
      <c r="M2204">
        <f>IF($D2204=M$1,$J2204,IF($C2204&lt;&gt;$C2203,"",M2203))</f>
        <v>22</v>
      </c>
      <c r="N2204" s="20">
        <f t="shared" si="205"/>
        <v>3</v>
      </c>
      <c r="O2204" s="21">
        <f t="shared" si="206"/>
        <v>22.666666666666668</v>
      </c>
      <c r="P2204">
        <f t="shared" si="208"/>
        <v>1.1547005383792515</v>
      </c>
      <c r="Q2204">
        <f t="shared" si="209"/>
        <v>22</v>
      </c>
    </row>
    <row r="2205" spans="1:17" x14ac:dyDescent="0.25">
      <c r="A2205" t="str">
        <f t="shared" si="207"/>
        <v>New Zealand-Foreign</v>
      </c>
      <c r="B2205">
        <v>2204</v>
      </c>
      <c r="C2205" t="s">
        <v>40</v>
      </c>
      <c r="D2205" t="s">
        <v>96</v>
      </c>
      <c r="E2205" t="s">
        <v>100</v>
      </c>
      <c r="F2205" s="3">
        <v>41081</v>
      </c>
      <c r="G2205" s="1" t="s">
        <v>135</v>
      </c>
      <c r="H2205" t="s">
        <v>78</v>
      </c>
      <c r="I2205" s="17">
        <f>IF(D2205="Moody",VLOOKUP(H2205,'Rating Translation'!$B$2:$E$25,4,FALSE),IF(D2205="SP",VLOOKUP(H2205,'Rating Translation'!$C$2:$E$25,3,FALSE),VLOOKUP(H2205,'Rating Translation'!$D$2:$E$25,2,FALSE)))</f>
        <v>22</v>
      </c>
      <c r="J2205">
        <f t="shared" si="204"/>
        <v>22</v>
      </c>
      <c r="K2205" s="20">
        <f>IF($D2205=K$1,$J2205,IF($C2205&lt;&gt;$C2204,"",K2204))</f>
        <v>24</v>
      </c>
      <c r="L2205">
        <f>IF($D2205=L$1,$J2205,IF($C2205&lt;&gt;$C2204,"",L2204))</f>
        <v>22</v>
      </c>
      <c r="M2205">
        <f>IF($D2205=M$1,$J2205,IF($C2205&lt;&gt;$C2204,"",M2204))</f>
        <v>22</v>
      </c>
      <c r="N2205" s="20">
        <f t="shared" si="205"/>
        <v>3</v>
      </c>
      <c r="O2205" s="21">
        <f t="shared" si="206"/>
        <v>22.666666666666668</v>
      </c>
      <c r="P2205">
        <f t="shared" si="208"/>
        <v>1.1547005383792515</v>
      </c>
      <c r="Q2205">
        <f t="shared" si="209"/>
        <v>22</v>
      </c>
    </row>
    <row r="2206" spans="1:17" x14ac:dyDescent="0.25">
      <c r="A2206" t="str">
        <f t="shared" si="207"/>
        <v>New Zealand-Foreign</v>
      </c>
      <c r="B2206">
        <v>2205</v>
      </c>
      <c r="C2206" t="s">
        <v>40</v>
      </c>
      <c r="D2206" t="s">
        <v>96</v>
      </c>
      <c r="E2206" t="s">
        <v>100</v>
      </c>
      <c r="F2206" s="3">
        <v>41120</v>
      </c>
      <c r="G2206" s="1" t="s">
        <v>135</v>
      </c>
      <c r="H2206" t="s">
        <v>78</v>
      </c>
      <c r="I2206" s="17">
        <f>IF(D2206="Moody",VLOOKUP(H2206,'Rating Translation'!$B$2:$E$25,4,FALSE),IF(D2206="SP",VLOOKUP(H2206,'Rating Translation'!$C$2:$E$25,3,FALSE),VLOOKUP(H2206,'Rating Translation'!$D$2:$E$25,2,FALSE)))</f>
        <v>22</v>
      </c>
      <c r="J2206">
        <f t="shared" si="204"/>
        <v>22</v>
      </c>
      <c r="K2206" s="20">
        <f>IF($D2206=K$1,$J2206,IF($C2206&lt;&gt;$C2205,"",K2205))</f>
        <v>24</v>
      </c>
      <c r="L2206">
        <f>IF($D2206=L$1,$J2206,IF($C2206&lt;&gt;$C2205,"",L2205))</f>
        <v>22</v>
      </c>
      <c r="M2206">
        <f>IF($D2206=M$1,$J2206,IF($C2206&lt;&gt;$C2205,"",M2205))</f>
        <v>22</v>
      </c>
      <c r="N2206" s="20">
        <f t="shared" si="205"/>
        <v>3</v>
      </c>
      <c r="O2206" s="21">
        <f t="shared" si="206"/>
        <v>22.666666666666668</v>
      </c>
      <c r="P2206">
        <f t="shared" si="208"/>
        <v>1.1547005383792515</v>
      </c>
      <c r="Q2206">
        <f t="shared" si="209"/>
        <v>22</v>
      </c>
    </row>
    <row r="2207" spans="1:17" x14ac:dyDescent="0.25">
      <c r="A2207" t="str">
        <f t="shared" si="207"/>
        <v>New Zealand-Foreign</v>
      </c>
      <c r="B2207">
        <v>2206</v>
      </c>
      <c r="C2207" t="s">
        <v>40</v>
      </c>
      <c r="D2207" t="s">
        <v>96</v>
      </c>
      <c r="E2207" t="s">
        <v>100</v>
      </c>
      <c r="F2207" s="3">
        <v>41324</v>
      </c>
      <c r="G2207" s="1" t="s">
        <v>135</v>
      </c>
      <c r="H2207" t="s">
        <v>78</v>
      </c>
      <c r="I2207" s="17">
        <f>IF(D2207="Moody",VLOOKUP(H2207,'Rating Translation'!$B$2:$E$25,4,FALSE),IF(D2207="SP",VLOOKUP(H2207,'Rating Translation'!$C$2:$E$25,3,FALSE),VLOOKUP(H2207,'Rating Translation'!$D$2:$E$25,2,FALSE)))</f>
        <v>22</v>
      </c>
      <c r="J2207">
        <f t="shared" si="204"/>
        <v>22</v>
      </c>
      <c r="K2207" s="20">
        <f>IF($D2207=K$1,$J2207,IF($C2207&lt;&gt;$C2206,"",K2206))</f>
        <v>24</v>
      </c>
      <c r="L2207">
        <f>IF($D2207=L$1,$J2207,IF($C2207&lt;&gt;$C2206,"",L2206))</f>
        <v>22</v>
      </c>
      <c r="M2207">
        <f>IF($D2207=M$1,$J2207,IF($C2207&lt;&gt;$C2206,"",M2206))</f>
        <v>22</v>
      </c>
      <c r="N2207" s="20">
        <f t="shared" si="205"/>
        <v>3</v>
      </c>
      <c r="O2207" s="21">
        <f t="shared" si="206"/>
        <v>22.666666666666668</v>
      </c>
      <c r="P2207">
        <f t="shared" si="208"/>
        <v>1.1547005383792515</v>
      </c>
      <c r="Q2207">
        <f t="shared" si="209"/>
        <v>22</v>
      </c>
    </row>
    <row r="2208" spans="1:17" x14ac:dyDescent="0.25">
      <c r="A2208" t="str">
        <f t="shared" si="207"/>
        <v>New Zealand-Foreign</v>
      </c>
      <c r="B2208">
        <v>2207</v>
      </c>
      <c r="C2208" t="s">
        <v>40</v>
      </c>
      <c r="D2208" t="s">
        <v>96</v>
      </c>
      <c r="E2208" t="s">
        <v>100</v>
      </c>
      <c r="F2208" s="3">
        <v>41361</v>
      </c>
      <c r="G2208" s="1" t="s">
        <v>135</v>
      </c>
      <c r="H2208" t="s">
        <v>78</v>
      </c>
      <c r="I2208" s="17">
        <f>IF(D2208="Moody",VLOOKUP(H2208,'Rating Translation'!$B$2:$E$25,4,FALSE),IF(D2208="SP",VLOOKUP(H2208,'Rating Translation'!$C$2:$E$25,3,FALSE),VLOOKUP(H2208,'Rating Translation'!$D$2:$E$25,2,FALSE)))</f>
        <v>22</v>
      </c>
      <c r="J2208">
        <f t="shared" si="204"/>
        <v>22</v>
      </c>
      <c r="K2208" s="20">
        <f>IF($D2208=K$1,$J2208,IF($C2208&lt;&gt;$C2207,"",K2207))</f>
        <v>24</v>
      </c>
      <c r="L2208">
        <f>IF($D2208=L$1,$J2208,IF($C2208&lt;&gt;$C2207,"",L2207))</f>
        <v>22</v>
      </c>
      <c r="M2208">
        <f>IF($D2208=M$1,$J2208,IF($C2208&lt;&gt;$C2207,"",M2207))</f>
        <v>22</v>
      </c>
      <c r="N2208" s="20">
        <f t="shared" si="205"/>
        <v>3</v>
      </c>
      <c r="O2208" s="21">
        <f t="shared" si="206"/>
        <v>22.666666666666668</v>
      </c>
      <c r="P2208">
        <f t="shared" si="208"/>
        <v>1.1547005383792515</v>
      </c>
      <c r="Q2208">
        <f t="shared" si="209"/>
        <v>22</v>
      </c>
    </row>
    <row r="2209" spans="1:17" x14ac:dyDescent="0.25">
      <c r="A2209" t="str">
        <f t="shared" si="207"/>
        <v>New Zealand-Foreign</v>
      </c>
      <c r="B2209">
        <v>2208</v>
      </c>
      <c r="C2209" t="s">
        <v>40</v>
      </c>
      <c r="D2209" t="s">
        <v>96</v>
      </c>
      <c r="E2209" t="s">
        <v>100</v>
      </c>
      <c r="F2209" s="3">
        <v>41408</v>
      </c>
      <c r="G2209" s="1" t="s">
        <v>135</v>
      </c>
      <c r="H2209" t="s">
        <v>78</v>
      </c>
      <c r="I2209" s="17">
        <f>IF(D2209="Moody",VLOOKUP(H2209,'Rating Translation'!$B$2:$E$25,4,FALSE),IF(D2209="SP",VLOOKUP(H2209,'Rating Translation'!$C$2:$E$25,3,FALSE),VLOOKUP(H2209,'Rating Translation'!$D$2:$E$25,2,FALSE)))</f>
        <v>22</v>
      </c>
      <c r="J2209">
        <f t="shared" si="204"/>
        <v>22</v>
      </c>
      <c r="K2209" s="20">
        <f>IF($D2209=K$1,$J2209,IF($C2209&lt;&gt;$C2208,"",K2208))</f>
        <v>24</v>
      </c>
      <c r="L2209">
        <f>IF($D2209=L$1,$J2209,IF($C2209&lt;&gt;$C2208,"",L2208))</f>
        <v>22</v>
      </c>
      <c r="M2209">
        <f>IF($D2209=M$1,$J2209,IF($C2209&lt;&gt;$C2208,"",M2208))</f>
        <v>22</v>
      </c>
      <c r="N2209" s="20">
        <f t="shared" si="205"/>
        <v>3</v>
      </c>
      <c r="O2209" s="21">
        <f t="shared" si="206"/>
        <v>22.666666666666668</v>
      </c>
      <c r="P2209">
        <f t="shared" si="208"/>
        <v>1.1547005383792515</v>
      </c>
      <c r="Q2209">
        <f t="shared" si="209"/>
        <v>22</v>
      </c>
    </row>
    <row r="2210" spans="1:17" x14ac:dyDescent="0.25">
      <c r="A2210" t="str">
        <f t="shared" si="207"/>
        <v>New Zealand-Foreign</v>
      </c>
      <c r="B2210">
        <v>2209</v>
      </c>
      <c r="C2210" t="s">
        <v>40</v>
      </c>
      <c r="D2210" t="s">
        <v>96</v>
      </c>
      <c r="E2210" t="s">
        <v>100</v>
      </c>
      <c r="F2210" s="3">
        <v>41452</v>
      </c>
      <c r="G2210" s="1" t="s">
        <v>135</v>
      </c>
      <c r="H2210" t="s">
        <v>78</v>
      </c>
      <c r="I2210" s="17">
        <f>IF(D2210="Moody",VLOOKUP(H2210,'Rating Translation'!$B$2:$E$25,4,FALSE),IF(D2210="SP",VLOOKUP(H2210,'Rating Translation'!$C$2:$E$25,3,FALSE),VLOOKUP(H2210,'Rating Translation'!$D$2:$E$25,2,FALSE)))</f>
        <v>22</v>
      </c>
      <c r="J2210">
        <f t="shared" si="204"/>
        <v>22</v>
      </c>
      <c r="K2210" s="20">
        <f>IF($D2210=K$1,$J2210,IF($C2210&lt;&gt;$C2209,"",K2209))</f>
        <v>24</v>
      </c>
      <c r="L2210">
        <f>IF($D2210=L$1,$J2210,IF($C2210&lt;&gt;$C2209,"",L2209))</f>
        <v>22</v>
      </c>
      <c r="M2210">
        <f>IF($D2210=M$1,$J2210,IF($C2210&lt;&gt;$C2209,"",M2209))</f>
        <v>22</v>
      </c>
      <c r="N2210" s="20">
        <f t="shared" si="205"/>
        <v>3</v>
      </c>
      <c r="O2210" s="21">
        <f t="shared" si="206"/>
        <v>22.666666666666668</v>
      </c>
      <c r="P2210">
        <f t="shared" si="208"/>
        <v>1.1547005383792515</v>
      </c>
      <c r="Q2210">
        <f t="shared" si="209"/>
        <v>22</v>
      </c>
    </row>
    <row r="2211" spans="1:17" x14ac:dyDescent="0.25">
      <c r="A2211" t="str">
        <f t="shared" si="207"/>
        <v>New Zealand-Foreign</v>
      </c>
      <c r="B2211">
        <v>2210</v>
      </c>
      <c r="C2211" t="s">
        <v>40</v>
      </c>
      <c r="D2211" t="s">
        <v>96</v>
      </c>
      <c r="E2211" t="s">
        <v>100</v>
      </c>
      <c r="F2211" s="3">
        <v>41484</v>
      </c>
      <c r="G2211" s="1" t="s">
        <v>135</v>
      </c>
      <c r="H2211" t="s">
        <v>78</v>
      </c>
      <c r="I2211" s="17">
        <f>IF(D2211="Moody",VLOOKUP(H2211,'Rating Translation'!$B$2:$E$25,4,FALSE),IF(D2211="SP",VLOOKUP(H2211,'Rating Translation'!$C$2:$E$25,3,FALSE),VLOOKUP(H2211,'Rating Translation'!$D$2:$E$25,2,FALSE)))</f>
        <v>22</v>
      </c>
      <c r="J2211">
        <f t="shared" si="204"/>
        <v>22</v>
      </c>
      <c r="K2211" s="20">
        <f>IF($D2211=K$1,$J2211,IF($C2211&lt;&gt;$C2210,"",K2210))</f>
        <v>24</v>
      </c>
      <c r="L2211">
        <f>IF($D2211=L$1,$J2211,IF($C2211&lt;&gt;$C2210,"",L2210))</f>
        <v>22</v>
      </c>
      <c r="M2211">
        <f>IF($D2211=M$1,$J2211,IF($C2211&lt;&gt;$C2210,"",M2210))</f>
        <v>22</v>
      </c>
      <c r="N2211" s="20">
        <f t="shared" si="205"/>
        <v>3</v>
      </c>
      <c r="O2211" s="21">
        <f t="shared" si="206"/>
        <v>22.666666666666668</v>
      </c>
      <c r="P2211">
        <f t="shared" si="208"/>
        <v>1.1547005383792515</v>
      </c>
      <c r="Q2211">
        <f t="shared" si="209"/>
        <v>22</v>
      </c>
    </row>
    <row r="2212" spans="1:17" x14ac:dyDescent="0.25">
      <c r="A2212" t="str">
        <f t="shared" si="207"/>
        <v>New Zealand-Foreign</v>
      </c>
      <c r="B2212">
        <v>2211</v>
      </c>
      <c r="C2212" t="s">
        <v>40</v>
      </c>
      <c r="D2212" t="s">
        <v>96</v>
      </c>
      <c r="E2212" t="s">
        <v>100</v>
      </c>
      <c r="F2212" s="3">
        <v>41526</v>
      </c>
      <c r="G2212" s="1" t="s">
        <v>135</v>
      </c>
      <c r="H2212" t="s">
        <v>78</v>
      </c>
      <c r="I2212" s="17">
        <f>IF(D2212="Moody",VLOOKUP(H2212,'Rating Translation'!$B$2:$E$25,4,FALSE),IF(D2212="SP",VLOOKUP(H2212,'Rating Translation'!$C$2:$E$25,3,FALSE),VLOOKUP(H2212,'Rating Translation'!$D$2:$E$25,2,FALSE)))</f>
        <v>22</v>
      </c>
      <c r="J2212">
        <f t="shared" si="204"/>
        <v>22</v>
      </c>
      <c r="K2212" s="20">
        <f>IF($D2212=K$1,$J2212,IF($C2212&lt;&gt;$C2211,"",K2211))</f>
        <v>24</v>
      </c>
      <c r="L2212">
        <f>IF($D2212=L$1,$J2212,IF($C2212&lt;&gt;$C2211,"",L2211))</f>
        <v>22</v>
      </c>
      <c r="M2212">
        <f>IF($D2212=M$1,$J2212,IF($C2212&lt;&gt;$C2211,"",M2211))</f>
        <v>22</v>
      </c>
      <c r="N2212" s="20">
        <f t="shared" si="205"/>
        <v>3</v>
      </c>
      <c r="O2212" s="21">
        <f t="shared" si="206"/>
        <v>22.666666666666668</v>
      </c>
      <c r="P2212">
        <f t="shared" si="208"/>
        <v>1.1547005383792515</v>
      </c>
      <c r="Q2212">
        <f t="shared" si="209"/>
        <v>22</v>
      </c>
    </row>
    <row r="2213" spans="1:17" x14ac:dyDescent="0.25">
      <c r="A2213" t="str">
        <f t="shared" si="207"/>
        <v>New Zealand-Foreign</v>
      </c>
      <c r="B2213">
        <v>2212</v>
      </c>
      <c r="C2213" t="s">
        <v>40</v>
      </c>
      <c r="D2213" t="s">
        <v>96</v>
      </c>
      <c r="E2213" t="s">
        <v>100</v>
      </c>
      <c r="F2213" s="3">
        <v>41547</v>
      </c>
      <c r="G2213" s="1" t="s">
        <v>135</v>
      </c>
      <c r="H2213" t="s">
        <v>78</v>
      </c>
      <c r="I2213" s="17">
        <f>IF(D2213="Moody",VLOOKUP(H2213,'Rating Translation'!$B$2:$E$25,4,FALSE),IF(D2213="SP",VLOOKUP(H2213,'Rating Translation'!$C$2:$E$25,3,FALSE),VLOOKUP(H2213,'Rating Translation'!$D$2:$E$25,2,FALSE)))</f>
        <v>22</v>
      </c>
      <c r="J2213">
        <f t="shared" si="204"/>
        <v>22</v>
      </c>
      <c r="K2213" s="20">
        <f>IF($D2213=K$1,$J2213,IF($C2213&lt;&gt;$C2212,"",K2212))</f>
        <v>24</v>
      </c>
      <c r="L2213">
        <f>IF($D2213=L$1,$J2213,IF($C2213&lt;&gt;$C2212,"",L2212))</f>
        <v>22</v>
      </c>
      <c r="M2213">
        <f>IF($D2213=M$1,$J2213,IF($C2213&lt;&gt;$C2212,"",M2212))</f>
        <v>22</v>
      </c>
      <c r="N2213" s="20">
        <f t="shared" si="205"/>
        <v>3</v>
      </c>
      <c r="O2213" s="21">
        <f t="shared" si="206"/>
        <v>22.666666666666668</v>
      </c>
      <c r="P2213">
        <f t="shared" si="208"/>
        <v>1.1547005383792515</v>
      </c>
      <c r="Q2213">
        <f t="shared" si="209"/>
        <v>22</v>
      </c>
    </row>
    <row r="2214" spans="1:17" x14ac:dyDescent="0.25">
      <c r="A2214" t="str">
        <f t="shared" si="207"/>
        <v>New Zealand-Foreign</v>
      </c>
      <c r="B2214">
        <v>2213</v>
      </c>
      <c r="C2214" t="s">
        <v>40</v>
      </c>
      <c r="D2214" t="s">
        <v>96</v>
      </c>
      <c r="E2214" t="s">
        <v>100</v>
      </c>
      <c r="F2214" s="3">
        <v>41555</v>
      </c>
      <c r="G2214" s="1" t="s">
        <v>135</v>
      </c>
      <c r="H2214" t="s">
        <v>78</v>
      </c>
      <c r="I2214" s="17">
        <f>IF(D2214="Moody",VLOOKUP(H2214,'Rating Translation'!$B$2:$E$25,4,FALSE),IF(D2214="SP",VLOOKUP(H2214,'Rating Translation'!$C$2:$E$25,3,FALSE),VLOOKUP(H2214,'Rating Translation'!$D$2:$E$25,2,FALSE)))</f>
        <v>22</v>
      </c>
      <c r="J2214">
        <f t="shared" si="204"/>
        <v>22</v>
      </c>
      <c r="K2214" s="20">
        <f>IF($D2214=K$1,$J2214,IF($C2214&lt;&gt;$C2213,"",K2213))</f>
        <v>24</v>
      </c>
      <c r="L2214">
        <f>IF($D2214=L$1,$J2214,IF($C2214&lt;&gt;$C2213,"",L2213))</f>
        <v>22</v>
      </c>
      <c r="M2214">
        <f>IF($D2214=M$1,$J2214,IF($C2214&lt;&gt;$C2213,"",M2213))</f>
        <v>22</v>
      </c>
      <c r="N2214" s="20">
        <f t="shared" si="205"/>
        <v>3</v>
      </c>
      <c r="O2214" s="21">
        <f t="shared" si="206"/>
        <v>22.666666666666668</v>
      </c>
      <c r="P2214">
        <f t="shared" si="208"/>
        <v>1.1547005383792515</v>
      </c>
      <c r="Q2214">
        <f t="shared" si="209"/>
        <v>22</v>
      </c>
    </row>
    <row r="2215" spans="1:17" x14ac:dyDescent="0.25">
      <c r="A2215" t="str">
        <f t="shared" si="207"/>
        <v>New Zealand-Foreign</v>
      </c>
      <c r="B2215">
        <v>2214</v>
      </c>
      <c r="C2215" t="s">
        <v>40</v>
      </c>
      <c r="D2215" t="s">
        <v>96</v>
      </c>
      <c r="E2215" t="s">
        <v>100</v>
      </c>
      <c r="F2215" s="3">
        <v>41586</v>
      </c>
      <c r="G2215" s="1" t="s">
        <v>135</v>
      </c>
      <c r="H2215" t="s">
        <v>78</v>
      </c>
      <c r="I2215" s="17">
        <f>IF(D2215="Moody",VLOOKUP(H2215,'Rating Translation'!$B$2:$E$25,4,FALSE),IF(D2215="SP",VLOOKUP(H2215,'Rating Translation'!$C$2:$E$25,3,FALSE),VLOOKUP(H2215,'Rating Translation'!$D$2:$E$25,2,FALSE)))</f>
        <v>22</v>
      </c>
      <c r="J2215">
        <f t="shared" si="204"/>
        <v>22</v>
      </c>
      <c r="K2215" s="20">
        <f>IF($D2215=K$1,$J2215,IF($C2215&lt;&gt;$C2214,"",K2214))</f>
        <v>24</v>
      </c>
      <c r="L2215">
        <f>IF($D2215=L$1,$J2215,IF($C2215&lt;&gt;$C2214,"",L2214))</f>
        <v>22</v>
      </c>
      <c r="M2215">
        <f>IF($D2215=M$1,$J2215,IF($C2215&lt;&gt;$C2214,"",M2214))</f>
        <v>22</v>
      </c>
      <c r="N2215" s="20">
        <f t="shared" si="205"/>
        <v>3</v>
      </c>
      <c r="O2215" s="21">
        <f t="shared" si="206"/>
        <v>22.666666666666668</v>
      </c>
      <c r="P2215">
        <f t="shared" si="208"/>
        <v>1.1547005383792515</v>
      </c>
      <c r="Q2215">
        <f t="shared" si="209"/>
        <v>22</v>
      </c>
    </row>
    <row r="2216" spans="1:17" x14ac:dyDescent="0.25">
      <c r="A2216" t="str">
        <f t="shared" si="207"/>
        <v>New Zealand-Foreign</v>
      </c>
      <c r="B2216">
        <v>2215</v>
      </c>
      <c r="C2216" t="s">
        <v>40</v>
      </c>
      <c r="D2216" t="s">
        <v>96</v>
      </c>
      <c r="E2216" t="s">
        <v>100</v>
      </c>
      <c r="F2216" s="3">
        <v>41603</v>
      </c>
      <c r="G2216" s="1" t="s">
        <v>135</v>
      </c>
      <c r="H2216" t="s">
        <v>78</v>
      </c>
      <c r="I2216" s="17">
        <f>IF(D2216="Moody",VLOOKUP(H2216,'Rating Translation'!$B$2:$E$25,4,FALSE),IF(D2216="SP",VLOOKUP(H2216,'Rating Translation'!$C$2:$E$25,3,FALSE),VLOOKUP(H2216,'Rating Translation'!$D$2:$E$25,2,FALSE)))</f>
        <v>22</v>
      </c>
      <c r="J2216">
        <f t="shared" ref="J2216:J2279" si="210">IF(ISERROR(I2216),"",I2216)</f>
        <v>22</v>
      </c>
      <c r="K2216" s="20">
        <f>IF($D2216=K$1,$J2216,IF($C2216&lt;&gt;$C2215,"",K2215))</f>
        <v>24</v>
      </c>
      <c r="L2216">
        <f>IF($D2216=L$1,$J2216,IF($C2216&lt;&gt;$C2215,"",L2215))</f>
        <v>22</v>
      </c>
      <c r="M2216">
        <f>IF($D2216=M$1,$J2216,IF($C2216&lt;&gt;$C2215,"",M2215))</f>
        <v>22</v>
      </c>
      <c r="N2216" s="20">
        <f t="shared" ref="N2216:N2279" si="211">COUNT(K2216:M2216)</f>
        <v>3</v>
      </c>
      <c r="O2216" s="21">
        <f t="shared" ref="O2216:O2279" si="212">AVERAGE(K2216:M2216)</f>
        <v>22.666666666666668</v>
      </c>
      <c r="P2216">
        <f t="shared" si="208"/>
        <v>1.1547005383792515</v>
      </c>
      <c r="Q2216">
        <f t="shared" si="209"/>
        <v>22</v>
      </c>
    </row>
    <row r="2217" spans="1:17" x14ac:dyDescent="0.25">
      <c r="A2217" t="str">
        <f t="shared" si="207"/>
        <v>New Zealand-Local</v>
      </c>
      <c r="B2217">
        <v>2216</v>
      </c>
      <c r="C2217" t="s">
        <v>40</v>
      </c>
      <c r="D2217" t="s">
        <v>69</v>
      </c>
      <c r="E2217" t="s">
        <v>101</v>
      </c>
      <c r="F2217" s="3">
        <v>33485</v>
      </c>
      <c r="G2217" s="1" t="s">
        <v>104</v>
      </c>
      <c r="H2217" t="s">
        <v>104</v>
      </c>
      <c r="I2217" s="17">
        <f>IF(D2217="Moody",VLOOKUP(H2217,'Rating Translation'!$B$2:$E$25,4,FALSE),IF(D2217="SP",VLOOKUP(H2217,'Rating Translation'!$C$2:$E$25,3,FALSE),VLOOKUP(H2217,'Rating Translation'!$D$2:$E$25,2,FALSE)))</f>
        <v>24</v>
      </c>
      <c r="J2217">
        <f t="shared" si="210"/>
        <v>24</v>
      </c>
      <c r="K2217" s="20">
        <f>IF($D2217=K$1,$J2217,IF($C2217&lt;&gt;$C2216,"",K2216))</f>
        <v>24</v>
      </c>
      <c r="L2217">
        <f>IF($D2217=L$1,$J2217,IF($C2217&lt;&gt;$C2216,"",L2216))</f>
        <v>22</v>
      </c>
      <c r="M2217">
        <f>IF($D2217=M$1,$J2217,IF($C2217&lt;&gt;$C2216,"",M2216))</f>
        <v>22</v>
      </c>
      <c r="N2217" s="20">
        <f t="shared" si="211"/>
        <v>3</v>
      </c>
      <c r="O2217" s="21">
        <f t="shared" si="212"/>
        <v>22.666666666666668</v>
      </c>
      <c r="P2217">
        <f t="shared" si="208"/>
        <v>1.1547005383792515</v>
      </c>
      <c r="Q2217">
        <f t="shared" si="209"/>
        <v>22</v>
      </c>
    </row>
    <row r="2218" spans="1:17" x14ac:dyDescent="0.25">
      <c r="A2218" t="str">
        <f t="shared" si="207"/>
        <v>New Zealand-Local</v>
      </c>
      <c r="B2218">
        <v>2217</v>
      </c>
      <c r="C2218" t="s">
        <v>40</v>
      </c>
      <c r="D2218" t="s">
        <v>96</v>
      </c>
      <c r="E2218" t="s">
        <v>101</v>
      </c>
      <c r="F2218" s="3">
        <v>37342</v>
      </c>
      <c r="G2218" s="1" t="s">
        <v>117</v>
      </c>
      <c r="H2218" t="s">
        <v>117</v>
      </c>
      <c r="I2218" s="17">
        <f>IF(D2218="Moody",VLOOKUP(H2218,'Rating Translation'!$B$2:$E$25,4,FALSE),IF(D2218="SP",VLOOKUP(H2218,'Rating Translation'!$C$2:$E$25,3,FALSE),VLOOKUP(H2218,'Rating Translation'!$D$2:$E$25,2,FALSE)))</f>
        <v>24</v>
      </c>
      <c r="J2218">
        <f t="shared" si="210"/>
        <v>24</v>
      </c>
      <c r="K2218" s="20">
        <f>IF($D2218=K$1,$J2218,IF($C2218&lt;&gt;$C2217,"",K2217))</f>
        <v>24</v>
      </c>
      <c r="L2218">
        <f>IF($D2218=L$1,$J2218,IF($C2218&lt;&gt;$C2217,"",L2217))</f>
        <v>22</v>
      </c>
      <c r="M2218">
        <f>IF($D2218=M$1,$J2218,IF($C2218&lt;&gt;$C2217,"",M2217))</f>
        <v>24</v>
      </c>
      <c r="N2218" s="20">
        <f t="shared" si="211"/>
        <v>3</v>
      </c>
      <c r="O2218" s="21">
        <f t="shared" si="212"/>
        <v>23.333333333333332</v>
      </c>
      <c r="P2218">
        <f t="shared" si="208"/>
        <v>1.1547005383792515</v>
      </c>
      <c r="Q2218">
        <f t="shared" si="209"/>
        <v>24</v>
      </c>
    </row>
    <row r="2219" spans="1:17" x14ac:dyDescent="0.25">
      <c r="A2219" t="str">
        <f t="shared" si="207"/>
        <v>New Zealand-Local</v>
      </c>
      <c r="B2219">
        <v>2218</v>
      </c>
      <c r="C2219" t="s">
        <v>40</v>
      </c>
      <c r="D2219" t="s">
        <v>96</v>
      </c>
      <c r="E2219" t="s">
        <v>101</v>
      </c>
      <c r="F2219" s="3">
        <v>37851</v>
      </c>
      <c r="G2219" s="1" t="s">
        <v>117</v>
      </c>
      <c r="H2219" t="s">
        <v>117</v>
      </c>
      <c r="I2219" s="17">
        <f>IF(D2219="Moody",VLOOKUP(H2219,'Rating Translation'!$B$2:$E$25,4,FALSE),IF(D2219="SP",VLOOKUP(H2219,'Rating Translation'!$C$2:$E$25,3,FALSE),VLOOKUP(H2219,'Rating Translation'!$D$2:$E$25,2,FALSE)))</f>
        <v>24</v>
      </c>
      <c r="J2219">
        <f t="shared" si="210"/>
        <v>24</v>
      </c>
      <c r="K2219" s="20">
        <f>IF($D2219=K$1,$J2219,IF($C2219&lt;&gt;$C2218,"",K2218))</f>
        <v>24</v>
      </c>
      <c r="L2219">
        <f>IF($D2219=L$1,$J2219,IF($C2219&lt;&gt;$C2218,"",L2218))</f>
        <v>22</v>
      </c>
      <c r="M2219">
        <f>IF($D2219=M$1,$J2219,IF($C2219&lt;&gt;$C2218,"",M2218))</f>
        <v>24</v>
      </c>
      <c r="N2219" s="20">
        <f t="shared" si="211"/>
        <v>3</v>
      </c>
      <c r="O2219" s="21">
        <f t="shared" si="212"/>
        <v>23.333333333333332</v>
      </c>
      <c r="P2219">
        <f t="shared" si="208"/>
        <v>1.1547005383792515</v>
      </c>
      <c r="Q2219">
        <f t="shared" si="209"/>
        <v>24</v>
      </c>
    </row>
    <row r="2220" spans="1:17" x14ac:dyDescent="0.25">
      <c r="A2220" t="str">
        <f t="shared" si="207"/>
        <v>New Zealand-Local</v>
      </c>
      <c r="B2220">
        <v>2219</v>
      </c>
      <c r="C2220" t="s">
        <v>40</v>
      </c>
      <c r="D2220" t="s">
        <v>96</v>
      </c>
      <c r="E2220" t="s">
        <v>101</v>
      </c>
      <c r="F2220" s="3">
        <v>40009</v>
      </c>
      <c r="G2220" s="1" t="s">
        <v>117</v>
      </c>
      <c r="H2220" t="s">
        <v>117</v>
      </c>
      <c r="I2220" s="17">
        <f>IF(D2220="Moody",VLOOKUP(H2220,'Rating Translation'!$B$2:$E$25,4,FALSE),IF(D2220="SP",VLOOKUP(H2220,'Rating Translation'!$C$2:$E$25,3,FALSE),VLOOKUP(H2220,'Rating Translation'!$D$2:$E$25,2,FALSE)))</f>
        <v>24</v>
      </c>
      <c r="J2220">
        <f t="shared" si="210"/>
        <v>24</v>
      </c>
      <c r="K2220" s="20">
        <f>IF($D2220=K$1,$J2220,IF($C2220&lt;&gt;$C2219,"",K2219))</f>
        <v>24</v>
      </c>
      <c r="L2220">
        <f>IF($D2220=L$1,$J2220,IF($C2220&lt;&gt;$C2219,"",L2219))</f>
        <v>22</v>
      </c>
      <c r="M2220">
        <f>IF($D2220=M$1,$J2220,IF($C2220&lt;&gt;$C2219,"",M2219))</f>
        <v>24</v>
      </c>
      <c r="N2220" s="20">
        <f t="shared" si="211"/>
        <v>3</v>
      </c>
      <c r="O2220" s="21">
        <f t="shared" si="212"/>
        <v>23.333333333333332</v>
      </c>
      <c r="P2220">
        <f t="shared" si="208"/>
        <v>1.1547005383792515</v>
      </c>
      <c r="Q2220">
        <f t="shared" si="209"/>
        <v>24</v>
      </c>
    </row>
    <row r="2221" spans="1:17" x14ac:dyDescent="0.25">
      <c r="A2221" t="str">
        <f t="shared" si="207"/>
        <v>New Zealand-Local</v>
      </c>
      <c r="B2221">
        <v>2220</v>
      </c>
      <c r="C2221" t="s">
        <v>40</v>
      </c>
      <c r="D2221" t="s">
        <v>96</v>
      </c>
      <c r="E2221" t="s">
        <v>101</v>
      </c>
      <c r="F2221" s="3">
        <v>40815</v>
      </c>
      <c r="G2221" s="1" t="s">
        <v>118</v>
      </c>
      <c r="H2221" t="s">
        <v>118</v>
      </c>
      <c r="I2221" s="17">
        <f>IF(D2221="Moody",VLOOKUP(H2221,'Rating Translation'!$B$2:$E$25,4,FALSE),IF(D2221="SP",VLOOKUP(H2221,'Rating Translation'!$C$2:$E$25,3,FALSE),VLOOKUP(H2221,'Rating Translation'!$D$2:$E$25,2,FALSE)))</f>
        <v>23</v>
      </c>
      <c r="J2221">
        <f t="shared" si="210"/>
        <v>23</v>
      </c>
      <c r="K2221" s="20">
        <f>IF($D2221=K$1,$J2221,IF($C2221&lt;&gt;$C2220,"",K2220))</f>
        <v>24</v>
      </c>
      <c r="L2221">
        <f>IF($D2221=L$1,$J2221,IF($C2221&lt;&gt;$C2220,"",L2220))</f>
        <v>22</v>
      </c>
      <c r="M2221">
        <f>IF($D2221=M$1,$J2221,IF($C2221&lt;&gt;$C2220,"",M2220))</f>
        <v>23</v>
      </c>
      <c r="N2221" s="20">
        <f t="shared" si="211"/>
        <v>3</v>
      </c>
      <c r="O2221" s="21">
        <f t="shared" si="212"/>
        <v>23</v>
      </c>
      <c r="P2221">
        <f t="shared" si="208"/>
        <v>1</v>
      </c>
      <c r="Q2221">
        <f t="shared" si="209"/>
        <v>23</v>
      </c>
    </row>
    <row r="2222" spans="1:17" x14ac:dyDescent="0.25">
      <c r="A2222" t="str">
        <f t="shared" si="207"/>
        <v>New Zealand-Local</v>
      </c>
      <c r="B2222">
        <v>2221</v>
      </c>
      <c r="C2222" t="s">
        <v>40</v>
      </c>
      <c r="D2222" t="s">
        <v>79</v>
      </c>
      <c r="E2222" t="s">
        <v>101</v>
      </c>
      <c r="F2222" s="3">
        <v>40815</v>
      </c>
      <c r="G2222" s="1" t="s">
        <v>118</v>
      </c>
      <c r="H2222" t="s">
        <v>118</v>
      </c>
      <c r="I2222" s="17">
        <f>IF(D2222="Moody",VLOOKUP(H2222,'Rating Translation'!$B$2:$E$25,4,FALSE),IF(D2222="SP",VLOOKUP(H2222,'Rating Translation'!$C$2:$E$25,3,FALSE),VLOOKUP(H2222,'Rating Translation'!$D$2:$E$25,2,FALSE)))</f>
        <v>23</v>
      </c>
      <c r="J2222">
        <f t="shared" si="210"/>
        <v>23</v>
      </c>
      <c r="K2222" s="20">
        <f>IF($D2222=K$1,$J2222,IF($C2222&lt;&gt;$C2221,"",K2221))</f>
        <v>24</v>
      </c>
      <c r="L2222">
        <f>IF($D2222=L$1,$J2222,IF($C2222&lt;&gt;$C2221,"",L2221))</f>
        <v>23</v>
      </c>
      <c r="M2222">
        <f>IF($D2222=M$1,$J2222,IF($C2222&lt;&gt;$C2221,"",M2221))</f>
        <v>23</v>
      </c>
      <c r="N2222" s="20">
        <f t="shared" si="211"/>
        <v>3</v>
      </c>
      <c r="O2222" s="21">
        <f t="shared" si="212"/>
        <v>23.333333333333332</v>
      </c>
      <c r="P2222">
        <f t="shared" si="208"/>
        <v>0.57735026918962584</v>
      </c>
      <c r="Q2222">
        <f t="shared" si="209"/>
        <v>23</v>
      </c>
    </row>
    <row r="2223" spans="1:17" x14ac:dyDescent="0.25">
      <c r="A2223" t="str">
        <f t="shared" si="207"/>
        <v>New Zealand-Local</v>
      </c>
      <c r="B2223">
        <v>2222</v>
      </c>
      <c r="C2223" t="s">
        <v>40</v>
      </c>
      <c r="D2223" t="s">
        <v>96</v>
      </c>
      <c r="E2223" t="s">
        <v>101</v>
      </c>
      <c r="F2223" s="3">
        <v>40854</v>
      </c>
      <c r="G2223" s="1" t="s">
        <v>118</v>
      </c>
      <c r="H2223" t="s">
        <v>118</v>
      </c>
      <c r="I2223" s="17">
        <f>IF(D2223="Moody",VLOOKUP(H2223,'Rating Translation'!$B$2:$E$25,4,FALSE),IF(D2223="SP",VLOOKUP(H2223,'Rating Translation'!$C$2:$E$25,3,FALSE),VLOOKUP(H2223,'Rating Translation'!$D$2:$E$25,2,FALSE)))</f>
        <v>23</v>
      </c>
      <c r="J2223">
        <f t="shared" si="210"/>
        <v>23</v>
      </c>
      <c r="K2223" s="20">
        <f>IF($D2223=K$1,$J2223,IF($C2223&lt;&gt;$C2222,"",K2222))</f>
        <v>24</v>
      </c>
      <c r="L2223">
        <f>IF($D2223=L$1,$J2223,IF($C2223&lt;&gt;$C2222,"",L2222))</f>
        <v>23</v>
      </c>
      <c r="M2223">
        <f>IF($D2223=M$1,$J2223,IF($C2223&lt;&gt;$C2222,"",M2222))</f>
        <v>23</v>
      </c>
      <c r="N2223" s="20">
        <f t="shared" si="211"/>
        <v>3</v>
      </c>
      <c r="O2223" s="21">
        <f t="shared" si="212"/>
        <v>23.333333333333332</v>
      </c>
      <c r="P2223">
        <f t="shared" si="208"/>
        <v>0.57735026918962584</v>
      </c>
      <c r="Q2223">
        <f t="shared" si="209"/>
        <v>23</v>
      </c>
    </row>
    <row r="2224" spans="1:17" x14ac:dyDescent="0.25">
      <c r="A2224" t="str">
        <f t="shared" si="207"/>
        <v>New Zealand-Local</v>
      </c>
      <c r="B2224">
        <v>2223</v>
      </c>
      <c r="C2224" t="s">
        <v>40</v>
      </c>
      <c r="D2224" t="s">
        <v>96</v>
      </c>
      <c r="E2224" t="s">
        <v>101</v>
      </c>
      <c r="F2224" s="3">
        <v>40877</v>
      </c>
      <c r="G2224" s="1" t="s">
        <v>118</v>
      </c>
      <c r="H2224" t="s">
        <v>118</v>
      </c>
      <c r="I2224" s="17">
        <f>IF(D2224="Moody",VLOOKUP(H2224,'Rating Translation'!$B$2:$E$25,4,FALSE),IF(D2224="SP",VLOOKUP(H2224,'Rating Translation'!$C$2:$E$25,3,FALSE),VLOOKUP(H2224,'Rating Translation'!$D$2:$E$25,2,FALSE)))</f>
        <v>23</v>
      </c>
      <c r="J2224">
        <f t="shared" si="210"/>
        <v>23</v>
      </c>
      <c r="K2224" s="20">
        <f>IF($D2224=K$1,$J2224,IF($C2224&lt;&gt;$C2223,"",K2223))</f>
        <v>24</v>
      </c>
      <c r="L2224">
        <f>IF($D2224=L$1,$J2224,IF($C2224&lt;&gt;$C2223,"",L2223))</f>
        <v>23</v>
      </c>
      <c r="M2224">
        <f>IF($D2224=M$1,$J2224,IF($C2224&lt;&gt;$C2223,"",M2223))</f>
        <v>23</v>
      </c>
      <c r="N2224" s="20">
        <f t="shared" si="211"/>
        <v>3</v>
      </c>
      <c r="O2224" s="21">
        <f t="shared" si="212"/>
        <v>23.333333333333332</v>
      </c>
      <c r="P2224">
        <f t="shared" si="208"/>
        <v>0.57735026918962584</v>
      </c>
      <c r="Q2224">
        <f t="shared" si="209"/>
        <v>23</v>
      </c>
    </row>
    <row r="2225" spans="1:17" x14ac:dyDescent="0.25">
      <c r="A2225" t="str">
        <f t="shared" si="207"/>
        <v>New Zealand-Local</v>
      </c>
      <c r="B2225">
        <v>2224</v>
      </c>
      <c r="C2225" t="s">
        <v>40</v>
      </c>
      <c r="D2225" t="s">
        <v>96</v>
      </c>
      <c r="E2225" t="s">
        <v>101</v>
      </c>
      <c r="F2225" s="3">
        <v>40932</v>
      </c>
      <c r="G2225" s="1" t="s">
        <v>118</v>
      </c>
      <c r="H2225" t="s">
        <v>118</v>
      </c>
      <c r="I2225" s="17">
        <f>IF(D2225="Moody",VLOOKUP(H2225,'Rating Translation'!$B$2:$E$25,4,FALSE),IF(D2225="SP",VLOOKUP(H2225,'Rating Translation'!$C$2:$E$25,3,FALSE),VLOOKUP(H2225,'Rating Translation'!$D$2:$E$25,2,FALSE)))</f>
        <v>23</v>
      </c>
      <c r="J2225">
        <f t="shared" si="210"/>
        <v>23</v>
      </c>
      <c r="K2225" s="20">
        <f>IF($D2225=K$1,$J2225,IF($C2225&lt;&gt;$C2224,"",K2224))</f>
        <v>24</v>
      </c>
      <c r="L2225">
        <f>IF($D2225=L$1,$J2225,IF($C2225&lt;&gt;$C2224,"",L2224))</f>
        <v>23</v>
      </c>
      <c r="M2225">
        <f>IF($D2225=M$1,$J2225,IF($C2225&lt;&gt;$C2224,"",M2224))</f>
        <v>23</v>
      </c>
      <c r="N2225" s="20">
        <f t="shared" si="211"/>
        <v>3</v>
      </c>
      <c r="O2225" s="21">
        <f t="shared" si="212"/>
        <v>23.333333333333332</v>
      </c>
      <c r="P2225">
        <f t="shared" si="208"/>
        <v>0.57735026918962584</v>
      </c>
      <c r="Q2225">
        <f t="shared" si="209"/>
        <v>23</v>
      </c>
    </row>
    <row r="2226" spans="1:17" x14ac:dyDescent="0.25">
      <c r="A2226" t="str">
        <f t="shared" si="207"/>
        <v>New Zealand-Local</v>
      </c>
      <c r="B2226">
        <v>2225</v>
      </c>
      <c r="C2226" t="s">
        <v>40</v>
      </c>
      <c r="D2226" t="s">
        <v>96</v>
      </c>
      <c r="E2226" t="s">
        <v>101</v>
      </c>
      <c r="F2226" s="3">
        <v>40953</v>
      </c>
      <c r="G2226" s="1" t="s">
        <v>118</v>
      </c>
      <c r="H2226" t="s">
        <v>118</v>
      </c>
      <c r="I2226" s="17">
        <f>IF(D2226="Moody",VLOOKUP(H2226,'Rating Translation'!$B$2:$E$25,4,FALSE),IF(D2226="SP",VLOOKUP(H2226,'Rating Translation'!$C$2:$E$25,3,FALSE),VLOOKUP(H2226,'Rating Translation'!$D$2:$E$25,2,FALSE)))</f>
        <v>23</v>
      </c>
      <c r="J2226">
        <f t="shared" si="210"/>
        <v>23</v>
      </c>
      <c r="K2226" s="20">
        <f>IF($D2226=K$1,$J2226,IF($C2226&lt;&gt;$C2225,"",K2225))</f>
        <v>24</v>
      </c>
      <c r="L2226">
        <f>IF($D2226=L$1,$J2226,IF($C2226&lt;&gt;$C2225,"",L2225))</f>
        <v>23</v>
      </c>
      <c r="M2226">
        <f>IF($D2226=M$1,$J2226,IF($C2226&lt;&gt;$C2225,"",M2225))</f>
        <v>23</v>
      </c>
      <c r="N2226" s="20">
        <f t="shared" si="211"/>
        <v>3</v>
      </c>
      <c r="O2226" s="21">
        <f t="shared" si="212"/>
        <v>23.333333333333332</v>
      </c>
      <c r="P2226">
        <f t="shared" si="208"/>
        <v>0.57735026918962584</v>
      </c>
      <c r="Q2226">
        <f t="shared" si="209"/>
        <v>23</v>
      </c>
    </row>
    <row r="2227" spans="1:17" x14ac:dyDescent="0.25">
      <c r="A2227" t="str">
        <f t="shared" si="207"/>
        <v>New Zealand-Local</v>
      </c>
      <c r="B2227">
        <v>2226</v>
      </c>
      <c r="C2227" t="s">
        <v>40</v>
      </c>
      <c r="D2227" t="s">
        <v>96</v>
      </c>
      <c r="E2227" t="s">
        <v>101</v>
      </c>
      <c r="F2227" s="3">
        <v>41060</v>
      </c>
      <c r="G2227" s="1" t="s">
        <v>118</v>
      </c>
      <c r="H2227" t="s">
        <v>118</v>
      </c>
      <c r="I2227" s="17">
        <f>IF(D2227="Moody",VLOOKUP(H2227,'Rating Translation'!$B$2:$E$25,4,FALSE),IF(D2227="SP",VLOOKUP(H2227,'Rating Translation'!$C$2:$E$25,3,FALSE),VLOOKUP(H2227,'Rating Translation'!$D$2:$E$25,2,FALSE)))</f>
        <v>23</v>
      </c>
      <c r="J2227">
        <f t="shared" si="210"/>
        <v>23</v>
      </c>
      <c r="K2227" s="20">
        <f>IF($D2227=K$1,$J2227,IF($C2227&lt;&gt;$C2226,"",K2226))</f>
        <v>24</v>
      </c>
      <c r="L2227">
        <f>IF($D2227=L$1,$J2227,IF($C2227&lt;&gt;$C2226,"",L2226))</f>
        <v>23</v>
      </c>
      <c r="M2227">
        <f>IF($D2227=M$1,$J2227,IF($C2227&lt;&gt;$C2226,"",M2226))</f>
        <v>23</v>
      </c>
      <c r="N2227" s="20">
        <f t="shared" si="211"/>
        <v>3</v>
      </c>
      <c r="O2227" s="21">
        <f t="shared" si="212"/>
        <v>23.333333333333332</v>
      </c>
      <c r="P2227">
        <f t="shared" si="208"/>
        <v>0.57735026918962584</v>
      </c>
      <c r="Q2227">
        <f t="shared" si="209"/>
        <v>23</v>
      </c>
    </row>
    <row r="2228" spans="1:17" x14ac:dyDescent="0.25">
      <c r="A2228" t="str">
        <f t="shared" si="207"/>
        <v>New Zealand-Local</v>
      </c>
      <c r="B2228">
        <v>2227</v>
      </c>
      <c r="C2228" t="s">
        <v>40</v>
      </c>
      <c r="D2228" t="s">
        <v>96</v>
      </c>
      <c r="E2228" t="s">
        <v>101</v>
      </c>
      <c r="F2228" s="3">
        <v>41081</v>
      </c>
      <c r="G2228" s="1" t="s">
        <v>118</v>
      </c>
      <c r="H2228" t="s">
        <v>118</v>
      </c>
      <c r="I2228" s="17">
        <f>IF(D2228="Moody",VLOOKUP(H2228,'Rating Translation'!$B$2:$E$25,4,FALSE),IF(D2228="SP",VLOOKUP(H2228,'Rating Translation'!$C$2:$E$25,3,FALSE),VLOOKUP(H2228,'Rating Translation'!$D$2:$E$25,2,FALSE)))</f>
        <v>23</v>
      </c>
      <c r="J2228">
        <f t="shared" si="210"/>
        <v>23</v>
      </c>
      <c r="K2228" s="20">
        <f>IF($D2228=K$1,$J2228,IF($C2228&lt;&gt;$C2227,"",K2227))</f>
        <v>24</v>
      </c>
      <c r="L2228">
        <f>IF($D2228=L$1,$J2228,IF($C2228&lt;&gt;$C2227,"",L2227))</f>
        <v>23</v>
      </c>
      <c r="M2228">
        <f>IF($D2228=M$1,$J2228,IF($C2228&lt;&gt;$C2227,"",M2227))</f>
        <v>23</v>
      </c>
      <c r="N2228" s="20">
        <f t="shared" si="211"/>
        <v>3</v>
      </c>
      <c r="O2228" s="21">
        <f t="shared" si="212"/>
        <v>23.333333333333332</v>
      </c>
      <c r="P2228">
        <f t="shared" si="208"/>
        <v>0.57735026918962584</v>
      </c>
      <c r="Q2228">
        <f t="shared" si="209"/>
        <v>23</v>
      </c>
    </row>
    <row r="2229" spans="1:17" x14ac:dyDescent="0.25">
      <c r="A2229" t="str">
        <f t="shared" si="207"/>
        <v>New Zealand-Local</v>
      </c>
      <c r="B2229">
        <v>2228</v>
      </c>
      <c r="C2229" t="s">
        <v>40</v>
      </c>
      <c r="D2229" t="s">
        <v>96</v>
      </c>
      <c r="E2229" t="s">
        <v>101</v>
      </c>
      <c r="F2229" s="3">
        <v>41120</v>
      </c>
      <c r="G2229" s="1" t="s">
        <v>118</v>
      </c>
      <c r="H2229" t="s">
        <v>118</v>
      </c>
      <c r="I2229" s="17">
        <f>IF(D2229="Moody",VLOOKUP(H2229,'Rating Translation'!$B$2:$E$25,4,FALSE),IF(D2229="SP",VLOOKUP(H2229,'Rating Translation'!$C$2:$E$25,3,FALSE),VLOOKUP(H2229,'Rating Translation'!$D$2:$E$25,2,FALSE)))</f>
        <v>23</v>
      </c>
      <c r="J2229">
        <f t="shared" si="210"/>
        <v>23</v>
      </c>
      <c r="K2229" s="20">
        <f>IF($D2229=K$1,$J2229,IF($C2229&lt;&gt;$C2228,"",K2228))</f>
        <v>24</v>
      </c>
      <c r="L2229">
        <f>IF($D2229=L$1,$J2229,IF($C2229&lt;&gt;$C2228,"",L2228))</f>
        <v>23</v>
      </c>
      <c r="M2229">
        <f>IF($D2229=M$1,$J2229,IF($C2229&lt;&gt;$C2228,"",M2228))</f>
        <v>23</v>
      </c>
      <c r="N2229" s="20">
        <f t="shared" si="211"/>
        <v>3</v>
      </c>
      <c r="O2229" s="21">
        <f t="shared" si="212"/>
        <v>23.333333333333332</v>
      </c>
      <c r="P2229">
        <f t="shared" si="208"/>
        <v>0.57735026918962584</v>
      </c>
      <c r="Q2229">
        <f t="shared" si="209"/>
        <v>23</v>
      </c>
    </row>
    <row r="2230" spans="1:17" x14ac:dyDescent="0.25">
      <c r="A2230" t="str">
        <f t="shared" si="207"/>
        <v>New Zealand-Local</v>
      </c>
      <c r="B2230">
        <v>2229</v>
      </c>
      <c r="C2230" t="s">
        <v>40</v>
      </c>
      <c r="D2230" t="s">
        <v>96</v>
      </c>
      <c r="E2230" t="s">
        <v>101</v>
      </c>
      <c r="F2230" s="3">
        <v>41180</v>
      </c>
      <c r="G2230" s="1" t="s">
        <v>118</v>
      </c>
      <c r="H2230" t="s">
        <v>118</v>
      </c>
      <c r="I2230" s="17">
        <f>IF(D2230="Moody",VLOOKUP(H2230,'Rating Translation'!$B$2:$E$25,4,FALSE),IF(D2230="SP",VLOOKUP(H2230,'Rating Translation'!$C$2:$E$25,3,FALSE),VLOOKUP(H2230,'Rating Translation'!$D$2:$E$25,2,FALSE)))</f>
        <v>23</v>
      </c>
      <c r="J2230">
        <f t="shared" si="210"/>
        <v>23</v>
      </c>
      <c r="K2230" s="20">
        <f>IF($D2230=K$1,$J2230,IF($C2230&lt;&gt;$C2229,"",K2229))</f>
        <v>24</v>
      </c>
      <c r="L2230">
        <f>IF($D2230=L$1,$J2230,IF($C2230&lt;&gt;$C2229,"",L2229))</f>
        <v>23</v>
      </c>
      <c r="M2230">
        <f>IF($D2230=M$1,$J2230,IF($C2230&lt;&gt;$C2229,"",M2229))</f>
        <v>23</v>
      </c>
      <c r="N2230" s="20">
        <f t="shared" si="211"/>
        <v>3</v>
      </c>
      <c r="O2230" s="21">
        <f t="shared" si="212"/>
        <v>23.333333333333332</v>
      </c>
      <c r="P2230">
        <f t="shared" si="208"/>
        <v>0.57735026918962584</v>
      </c>
      <c r="Q2230">
        <f t="shared" si="209"/>
        <v>23</v>
      </c>
    </row>
    <row r="2231" spans="1:17" x14ac:dyDescent="0.25">
      <c r="A2231" t="str">
        <f t="shared" si="207"/>
        <v>New Zealand-Local</v>
      </c>
      <c r="B2231">
        <v>2230</v>
      </c>
      <c r="C2231" t="s">
        <v>40</v>
      </c>
      <c r="D2231" t="s">
        <v>96</v>
      </c>
      <c r="E2231" t="s">
        <v>101</v>
      </c>
      <c r="F2231" s="3">
        <v>41206</v>
      </c>
      <c r="G2231" s="1" t="s">
        <v>118</v>
      </c>
      <c r="H2231" t="s">
        <v>118</v>
      </c>
      <c r="I2231" s="17">
        <f>IF(D2231="Moody",VLOOKUP(H2231,'Rating Translation'!$B$2:$E$25,4,FALSE),IF(D2231="SP",VLOOKUP(H2231,'Rating Translation'!$C$2:$E$25,3,FALSE),VLOOKUP(H2231,'Rating Translation'!$D$2:$E$25,2,FALSE)))</f>
        <v>23</v>
      </c>
      <c r="J2231">
        <f t="shared" si="210"/>
        <v>23</v>
      </c>
      <c r="K2231" s="20">
        <f>IF($D2231=K$1,$J2231,IF($C2231&lt;&gt;$C2230,"",K2230))</f>
        <v>24</v>
      </c>
      <c r="L2231">
        <f>IF($D2231=L$1,$J2231,IF($C2231&lt;&gt;$C2230,"",L2230))</f>
        <v>23</v>
      </c>
      <c r="M2231">
        <f>IF($D2231=M$1,$J2231,IF($C2231&lt;&gt;$C2230,"",M2230))</f>
        <v>23</v>
      </c>
      <c r="N2231" s="20">
        <f t="shared" si="211"/>
        <v>3</v>
      </c>
      <c r="O2231" s="21">
        <f t="shared" si="212"/>
        <v>23.333333333333332</v>
      </c>
      <c r="P2231">
        <f t="shared" si="208"/>
        <v>0.57735026918962584</v>
      </c>
      <c r="Q2231">
        <f t="shared" si="209"/>
        <v>23</v>
      </c>
    </row>
    <row r="2232" spans="1:17" x14ac:dyDescent="0.25">
      <c r="A2232" t="str">
        <f t="shared" si="207"/>
        <v>New Zealand-Local</v>
      </c>
      <c r="B2232">
        <v>2231</v>
      </c>
      <c r="C2232" t="s">
        <v>40</v>
      </c>
      <c r="D2232" t="s">
        <v>96</v>
      </c>
      <c r="E2232" t="s">
        <v>101</v>
      </c>
      <c r="F2232" s="3">
        <v>41229</v>
      </c>
      <c r="G2232" s="1" t="s">
        <v>118</v>
      </c>
      <c r="H2232" t="s">
        <v>118</v>
      </c>
      <c r="I2232" s="17">
        <f>IF(D2232="Moody",VLOOKUP(H2232,'Rating Translation'!$B$2:$E$25,4,FALSE),IF(D2232="SP",VLOOKUP(H2232,'Rating Translation'!$C$2:$E$25,3,FALSE),VLOOKUP(H2232,'Rating Translation'!$D$2:$E$25,2,FALSE)))</f>
        <v>23</v>
      </c>
      <c r="J2232">
        <f t="shared" si="210"/>
        <v>23</v>
      </c>
      <c r="K2232" s="20">
        <f>IF($D2232=K$1,$J2232,IF($C2232&lt;&gt;$C2231,"",K2231))</f>
        <v>24</v>
      </c>
      <c r="L2232">
        <f>IF($D2232=L$1,$J2232,IF($C2232&lt;&gt;$C2231,"",L2231))</f>
        <v>23</v>
      </c>
      <c r="M2232">
        <f>IF($D2232=M$1,$J2232,IF($C2232&lt;&gt;$C2231,"",M2231))</f>
        <v>23</v>
      </c>
      <c r="N2232" s="20">
        <f t="shared" si="211"/>
        <v>3</v>
      </c>
      <c r="O2232" s="21">
        <f t="shared" si="212"/>
        <v>23.333333333333332</v>
      </c>
      <c r="P2232">
        <f t="shared" si="208"/>
        <v>0.57735026918962584</v>
      </c>
      <c r="Q2232">
        <f t="shared" si="209"/>
        <v>23</v>
      </c>
    </row>
    <row r="2233" spans="1:17" x14ac:dyDescent="0.25">
      <c r="A2233" t="str">
        <f t="shared" si="207"/>
        <v>New Zealand-Local</v>
      </c>
      <c r="B2233">
        <v>2232</v>
      </c>
      <c r="C2233" t="s">
        <v>40</v>
      </c>
      <c r="D2233" t="s">
        <v>96</v>
      </c>
      <c r="E2233" t="s">
        <v>101</v>
      </c>
      <c r="F2233" s="3">
        <v>41234</v>
      </c>
      <c r="G2233" s="1" t="s">
        <v>118</v>
      </c>
      <c r="H2233" t="s">
        <v>118</v>
      </c>
      <c r="I2233" s="17">
        <f>IF(D2233="Moody",VLOOKUP(H2233,'Rating Translation'!$B$2:$E$25,4,FALSE),IF(D2233="SP",VLOOKUP(H2233,'Rating Translation'!$C$2:$E$25,3,FALSE),VLOOKUP(H2233,'Rating Translation'!$D$2:$E$25,2,FALSE)))</f>
        <v>23</v>
      </c>
      <c r="J2233">
        <f t="shared" si="210"/>
        <v>23</v>
      </c>
      <c r="K2233" s="20">
        <f>IF($D2233=K$1,$J2233,IF($C2233&lt;&gt;$C2232,"",K2232))</f>
        <v>24</v>
      </c>
      <c r="L2233">
        <f>IF($D2233=L$1,$J2233,IF($C2233&lt;&gt;$C2232,"",L2232))</f>
        <v>23</v>
      </c>
      <c r="M2233">
        <f>IF($D2233=M$1,$J2233,IF($C2233&lt;&gt;$C2232,"",M2232))</f>
        <v>23</v>
      </c>
      <c r="N2233" s="20">
        <f t="shared" si="211"/>
        <v>3</v>
      </c>
      <c r="O2233" s="21">
        <f t="shared" si="212"/>
        <v>23.333333333333332</v>
      </c>
      <c r="P2233">
        <f t="shared" si="208"/>
        <v>0.57735026918962584</v>
      </c>
      <c r="Q2233">
        <f t="shared" si="209"/>
        <v>23</v>
      </c>
    </row>
    <row r="2234" spans="1:17" x14ac:dyDescent="0.25">
      <c r="A2234" t="str">
        <f t="shared" si="207"/>
        <v>New Zealand-Local</v>
      </c>
      <c r="B2234">
        <v>2233</v>
      </c>
      <c r="C2234" t="s">
        <v>40</v>
      </c>
      <c r="D2234" t="s">
        <v>96</v>
      </c>
      <c r="E2234" t="s">
        <v>101</v>
      </c>
      <c r="F2234" s="3">
        <v>41313</v>
      </c>
      <c r="G2234" s="1" t="s">
        <v>118</v>
      </c>
      <c r="H2234" t="s">
        <v>118</v>
      </c>
      <c r="I2234" s="17">
        <f>IF(D2234="Moody",VLOOKUP(H2234,'Rating Translation'!$B$2:$E$25,4,FALSE),IF(D2234="SP",VLOOKUP(H2234,'Rating Translation'!$C$2:$E$25,3,FALSE),VLOOKUP(H2234,'Rating Translation'!$D$2:$E$25,2,FALSE)))</f>
        <v>23</v>
      </c>
      <c r="J2234">
        <f t="shared" si="210"/>
        <v>23</v>
      </c>
      <c r="K2234" s="20">
        <f>IF($D2234=K$1,$J2234,IF($C2234&lt;&gt;$C2233,"",K2233))</f>
        <v>24</v>
      </c>
      <c r="L2234">
        <f>IF($D2234=L$1,$J2234,IF($C2234&lt;&gt;$C2233,"",L2233))</f>
        <v>23</v>
      </c>
      <c r="M2234">
        <f>IF($D2234=M$1,$J2234,IF($C2234&lt;&gt;$C2233,"",M2233))</f>
        <v>23</v>
      </c>
      <c r="N2234" s="20">
        <f t="shared" si="211"/>
        <v>3</v>
      </c>
      <c r="O2234" s="21">
        <f t="shared" si="212"/>
        <v>23.333333333333332</v>
      </c>
      <c r="P2234">
        <f t="shared" si="208"/>
        <v>0.57735026918962584</v>
      </c>
      <c r="Q2234">
        <f t="shared" si="209"/>
        <v>23</v>
      </c>
    </row>
    <row r="2235" spans="1:17" x14ac:dyDescent="0.25">
      <c r="A2235" t="str">
        <f t="shared" si="207"/>
        <v>New Zealand-Local</v>
      </c>
      <c r="B2235">
        <v>2234</v>
      </c>
      <c r="C2235" t="s">
        <v>40</v>
      </c>
      <c r="D2235" t="s">
        <v>96</v>
      </c>
      <c r="E2235" t="s">
        <v>101</v>
      </c>
      <c r="F2235" s="3">
        <v>41324</v>
      </c>
      <c r="G2235" s="1" t="s">
        <v>118</v>
      </c>
      <c r="H2235" t="s">
        <v>118</v>
      </c>
      <c r="I2235" s="17">
        <f>IF(D2235="Moody",VLOOKUP(H2235,'Rating Translation'!$B$2:$E$25,4,FALSE),IF(D2235="SP",VLOOKUP(H2235,'Rating Translation'!$C$2:$E$25,3,FALSE),VLOOKUP(H2235,'Rating Translation'!$D$2:$E$25,2,FALSE)))</f>
        <v>23</v>
      </c>
      <c r="J2235">
        <f t="shared" si="210"/>
        <v>23</v>
      </c>
      <c r="K2235" s="20">
        <f>IF($D2235=K$1,$J2235,IF($C2235&lt;&gt;$C2234,"",K2234))</f>
        <v>24</v>
      </c>
      <c r="L2235">
        <f>IF($D2235=L$1,$J2235,IF($C2235&lt;&gt;$C2234,"",L2234))</f>
        <v>23</v>
      </c>
      <c r="M2235">
        <f>IF($D2235=M$1,$J2235,IF($C2235&lt;&gt;$C2234,"",M2234))</f>
        <v>23</v>
      </c>
      <c r="N2235" s="20">
        <f t="shared" si="211"/>
        <v>3</v>
      </c>
      <c r="O2235" s="21">
        <f t="shared" si="212"/>
        <v>23.333333333333332</v>
      </c>
      <c r="P2235">
        <f t="shared" si="208"/>
        <v>0.57735026918962584</v>
      </c>
      <c r="Q2235">
        <f t="shared" si="209"/>
        <v>23</v>
      </c>
    </row>
    <row r="2236" spans="1:17" x14ac:dyDescent="0.25">
      <c r="A2236" t="str">
        <f t="shared" si="207"/>
        <v>New Zealand-Local</v>
      </c>
      <c r="B2236">
        <v>2235</v>
      </c>
      <c r="C2236" t="s">
        <v>40</v>
      </c>
      <c r="D2236" t="s">
        <v>96</v>
      </c>
      <c r="E2236" t="s">
        <v>101</v>
      </c>
      <c r="F2236" s="3">
        <v>41361</v>
      </c>
      <c r="G2236" s="1" t="s">
        <v>118</v>
      </c>
      <c r="H2236" t="s">
        <v>118</v>
      </c>
      <c r="I2236" s="17">
        <f>IF(D2236="Moody",VLOOKUP(H2236,'Rating Translation'!$B$2:$E$25,4,FALSE),IF(D2236="SP",VLOOKUP(H2236,'Rating Translation'!$C$2:$E$25,3,FALSE),VLOOKUP(H2236,'Rating Translation'!$D$2:$E$25,2,FALSE)))</f>
        <v>23</v>
      </c>
      <c r="J2236">
        <f t="shared" si="210"/>
        <v>23</v>
      </c>
      <c r="K2236" s="20">
        <f>IF($D2236=K$1,$J2236,IF($C2236&lt;&gt;$C2235,"",K2235))</f>
        <v>24</v>
      </c>
      <c r="L2236">
        <f>IF($D2236=L$1,$J2236,IF($C2236&lt;&gt;$C2235,"",L2235))</f>
        <v>23</v>
      </c>
      <c r="M2236">
        <f>IF($D2236=M$1,$J2236,IF($C2236&lt;&gt;$C2235,"",M2235))</f>
        <v>23</v>
      </c>
      <c r="N2236" s="20">
        <f t="shared" si="211"/>
        <v>3</v>
      </c>
      <c r="O2236" s="21">
        <f t="shared" si="212"/>
        <v>23.333333333333332</v>
      </c>
      <c r="P2236">
        <f t="shared" si="208"/>
        <v>0.57735026918962584</v>
      </c>
      <c r="Q2236">
        <f t="shared" si="209"/>
        <v>23</v>
      </c>
    </row>
    <row r="2237" spans="1:17" x14ac:dyDescent="0.25">
      <c r="A2237" t="str">
        <f t="shared" si="207"/>
        <v>New Zealand-Local</v>
      </c>
      <c r="B2237">
        <v>2236</v>
      </c>
      <c r="C2237" t="s">
        <v>40</v>
      </c>
      <c r="D2237" t="s">
        <v>96</v>
      </c>
      <c r="E2237" t="s">
        <v>101</v>
      </c>
      <c r="F2237" s="3">
        <v>41408</v>
      </c>
      <c r="G2237" s="1" t="s">
        <v>118</v>
      </c>
      <c r="H2237" t="s">
        <v>118</v>
      </c>
      <c r="I2237" s="17">
        <f>IF(D2237="Moody",VLOOKUP(H2237,'Rating Translation'!$B$2:$E$25,4,FALSE),IF(D2237="SP",VLOOKUP(H2237,'Rating Translation'!$C$2:$E$25,3,FALSE),VLOOKUP(H2237,'Rating Translation'!$D$2:$E$25,2,FALSE)))</f>
        <v>23</v>
      </c>
      <c r="J2237">
        <f t="shared" si="210"/>
        <v>23</v>
      </c>
      <c r="K2237" s="20">
        <f>IF($D2237=K$1,$J2237,IF($C2237&lt;&gt;$C2236,"",K2236))</f>
        <v>24</v>
      </c>
      <c r="L2237">
        <f>IF($D2237=L$1,$J2237,IF($C2237&lt;&gt;$C2236,"",L2236))</f>
        <v>23</v>
      </c>
      <c r="M2237">
        <f>IF($D2237=M$1,$J2237,IF($C2237&lt;&gt;$C2236,"",M2236))</f>
        <v>23</v>
      </c>
      <c r="N2237" s="20">
        <f t="shared" si="211"/>
        <v>3</v>
      </c>
      <c r="O2237" s="21">
        <f t="shared" si="212"/>
        <v>23.333333333333332</v>
      </c>
      <c r="P2237">
        <f t="shared" si="208"/>
        <v>0.57735026918962584</v>
      </c>
      <c r="Q2237">
        <f t="shared" si="209"/>
        <v>23</v>
      </c>
    </row>
    <row r="2238" spans="1:17" x14ac:dyDescent="0.25">
      <c r="A2238" t="str">
        <f t="shared" si="207"/>
        <v>New Zealand-Local</v>
      </c>
      <c r="B2238">
        <v>2237</v>
      </c>
      <c r="C2238" t="s">
        <v>40</v>
      </c>
      <c r="D2238" t="s">
        <v>96</v>
      </c>
      <c r="E2238" t="s">
        <v>101</v>
      </c>
      <c r="F2238" s="3">
        <v>41452</v>
      </c>
      <c r="G2238" s="1" t="s">
        <v>118</v>
      </c>
      <c r="H2238" t="s">
        <v>118</v>
      </c>
      <c r="I2238" s="17">
        <f>IF(D2238="Moody",VLOOKUP(H2238,'Rating Translation'!$B$2:$E$25,4,FALSE),IF(D2238="SP",VLOOKUP(H2238,'Rating Translation'!$C$2:$E$25,3,FALSE),VLOOKUP(H2238,'Rating Translation'!$D$2:$E$25,2,FALSE)))</f>
        <v>23</v>
      </c>
      <c r="J2238">
        <f t="shared" si="210"/>
        <v>23</v>
      </c>
      <c r="K2238" s="20">
        <f>IF($D2238=K$1,$J2238,IF($C2238&lt;&gt;$C2237,"",K2237))</f>
        <v>24</v>
      </c>
      <c r="L2238">
        <f>IF($D2238=L$1,$J2238,IF($C2238&lt;&gt;$C2237,"",L2237))</f>
        <v>23</v>
      </c>
      <c r="M2238">
        <f>IF($D2238=M$1,$J2238,IF($C2238&lt;&gt;$C2237,"",M2237))</f>
        <v>23</v>
      </c>
      <c r="N2238" s="20">
        <f t="shared" si="211"/>
        <v>3</v>
      </c>
      <c r="O2238" s="21">
        <f t="shared" si="212"/>
        <v>23.333333333333332</v>
      </c>
      <c r="P2238">
        <f t="shared" si="208"/>
        <v>0.57735026918962584</v>
      </c>
      <c r="Q2238">
        <f t="shared" si="209"/>
        <v>23</v>
      </c>
    </row>
    <row r="2239" spans="1:17" x14ac:dyDescent="0.25">
      <c r="A2239" t="str">
        <f t="shared" si="207"/>
        <v>New Zealand-Local</v>
      </c>
      <c r="B2239">
        <v>2238</v>
      </c>
      <c r="C2239" t="s">
        <v>40</v>
      </c>
      <c r="D2239" t="s">
        <v>96</v>
      </c>
      <c r="E2239" t="s">
        <v>101</v>
      </c>
      <c r="F2239" s="3">
        <v>41484</v>
      </c>
      <c r="G2239" s="1" t="s">
        <v>118</v>
      </c>
      <c r="H2239" t="s">
        <v>118</v>
      </c>
      <c r="I2239" s="17">
        <f>IF(D2239="Moody",VLOOKUP(H2239,'Rating Translation'!$B$2:$E$25,4,FALSE),IF(D2239="SP",VLOOKUP(H2239,'Rating Translation'!$C$2:$E$25,3,FALSE),VLOOKUP(H2239,'Rating Translation'!$D$2:$E$25,2,FALSE)))</f>
        <v>23</v>
      </c>
      <c r="J2239">
        <f t="shared" si="210"/>
        <v>23</v>
      </c>
      <c r="K2239" s="20">
        <f>IF($D2239=K$1,$J2239,IF($C2239&lt;&gt;$C2238,"",K2238))</f>
        <v>24</v>
      </c>
      <c r="L2239">
        <f>IF($D2239=L$1,$J2239,IF($C2239&lt;&gt;$C2238,"",L2238))</f>
        <v>23</v>
      </c>
      <c r="M2239">
        <f>IF($D2239=M$1,$J2239,IF($C2239&lt;&gt;$C2238,"",M2238))</f>
        <v>23</v>
      </c>
      <c r="N2239" s="20">
        <f t="shared" si="211"/>
        <v>3</v>
      </c>
      <c r="O2239" s="21">
        <f t="shared" si="212"/>
        <v>23.333333333333332</v>
      </c>
      <c r="P2239">
        <f t="shared" si="208"/>
        <v>0.57735026918962584</v>
      </c>
      <c r="Q2239">
        <f t="shared" si="209"/>
        <v>23</v>
      </c>
    </row>
    <row r="2240" spans="1:17" x14ac:dyDescent="0.25">
      <c r="A2240" t="str">
        <f t="shared" si="207"/>
        <v>New Zealand-Local</v>
      </c>
      <c r="B2240">
        <v>2239</v>
      </c>
      <c r="C2240" t="s">
        <v>40</v>
      </c>
      <c r="D2240" t="s">
        <v>96</v>
      </c>
      <c r="E2240" t="s">
        <v>101</v>
      </c>
      <c r="F2240" s="3">
        <v>41526</v>
      </c>
      <c r="G2240" s="1" t="s">
        <v>118</v>
      </c>
      <c r="H2240" t="s">
        <v>118</v>
      </c>
      <c r="I2240" s="17">
        <f>IF(D2240="Moody",VLOOKUP(H2240,'Rating Translation'!$B$2:$E$25,4,FALSE),IF(D2240="SP",VLOOKUP(H2240,'Rating Translation'!$C$2:$E$25,3,FALSE),VLOOKUP(H2240,'Rating Translation'!$D$2:$E$25,2,FALSE)))</f>
        <v>23</v>
      </c>
      <c r="J2240">
        <f t="shared" si="210"/>
        <v>23</v>
      </c>
      <c r="K2240" s="20">
        <f>IF($D2240=K$1,$J2240,IF($C2240&lt;&gt;$C2239,"",K2239))</f>
        <v>24</v>
      </c>
      <c r="L2240">
        <f>IF($D2240=L$1,$J2240,IF($C2240&lt;&gt;$C2239,"",L2239))</f>
        <v>23</v>
      </c>
      <c r="M2240">
        <f>IF($D2240=M$1,$J2240,IF($C2240&lt;&gt;$C2239,"",M2239))</f>
        <v>23</v>
      </c>
      <c r="N2240" s="20">
        <f t="shared" si="211"/>
        <v>3</v>
      </c>
      <c r="O2240" s="21">
        <f t="shared" si="212"/>
        <v>23.333333333333332</v>
      </c>
      <c r="P2240">
        <f t="shared" si="208"/>
        <v>0.57735026918962584</v>
      </c>
      <c r="Q2240">
        <f t="shared" si="209"/>
        <v>23</v>
      </c>
    </row>
    <row r="2241" spans="1:17" x14ac:dyDescent="0.25">
      <c r="A2241" t="str">
        <f t="shared" si="207"/>
        <v>New Zealand-Local</v>
      </c>
      <c r="B2241">
        <v>2240</v>
      </c>
      <c r="C2241" t="s">
        <v>40</v>
      </c>
      <c r="D2241" t="s">
        <v>96</v>
      </c>
      <c r="E2241" t="s">
        <v>101</v>
      </c>
      <c r="F2241" s="3">
        <v>41547</v>
      </c>
      <c r="G2241" s="1" t="s">
        <v>118</v>
      </c>
      <c r="H2241" t="s">
        <v>118</v>
      </c>
      <c r="I2241" s="17">
        <f>IF(D2241="Moody",VLOOKUP(H2241,'Rating Translation'!$B$2:$E$25,4,FALSE),IF(D2241="SP",VLOOKUP(H2241,'Rating Translation'!$C$2:$E$25,3,FALSE),VLOOKUP(H2241,'Rating Translation'!$D$2:$E$25,2,FALSE)))</f>
        <v>23</v>
      </c>
      <c r="J2241">
        <f t="shared" si="210"/>
        <v>23</v>
      </c>
      <c r="K2241" s="20">
        <f>IF($D2241=K$1,$J2241,IF($C2241&lt;&gt;$C2240,"",K2240))</f>
        <v>24</v>
      </c>
      <c r="L2241">
        <f>IF($D2241=L$1,$J2241,IF($C2241&lt;&gt;$C2240,"",L2240))</f>
        <v>23</v>
      </c>
      <c r="M2241">
        <f>IF($D2241=M$1,$J2241,IF($C2241&lt;&gt;$C2240,"",M2240))</f>
        <v>23</v>
      </c>
      <c r="N2241" s="20">
        <f t="shared" si="211"/>
        <v>3</v>
      </c>
      <c r="O2241" s="21">
        <f t="shared" si="212"/>
        <v>23.333333333333332</v>
      </c>
      <c r="P2241">
        <f t="shared" si="208"/>
        <v>0.57735026918962584</v>
      </c>
      <c r="Q2241">
        <f t="shared" si="209"/>
        <v>23</v>
      </c>
    </row>
    <row r="2242" spans="1:17" x14ac:dyDescent="0.25">
      <c r="A2242" t="str">
        <f t="shared" ref="A2242:A2305" si="213">CONCATENATE(C2242,"-",E2242)</f>
        <v>New Zealand-Local</v>
      </c>
      <c r="B2242">
        <v>2241</v>
      </c>
      <c r="C2242" t="s">
        <v>40</v>
      </c>
      <c r="D2242" t="s">
        <v>96</v>
      </c>
      <c r="E2242" t="s">
        <v>101</v>
      </c>
      <c r="F2242" s="3">
        <v>41555</v>
      </c>
      <c r="G2242" s="1" t="s">
        <v>118</v>
      </c>
      <c r="H2242" t="s">
        <v>118</v>
      </c>
      <c r="I2242" s="17">
        <f>IF(D2242="Moody",VLOOKUP(H2242,'Rating Translation'!$B$2:$E$25,4,FALSE),IF(D2242="SP",VLOOKUP(H2242,'Rating Translation'!$C$2:$E$25,3,FALSE),VLOOKUP(H2242,'Rating Translation'!$D$2:$E$25,2,FALSE)))</f>
        <v>23</v>
      </c>
      <c r="J2242">
        <f t="shared" si="210"/>
        <v>23</v>
      </c>
      <c r="K2242" s="20">
        <f>IF($D2242=K$1,$J2242,IF($C2242&lt;&gt;$C2241,"",K2241))</f>
        <v>24</v>
      </c>
      <c r="L2242">
        <f>IF($D2242=L$1,$J2242,IF($C2242&lt;&gt;$C2241,"",L2241))</f>
        <v>23</v>
      </c>
      <c r="M2242">
        <f>IF($D2242=M$1,$J2242,IF($C2242&lt;&gt;$C2241,"",M2241))</f>
        <v>23</v>
      </c>
      <c r="N2242" s="20">
        <f t="shared" si="211"/>
        <v>3</v>
      </c>
      <c r="O2242" s="21">
        <f t="shared" si="212"/>
        <v>23.333333333333332</v>
      </c>
      <c r="P2242">
        <f t="shared" si="208"/>
        <v>0.57735026918962584</v>
      </c>
      <c r="Q2242">
        <f t="shared" si="209"/>
        <v>23</v>
      </c>
    </row>
    <row r="2243" spans="1:17" x14ac:dyDescent="0.25">
      <c r="A2243" t="str">
        <f t="shared" si="213"/>
        <v>New Zealand-Local</v>
      </c>
      <c r="B2243">
        <v>2242</v>
      </c>
      <c r="C2243" t="s">
        <v>40</v>
      </c>
      <c r="D2243" t="s">
        <v>96</v>
      </c>
      <c r="E2243" t="s">
        <v>101</v>
      </c>
      <c r="F2243" s="3">
        <v>41586</v>
      </c>
      <c r="G2243" s="1" t="s">
        <v>118</v>
      </c>
      <c r="H2243" t="s">
        <v>118</v>
      </c>
      <c r="I2243" s="17">
        <f>IF(D2243="Moody",VLOOKUP(H2243,'Rating Translation'!$B$2:$E$25,4,FALSE),IF(D2243="SP",VLOOKUP(H2243,'Rating Translation'!$C$2:$E$25,3,FALSE),VLOOKUP(H2243,'Rating Translation'!$D$2:$E$25,2,FALSE)))</f>
        <v>23</v>
      </c>
      <c r="J2243">
        <f t="shared" si="210"/>
        <v>23</v>
      </c>
      <c r="K2243" s="20">
        <f>IF($D2243=K$1,$J2243,IF($C2243&lt;&gt;$C2242,"",K2242))</f>
        <v>24</v>
      </c>
      <c r="L2243">
        <f>IF($D2243=L$1,$J2243,IF($C2243&lt;&gt;$C2242,"",L2242))</f>
        <v>23</v>
      </c>
      <c r="M2243">
        <f>IF($D2243=M$1,$J2243,IF($C2243&lt;&gt;$C2242,"",M2242))</f>
        <v>23</v>
      </c>
      <c r="N2243" s="20">
        <f t="shared" si="211"/>
        <v>3</v>
      </c>
      <c r="O2243" s="21">
        <f t="shared" si="212"/>
        <v>23.333333333333332</v>
      </c>
      <c r="P2243">
        <f t="shared" ref="P2243:P2306" si="214">IF(N2243&lt;=1,"",STDEV(K2243:M2243))</f>
        <v>0.57735026918962584</v>
      </c>
      <c r="Q2243">
        <f t="shared" ref="Q2243:Q2306" si="215">MEDIAN(K2243:M2243)</f>
        <v>23</v>
      </c>
    </row>
    <row r="2244" spans="1:17" x14ac:dyDescent="0.25">
      <c r="A2244" t="str">
        <f t="shared" si="213"/>
        <v>New Zealand-Local</v>
      </c>
      <c r="B2244">
        <v>2243</v>
      </c>
      <c r="C2244" t="s">
        <v>40</v>
      </c>
      <c r="D2244" t="s">
        <v>96</v>
      </c>
      <c r="E2244" t="s">
        <v>101</v>
      </c>
      <c r="F2244" s="3">
        <v>41603</v>
      </c>
      <c r="G2244" s="1" t="s">
        <v>118</v>
      </c>
      <c r="H2244" t="s">
        <v>118</v>
      </c>
      <c r="I2244" s="17">
        <f>IF(D2244="Moody",VLOOKUP(H2244,'Rating Translation'!$B$2:$E$25,4,FALSE),IF(D2244="SP",VLOOKUP(H2244,'Rating Translation'!$C$2:$E$25,3,FALSE),VLOOKUP(H2244,'Rating Translation'!$D$2:$E$25,2,FALSE)))</f>
        <v>23</v>
      </c>
      <c r="J2244">
        <f t="shared" si="210"/>
        <v>23</v>
      </c>
      <c r="K2244" s="20">
        <f>IF($D2244=K$1,$J2244,IF($C2244&lt;&gt;$C2243,"",K2243))</f>
        <v>24</v>
      </c>
      <c r="L2244">
        <f>IF($D2244=L$1,$J2244,IF($C2244&lt;&gt;$C2243,"",L2243))</f>
        <v>23</v>
      </c>
      <c r="M2244">
        <f>IF($D2244=M$1,$J2244,IF($C2244&lt;&gt;$C2243,"",M2243))</f>
        <v>23</v>
      </c>
      <c r="N2244" s="20">
        <f t="shared" si="211"/>
        <v>3</v>
      </c>
      <c r="O2244" s="21">
        <f t="shared" si="212"/>
        <v>23.333333333333332</v>
      </c>
      <c r="P2244">
        <f t="shared" si="214"/>
        <v>0.57735026918962584</v>
      </c>
      <c r="Q2244">
        <f t="shared" si="215"/>
        <v>23</v>
      </c>
    </row>
    <row r="2245" spans="1:17" x14ac:dyDescent="0.25">
      <c r="A2245" t="str">
        <f t="shared" si="213"/>
        <v>Norway-Foreign</v>
      </c>
      <c r="B2245">
        <v>2244</v>
      </c>
      <c r="C2245" t="s">
        <v>39</v>
      </c>
      <c r="D2245" t="s">
        <v>79</v>
      </c>
      <c r="E2245" t="s">
        <v>100</v>
      </c>
      <c r="F2245" s="3">
        <v>27584</v>
      </c>
      <c r="G2245" s="1" t="s">
        <v>117</v>
      </c>
      <c r="H2245" t="s">
        <v>117</v>
      </c>
      <c r="I2245" s="17">
        <f>IF(D2245="Moody",VLOOKUP(H2245,'Rating Translation'!$B$2:$E$25,4,FALSE),IF(D2245="SP",VLOOKUP(H2245,'Rating Translation'!$C$2:$E$25,3,FALSE),VLOOKUP(H2245,'Rating Translation'!$D$2:$E$25,2,FALSE)))</f>
        <v>24</v>
      </c>
      <c r="J2245">
        <f t="shared" si="210"/>
        <v>24</v>
      </c>
      <c r="K2245" s="20" t="str">
        <f>IF($D2245=K$1,$J2245,IF($C2245&lt;&gt;$C2244,"",K2244))</f>
        <v/>
      </c>
      <c r="L2245">
        <f>IF($D2245=L$1,$J2245,IF($C2245&lt;&gt;$C2244,"",L2244))</f>
        <v>24</v>
      </c>
      <c r="M2245" t="str">
        <f>IF($D2245=M$1,$J2245,IF($C2245&lt;&gt;$C2244,"",M2244))</f>
        <v/>
      </c>
      <c r="N2245" s="20">
        <f t="shared" si="211"/>
        <v>1</v>
      </c>
      <c r="O2245" s="21">
        <f t="shared" si="212"/>
        <v>24</v>
      </c>
      <c r="P2245" t="str">
        <f t="shared" si="214"/>
        <v/>
      </c>
      <c r="Q2245">
        <f t="shared" si="215"/>
        <v>24</v>
      </c>
    </row>
    <row r="2246" spans="1:17" x14ac:dyDescent="0.25">
      <c r="A2246" t="str">
        <f t="shared" si="213"/>
        <v>Norway-Foreign</v>
      </c>
      <c r="B2246">
        <v>2245</v>
      </c>
      <c r="C2246" t="s">
        <v>39</v>
      </c>
      <c r="D2246" t="s">
        <v>69</v>
      </c>
      <c r="E2246" t="s">
        <v>100</v>
      </c>
      <c r="F2246" s="3">
        <v>28502</v>
      </c>
      <c r="G2246" s="1" t="s">
        <v>104</v>
      </c>
      <c r="H2246" t="s">
        <v>104</v>
      </c>
      <c r="I2246" s="17">
        <f>IF(D2246="Moody",VLOOKUP(H2246,'Rating Translation'!$B$2:$E$25,4,FALSE),IF(D2246="SP",VLOOKUP(H2246,'Rating Translation'!$C$2:$E$25,3,FALSE),VLOOKUP(H2246,'Rating Translation'!$D$2:$E$25,2,FALSE)))</f>
        <v>24</v>
      </c>
      <c r="J2246">
        <f t="shared" si="210"/>
        <v>24</v>
      </c>
      <c r="K2246" s="20">
        <f>IF($D2246=K$1,$J2246,IF($C2246&lt;&gt;$C2245,"",K2245))</f>
        <v>24</v>
      </c>
      <c r="L2246">
        <f>IF($D2246=L$1,$J2246,IF($C2246&lt;&gt;$C2245,"",L2245))</f>
        <v>24</v>
      </c>
      <c r="M2246" t="str">
        <f>IF($D2246=M$1,$J2246,IF($C2246&lt;&gt;$C2245,"",M2245))</f>
        <v/>
      </c>
      <c r="N2246" s="20">
        <f t="shared" si="211"/>
        <v>2</v>
      </c>
      <c r="O2246" s="21">
        <f t="shared" si="212"/>
        <v>24</v>
      </c>
      <c r="P2246">
        <f t="shared" si="214"/>
        <v>0</v>
      </c>
      <c r="Q2246">
        <f t="shared" si="215"/>
        <v>24</v>
      </c>
    </row>
    <row r="2247" spans="1:17" x14ac:dyDescent="0.25">
      <c r="A2247" t="str">
        <f t="shared" si="213"/>
        <v>Norway-Foreign</v>
      </c>
      <c r="B2247">
        <v>2246</v>
      </c>
      <c r="C2247" t="s">
        <v>39</v>
      </c>
      <c r="D2247" t="s">
        <v>69</v>
      </c>
      <c r="E2247" t="s">
        <v>100</v>
      </c>
      <c r="F2247" s="3">
        <v>31971</v>
      </c>
      <c r="G2247" s="1" t="s">
        <v>106</v>
      </c>
      <c r="H2247" t="s">
        <v>106</v>
      </c>
      <c r="I2247" s="17">
        <f>IF(D2247="Moody",VLOOKUP(H2247,'Rating Translation'!$B$2:$E$25,4,FALSE),IF(D2247="SP",VLOOKUP(H2247,'Rating Translation'!$C$2:$E$25,3,FALSE),VLOOKUP(H2247,'Rating Translation'!$D$2:$E$25,2,FALSE)))</f>
        <v>23</v>
      </c>
      <c r="J2247">
        <f t="shared" si="210"/>
        <v>23</v>
      </c>
      <c r="K2247" s="20">
        <f>IF($D2247=K$1,$J2247,IF($C2247&lt;&gt;$C2246,"",K2246))</f>
        <v>23</v>
      </c>
      <c r="L2247">
        <f>IF($D2247=L$1,$J2247,IF($C2247&lt;&gt;$C2246,"",L2246))</f>
        <v>24</v>
      </c>
      <c r="M2247" t="str">
        <f>IF($D2247=M$1,$J2247,IF($C2247&lt;&gt;$C2246,"",M2246))</f>
        <v/>
      </c>
      <c r="N2247" s="20">
        <f t="shared" si="211"/>
        <v>2</v>
      </c>
      <c r="O2247" s="21">
        <f t="shared" si="212"/>
        <v>23.5</v>
      </c>
      <c r="P2247">
        <f t="shared" si="214"/>
        <v>0.70710678118654757</v>
      </c>
      <c r="Q2247">
        <f t="shared" si="215"/>
        <v>23.5</v>
      </c>
    </row>
    <row r="2248" spans="1:17" x14ac:dyDescent="0.25">
      <c r="A2248" t="str">
        <f t="shared" si="213"/>
        <v>Norway-Foreign</v>
      </c>
      <c r="B2248">
        <v>2247</v>
      </c>
      <c r="C2248" t="s">
        <v>39</v>
      </c>
      <c r="D2248" t="s">
        <v>79</v>
      </c>
      <c r="E2248" t="s">
        <v>100</v>
      </c>
      <c r="F2248" s="3">
        <v>33185</v>
      </c>
      <c r="G2248" s="1" t="s">
        <v>61</v>
      </c>
      <c r="H2248" t="s">
        <v>117</v>
      </c>
      <c r="I2248" s="17">
        <f>IF(D2248="Moody",VLOOKUP(H2248,'Rating Translation'!$B$2:$E$25,4,FALSE),IF(D2248="SP",VLOOKUP(H2248,'Rating Translation'!$C$2:$E$25,3,FALSE),VLOOKUP(H2248,'Rating Translation'!$D$2:$E$25,2,FALSE)))</f>
        <v>24</v>
      </c>
      <c r="J2248">
        <f t="shared" si="210"/>
        <v>24</v>
      </c>
      <c r="K2248" s="20">
        <f>IF($D2248=K$1,$J2248,IF($C2248&lt;&gt;$C2247,"",K2247))</f>
        <v>23</v>
      </c>
      <c r="L2248">
        <f>IF($D2248=L$1,$J2248,IF($C2248&lt;&gt;$C2247,"",L2247))</f>
        <v>24</v>
      </c>
      <c r="M2248" t="str">
        <f>IF($D2248=M$1,$J2248,IF($C2248&lt;&gt;$C2247,"",M2247))</f>
        <v/>
      </c>
      <c r="N2248" s="20">
        <f t="shared" si="211"/>
        <v>2</v>
      </c>
      <c r="O2248" s="21">
        <f t="shared" si="212"/>
        <v>23.5</v>
      </c>
      <c r="P2248">
        <f t="shared" si="214"/>
        <v>0.70710678118654757</v>
      </c>
      <c r="Q2248">
        <f t="shared" si="215"/>
        <v>23.5</v>
      </c>
    </row>
    <row r="2249" spans="1:17" x14ac:dyDescent="0.25">
      <c r="A2249" t="str">
        <f t="shared" si="213"/>
        <v>Norway-Foreign</v>
      </c>
      <c r="B2249">
        <v>2248</v>
      </c>
      <c r="C2249" t="s">
        <v>39</v>
      </c>
      <c r="D2249" t="s">
        <v>96</v>
      </c>
      <c r="E2249" t="s">
        <v>100</v>
      </c>
      <c r="F2249" s="3">
        <v>34771</v>
      </c>
      <c r="G2249" s="1" t="s">
        <v>117</v>
      </c>
      <c r="H2249" t="s">
        <v>117</v>
      </c>
      <c r="I2249" s="17">
        <f>IF(D2249="Moody",VLOOKUP(H2249,'Rating Translation'!$B$2:$E$25,4,FALSE),IF(D2249="SP",VLOOKUP(H2249,'Rating Translation'!$C$2:$E$25,3,FALSE),VLOOKUP(H2249,'Rating Translation'!$D$2:$E$25,2,FALSE)))</f>
        <v>24</v>
      </c>
      <c r="J2249">
        <f t="shared" si="210"/>
        <v>24</v>
      </c>
      <c r="K2249" s="20">
        <f>IF($D2249=K$1,$J2249,IF($C2249&lt;&gt;$C2248,"",K2248))</f>
        <v>23</v>
      </c>
      <c r="L2249">
        <f>IF($D2249=L$1,$J2249,IF($C2249&lt;&gt;$C2248,"",L2248))</f>
        <v>24</v>
      </c>
      <c r="M2249">
        <f>IF($D2249=M$1,$J2249,IF($C2249&lt;&gt;$C2248,"",M2248))</f>
        <v>24</v>
      </c>
      <c r="N2249" s="20">
        <f t="shared" si="211"/>
        <v>3</v>
      </c>
      <c r="O2249" s="21">
        <f t="shared" si="212"/>
        <v>23.666666666666668</v>
      </c>
      <c r="P2249">
        <f t="shared" si="214"/>
        <v>0.57735026918962584</v>
      </c>
      <c r="Q2249">
        <f t="shared" si="215"/>
        <v>24</v>
      </c>
    </row>
    <row r="2250" spans="1:17" x14ac:dyDescent="0.25">
      <c r="A2250" t="str">
        <f t="shared" si="213"/>
        <v>Norway-Foreign</v>
      </c>
      <c r="B2250">
        <v>2249</v>
      </c>
      <c r="C2250" t="s">
        <v>39</v>
      </c>
      <c r="D2250" t="s">
        <v>96</v>
      </c>
      <c r="E2250" t="s">
        <v>100</v>
      </c>
      <c r="F2250" s="3">
        <v>34998</v>
      </c>
      <c r="G2250" s="1" t="s">
        <v>117</v>
      </c>
      <c r="H2250" t="s">
        <v>117</v>
      </c>
      <c r="I2250" s="17">
        <f>IF(D2250="Moody",VLOOKUP(H2250,'Rating Translation'!$B$2:$E$25,4,FALSE),IF(D2250="SP",VLOOKUP(H2250,'Rating Translation'!$C$2:$E$25,3,FALSE),VLOOKUP(H2250,'Rating Translation'!$D$2:$E$25,2,FALSE)))</f>
        <v>24</v>
      </c>
      <c r="J2250">
        <f t="shared" si="210"/>
        <v>24</v>
      </c>
      <c r="K2250" s="20">
        <f>IF($D2250=K$1,$J2250,IF($C2250&lt;&gt;$C2249,"",K2249))</f>
        <v>23</v>
      </c>
      <c r="L2250">
        <f>IF($D2250=L$1,$J2250,IF($C2250&lt;&gt;$C2249,"",L2249))</f>
        <v>24</v>
      </c>
      <c r="M2250">
        <f>IF($D2250=M$1,$J2250,IF($C2250&lt;&gt;$C2249,"",M2249))</f>
        <v>24</v>
      </c>
      <c r="N2250" s="20">
        <f t="shared" si="211"/>
        <v>3</v>
      </c>
      <c r="O2250" s="21">
        <f t="shared" si="212"/>
        <v>23.666666666666668</v>
      </c>
      <c r="P2250">
        <f t="shared" si="214"/>
        <v>0.57735026918962584</v>
      </c>
      <c r="Q2250">
        <f t="shared" si="215"/>
        <v>24</v>
      </c>
    </row>
    <row r="2251" spans="1:17" x14ac:dyDescent="0.25">
      <c r="A2251" t="str">
        <f t="shared" si="213"/>
        <v>Norway-Foreign</v>
      </c>
      <c r="B2251">
        <v>2250</v>
      </c>
      <c r="C2251" t="s">
        <v>39</v>
      </c>
      <c r="D2251" t="s">
        <v>69</v>
      </c>
      <c r="E2251" t="s">
        <v>100</v>
      </c>
      <c r="F2251" s="3">
        <v>35703</v>
      </c>
      <c r="G2251" s="1" t="s">
        <v>104</v>
      </c>
      <c r="H2251" t="s">
        <v>104</v>
      </c>
      <c r="I2251" s="17">
        <f>IF(D2251="Moody",VLOOKUP(H2251,'Rating Translation'!$B$2:$E$25,4,FALSE),IF(D2251="SP",VLOOKUP(H2251,'Rating Translation'!$C$2:$E$25,3,FALSE),VLOOKUP(H2251,'Rating Translation'!$D$2:$E$25,2,FALSE)))</f>
        <v>24</v>
      </c>
      <c r="J2251">
        <f t="shared" si="210"/>
        <v>24</v>
      </c>
      <c r="K2251" s="20">
        <f>IF($D2251=K$1,$J2251,IF($C2251&lt;&gt;$C2250,"",K2250))</f>
        <v>24</v>
      </c>
      <c r="L2251">
        <f>IF($D2251=L$1,$J2251,IF($C2251&lt;&gt;$C2250,"",L2250))</f>
        <v>24</v>
      </c>
      <c r="M2251">
        <f>IF($D2251=M$1,$J2251,IF($C2251&lt;&gt;$C2250,"",M2250))</f>
        <v>24</v>
      </c>
      <c r="N2251" s="20">
        <f t="shared" si="211"/>
        <v>3</v>
      </c>
      <c r="O2251" s="21">
        <f t="shared" si="212"/>
        <v>24</v>
      </c>
      <c r="P2251">
        <f t="shared" si="214"/>
        <v>0</v>
      </c>
      <c r="Q2251">
        <f t="shared" si="215"/>
        <v>24</v>
      </c>
    </row>
    <row r="2252" spans="1:17" x14ac:dyDescent="0.25">
      <c r="A2252" t="str">
        <f t="shared" si="213"/>
        <v>Norway-Foreign</v>
      </c>
      <c r="B2252">
        <v>2251</v>
      </c>
      <c r="C2252" t="s">
        <v>39</v>
      </c>
      <c r="D2252" t="s">
        <v>96</v>
      </c>
      <c r="E2252" t="s">
        <v>100</v>
      </c>
      <c r="F2252" s="3">
        <v>36790</v>
      </c>
      <c r="G2252" s="1" t="s">
        <v>133</v>
      </c>
      <c r="H2252" t="s">
        <v>117</v>
      </c>
      <c r="I2252" s="17">
        <f>IF(D2252="Moody",VLOOKUP(H2252,'Rating Translation'!$B$2:$E$25,4,FALSE),IF(D2252="SP",VLOOKUP(H2252,'Rating Translation'!$C$2:$E$25,3,FALSE),VLOOKUP(H2252,'Rating Translation'!$D$2:$E$25,2,FALSE)))</f>
        <v>24</v>
      </c>
      <c r="J2252">
        <f t="shared" si="210"/>
        <v>24</v>
      </c>
      <c r="K2252" s="20">
        <f>IF($D2252=K$1,$J2252,IF($C2252&lt;&gt;$C2251,"",K2251))</f>
        <v>24</v>
      </c>
      <c r="L2252">
        <f>IF($D2252=L$1,$J2252,IF($C2252&lt;&gt;$C2251,"",L2251))</f>
        <v>24</v>
      </c>
      <c r="M2252">
        <f>IF($D2252=M$1,$J2252,IF($C2252&lt;&gt;$C2251,"",M2251))</f>
        <v>24</v>
      </c>
      <c r="N2252" s="20">
        <f t="shared" si="211"/>
        <v>3</v>
      </c>
      <c r="O2252" s="21">
        <f t="shared" si="212"/>
        <v>24</v>
      </c>
      <c r="P2252">
        <f t="shared" si="214"/>
        <v>0</v>
      </c>
      <c r="Q2252">
        <f t="shared" si="215"/>
        <v>24</v>
      </c>
    </row>
    <row r="2253" spans="1:17" x14ac:dyDescent="0.25">
      <c r="A2253" t="str">
        <f t="shared" si="213"/>
        <v>Norway-Foreign</v>
      </c>
      <c r="B2253">
        <v>2252</v>
      </c>
      <c r="C2253" t="s">
        <v>39</v>
      </c>
      <c r="D2253" t="s">
        <v>69</v>
      </c>
      <c r="E2253" t="s">
        <v>100</v>
      </c>
      <c r="F2253" s="3">
        <v>37940</v>
      </c>
      <c r="G2253" s="1" t="s">
        <v>61</v>
      </c>
      <c r="H2253" t="s">
        <v>104</v>
      </c>
      <c r="I2253" s="17">
        <f>IF(D2253="Moody",VLOOKUP(H2253,'Rating Translation'!$B$2:$E$25,4,FALSE),IF(D2253="SP",VLOOKUP(H2253,'Rating Translation'!$C$2:$E$25,3,FALSE),VLOOKUP(H2253,'Rating Translation'!$D$2:$E$25,2,FALSE)))</f>
        <v>24</v>
      </c>
      <c r="J2253">
        <f t="shared" si="210"/>
        <v>24</v>
      </c>
      <c r="K2253" s="20">
        <f>IF($D2253=K$1,$J2253,IF($C2253&lt;&gt;$C2252,"",K2252))</f>
        <v>24</v>
      </c>
      <c r="L2253">
        <f>IF($D2253=L$1,$J2253,IF($C2253&lt;&gt;$C2252,"",L2252))</f>
        <v>24</v>
      </c>
      <c r="M2253">
        <f>IF($D2253=M$1,$J2253,IF($C2253&lt;&gt;$C2252,"",M2252))</f>
        <v>24</v>
      </c>
      <c r="N2253" s="20">
        <f t="shared" si="211"/>
        <v>3</v>
      </c>
      <c r="O2253" s="21">
        <f t="shared" si="212"/>
        <v>24</v>
      </c>
      <c r="P2253">
        <f t="shared" si="214"/>
        <v>0</v>
      </c>
      <c r="Q2253">
        <f t="shared" si="215"/>
        <v>24</v>
      </c>
    </row>
    <row r="2254" spans="1:17" x14ac:dyDescent="0.25">
      <c r="A2254" t="str">
        <f t="shared" si="213"/>
        <v>Norway-Foreign</v>
      </c>
      <c r="B2254">
        <v>2253</v>
      </c>
      <c r="C2254" t="s">
        <v>39</v>
      </c>
      <c r="D2254" t="s">
        <v>96</v>
      </c>
      <c r="E2254" t="s">
        <v>100</v>
      </c>
      <c r="F2254" s="3">
        <v>40746</v>
      </c>
      <c r="G2254" s="1" t="s">
        <v>133</v>
      </c>
      <c r="H2254" t="s">
        <v>117</v>
      </c>
      <c r="I2254" s="17">
        <f>IF(D2254="Moody",VLOOKUP(H2254,'Rating Translation'!$B$2:$E$25,4,FALSE),IF(D2254="SP",VLOOKUP(H2254,'Rating Translation'!$C$2:$E$25,3,FALSE),VLOOKUP(H2254,'Rating Translation'!$D$2:$E$25,2,FALSE)))</f>
        <v>24</v>
      </c>
      <c r="J2254">
        <f t="shared" si="210"/>
        <v>24</v>
      </c>
      <c r="K2254" s="20">
        <f>IF($D2254=K$1,$J2254,IF($C2254&lt;&gt;$C2253,"",K2253))</f>
        <v>24</v>
      </c>
      <c r="L2254">
        <f>IF($D2254=L$1,$J2254,IF($C2254&lt;&gt;$C2253,"",L2253))</f>
        <v>24</v>
      </c>
      <c r="M2254">
        <f>IF($D2254=M$1,$J2254,IF($C2254&lt;&gt;$C2253,"",M2253))</f>
        <v>24</v>
      </c>
      <c r="N2254" s="20">
        <f t="shared" si="211"/>
        <v>3</v>
      </c>
      <c r="O2254" s="21">
        <f t="shared" si="212"/>
        <v>24</v>
      </c>
      <c r="P2254">
        <f t="shared" si="214"/>
        <v>0</v>
      </c>
      <c r="Q2254">
        <f t="shared" si="215"/>
        <v>24</v>
      </c>
    </row>
    <row r="2255" spans="1:17" x14ac:dyDescent="0.25">
      <c r="A2255" t="str">
        <f t="shared" si="213"/>
        <v>Norway-Foreign</v>
      </c>
      <c r="B2255">
        <v>2254</v>
      </c>
      <c r="C2255" t="s">
        <v>39</v>
      </c>
      <c r="D2255" t="s">
        <v>96</v>
      </c>
      <c r="E2255" t="s">
        <v>100</v>
      </c>
      <c r="F2255" s="3">
        <v>40824</v>
      </c>
      <c r="G2255" s="1" t="s">
        <v>133</v>
      </c>
      <c r="H2255" t="s">
        <v>117</v>
      </c>
      <c r="I2255" s="17">
        <f>IF(D2255="Moody",VLOOKUP(H2255,'Rating Translation'!$B$2:$E$25,4,FALSE),IF(D2255="SP",VLOOKUP(H2255,'Rating Translation'!$C$2:$E$25,3,FALSE),VLOOKUP(H2255,'Rating Translation'!$D$2:$E$25,2,FALSE)))</f>
        <v>24</v>
      </c>
      <c r="J2255">
        <f t="shared" si="210"/>
        <v>24</v>
      </c>
      <c r="K2255" s="20">
        <f>IF($D2255=K$1,$J2255,IF($C2255&lt;&gt;$C2254,"",K2254))</f>
        <v>24</v>
      </c>
      <c r="L2255">
        <f>IF($D2255=L$1,$J2255,IF($C2255&lt;&gt;$C2254,"",L2254))</f>
        <v>24</v>
      </c>
      <c r="M2255">
        <f>IF($D2255=M$1,$J2255,IF($C2255&lt;&gt;$C2254,"",M2254))</f>
        <v>24</v>
      </c>
      <c r="N2255" s="20">
        <f t="shared" si="211"/>
        <v>3</v>
      </c>
      <c r="O2255" s="21">
        <f t="shared" si="212"/>
        <v>24</v>
      </c>
      <c r="P2255">
        <f t="shared" si="214"/>
        <v>0</v>
      </c>
      <c r="Q2255">
        <f t="shared" si="215"/>
        <v>24</v>
      </c>
    </row>
    <row r="2256" spans="1:17" x14ac:dyDescent="0.25">
      <c r="A2256" t="str">
        <f t="shared" si="213"/>
        <v>Norway-Foreign</v>
      </c>
      <c r="B2256">
        <v>2255</v>
      </c>
      <c r="C2256" t="s">
        <v>39</v>
      </c>
      <c r="D2256" t="s">
        <v>96</v>
      </c>
      <c r="E2256" t="s">
        <v>100</v>
      </c>
      <c r="F2256" s="3">
        <v>41087</v>
      </c>
      <c r="G2256" s="1" t="s">
        <v>133</v>
      </c>
      <c r="H2256" t="s">
        <v>117</v>
      </c>
      <c r="I2256" s="17">
        <f>IF(D2256="Moody",VLOOKUP(H2256,'Rating Translation'!$B$2:$E$25,4,FALSE),IF(D2256="SP",VLOOKUP(H2256,'Rating Translation'!$C$2:$E$25,3,FALSE),VLOOKUP(H2256,'Rating Translation'!$D$2:$E$25,2,FALSE)))</f>
        <v>24</v>
      </c>
      <c r="J2256">
        <f t="shared" si="210"/>
        <v>24</v>
      </c>
      <c r="K2256" s="20">
        <f>IF($D2256=K$1,$J2256,IF($C2256&lt;&gt;$C2255,"",K2255))</f>
        <v>24</v>
      </c>
      <c r="L2256">
        <f>IF($D2256=L$1,$J2256,IF($C2256&lt;&gt;$C2255,"",L2255))</f>
        <v>24</v>
      </c>
      <c r="M2256">
        <f>IF($D2256=M$1,$J2256,IF($C2256&lt;&gt;$C2255,"",M2255))</f>
        <v>24</v>
      </c>
      <c r="N2256" s="20">
        <f t="shared" si="211"/>
        <v>3</v>
      </c>
      <c r="O2256" s="21">
        <f t="shared" si="212"/>
        <v>24</v>
      </c>
      <c r="P2256">
        <f t="shared" si="214"/>
        <v>0</v>
      </c>
      <c r="Q2256">
        <f t="shared" si="215"/>
        <v>24</v>
      </c>
    </row>
    <row r="2257" spans="1:17" x14ac:dyDescent="0.25">
      <c r="A2257" t="str">
        <f t="shared" si="213"/>
        <v>Norway-Foreign</v>
      </c>
      <c r="B2257">
        <v>2256</v>
      </c>
      <c r="C2257" t="s">
        <v>39</v>
      </c>
      <c r="D2257" t="s">
        <v>96</v>
      </c>
      <c r="E2257" t="s">
        <v>100</v>
      </c>
      <c r="F2257" s="3">
        <v>41360</v>
      </c>
      <c r="G2257" s="1" t="s">
        <v>133</v>
      </c>
      <c r="H2257" t="s">
        <v>117</v>
      </c>
      <c r="I2257" s="17">
        <f>IF(D2257="Moody",VLOOKUP(H2257,'Rating Translation'!$B$2:$E$25,4,FALSE),IF(D2257="SP",VLOOKUP(H2257,'Rating Translation'!$C$2:$E$25,3,FALSE),VLOOKUP(H2257,'Rating Translation'!$D$2:$E$25,2,FALSE)))</f>
        <v>24</v>
      </c>
      <c r="J2257">
        <f t="shared" si="210"/>
        <v>24</v>
      </c>
      <c r="K2257" s="20">
        <f>IF($D2257=K$1,$J2257,IF($C2257&lt;&gt;$C2256,"",K2256))</f>
        <v>24</v>
      </c>
      <c r="L2257">
        <f>IF($D2257=L$1,$J2257,IF($C2257&lt;&gt;$C2256,"",L2256))</f>
        <v>24</v>
      </c>
      <c r="M2257">
        <f>IF($D2257=M$1,$J2257,IF($C2257&lt;&gt;$C2256,"",M2256))</f>
        <v>24</v>
      </c>
      <c r="N2257" s="20">
        <f t="shared" si="211"/>
        <v>3</v>
      </c>
      <c r="O2257" s="21">
        <f t="shared" si="212"/>
        <v>24</v>
      </c>
      <c r="P2257">
        <f t="shared" si="214"/>
        <v>0</v>
      </c>
      <c r="Q2257">
        <f t="shared" si="215"/>
        <v>24</v>
      </c>
    </row>
    <row r="2258" spans="1:17" x14ac:dyDescent="0.25">
      <c r="A2258" t="str">
        <f t="shared" si="213"/>
        <v>Norway-Foreign</v>
      </c>
      <c r="B2258">
        <v>2257</v>
      </c>
      <c r="C2258" t="s">
        <v>39</v>
      </c>
      <c r="D2258" t="s">
        <v>96</v>
      </c>
      <c r="E2258" t="s">
        <v>100</v>
      </c>
      <c r="F2258" s="3">
        <v>41452</v>
      </c>
      <c r="G2258" s="1" t="s">
        <v>133</v>
      </c>
      <c r="H2258" t="s">
        <v>117</v>
      </c>
      <c r="I2258" s="17">
        <f>IF(D2258="Moody",VLOOKUP(H2258,'Rating Translation'!$B$2:$E$25,4,FALSE),IF(D2258="SP",VLOOKUP(H2258,'Rating Translation'!$C$2:$E$25,3,FALSE),VLOOKUP(H2258,'Rating Translation'!$D$2:$E$25,2,FALSE)))</f>
        <v>24</v>
      </c>
      <c r="J2258">
        <f t="shared" si="210"/>
        <v>24</v>
      </c>
      <c r="K2258" s="20">
        <f>IF($D2258=K$1,$J2258,IF($C2258&lt;&gt;$C2257,"",K2257))</f>
        <v>24</v>
      </c>
      <c r="L2258">
        <f>IF($D2258=L$1,$J2258,IF($C2258&lt;&gt;$C2257,"",L2257))</f>
        <v>24</v>
      </c>
      <c r="M2258">
        <f>IF($D2258=M$1,$J2258,IF($C2258&lt;&gt;$C2257,"",M2257))</f>
        <v>24</v>
      </c>
      <c r="N2258" s="20">
        <f t="shared" si="211"/>
        <v>3</v>
      </c>
      <c r="O2258" s="21">
        <f t="shared" si="212"/>
        <v>24</v>
      </c>
      <c r="P2258">
        <f t="shared" si="214"/>
        <v>0</v>
      </c>
      <c r="Q2258">
        <f t="shared" si="215"/>
        <v>24</v>
      </c>
    </row>
    <row r="2259" spans="1:17" x14ac:dyDescent="0.25">
      <c r="A2259" t="str">
        <f t="shared" si="213"/>
        <v>Norway-Foreign</v>
      </c>
      <c r="B2259">
        <v>2258</v>
      </c>
      <c r="C2259" t="s">
        <v>39</v>
      </c>
      <c r="D2259" t="s">
        <v>96</v>
      </c>
      <c r="E2259" t="s">
        <v>100</v>
      </c>
      <c r="F2259" s="3">
        <v>41547</v>
      </c>
      <c r="G2259" s="1" t="s">
        <v>133</v>
      </c>
      <c r="H2259" t="s">
        <v>117</v>
      </c>
      <c r="I2259" s="17">
        <f>IF(D2259="Moody",VLOOKUP(H2259,'Rating Translation'!$B$2:$E$25,4,FALSE),IF(D2259="SP",VLOOKUP(H2259,'Rating Translation'!$C$2:$E$25,3,FALSE),VLOOKUP(H2259,'Rating Translation'!$D$2:$E$25,2,FALSE)))</f>
        <v>24</v>
      </c>
      <c r="J2259">
        <f t="shared" si="210"/>
        <v>24</v>
      </c>
      <c r="K2259" s="20">
        <f>IF($D2259=K$1,$J2259,IF($C2259&lt;&gt;$C2258,"",K2258))</f>
        <v>24</v>
      </c>
      <c r="L2259">
        <f>IF($D2259=L$1,$J2259,IF($C2259&lt;&gt;$C2258,"",L2258))</f>
        <v>24</v>
      </c>
      <c r="M2259">
        <f>IF($D2259=M$1,$J2259,IF($C2259&lt;&gt;$C2258,"",M2258))</f>
        <v>24</v>
      </c>
      <c r="N2259" s="20">
        <f t="shared" si="211"/>
        <v>3</v>
      </c>
      <c r="O2259" s="21">
        <f t="shared" si="212"/>
        <v>24</v>
      </c>
      <c r="P2259">
        <f t="shared" si="214"/>
        <v>0</v>
      </c>
      <c r="Q2259">
        <f t="shared" si="215"/>
        <v>24</v>
      </c>
    </row>
    <row r="2260" spans="1:17" x14ac:dyDescent="0.25">
      <c r="A2260" t="str">
        <f t="shared" si="213"/>
        <v>Norway-Foreign</v>
      </c>
      <c r="B2260">
        <v>2259</v>
      </c>
      <c r="C2260" t="s">
        <v>39</v>
      </c>
      <c r="D2260" t="s">
        <v>96</v>
      </c>
      <c r="E2260" t="s">
        <v>100</v>
      </c>
      <c r="F2260" s="3">
        <v>41606</v>
      </c>
      <c r="G2260" s="1" t="s">
        <v>133</v>
      </c>
      <c r="H2260" t="s">
        <v>117</v>
      </c>
      <c r="I2260" s="17">
        <f>IF(D2260="Moody",VLOOKUP(H2260,'Rating Translation'!$B$2:$E$25,4,FALSE),IF(D2260="SP",VLOOKUP(H2260,'Rating Translation'!$C$2:$E$25,3,FALSE),VLOOKUP(H2260,'Rating Translation'!$D$2:$E$25,2,FALSE)))</f>
        <v>24</v>
      </c>
      <c r="J2260">
        <f t="shared" si="210"/>
        <v>24</v>
      </c>
      <c r="K2260" s="20">
        <f>IF($D2260=K$1,$J2260,IF($C2260&lt;&gt;$C2259,"",K2259))</f>
        <v>24</v>
      </c>
      <c r="L2260">
        <f>IF($D2260=L$1,$J2260,IF($C2260&lt;&gt;$C2259,"",L2259))</f>
        <v>24</v>
      </c>
      <c r="M2260">
        <f>IF($D2260=M$1,$J2260,IF($C2260&lt;&gt;$C2259,"",M2259))</f>
        <v>24</v>
      </c>
      <c r="N2260" s="20">
        <f t="shared" si="211"/>
        <v>3</v>
      </c>
      <c r="O2260" s="21">
        <f t="shared" si="212"/>
        <v>24</v>
      </c>
      <c r="P2260">
        <f t="shared" si="214"/>
        <v>0</v>
      </c>
      <c r="Q2260">
        <f t="shared" si="215"/>
        <v>24</v>
      </c>
    </row>
    <row r="2261" spans="1:17" x14ac:dyDescent="0.25">
      <c r="A2261" t="str">
        <f t="shared" si="213"/>
        <v>Norway-Local</v>
      </c>
      <c r="B2261">
        <v>2260</v>
      </c>
      <c r="C2261" t="s">
        <v>39</v>
      </c>
      <c r="D2261" t="s">
        <v>79</v>
      </c>
      <c r="E2261" t="s">
        <v>101</v>
      </c>
      <c r="F2261" s="3">
        <v>33812</v>
      </c>
      <c r="G2261" s="1" t="s">
        <v>117</v>
      </c>
      <c r="H2261" t="s">
        <v>117</v>
      </c>
      <c r="I2261" s="17">
        <f>IF(D2261="Moody",VLOOKUP(H2261,'Rating Translation'!$B$2:$E$25,4,FALSE),IF(D2261="SP",VLOOKUP(H2261,'Rating Translation'!$C$2:$E$25,3,FALSE),VLOOKUP(H2261,'Rating Translation'!$D$2:$E$25,2,FALSE)))</f>
        <v>24</v>
      </c>
      <c r="J2261">
        <f t="shared" si="210"/>
        <v>24</v>
      </c>
      <c r="K2261" s="20">
        <f>IF($D2261=K$1,$J2261,IF($C2261&lt;&gt;$C2260,"",K2260))</f>
        <v>24</v>
      </c>
      <c r="L2261">
        <f>IF($D2261=L$1,$J2261,IF($C2261&lt;&gt;$C2260,"",L2260))</f>
        <v>24</v>
      </c>
      <c r="M2261">
        <f>IF($D2261=M$1,$J2261,IF($C2261&lt;&gt;$C2260,"",M2260))</f>
        <v>24</v>
      </c>
      <c r="N2261" s="20">
        <f t="shared" si="211"/>
        <v>3</v>
      </c>
      <c r="O2261" s="21">
        <f t="shared" si="212"/>
        <v>24</v>
      </c>
      <c r="P2261">
        <f t="shared" si="214"/>
        <v>0</v>
      </c>
      <c r="Q2261">
        <f t="shared" si="215"/>
        <v>24</v>
      </c>
    </row>
    <row r="2262" spans="1:17" x14ac:dyDescent="0.25">
      <c r="A2262" t="str">
        <f t="shared" si="213"/>
        <v>Norway-Local</v>
      </c>
      <c r="B2262">
        <v>2261</v>
      </c>
      <c r="C2262" t="s">
        <v>39</v>
      </c>
      <c r="D2262" t="s">
        <v>69</v>
      </c>
      <c r="E2262" t="s">
        <v>101</v>
      </c>
      <c r="F2262" s="3">
        <v>34921</v>
      </c>
      <c r="G2262" s="1" t="s">
        <v>104</v>
      </c>
      <c r="H2262" t="s">
        <v>104</v>
      </c>
      <c r="I2262" s="17">
        <f>IF(D2262="Moody",VLOOKUP(H2262,'Rating Translation'!$B$2:$E$25,4,FALSE),IF(D2262="SP",VLOOKUP(H2262,'Rating Translation'!$C$2:$E$25,3,FALSE),VLOOKUP(H2262,'Rating Translation'!$D$2:$E$25,2,FALSE)))</f>
        <v>24</v>
      </c>
      <c r="J2262">
        <f t="shared" si="210"/>
        <v>24</v>
      </c>
      <c r="K2262" s="20">
        <f>IF($D2262=K$1,$J2262,IF($C2262&lt;&gt;$C2261,"",K2261))</f>
        <v>24</v>
      </c>
      <c r="L2262">
        <f>IF($D2262=L$1,$J2262,IF($C2262&lt;&gt;$C2261,"",L2261))</f>
        <v>24</v>
      </c>
      <c r="M2262">
        <f>IF($D2262=M$1,$J2262,IF($C2262&lt;&gt;$C2261,"",M2261))</f>
        <v>24</v>
      </c>
      <c r="N2262" s="20">
        <f t="shared" si="211"/>
        <v>3</v>
      </c>
      <c r="O2262" s="21">
        <f t="shared" si="212"/>
        <v>24</v>
      </c>
      <c r="P2262">
        <f t="shared" si="214"/>
        <v>0</v>
      </c>
      <c r="Q2262">
        <f t="shared" si="215"/>
        <v>24</v>
      </c>
    </row>
    <row r="2263" spans="1:17" x14ac:dyDescent="0.25">
      <c r="A2263" t="str">
        <f t="shared" si="213"/>
        <v>Norway-Local</v>
      </c>
      <c r="B2263">
        <v>2262</v>
      </c>
      <c r="C2263" t="s">
        <v>39</v>
      </c>
      <c r="D2263" t="s">
        <v>69</v>
      </c>
      <c r="E2263" t="s">
        <v>101</v>
      </c>
      <c r="F2263" s="3">
        <v>34922</v>
      </c>
      <c r="G2263" s="1" t="s">
        <v>104</v>
      </c>
      <c r="H2263" t="s">
        <v>104</v>
      </c>
      <c r="I2263" s="17">
        <f>IF(D2263="Moody",VLOOKUP(H2263,'Rating Translation'!$B$2:$E$25,4,FALSE),IF(D2263="SP",VLOOKUP(H2263,'Rating Translation'!$C$2:$E$25,3,FALSE),VLOOKUP(H2263,'Rating Translation'!$D$2:$E$25,2,FALSE)))</f>
        <v>24</v>
      </c>
      <c r="J2263">
        <f t="shared" si="210"/>
        <v>24</v>
      </c>
      <c r="K2263" s="20">
        <f>IF($D2263=K$1,$J2263,IF($C2263&lt;&gt;$C2262,"",K2262))</f>
        <v>24</v>
      </c>
      <c r="L2263">
        <f>IF($D2263=L$1,$J2263,IF($C2263&lt;&gt;$C2262,"",L2262))</f>
        <v>24</v>
      </c>
      <c r="M2263">
        <f>IF($D2263=M$1,$J2263,IF($C2263&lt;&gt;$C2262,"",M2262))</f>
        <v>24</v>
      </c>
      <c r="N2263" s="20">
        <f t="shared" si="211"/>
        <v>3</v>
      </c>
      <c r="O2263" s="21">
        <f t="shared" si="212"/>
        <v>24</v>
      </c>
      <c r="P2263">
        <f t="shared" si="214"/>
        <v>0</v>
      </c>
      <c r="Q2263">
        <f t="shared" si="215"/>
        <v>24</v>
      </c>
    </row>
    <row r="2264" spans="1:17" x14ac:dyDescent="0.25">
      <c r="A2264" t="str">
        <f t="shared" si="213"/>
        <v>Norway-Local</v>
      </c>
      <c r="B2264">
        <v>2263</v>
      </c>
      <c r="C2264" t="s">
        <v>39</v>
      </c>
      <c r="D2264" t="s">
        <v>96</v>
      </c>
      <c r="E2264" t="s">
        <v>101</v>
      </c>
      <c r="F2264" s="3">
        <v>34998</v>
      </c>
      <c r="G2264" s="1" t="s">
        <v>117</v>
      </c>
      <c r="H2264" t="s">
        <v>117</v>
      </c>
      <c r="I2264" s="17">
        <f>IF(D2264="Moody",VLOOKUP(H2264,'Rating Translation'!$B$2:$E$25,4,FALSE),IF(D2264="SP",VLOOKUP(H2264,'Rating Translation'!$C$2:$E$25,3,FALSE),VLOOKUP(H2264,'Rating Translation'!$D$2:$E$25,2,FALSE)))</f>
        <v>24</v>
      </c>
      <c r="J2264">
        <f t="shared" si="210"/>
        <v>24</v>
      </c>
      <c r="K2264" s="20">
        <f>IF($D2264=K$1,$J2264,IF($C2264&lt;&gt;$C2263,"",K2263))</f>
        <v>24</v>
      </c>
      <c r="L2264">
        <f>IF($D2264=L$1,$J2264,IF($C2264&lt;&gt;$C2263,"",L2263))</f>
        <v>24</v>
      </c>
      <c r="M2264">
        <f>IF($D2264=M$1,$J2264,IF($C2264&lt;&gt;$C2263,"",M2263))</f>
        <v>24</v>
      </c>
      <c r="N2264" s="20">
        <f t="shared" si="211"/>
        <v>3</v>
      </c>
      <c r="O2264" s="21">
        <f t="shared" si="212"/>
        <v>24</v>
      </c>
      <c r="P2264">
        <f t="shared" si="214"/>
        <v>0</v>
      </c>
      <c r="Q2264">
        <f t="shared" si="215"/>
        <v>24</v>
      </c>
    </row>
    <row r="2265" spans="1:17" x14ac:dyDescent="0.25">
      <c r="A2265" t="str">
        <f t="shared" si="213"/>
        <v>Norway-Local</v>
      </c>
      <c r="B2265">
        <v>2264</v>
      </c>
      <c r="C2265" t="s">
        <v>39</v>
      </c>
      <c r="D2265" t="s">
        <v>96</v>
      </c>
      <c r="E2265" t="s">
        <v>101</v>
      </c>
      <c r="F2265" s="3">
        <v>36790</v>
      </c>
      <c r="G2265" s="1" t="s">
        <v>117</v>
      </c>
      <c r="H2265" t="s">
        <v>117</v>
      </c>
      <c r="I2265" s="17">
        <f>IF(D2265="Moody",VLOOKUP(H2265,'Rating Translation'!$B$2:$E$25,4,FALSE),IF(D2265="SP",VLOOKUP(H2265,'Rating Translation'!$C$2:$E$25,3,FALSE),VLOOKUP(H2265,'Rating Translation'!$D$2:$E$25,2,FALSE)))</f>
        <v>24</v>
      </c>
      <c r="J2265">
        <f t="shared" si="210"/>
        <v>24</v>
      </c>
      <c r="K2265" s="20">
        <f>IF($D2265=K$1,$J2265,IF($C2265&lt;&gt;$C2264,"",K2264))</f>
        <v>24</v>
      </c>
      <c r="L2265">
        <f>IF($D2265=L$1,$J2265,IF($C2265&lt;&gt;$C2264,"",L2264))</f>
        <v>24</v>
      </c>
      <c r="M2265">
        <f>IF($D2265=M$1,$J2265,IF($C2265&lt;&gt;$C2264,"",M2264))</f>
        <v>24</v>
      </c>
      <c r="N2265" s="20">
        <f t="shared" si="211"/>
        <v>3</v>
      </c>
      <c r="O2265" s="21">
        <f t="shared" si="212"/>
        <v>24</v>
      </c>
      <c r="P2265">
        <f t="shared" si="214"/>
        <v>0</v>
      </c>
      <c r="Q2265">
        <f t="shared" si="215"/>
        <v>24</v>
      </c>
    </row>
    <row r="2266" spans="1:17" x14ac:dyDescent="0.25">
      <c r="A2266" t="str">
        <f t="shared" si="213"/>
        <v>Norway-Local</v>
      </c>
      <c r="B2266">
        <v>2265</v>
      </c>
      <c r="C2266" t="s">
        <v>39</v>
      </c>
      <c r="D2266" t="s">
        <v>79</v>
      </c>
      <c r="E2266" t="s">
        <v>101</v>
      </c>
      <c r="F2266" s="3">
        <v>38657</v>
      </c>
      <c r="G2266" s="1" t="s">
        <v>117</v>
      </c>
      <c r="H2266" t="s">
        <v>117</v>
      </c>
      <c r="I2266" s="17">
        <f>IF(D2266="Moody",VLOOKUP(H2266,'Rating Translation'!$B$2:$E$25,4,FALSE),IF(D2266="SP",VLOOKUP(H2266,'Rating Translation'!$C$2:$E$25,3,FALSE),VLOOKUP(H2266,'Rating Translation'!$D$2:$E$25,2,FALSE)))</f>
        <v>24</v>
      </c>
      <c r="J2266">
        <f t="shared" si="210"/>
        <v>24</v>
      </c>
      <c r="K2266" s="20">
        <f>IF($D2266=K$1,$J2266,IF($C2266&lt;&gt;$C2265,"",K2265))</f>
        <v>24</v>
      </c>
      <c r="L2266">
        <f>IF($D2266=L$1,$J2266,IF($C2266&lt;&gt;$C2265,"",L2265))</f>
        <v>24</v>
      </c>
      <c r="M2266">
        <f>IF($D2266=M$1,$J2266,IF($C2266&lt;&gt;$C2265,"",M2265))</f>
        <v>24</v>
      </c>
      <c r="N2266" s="20">
        <f t="shared" si="211"/>
        <v>3</v>
      </c>
      <c r="O2266" s="21">
        <f t="shared" si="212"/>
        <v>24</v>
      </c>
      <c r="P2266">
        <f t="shared" si="214"/>
        <v>0</v>
      </c>
      <c r="Q2266">
        <f t="shared" si="215"/>
        <v>24</v>
      </c>
    </row>
    <row r="2267" spans="1:17" x14ac:dyDescent="0.25">
      <c r="A2267" t="str">
        <f t="shared" si="213"/>
        <v>Norway-Local</v>
      </c>
      <c r="B2267">
        <v>2266</v>
      </c>
      <c r="C2267" t="s">
        <v>39</v>
      </c>
      <c r="D2267" t="s">
        <v>96</v>
      </c>
      <c r="E2267" t="s">
        <v>101</v>
      </c>
      <c r="F2267" s="3">
        <v>40746</v>
      </c>
      <c r="G2267" s="1" t="s">
        <v>117</v>
      </c>
      <c r="H2267" t="s">
        <v>117</v>
      </c>
      <c r="I2267" s="17">
        <f>IF(D2267="Moody",VLOOKUP(H2267,'Rating Translation'!$B$2:$E$25,4,FALSE),IF(D2267="SP",VLOOKUP(H2267,'Rating Translation'!$C$2:$E$25,3,FALSE),VLOOKUP(H2267,'Rating Translation'!$D$2:$E$25,2,FALSE)))</f>
        <v>24</v>
      </c>
      <c r="J2267">
        <f t="shared" si="210"/>
        <v>24</v>
      </c>
      <c r="K2267" s="20">
        <f>IF($D2267=K$1,$J2267,IF($C2267&lt;&gt;$C2266,"",K2266))</f>
        <v>24</v>
      </c>
      <c r="L2267">
        <f>IF($D2267=L$1,$J2267,IF($C2267&lt;&gt;$C2266,"",L2266))</f>
        <v>24</v>
      </c>
      <c r="M2267">
        <f>IF($D2267=M$1,$J2267,IF($C2267&lt;&gt;$C2266,"",M2266))</f>
        <v>24</v>
      </c>
      <c r="N2267" s="20">
        <f t="shared" si="211"/>
        <v>3</v>
      </c>
      <c r="O2267" s="21">
        <f t="shared" si="212"/>
        <v>24</v>
      </c>
      <c r="P2267">
        <f t="shared" si="214"/>
        <v>0</v>
      </c>
      <c r="Q2267">
        <f t="shared" si="215"/>
        <v>24</v>
      </c>
    </row>
    <row r="2268" spans="1:17" x14ac:dyDescent="0.25">
      <c r="A2268" t="str">
        <f t="shared" si="213"/>
        <v>Norway-Local</v>
      </c>
      <c r="B2268">
        <v>2267</v>
      </c>
      <c r="C2268" t="s">
        <v>39</v>
      </c>
      <c r="D2268" t="s">
        <v>96</v>
      </c>
      <c r="E2268" t="s">
        <v>101</v>
      </c>
      <c r="F2268" s="3">
        <v>40824</v>
      </c>
      <c r="G2268" s="1" t="s">
        <v>117</v>
      </c>
      <c r="H2268" t="s">
        <v>117</v>
      </c>
      <c r="I2268" s="17">
        <f>IF(D2268="Moody",VLOOKUP(H2268,'Rating Translation'!$B$2:$E$25,4,FALSE),IF(D2268="SP",VLOOKUP(H2268,'Rating Translation'!$C$2:$E$25,3,FALSE),VLOOKUP(H2268,'Rating Translation'!$D$2:$E$25,2,FALSE)))</f>
        <v>24</v>
      </c>
      <c r="J2268">
        <f t="shared" si="210"/>
        <v>24</v>
      </c>
      <c r="K2268" s="20">
        <f>IF($D2268=K$1,$J2268,IF($C2268&lt;&gt;$C2267,"",K2267))</f>
        <v>24</v>
      </c>
      <c r="L2268">
        <f>IF($D2268=L$1,$J2268,IF($C2268&lt;&gt;$C2267,"",L2267))</f>
        <v>24</v>
      </c>
      <c r="M2268">
        <f>IF($D2268=M$1,$J2268,IF($C2268&lt;&gt;$C2267,"",M2267))</f>
        <v>24</v>
      </c>
      <c r="N2268" s="20">
        <f t="shared" si="211"/>
        <v>3</v>
      </c>
      <c r="O2268" s="21">
        <f t="shared" si="212"/>
        <v>24</v>
      </c>
      <c r="P2268">
        <f t="shared" si="214"/>
        <v>0</v>
      </c>
      <c r="Q2268">
        <f t="shared" si="215"/>
        <v>24</v>
      </c>
    </row>
    <row r="2269" spans="1:17" x14ac:dyDescent="0.25">
      <c r="A2269" t="str">
        <f t="shared" si="213"/>
        <v>Norway-Local</v>
      </c>
      <c r="B2269">
        <v>2268</v>
      </c>
      <c r="C2269" t="s">
        <v>39</v>
      </c>
      <c r="D2269" t="s">
        <v>96</v>
      </c>
      <c r="E2269" t="s">
        <v>101</v>
      </c>
      <c r="F2269" s="3">
        <v>41087</v>
      </c>
      <c r="G2269" s="1" t="s">
        <v>117</v>
      </c>
      <c r="H2269" t="s">
        <v>117</v>
      </c>
      <c r="I2269" s="17">
        <f>IF(D2269="Moody",VLOOKUP(H2269,'Rating Translation'!$B$2:$E$25,4,FALSE),IF(D2269="SP",VLOOKUP(H2269,'Rating Translation'!$C$2:$E$25,3,FALSE),VLOOKUP(H2269,'Rating Translation'!$D$2:$E$25,2,FALSE)))</f>
        <v>24</v>
      </c>
      <c r="J2269">
        <f t="shared" si="210"/>
        <v>24</v>
      </c>
      <c r="K2269" s="20">
        <f>IF($D2269=K$1,$J2269,IF($C2269&lt;&gt;$C2268,"",K2268))</f>
        <v>24</v>
      </c>
      <c r="L2269">
        <f>IF($D2269=L$1,$J2269,IF($C2269&lt;&gt;$C2268,"",L2268))</f>
        <v>24</v>
      </c>
      <c r="M2269">
        <f>IF($D2269=M$1,$J2269,IF($C2269&lt;&gt;$C2268,"",M2268))</f>
        <v>24</v>
      </c>
      <c r="N2269" s="20">
        <f t="shared" si="211"/>
        <v>3</v>
      </c>
      <c r="O2269" s="21">
        <f t="shared" si="212"/>
        <v>24</v>
      </c>
      <c r="P2269">
        <f t="shared" si="214"/>
        <v>0</v>
      </c>
      <c r="Q2269">
        <f t="shared" si="215"/>
        <v>24</v>
      </c>
    </row>
    <row r="2270" spans="1:17" x14ac:dyDescent="0.25">
      <c r="A2270" t="str">
        <f t="shared" si="213"/>
        <v>Norway-Local</v>
      </c>
      <c r="B2270">
        <v>2269</v>
      </c>
      <c r="C2270" t="s">
        <v>39</v>
      </c>
      <c r="D2270" t="s">
        <v>96</v>
      </c>
      <c r="E2270" t="s">
        <v>101</v>
      </c>
      <c r="F2270" s="3">
        <v>41185</v>
      </c>
      <c r="G2270" s="1" t="s">
        <v>117</v>
      </c>
      <c r="H2270" t="s">
        <v>117</v>
      </c>
      <c r="I2270" s="17">
        <f>IF(D2270="Moody",VLOOKUP(H2270,'Rating Translation'!$B$2:$E$25,4,FALSE),IF(D2270="SP",VLOOKUP(H2270,'Rating Translation'!$C$2:$E$25,3,FALSE),VLOOKUP(H2270,'Rating Translation'!$D$2:$E$25,2,FALSE)))</f>
        <v>24</v>
      </c>
      <c r="J2270">
        <f t="shared" si="210"/>
        <v>24</v>
      </c>
      <c r="K2270" s="20">
        <f>IF($D2270=K$1,$J2270,IF($C2270&lt;&gt;$C2269,"",K2269))</f>
        <v>24</v>
      </c>
      <c r="L2270">
        <f>IF($D2270=L$1,$J2270,IF($C2270&lt;&gt;$C2269,"",L2269))</f>
        <v>24</v>
      </c>
      <c r="M2270">
        <f>IF($D2270=M$1,$J2270,IF($C2270&lt;&gt;$C2269,"",M2269))</f>
        <v>24</v>
      </c>
      <c r="N2270" s="20">
        <f t="shared" si="211"/>
        <v>3</v>
      </c>
      <c r="O2270" s="21">
        <f t="shared" si="212"/>
        <v>24</v>
      </c>
      <c r="P2270">
        <f t="shared" si="214"/>
        <v>0</v>
      </c>
      <c r="Q2270">
        <f t="shared" si="215"/>
        <v>24</v>
      </c>
    </row>
    <row r="2271" spans="1:17" x14ac:dyDescent="0.25">
      <c r="A2271" t="str">
        <f t="shared" si="213"/>
        <v>Norway-Local</v>
      </c>
      <c r="B2271">
        <v>2270</v>
      </c>
      <c r="C2271" t="s">
        <v>39</v>
      </c>
      <c r="D2271" t="s">
        <v>96</v>
      </c>
      <c r="E2271" t="s">
        <v>101</v>
      </c>
      <c r="F2271" s="3">
        <v>41360</v>
      </c>
      <c r="G2271" s="1" t="s">
        <v>117</v>
      </c>
      <c r="H2271" t="s">
        <v>117</v>
      </c>
      <c r="I2271" s="17">
        <f>IF(D2271="Moody",VLOOKUP(H2271,'Rating Translation'!$B$2:$E$25,4,FALSE),IF(D2271="SP",VLOOKUP(H2271,'Rating Translation'!$C$2:$E$25,3,FALSE),VLOOKUP(H2271,'Rating Translation'!$D$2:$E$25,2,FALSE)))</f>
        <v>24</v>
      </c>
      <c r="J2271">
        <f t="shared" si="210"/>
        <v>24</v>
      </c>
      <c r="K2271" s="20">
        <f>IF($D2271=K$1,$J2271,IF($C2271&lt;&gt;$C2270,"",K2270))</f>
        <v>24</v>
      </c>
      <c r="L2271">
        <f>IF($D2271=L$1,$J2271,IF($C2271&lt;&gt;$C2270,"",L2270))</f>
        <v>24</v>
      </c>
      <c r="M2271">
        <f>IF($D2271=M$1,$J2271,IF($C2271&lt;&gt;$C2270,"",M2270))</f>
        <v>24</v>
      </c>
      <c r="N2271" s="20">
        <f t="shared" si="211"/>
        <v>3</v>
      </c>
      <c r="O2271" s="21">
        <f t="shared" si="212"/>
        <v>24</v>
      </c>
      <c r="P2271">
        <f t="shared" si="214"/>
        <v>0</v>
      </c>
      <c r="Q2271">
        <f t="shared" si="215"/>
        <v>24</v>
      </c>
    </row>
    <row r="2272" spans="1:17" x14ac:dyDescent="0.25">
      <c r="A2272" t="str">
        <f t="shared" si="213"/>
        <v>Norway-Local</v>
      </c>
      <c r="B2272">
        <v>2271</v>
      </c>
      <c r="C2272" t="s">
        <v>39</v>
      </c>
      <c r="D2272" t="s">
        <v>96</v>
      </c>
      <c r="E2272" t="s">
        <v>101</v>
      </c>
      <c r="F2272" s="3">
        <v>41452</v>
      </c>
      <c r="G2272" s="1" t="s">
        <v>117</v>
      </c>
      <c r="H2272" t="s">
        <v>117</v>
      </c>
      <c r="I2272" s="17">
        <f>IF(D2272="Moody",VLOOKUP(H2272,'Rating Translation'!$B$2:$E$25,4,FALSE),IF(D2272="SP",VLOOKUP(H2272,'Rating Translation'!$C$2:$E$25,3,FALSE),VLOOKUP(H2272,'Rating Translation'!$D$2:$E$25,2,FALSE)))</f>
        <v>24</v>
      </c>
      <c r="J2272">
        <f t="shared" si="210"/>
        <v>24</v>
      </c>
      <c r="K2272" s="20">
        <f>IF($D2272=K$1,$J2272,IF($C2272&lt;&gt;$C2271,"",K2271))</f>
        <v>24</v>
      </c>
      <c r="L2272">
        <f>IF($D2272=L$1,$J2272,IF($C2272&lt;&gt;$C2271,"",L2271))</f>
        <v>24</v>
      </c>
      <c r="M2272">
        <f>IF($D2272=M$1,$J2272,IF($C2272&lt;&gt;$C2271,"",M2271))</f>
        <v>24</v>
      </c>
      <c r="N2272" s="20">
        <f t="shared" si="211"/>
        <v>3</v>
      </c>
      <c r="O2272" s="21">
        <f t="shared" si="212"/>
        <v>24</v>
      </c>
      <c r="P2272">
        <f t="shared" si="214"/>
        <v>0</v>
      </c>
      <c r="Q2272">
        <f t="shared" si="215"/>
        <v>24</v>
      </c>
    </row>
    <row r="2273" spans="1:17" x14ac:dyDescent="0.25">
      <c r="A2273" t="str">
        <f t="shared" si="213"/>
        <v>Norway-Local</v>
      </c>
      <c r="B2273">
        <v>2272</v>
      </c>
      <c r="C2273" t="s">
        <v>39</v>
      </c>
      <c r="D2273" t="s">
        <v>96</v>
      </c>
      <c r="E2273" t="s">
        <v>101</v>
      </c>
      <c r="F2273" s="3">
        <v>41547</v>
      </c>
      <c r="G2273" s="1" t="s">
        <v>117</v>
      </c>
      <c r="H2273" t="s">
        <v>117</v>
      </c>
      <c r="I2273" s="17">
        <f>IF(D2273="Moody",VLOOKUP(H2273,'Rating Translation'!$B$2:$E$25,4,FALSE),IF(D2273="SP",VLOOKUP(H2273,'Rating Translation'!$C$2:$E$25,3,FALSE),VLOOKUP(H2273,'Rating Translation'!$D$2:$E$25,2,FALSE)))</f>
        <v>24</v>
      </c>
      <c r="J2273">
        <f t="shared" si="210"/>
        <v>24</v>
      </c>
      <c r="K2273" s="20">
        <f>IF($D2273=K$1,$J2273,IF($C2273&lt;&gt;$C2272,"",K2272))</f>
        <v>24</v>
      </c>
      <c r="L2273">
        <f>IF($D2273=L$1,$J2273,IF($C2273&lt;&gt;$C2272,"",L2272))</f>
        <v>24</v>
      </c>
      <c r="M2273">
        <f>IF($D2273=M$1,$J2273,IF($C2273&lt;&gt;$C2272,"",M2272))</f>
        <v>24</v>
      </c>
      <c r="N2273" s="20">
        <f t="shared" si="211"/>
        <v>3</v>
      </c>
      <c r="O2273" s="21">
        <f t="shared" si="212"/>
        <v>24</v>
      </c>
      <c r="P2273">
        <f t="shared" si="214"/>
        <v>0</v>
      </c>
      <c r="Q2273">
        <f t="shared" si="215"/>
        <v>24</v>
      </c>
    </row>
    <row r="2274" spans="1:17" x14ac:dyDescent="0.25">
      <c r="A2274" t="str">
        <f t="shared" si="213"/>
        <v>Norway-Local</v>
      </c>
      <c r="B2274">
        <v>2273</v>
      </c>
      <c r="C2274" t="s">
        <v>39</v>
      </c>
      <c r="D2274" t="s">
        <v>96</v>
      </c>
      <c r="E2274" t="s">
        <v>101</v>
      </c>
      <c r="F2274" s="3">
        <v>41606</v>
      </c>
      <c r="G2274" s="1" t="s">
        <v>117</v>
      </c>
      <c r="H2274" t="s">
        <v>117</v>
      </c>
      <c r="I2274" s="17">
        <f>IF(D2274="Moody",VLOOKUP(H2274,'Rating Translation'!$B$2:$E$25,4,FALSE),IF(D2274="SP",VLOOKUP(H2274,'Rating Translation'!$C$2:$E$25,3,FALSE),VLOOKUP(H2274,'Rating Translation'!$D$2:$E$25,2,FALSE)))</f>
        <v>24</v>
      </c>
      <c r="J2274">
        <f t="shared" si="210"/>
        <v>24</v>
      </c>
      <c r="K2274" s="20">
        <f>IF($D2274=K$1,$J2274,IF($C2274&lt;&gt;$C2273,"",K2273))</f>
        <v>24</v>
      </c>
      <c r="L2274">
        <f>IF($D2274=L$1,$J2274,IF($C2274&lt;&gt;$C2273,"",L2273))</f>
        <v>24</v>
      </c>
      <c r="M2274">
        <f>IF($D2274=M$1,$J2274,IF($C2274&lt;&gt;$C2273,"",M2273))</f>
        <v>24</v>
      </c>
      <c r="N2274" s="20">
        <f t="shared" si="211"/>
        <v>3</v>
      </c>
      <c r="O2274" s="21">
        <f t="shared" si="212"/>
        <v>24</v>
      </c>
      <c r="P2274">
        <f t="shared" si="214"/>
        <v>0</v>
      </c>
      <c r="Q2274">
        <f t="shared" si="215"/>
        <v>24</v>
      </c>
    </row>
    <row r="2275" spans="1:17" x14ac:dyDescent="0.25">
      <c r="A2275" t="str">
        <f t="shared" si="213"/>
        <v>Pakistan-Foreign</v>
      </c>
      <c r="B2275">
        <v>2274</v>
      </c>
      <c r="C2275" t="s">
        <v>44</v>
      </c>
      <c r="D2275" t="s">
        <v>69</v>
      </c>
      <c r="E2275" t="s">
        <v>100</v>
      </c>
      <c r="F2275" s="3">
        <v>34661</v>
      </c>
      <c r="G2275" s="1" t="s">
        <v>68</v>
      </c>
      <c r="H2275" t="s">
        <v>68</v>
      </c>
      <c r="I2275" s="17">
        <f>IF(D2275="Moody",VLOOKUP(H2275,'Rating Translation'!$B$2:$E$25,4,FALSE),IF(D2275="SP",VLOOKUP(H2275,'Rating Translation'!$C$2:$E$25,3,FALSE),VLOOKUP(H2275,'Rating Translation'!$D$2:$E$25,2,FALSE)))</f>
        <v>12</v>
      </c>
      <c r="J2275">
        <f t="shared" si="210"/>
        <v>12</v>
      </c>
      <c r="K2275" s="20">
        <f>IF($D2275=K$1,$J2275,IF($C2275&lt;&gt;$C2274,"",K2274))</f>
        <v>12</v>
      </c>
      <c r="L2275" t="str">
        <f>IF($D2275=L$1,$J2275,IF($C2275&lt;&gt;$C2274,"",L2274))</f>
        <v/>
      </c>
      <c r="M2275" t="str">
        <f>IF($D2275=M$1,$J2275,IF($C2275&lt;&gt;$C2274,"",M2274))</f>
        <v/>
      </c>
      <c r="N2275" s="20">
        <f t="shared" si="211"/>
        <v>1</v>
      </c>
      <c r="O2275" s="21">
        <f t="shared" si="212"/>
        <v>12</v>
      </c>
      <c r="P2275" t="str">
        <f t="shared" si="214"/>
        <v/>
      </c>
      <c r="Q2275">
        <f t="shared" si="215"/>
        <v>12</v>
      </c>
    </row>
    <row r="2276" spans="1:17" x14ac:dyDescent="0.25">
      <c r="A2276" t="str">
        <f t="shared" si="213"/>
        <v>Pakistan-Foreign</v>
      </c>
      <c r="B2276">
        <v>2275</v>
      </c>
      <c r="C2276" t="s">
        <v>44</v>
      </c>
      <c r="D2276" t="s">
        <v>69</v>
      </c>
      <c r="E2276" t="s">
        <v>100</v>
      </c>
      <c r="F2276" s="3">
        <v>34891</v>
      </c>
      <c r="G2276" s="1" t="s">
        <v>67</v>
      </c>
      <c r="H2276" t="s">
        <v>67</v>
      </c>
      <c r="I2276" s="17">
        <f>IF(D2276="Moody",VLOOKUP(H2276,'Rating Translation'!$B$2:$E$25,4,FALSE),IF(D2276="SP",VLOOKUP(H2276,'Rating Translation'!$C$2:$E$25,3,FALSE),VLOOKUP(H2276,'Rating Translation'!$D$2:$E$25,2,FALSE)))</f>
        <v>11</v>
      </c>
      <c r="J2276">
        <f t="shared" si="210"/>
        <v>11</v>
      </c>
      <c r="K2276" s="20">
        <f>IF($D2276=K$1,$J2276,IF($C2276&lt;&gt;$C2275,"",K2275))</f>
        <v>11</v>
      </c>
      <c r="L2276" t="str">
        <f>IF($D2276=L$1,$J2276,IF($C2276&lt;&gt;$C2275,"",L2275))</f>
        <v/>
      </c>
      <c r="M2276" t="str">
        <f>IF($D2276=M$1,$J2276,IF($C2276&lt;&gt;$C2275,"",M2275))</f>
        <v/>
      </c>
      <c r="N2276" s="20">
        <f t="shared" si="211"/>
        <v>1</v>
      </c>
      <c r="O2276" s="21">
        <f t="shared" si="212"/>
        <v>11</v>
      </c>
      <c r="P2276" t="str">
        <f t="shared" si="214"/>
        <v/>
      </c>
      <c r="Q2276">
        <f t="shared" si="215"/>
        <v>11</v>
      </c>
    </row>
    <row r="2277" spans="1:17" x14ac:dyDescent="0.25">
      <c r="A2277" t="str">
        <f t="shared" si="213"/>
        <v>Pakistan-Foreign</v>
      </c>
      <c r="B2277">
        <v>2276</v>
      </c>
      <c r="C2277" t="s">
        <v>44</v>
      </c>
      <c r="D2277" t="s">
        <v>69</v>
      </c>
      <c r="E2277" t="s">
        <v>100</v>
      </c>
      <c r="F2277" s="3">
        <v>35375</v>
      </c>
      <c r="G2277" s="1" t="s">
        <v>66</v>
      </c>
      <c r="H2277" t="s">
        <v>66</v>
      </c>
      <c r="I2277" s="17">
        <f>IF(D2277="Moody",VLOOKUP(H2277,'Rating Translation'!$B$2:$E$25,4,FALSE),IF(D2277="SP",VLOOKUP(H2277,'Rating Translation'!$C$2:$E$25,3,FALSE),VLOOKUP(H2277,'Rating Translation'!$D$2:$E$25,2,FALSE)))</f>
        <v>10</v>
      </c>
      <c r="J2277">
        <f t="shared" si="210"/>
        <v>10</v>
      </c>
      <c r="K2277" s="20">
        <f>IF($D2277=K$1,$J2277,IF($C2277&lt;&gt;$C2276,"",K2276))</f>
        <v>10</v>
      </c>
      <c r="L2277" t="str">
        <f>IF($D2277=L$1,$J2277,IF($C2277&lt;&gt;$C2276,"",L2276))</f>
        <v/>
      </c>
      <c r="M2277" t="str">
        <f>IF($D2277=M$1,$J2277,IF($C2277&lt;&gt;$C2276,"",M2276))</f>
        <v/>
      </c>
      <c r="N2277" s="20">
        <f t="shared" si="211"/>
        <v>1</v>
      </c>
      <c r="O2277" s="21">
        <f t="shared" si="212"/>
        <v>10</v>
      </c>
      <c r="P2277" t="str">
        <f t="shared" si="214"/>
        <v/>
      </c>
      <c r="Q2277">
        <f t="shared" si="215"/>
        <v>10</v>
      </c>
    </row>
    <row r="2278" spans="1:17" x14ac:dyDescent="0.25">
      <c r="A2278" t="str">
        <f t="shared" si="213"/>
        <v>Pakistan-Foreign</v>
      </c>
      <c r="B2278">
        <v>2277</v>
      </c>
      <c r="C2278" t="s">
        <v>44</v>
      </c>
      <c r="D2278" t="s">
        <v>69</v>
      </c>
      <c r="E2278" t="s">
        <v>100</v>
      </c>
      <c r="F2278" s="3">
        <v>35943</v>
      </c>
      <c r="G2278" s="1" t="s">
        <v>59</v>
      </c>
      <c r="H2278" t="s">
        <v>59</v>
      </c>
      <c r="I2278" s="17">
        <f>IF(D2278="Moody",VLOOKUP(H2278,'Rating Translation'!$B$2:$E$25,4,FALSE),IF(D2278="SP",VLOOKUP(H2278,'Rating Translation'!$C$2:$E$25,3,FALSE),VLOOKUP(H2278,'Rating Translation'!$D$2:$E$25,2,FALSE)))</f>
        <v>9</v>
      </c>
      <c r="J2278">
        <f t="shared" si="210"/>
        <v>9</v>
      </c>
      <c r="K2278" s="20">
        <f>IF($D2278=K$1,$J2278,IF($C2278&lt;&gt;$C2277,"",K2277))</f>
        <v>9</v>
      </c>
      <c r="L2278" t="str">
        <f>IF($D2278=L$1,$J2278,IF($C2278&lt;&gt;$C2277,"",L2277))</f>
        <v/>
      </c>
      <c r="M2278" t="str">
        <f>IF($D2278=M$1,$J2278,IF($C2278&lt;&gt;$C2277,"",M2277))</f>
        <v/>
      </c>
      <c r="N2278" s="20">
        <f t="shared" si="211"/>
        <v>1</v>
      </c>
      <c r="O2278" s="21">
        <f t="shared" si="212"/>
        <v>9</v>
      </c>
      <c r="P2278" t="str">
        <f t="shared" si="214"/>
        <v/>
      </c>
      <c r="Q2278">
        <f t="shared" si="215"/>
        <v>9</v>
      </c>
    </row>
    <row r="2279" spans="1:17" x14ac:dyDescent="0.25">
      <c r="A2279" t="str">
        <f t="shared" si="213"/>
        <v>Pakistan-Foreign</v>
      </c>
      <c r="B2279">
        <v>2278</v>
      </c>
      <c r="C2279" t="s">
        <v>44</v>
      </c>
      <c r="D2279" t="s">
        <v>69</v>
      </c>
      <c r="E2279" t="s">
        <v>100</v>
      </c>
      <c r="F2279" s="3">
        <v>36091</v>
      </c>
      <c r="G2279" s="1" t="s">
        <v>65</v>
      </c>
      <c r="H2279" t="s">
        <v>65</v>
      </c>
      <c r="I2279" s="17">
        <f>IF(D2279="Moody",VLOOKUP(H2279,'Rating Translation'!$B$2:$E$25,4,FALSE),IF(D2279="SP",VLOOKUP(H2279,'Rating Translation'!$C$2:$E$25,3,FALSE),VLOOKUP(H2279,'Rating Translation'!$D$2:$E$25,2,FALSE)))</f>
        <v>8</v>
      </c>
      <c r="J2279">
        <f t="shared" si="210"/>
        <v>8</v>
      </c>
      <c r="K2279" s="20">
        <f>IF($D2279=K$1,$J2279,IF($C2279&lt;&gt;$C2278,"",K2278))</f>
        <v>8</v>
      </c>
      <c r="L2279" t="str">
        <f>IF($D2279=L$1,$J2279,IF($C2279&lt;&gt;$C2278,"",L2278))</f>
        <v/>
      </c>
      <c r="M2279" t="str">
        <f>IF($D2279=M$1,$J2279,IF($C2279&lt;&gt;$C2278,"",M2278))</f>
        <v/>
      </c>
      <c r="N2279" s="20">
        <f t="shared" si="211"/>
        <v>1</v>
      </c>
      <c r="O2279" s="21">
        <f t="shared" si="212"/>
        <v>8</v>
      </c>
      <c r="P2279" t="str">
        <f t="shared" si="214"/>
        <v/>
      </c>
      <c r="Q2279">
        <f t="shared" si="215"/>
        <v>8</v>
      </c>
    </row>
    <row r="2280" spans="1:17" x14ac:dyDescent="0.25">
      <c r="A2280" t="str">
        <f t="shared" si="213"/>
        <v>Pakistan-Foreign</v>
      </c>
      <c r="B2280">
        <v>2279</v>
      </c>
      <c r="C2280" t="s">
        <v>44</v>
      </c>
      <c r="D2280" t="s">
        <v>69</v>
      </c>
      <c r="E2280" t="s">
        <v>100</v>
      </c>
      <c r="F2280" s="3">
        <v>37300</v>
      </c>
      <c r="G2280" s="1" t="s">
        <v>59</v>
      </c>
      <c r="H2280" t="s">
        <v>59</v>
      </c>
      <c r="I2280" s="17">
        <f>IF(D2280="Moody",VLOOKUP(H2280,'Rating Translation'!$B$2:$E$25,4,FALSE),IF(D2280="SP",VLOOKUP(H2280,'Rating Translation'!$C$2:$E$25,3,FALSE),VLOOKUP(H2280,'Rating Translation'!$D$2:$E$25,2,FALSE)))</f>
        <v>9</v>
      </c>
      <c r="J2280">
        <f t="shared" ref="J2280:J2343" si="216">IF(ISERROR(I2280),"",I2280)</f>
        <v>9</v>
      </c>
      <c r="K2280" s="20">
        <f>IF($D2280=K$1,$J2280,IF($C2280&lt;&gt;$C2279,"",K2279))</f>
        <v>9</v>
      </c>
      <c r="L2280" t="str">
        <f>IF($D2280=L$1,$J2280,IF($C2280&lt;&gt;$C2279,"",L2279))</f>
        <v/>
      </c>
      <c r="M2280" t="str">
        <f>IF($D2280=M$1,$J2280,IF($C2280&lt;&gt;$C2279,"",M2279))</f>
        <v/>
      </c>
      <c r="N2280" s="20">
        <f t="shared" ref="N2280:N2343" si="217">COUNT(K2280:M2280)</f>
        <v>1</v>
      </c>
      <c r="O2280" s="21">
        <f t="shared" ref="O2280:O2343" si="218">AVERAGE(K2280:M2280)</f>
        <v>9</v>
      </c>
      <c r="P2280" t="str">
        <f t="shared" si="214"/>
        <v/>
      </c>
      <c r="Q2280">
        <f t="shared" si="215"/>
        <v>9</v>
      </c>
    </row>
    <row r="2281" spans="1:17" x14ac:dyDescent="0.25">
      <c r="A2281" t="str">
        <f t="shared" si="213"/>
        <v>Pakistan-Foreign</v>
      </c>
      <c r="B2281">
        <v>2280</v>
      </c>
      <c r="C2281" t="s">
        <v>44</v>
      </c>
      <c r="D2281" t="s">
        <v>69</v>
      </c>
      <c r="E2281" t="s">
        <v>100</v>
      </c>
      <c r="F2281" s="3">
        <v>37914</v>
      </c>
      <c r="G2281" s="1" t="s">
        <v>66</v>
      </c>
      <c r="H2281" t="s">
        <v>66</v>
      </c>
      <c r="I2281" s="17">
        <f>IF(D2281="Moody",VLOOKUP(H2281,'Rating Translation'!$B$2:$E$25,4,FALSE),IF(D2281="SP",VLOOKUP(H2281,'Rating Translation'!$C$2:$E$25,3,FALSE),VLOOKUP(H2281,'Rating Translation'!$D$2:$E$25,2,FALSE)))</f>
        <v>10</v>
      </c>
      <c r="J2281">
        <f t="shared" si="216"/>
        <v>10</v>
      </c>
      <c r="K2281" s="20">
        <f>IF($D2281=K$1,$J2281,IF($C2281&lt;&gt;$C2280,"",K2280))</f>
        <v>10</v>
      </c>
      <c r="L2281" t="str">
        <f>IF($D2281=L$1,$J2281,IF($C2281&lt;&gt;$C2280,"",L2280))</f>
        <v/>
      </c>
      <c r="M2281" t="str">
        <f>IF($D2281=M$1,$J2281,IF($C2281&lt;&gt;$C2280,"",M2280))</f>
        <v/>
      </c>
      <c r="N2281" s="20">
        <f t="shared" si="217"/>
        <v>1</v>
      </c>
      <c r="O2281" s="21">
        <f t="shared" si="218"/>
        <v>10</v>
      </c>
      <c r="P2281" t="str">
        <f t="shared" si="214"/>
        <v/>
      </c>
      <c r="Q2281">
        <f t="shared" si="215"/>
        <v>10</v>
      </c>
    </row>
    <row r="2282" spans="1:17" x14ac:dyDescent="0.25">
      <c r="A2282" t="str">
        <f t="shared" si="213"/>
        <v>Pakistan-Foreign</v>
      </c>
      <c r="B2282">
        <v>2281</v>
      </c>
      <c r="C2282" t="s">
        <v>44</v>
      </c>
      <c r="D2282" t="s">
        <v>69</v>
      </c>
      <c r="E2282" t="s">
        <v>100</v>
      </c>
      <c r="F2282" s="3">
        <v>37940</v>
      </c>
      <c r="G2282" s="1" t="s">
        <v>61</v>
      </c>
      <c r="H2282" t="s">
        <v>66</v>
      </c>
      <c r="I2282" s="17">
        <f>IF(D2282="Moody",VLOOKUP(H2282,'Rating Translation'!$B$2:$E$25,4,FALSE),IF(D2282="SP",VLOOKUP(H2282,'Rating Translation'!$C$2:$E$25,3,FALSE),VLOOKUP(H2282,'Rating Translation'!$D$2:$E$25,2,FALSE)))</f>
        <v>10</v>
      </c>
      <c r="J2282">
        <f t="shared" si="216"/>
        <v>10</v>
      </c>
      <c r="K2282" s="20">
        <f>IF($D2282=K$1,$J2282,IF($C2282&lt;&gt;$C2281,"",K2281))</f>
        <v>10</v>
      </c>
      <c r="L2282" t="str">
        <f>IF($D2282=L$1,$J2282,IF($C2282&lt;&gt;$C2281,"",L2281))</f>
        <v/>
      </c>
      <c r="M2282" t="str">
        <f>IF($D2282=M$1,$J2282,IF($C2282&lt;&gt;$C2281,"",M2281))</f>
        <v/>
      </c>
      <c r="N2282" s="20">
        <f t="shared" si="217"/>
        <v>1</v>
      </c>
      <c r="O2282" s="21">
        <f t="shared" si="218"/>
        <v>10</v>
      </c>
      <c r="P2282" t="str">
        <f t="shared" si="214"/>
        <v/>
      </c>
      <c r="Q2282">
        <f t="shared" si="215"/>
        <v>10</v>
      </c>
    </row>
    <row r="2283" spans="1:17" x14ac:dyDescent="0.25">
      <c r="A2283" t="str">
        <f t="shared" si="213"/>
        <v>Pakistan-Foreign</v>
      </c>
      <c r="B2283">
        <v>2282</v>
      </c>
      <c r="C2283" t="s">
        <v>44</v>
      </c>
      <c r="D2283" t="s">
        <v>69</v>
      </c>
      <c r="E2283" t="s">
        <v>100</v>
      </c>
      <c r="F2283" s="3">
        <v>38372</v>
      </c>
      <c r="G2283" s="1" t="s">
        <v>63</v>
      </c>
      <c r="H2283" t="s">
        <v>66</v>
      </c>
      <c r="I2283" s="17">
        <f>IF(D2283="Moody",VLOOKUP(H2283,'Rating Translation'!$B$2:$E$25,4,FALSE),IF(D2283="SP",VLOOKUP(H2283,'Rating Translation'!$C$2:$E$25,3,FALSE),VLOOKUP(H2283,'Rating Translation'!$D$2:$E$25,2,FALSE)))</f>
        <v>10</v>
      </c>
      <c r="J2283">
        <f t="shared" si="216"/>
        <v>10</v>
      </c>
      <c r="K2283" s="20">
        <f>IF($D2283=K$1,$J2283,IF($C2283&lt;&gt;$C2282,"",K2282))</f>
        <v>10</v>
      </c>
      <c r="L2283" t="str">
        <f>IF($D2283=L$1,$J2283,IF($C2283&lt;&gt;$C2282,"",L2282))</f>
        <v/>
      </c>
      <c r="M2283" t="str">
        <f>IF($D2283=M$1,$J2283,IF($C2283&lt;&gt;$C2282,"",M2282))</f>
        <v/>
      </c>
      <c r="N2283" s="20">
        <f t="shared" si="217"/>
        <v>1</v>
      </c>
      <c r="O2283" s="21">
        <f t="shared" si="218"/>
        <v>10</v>
      </c>
      <c r="P2283" t="str">
        <f t="shared" si="214"/>
        <v/>
      </c>
      <c r="Q2283">
        <f t="shared" si="215"/>
        <v>10</v>
      </c>
    </row>
    <row r="2284" spans="1:17" x14ac:dyDescent="0.25">
      <c r="A2284" t="str">
        <f t="shared" si="213"/>
        <v>Pakistan-Foreign</v>
      </c>
      <c r="B2284">
        <v>2283</v>
      </c>
      <c r="C2284" t="s">
        <v>44</v>
      </c>
      <c r="D2284" t="s">
        <v>69</v>
      </c>
      <c r="E2284" t="s">
        <v>100</v>
      </c>
      <c r="F2284" s="3">
        <v>39029</v>
      </c>
      <c r="G2284" s="1" t="s">
        <v>145</v>
      </c>
      <c r="H2284" t="s">
        <v>66</v>
      </c>
      <c r="I2284" s="17">
        <f>IF(D2284="Moody",VLOOKUP(H2284,'Rating Translation'!$B$2:$E$25,4,FALSE),IF(D2284="SP",VLOOKUP(H2284,'Rating Translation'!$C$2:$E$25,3,FALSE),VLOOKUP(H2284,'Rating Translation'!$D$2:$E$25,2,FALSE)))</f>
        <v>10</v>
      </c>
      <c r="J2284">
        <f t="shared" si="216"/>
        <v>10</v>
      </c>
      <c r="K2284" s="20">
        <f>IF($D2284=K$1,$J2284,IF($C2284&lt;&gt;$C2283,"",K2283))</f>
        <v>10</v>
      </c>
      <c r="L2284" t="str">
        <f>IF($D2284=L$1,$J2284,IF($C2284&lt;&gt;$C2283,"",L2283))</f>
        <v/>
      </c>
      <c r="M2284" t="str">
        <f>IF($D2284=M$1,$J2284,IF($C2284&lt;&gt;$C2283,"",M2283))</f>
        <v/>
      </c>
      <c r="N2284" s="20">
        <f t="shared" si="217"/>
        <v>1</v>
      </c>
      <c r="O2284" s="21">
        <f t="shared" si="218"/>
        <v>10</v>
      </c>
      <c r="P2284" t="str">
        <f t="shared" si="214"/>
        <v/>
      </c>
      <c r="Q2284">
        <f t="shared" si="215"/>
        <v>10</v>
      </c>
    </row>
    <row r="2285" spans="1:17" x14ac:dyDescent="0.25">
      <c r="A2285" t="str">
        <f t="shared" si="213"/>
        <v>Pakistan-Foreign</v>
      </c>
      <c r="B2285">
        <v>2284</v>
      </c>
      <c r="C2285" t="s">
        <v>44</v>
      </c>
      <c r="D2285" t="s">
        <v>69</v>
      </c>
      <c r="E2285" t="s">
        <v>100</v>
      </c>
      <c r="F2285" s="3">
        <v>39043</v>
      </c>
      <c r="G2285" s="1" t="s">
        <v>140</v>
      </c>
      <c r="H2285" t="s">
        <v>67</v>
      </c>
      <c r="I2285" s="17">
        <f>IF(D2285="Moody",VLOOKUP(H2285,'Rating Translation'!$B$2:$E$25,4,FALSE),IF(D2285="SP",VLOOKUP(H2285,'Rating Translation'!$C$2:$E$25,3,FALSE),VLOOKUP(H2285,'Rating Translation'!$D$2:$E$25,2,FALSE)))</f>
        <v>11</v>
      </c>
      <c r="J2285">
        <f t="shared" si="216"/>
        <v>11</v>
      </c>
      <c r="K2285" s="20">
        <f>IF($D2285=K$1,$J2285,IF($C2285&lt;&gt;$C2284,"",K2284))</f>
        <v>11</v>
      </c>
      <c r="L2285" t="str">
        <f>IF($D2285=L$1,$J2285,IF($C2285&lt;&gt;$C2284,"",L2284))</f>
        <v/>
      </c>
      <c r="M2285" t="str">
        <f>IF($D2285=M$1,$J2285,IF($C2285&lt;&gt;$C2284,"",M2284))</f>
        <v/>
      </c>
      <c r="N2285" s="20">
        <f t="shared" si="217"/>
        <v>1</v>
      </c>
      <c r="O2285" s="21">
        <f t="shared" si="218"/>
        <v>11</v>
      </c>
      <c r="P2285" t="str">
        <f t="shared" si="214"/>
        <v/>
      </c>
      <c r="Q2285">
        <f t="shared" si="215"/>
        <v>11</v>
      </c>
    </row>
    <row r="2286" spans="1:17" x14ac:dyDescent="0.25">
      <c r="A2286" t="str">
        <f t="shared" si="213"/>
        <v>Pakistan-Foreign</v>
      </c>
      <c r="B2286">
        <v>2285</v>
      </c>
      <c r="C2286" t="s">
        <v>44</v>
      </c>
      <c r="D2286" t="s">
        <v>69</v>
      </c>
      <c r="E2286" t="s">
        <v>100</v>
      </c>
      <c r="F2286" s="3">
        <v>39391</v>
      </c>
      <c r="G2286" s="1" t="s">
        <v>60</v>
      </c>
      <c r="H2286" t="s">
        <v>67</v>
      </c>
      <c r="I2286" s="17">
        <f>IF(D2286="Moody",VLOOKUP(H2286,'Rating Translation'!$B$2:$E$25,4,FALSE),IF(D2286="SP",VLOOKUP(H2286,'Rating Translation'!$C$2:$E$25,3,FALSE),VLOOKUP(H2286,'Rating Translation'!$D$2:$E$25,2,FALSE)))</f>
        <v>11</v>
      </c>
      <c r="J2286">
        <f t="shared" si="216"/>
        <v>11</v>
      </c>
      <c r="K2286" s="20">
        <f>IF($D2286=K$1,$J2286,IF($C2286&lt;&gt;$C2285,"",K2285))</f>
        <v>11</v>
      </c>
      <c r="L2286" t="str">
        <f>IF($D2286=L$1,$J2286,IF($C2286&lt;&gt;$C2285,"",L2285))</f>
        <v/>
      </c>
      <c r="M2286" t="str">
        <f>IF($D2286=M$1,$J2286,IF($C2286&lt;&gt;$C2285,"",M2285))</f>
        <v/>
      </c>
      <c r="N2286" s="20">
        <f t="shared" si="217"/>
        <v>1</v>
      </c>
      <c r="O2286" s="21">
        <f t="shared" si="218"/>
        <v>11</v>
      </c>
      <c r="P2286" t="str">
        <f t="shared" si="214"/>
        <v/>
      </c>
      <c r="Q2286">
        <f t="shared" si="215"/>
        <v>11</v>
      </c>
    </row>
    <row r="2287" spans="1:17" x14ac:dyDescent="0.25">
      <c r="A2287" t="str">
        <f t="shared" si="213"/>
        <v>Pakistan-Foreign</v>
      </c>
      <c r="B2287">
        <v>2286</v>
      </c>
      <c r="C2287" t="s">
        <v>44</v>
      </c>
      <c r="D2287" t="s">
        <v>69</v>
      </c>
      <c r="E2287" t="s">
        <v>100</v>
      </c>
      <c r="F2287" s="3">
        <v>39589</v>
      </c>
      <c r="G2287" s="1" t="s">
        <v>216</v>
      </c>
      <c r="H2287" t="s">
        <v>66</v>
      </c>
      <c r="I2287" s="17">
        <f>IF(D2287="Moody",VLOOKUP(H2287,'Rating Translation'!$B$2:$E$25,4,FALSE),IF(D2287="SP",VLOOKUP(H2287,'Rating Translation'!$C$2:$E$25,3,FALSE),VLOOKUP(H2287,'Rating Translation'!$D$2:$E$25,2,FALSE)))</f>
        <v>10</v>
      </c>
      <c r="J2287">
        <f t="shared" si="216"/>
        <v>10</v>
      </c>
      <c r="K2287" s="20">
        <f>IF($D2287=K$1,$J2287,IF($C2287&lt;&gt;$C2286,"",K2286))</f>
        <v>10</v>
      </c>
      <c r="L2287" t="str">
        <f>IF($D2287=L$1,$J2287,IF($C2287&lt;&gt;$C2286,"",L2286))</f>
        <v/>
      </c>
      <c r="M2287" t="str">
        <f>IF($D2287=M$1,$J2287,IF($C2287&lt;&gt;$C2286,"",M2286))</f>
        <v/>
      </c>
      <c r="N2287" s="20">
        <f t="shared" si="217"/>
        <v>1</v>
      </c>
      <c r="O2287" s="21">
        <f t="shared" si="218"/>
        <v>10</v>
      </c>
      <c r="P2287" t="str">
        <f t="shared" si="214"/>
        <v/>
      </c>
      <c r="Q2287">
        <f t="shared" si="215"/>
        <v>10</v>
      </c>
    </row>
    <row r="2288" spans="1:17" x14ac:dyDescent="0.25">
      <c r="A2288" t="str">
        <f t="shared" si="213"/>
        <v>Pakistan-Foreign</v>
      </c>
      <c r="B2288">
        <v>2287</v>
      </c>
      <c r="C2288" t="s">
        <v>44</v>
      </c>
      <c r="D2288" t="s">
        <v>69</v>
      </c>
      <c r="E2288" t="s">
        <v>100</v>
      </c>
      <c r="F2288" s="3">
        <v>39714</v>
      </c>
      <c r="G2288" s="1" t="s">
        <v>60</v>
      </c>
      <c r="H2288" t="s">
        <v>66</v>
      </c>
      <c r="I2288" s="17">
        <f>IF(D2288="Moody",VLOOKUP(H2288,'Rating Translation'!$B$2:$E$25,4,FALSE),IF(D2288="SP",VLOOKUP(H2288,'Rating Translation'!$C$2:$E$25,3,FALSE),VLOOKUP(H2288,'Rating Translation'!$D$2:$E$25,2,FALSE)))</f>
        <v>10</v>
      </c>
      <c r="J2288">
        <f t="shared" si="216"/>
        <v>10</v>
      </c>
      <c r="K2288" s="20">
        <f>IF($D2288=K$1,$J2288,IF($C2288&lt;&gt;$C2287,"",K2287))</f>
        <v>10</v>
      </c>
      <c r="L2288" t="str">
        <f>IF($D2288=L$1,$J2288,IF($C2288&lt;&gt;$C2287,"",L2287))</f>
        <v/>
      </c>
      <c r="M2288" t="str">
        <f>IF($D2288=M$1,$J2288,IF($C2288&lt;&gt;$C2287,"",M2287))</f>
        <v/>
      </c>
      <c r="N2288" s="20">
        <f t="shared" si="217"/>
        <v>1</v>
      </c>
      <c r="O2288" s="21">
        <f t="shared" si="218"/>
        <v>10</v>
      </c>
      <c r="P2288" t="str">
        <f t="shared" si="214"/>
        <v/>
      </c>
      <c r="Q2288">
        <f t="shared" si="215"/>
        <v>10</v>
      </c>
    </row>
    <row r="2289" spans="1:17" x14ac:dyDescent="0.25">
      <c r="A2289" t="str">
        <f t="shared" si="213"/>
        <v>Pakistan-Foreign</v>
      </c>
      <c r="B2289">
        <v>2288</v>
      </c>
      <c r="C2289" t="s">
        <v>44</v>
      </c>
      <c r="D2289" t="s">
        <v>69</v>
      </c>
      <c r="E2289" t="s">
        <v>100</v>
      </c>
      <c r="F2289" s="3">
        <v>39749</v>
      </c>
      <c r="G2289" s="1" t="s">
        <v>138</v>
      </c>
      <c r="H2289" t="s">
        <v>59</v>
      </c>
      <c r="I2289" s="17">
        <f>IF(D2289="Moody",VLOOKUP(H2289,'Rating Translation'!$B$2:$E$25,4,FALSE),IF(D2289="SP",VLOOKUP(H2289,'Rating Translation'!$C$2:$E$25,3,FALSE),VLOOKUP(H2289,'Rating Translation'!$D$2:$E$25,2,FALSE)))</f>
        <v>9</v>
      </c>
      <c r="J2289">
        <f t="shared" si="216"/>
        <v>9</v>
      </c>
      <c r="K2289" s="20">
        <f>IF($D2289=K$1,$J2289,IF($C2289&lt;&gt;$C2288,"",K2288))</f>
        <v>9</v>
      </c>
      <c r="L2289" t="str">
        <f>IF($D2289=L$1,$J2289,IF($C2289&lt;&gt;$C2288,"",L2288))</f>
        <v/>
      </c>
      <c r="M2289" t="str">
        <f>IF($D2289=M$1,$J2289,IF($C2289&lt;&gt;$C2288,"",M2288))</f>
        <v/>
      </c>
      <c r="N2289" s="20">
        <f t="shared" si="217"/>
        <v>1</v>
      </c>
      <c r="O2289" s="21">
        <f t="shared" si="218"/>
        <v>9</v>
      </c>
      <c r="P2289" t="str">
        <f t="shared" si="214"/>
        <v/>
      </c>
      <c r="Q2289">
        <f t="shared" si="215"/>
        <v>9</v>
      </c>
    </row>
    <row r="2290" spans="1:17" x14ac:dyDescent="0.25">
      <c r="A2290" t="str">
        <f t="shared" si="213"/>
        <v>Pakistan-Foreign</v>
      </c>
      <c r="B2290">
        <v>2289</v>
      </c>
      <c r="C2290" t="s">
        <v>44</v>
      </c>
      <c r="D2290" t="s">
        <v>69</v>
      </c>
      <c r="E2290" t="s">
        <v>100</v>
      </c>
      <c r="F2290" s="3">
        <v>39794</v>
      </c>
      <c r="G2290" s="1" t="s">
        <v>58</v>
      </c>
      <c r="H2290" t="s">
        <v>59</v>
      </c>
      <c r="I2290" s="17">
        <f>IF(D2290="Moody",VLOOKUP(H2290,'Rating Translation'!$B$2:$E$25,4,FALSE),IF(D2290="SP",VLOOKUP(H2290,'Rating Translation'!$C$2:$E$25,3,FALSE),VLOOKUP(H2290,'Rating Translation'!$D$2:$E$25,2,FALSE)))</f>
        <v>9</v>
      </c>
      <c r="J2290">
        <f t="shared" si="216"/>
        <v>9</v>
      </c>
      <c r="K2290" s="20">
        <f>IF($D2290=K$1,$J2290,IF($C2290&lt;&gt;$C2289,"",K2289))</f>
        <v>9</v>
      </c>
      <c r="L2290" t="str">
        <f>IF($D2290=L$1,$J2290,IF($C2290&lt;&gt;$C2289,"",L2289))</f>
        <v/>
      </c>
      <c r="M2290" t="str">
        <f>IF($D2290=M$1,$J2290,IF($C2290&lt;&gt;$C2289,"",M2289))</f>
        <v/>
      </c>
      <c r="N2290" s="20">
        <f t="shared" si="217"/>
        <v>1</v>
      </c>
      <c r="O2290" s="21">
        <f t="shared" si="218"/>
        <v>9</v>
      </c>
      <c r="P2290" t="str">
        <f t="shared" si="214"/>
        <v/>
      </c>
      <c r="Q2290">
        <f t="shared" si="215"/>
        <v>9</v>
      </c>
    </row>
    <row r="2291" spans="1:17" x14ac:dyDescent="0.25">
      <c r="A2291" t="str">
        <f t="shared" si="213"/>
        <v>Pakistan-Foreign</v>
      </c>
      <c r="B2291">
        <v>2290</v>
      </c>
      <c r="C2291" t="s">
        <v>44</v>
      </c>
      <c r="D2291" t="s">
        <v>69</v>
      </c>
      <c r="E2291" t="s">
        <v>100</v>
      </c>
      <c r="F2291" s="3">
        <v>40042</v>
      </c>
      <c r="G2291" s="1" t="s">
        <v>61</v>
      </c>
      <c r="H2291" t="s">
        <v>59</v>
      </c>
      <c r="I2291" s="17">
        <f>IF(D2291="Moody",VLOOKUP(H2291,'Rating Translation'!$B$2:$E$25,4,FALSE),IF(D2291="SP",VLOOKUP(H2291,'Rating Translation'!$C$2:$E$25,3,FALSE),VLOOKUP(H2291,'Rating Translation'!$D$2:$E$25,2,FALSE)))</f>
        <v>9</v>
      </c>
      <c r="J2291">
        <f t="shared" si="216"/>
        <v>9</v>
      </c>
      <c r="K2291" s="20">
        <f>IF($D2291=K$1,$J2291,IF($C2291&lt;&gt;$C2290,"",K2290))</f>
        <v>9</v>
      </c>
      <c r="L2291" t="str">
        <f>IF($D2291=L$1,$J2291,IF($C2291&lt;&gt;$C2290,"",L2290))</f>
        <v/>
      </c>
      <c r="M2291" t="str">
        <f>IF($D2291=M$1,$J2291,IF($C2291&lt;&gt;$C2290,"",M2290))</f>
        <v/>
      </c>
      <c r="N2291" s="20">
        <f t="shared" si="217"/>
        <v>1</v>
      </c>
      <c r="O2291" s="21">
        <f t="shared" si="218"/>
        <v>9</v>
      </c>
      <c r="P2291" t="str">
        <f t="shared" si="214"/>
        <v/>
      </c>
      <c r="Q2291">
        <f t="shared" si="215"/>
        <v>9</v>
      </c>
    </row>
    <row r="2292" spans="1:17" x14ac:dyDescent="0.25">
      <c r="A2292" t="str">
        <f t="shared" si="213"/>
        <v>Pakistan-Foreign</v>
      </c>
      <c r="B2292">
        <v>2291</v>
      </c>
      <c r="C2292" t="s">
        <v>44</v>
      </c>
      <c r="D2292" t="s">
        <v>79</v>
      </c>
      <c r="E2292" t="s">
        <v>100</v>
      </c>
      <c r="F2292" s="3">
        <v>40049</v>
      </c>
      <c r="G2292" s="1" t="s">
        <v>147</v>
      </c>
      <c r="H2292" t="s">
        <v>93</v>
      </c>
      <c r="I2292" s="17">
        <f>IF(D2292="Moody",VLOOKUP(H2292,'Rating Translation'!$B$2:$E$25,4,FALSE),IF(D2292="SP",VLOOKUP(H2292,'Rating Translation'!$C$2:$E$25,3,FALSE),VLOOKUP(H2292,'Rating Translation'!$D$2:$E$25,2,FALSE)))</f>
        <v>9</v>
      </c>
      <c r="J2292">
        <f t="shared" si="216"/>
        <v>9</v>
      </c>
      <c r="K2292" s="20">
        <f>IF($D2292=K$1,$J2292,IF($C2292&lt;&gt;$C2291,"",K2291))</f>
        <v>9</v>
      </c>
      <c r="L2292">
        <f>IF($D2292=L$1,$J2292,IF($C2292&lt;&gt;$C2291,"",L2291))</f>
        <v>9</v>
      </c>
      <c r="M2292" t="str">
        <f>IF($D2292=M$1,$J2292,IF($C2292&lt;&gt;$C2291,"",M2291))</f>
        <v/>
      </c>
      <c r="N2292" s="20">
        <f t="shared" si="217"/>
        <v>2</v>
      </c>
      <c r="O2292" s="21">
        <f t="shared" si="218"/>
        <v>9</v>
      </c>
      <c r="P2292">
        <f t="shared" si="214"/>
        <v>0</v>
      </c>
      <c r="Q2292">
        <f t="shared" si="215"/>
        <v>9</v>
      </c>
    </row>
    <row r="2293" spans="1:17" x14ac:dyDescent="0.25">
      <c r="A2293" t="str">
        <f t="shared" si="213"/>
        <v>Pakistan-Foreign</v>
      </c>
      <c r="B2293">
        <v>2292</v>
      </c>
      <c r="C2293" t="s">
        <v>44</v>
      </c>
      <c r="D2293" t="s">
        <v>69</v>
      </c>
      <c r="E2293" t="s">
        <v>100</v>
      </c>
      <c r="F2293" s="3">
        <v>41103</v>
      </c>
      <c r="G2293" s="1" t="s">
        <v>191</v>
      </c>
      <c r="H2293" t="s">
        <v>65</v>
      </c>
      <c r="I2293" s="17">
        <f>IF(D2293="Moody",VLOOKUP(H2293,'Rating Translation'!$B$2:$E$25,4,FALSE),IF(D2293="SP",VLOOKUP(H2293,'Rating Translation'!$C$2:$E$25,3,FALSE),VLOOKUP(H2293,'Rating Translation'!$D$2:$E$25,2,FALSE)))</f>
        <v>8</v>
      </c>
      <c r="J2293">
        <f t="shared" si="216"/>
        <v>8</v>
      </c>
      <c r="K2293" s="20">
        <f>IF($D2293=K$1,$J2293,IF($C2293&lt;&gt;$C2292,"",K2292))</f>
        <v>8</v>
      </c>
      <c r="L2293">
        <f>IF($D2293=L$1,$J2293,IF($C2293&lt;&gt;$C2292,"",L2292))</f>
        <v>9</v>
      </c>
      <c r="M2293" t="str">
        <f>IF($D2293=M$1,$J2293,IF($C2293&lt;&gt;$C2292,"",M2292))</f>
        <v/>
      </c>
      <c r="N2293" s="20">
        <f t="shared" si="217"/>
        <v>2</v>
      </c>
      <c r="O2293" s="21">
        <f t="shared" si="218"/>
        <v>8.5</v>
      </c>
      <c r="P2293">
        <f t="shared" si="214"/>
        <v>0.70710678118654757</v>
      </c>
      <c r="Q2293">
        <f t="shared" si="215"/>
        <v>8.5</v>
      </c>
    </row>
    <row r="2294" spans="1:17" x14ac:dyDescent="0.25">
      <c r="A2294" t="str">
        <f t="shared" si="213"/>
        <v>Pakistan-Local</v>
      </c>
      <c r="B2294">
        <v>2293</v>
      </c>
      <c r="C2294" t="s">
        <v>44</v>
      </c>
      <c r="D2294" t="s">
        <v>69</v>
      </c>
      <c r="E2294" t="s">
        <v>101</v>
      </c>
      <c r="F2294" s="3">
        <v>36336</v>
      </c>
      <c r="G2294" s="1" t="s">
        <v>65</v>
      </c>
      <c r="H2294" t="s">
        <v>65</v>
      </c>
      <c r="I2294" s="17">
        <f>IF(D2294="Moody",VLOOKUP(H2294,'Rating Translation'!$B$2:$E$25,4,FALSE),IF(D2294="SP",VLOOKUP(H2294,'Rating Translation'!$C$2:$E$25,3,FALSE),VLOOKUP(H2294,'Rating Translation'!$D$2:$E$25,2,FALSE)))</f>
        <v>8</v>
      </c>
      <c r="J2294">
        <f t="shared" si="216"/>
        <v>8</v>
      </c>
      <c r="K2294" s="20">
        <f>IF($D2294=K$1,$J2294,IF($C2294&lt;&gt;$C2293,"",K2293))</f>
        <v>8</v>
      </c>
      <c r="L2294">
        <f>IF($D2294=L$1,$J2294,IF($C2294&lt;&gt;$C2293,"",L2293))</f>
        <v>9</v>
      </c>
      <c r="M2294" t="str">
        <f>IF($D2294=M$1,$J2294,IF($C2294&lt;&gt;$C2293,"",M2293))</f>
        <v/>
      </c>
      <c r="N2294" s="20">
        <f t="shared" si="217"/>
        <v>2</v>
      </c>
      <c r="O2294" s="21">
        <f t="shared" si="218"/>
        <v>8.5</v>
      </c>
      <c r="P2294">
        <f t="shared" si="214"/>
        <v>0.70710678118654757</v>
      </c>
      <c r="Q2294">
        <f t="shared" si="215"/>
        <v>8.5</v>
      </c>
    </row>
    <row r="2295" spans="1:17" x14ac:dyDescent="0.25">
      <c r="A2295" t="str">
        <f t="shared" si="213"/>
        <v>Pakistan-Local</v>
      </c>
      <c r="B2295">
        <v>2294</v>
      </c>
      <c r="C2295" t="s">
        <v>44</v>
      </c>
      <c r="D2295" t="s">
        <v>69</v>
      </c>
      <c r="E2295" t="s">
        <v>101</v>
      </c>
      <c r="F2295" s="3">
        <v>37300</v>
      </c>
      <c r="G2295" s="1" t="s">
        <v>59</v>
      </c>
      <c r="H2295" t="s">
        <v>59</v>
      </c>
      <c r="I2295" s="17">
        <f>IF(D2295="Moody",VLOOKUP(H2295,'Rating Translation'!$B$2:$E$25,4,FALSE),IF(D2295="SP",VLOOKUP(H2295,'Rating Translation'!$C$2:$E$25,3,FALSE),VLOOKUP(H2295,'Rating Translation'!$D$2:$E$25,2,FALSE)))</f>
        <v>9</v>
      </c>
      <c r="J2295">
        <f t="shared" si="216"/>
        <v>9</v>
      </c>
      <c r="K2295" s="20">
        <f>IF($D2295=K$1,$J2295,IF($C2295&lt;&gt;$C2294,"",K2294))</f>
        <v>9</v>
      </c>
      <c r="L2295">
        <f>IF($D2295=L$1,$J2295,IF($C2295&lt;&gt;$C2294,"",L2294))</f>
        <v>9</v>
      </c>
      <c r="M2295" t="str">
        <f>IF($D2295=M$1,$J2295,IF($C2295&lt;&gt;$C2294,"",M2294))</f>
        <v/>
      </c>
      <c r="N2295" s="20">
        <f t="shared" si="217"/>
        <v>2</v>
      </c>
      <c r="O2295" s="21">
        <f t="shared" si="218"/>
        <v>9</v>
      </c>
      <c r="P2295">
        <f t="shared" si="214"/>
        <v>0</v>
      </c>
      <c r="Q2295">
        <f t="shared" si="215"/>
        <v>9</v>
      </c>
    </row>
    <row r="2296" spans="1:17" x14ac:dyDescent="0.25">
      <c r="A2296" t="str">
        <f t="shared" si="213"/>
        <v>Pakistan-Local</v>
      </c>
      <c r="B2296">
        <v>2295</v>
      </c>
      <c r="C2296" t="s">
        <v>44</v>
      </c>
      <c r="D2296" t="s">
        <v>69</v>
      </c>
      <c r="E2296" t="s">
        <v>101</v>
      </c>
      <c r="F2296" s="3">
        <v>37914</v>
      </c>
      <c r="G2296" s="1" t="s">
        <v>66</v>
      </c>
      <c r="H2296" t="s">
        <v>66</v>
      </c>
      <c r="I2296" s="17">
        <f>IF(D2296="Moody",VLOOKUP(H2296,'Rating Translation'!$B$2:$E$25,4,FALSE),IF(D2296="SP",VLOOKUP(H2296,'Rating Translation'!$C$2:$E$25,3,FALSE),VLOOKUP(H2296,'Rating Translation'!$D$2:$E$25,2,FALSE)))</f>
        <v>10</v>
      </c>
      <c r="J2296">
        <f t="shared" si="216"/>
        <v>10</v>
      </c>
      <c r="K2296" s="20">
        <f>IF($D2296=K$1,$J2296,IF($C2296&lt;&gt;$C2295,"",K2295))</f>
        <v>10</v>
      </c>
      <c r="L2296">
        <f>IF($D2296=L$1,$J2296,IF($C2296&lt;&gt;$C2295,"",L2295))</f>
        <v>9</v>
      </c>
      <c r="M2296" t="str">
        <f>IF($D2296=M$1,$J2296,IF($C2296&lt;&gt;$C2295,"",M2295))</f>
        <v/>
      </c>
      <c r="N2296" s="20">
        <f t="shared" si="217"/>
        <v>2</v>
      </c>
      <c r="O2296" s="21">
        <f t="shared" si="218"/>
        <v>9.5</v>
      </c>
      <c r="P2296">
        <f t="shared" si="214"/>
        <v>0.70710678118654757</v>
      </c>
      <c r="Q2296">
        <f t="shared" si="215"/>
        <v>9.5</v>
      </c>
    </row>
    <row r="2297" spans="1:17" x14ac:dyDescent="0.25">
      <c r="A2297" t="str">
        <f t="shared" si="213"/>
        <v>Pakistan-Local</v>
      </c>
      <c r="B2297">
        <v>2296</v>
      </c>
      <c r="C2297" t="s">
        <v>44</v>
      </c>
      <c r="D2297" t="s">
        <v>69</v>
      </c>
      <c r="E2297" t="s">
        <v>101</v>
      </c>
      <c r="F2297" s="3">
        <v>39043</v>
      </c>
      <c r="G2297" s="1" t="s">
        <v>67</v>
      </c>
      <c r="H2297" t="s">
        <v>67</v>
      </c>
      <c r="I2297" s="17">
        <f>IF(D2297="Moody",VLOOKUP(H2297,'Rating Translation'!$B$2:$E$25,4,FALSE),IF(D2297="SP",VLOOKUP(H2297,'Rating Translation'!$C$2:$E$25,3,FALSE),VLOOKUP(H2297,'Rating Translation'!$D$2:$E$25,2,FALSE)))</f>
        <v>11</v>
      </c>
      <c r="J2297">
        <f t="shared" si="216"/>
        <v>11</v>
      </c>
      <c r="K2297" s="20">
        <f>IF($D2297=K$1,$J2297,IF($C2297&lt;&gt;$C2296,"",K2296))</f>
        <v>11</v>
      </c>
      <c r="L2297">
        <f>IF($D2297=L$1,$J2297,IF($C2297&lt;&gt;$C2296,"",L2296))</f>
        <v>9</v>
      </c>
      <c r="M2297" t="str">
        <f>IF($D2297=M$1,$J2297,IF($C2297&lt;&gt;$C2296,"",M2296))</f>
        <v/>
      </c>
      <c r="N2297" s="20">
        <f t="shared" si="217"/>
        <v>2</v>
      </c>
      <c r="O2297" s="21">
        <f t="shared" si="218"/>
        <v>10</v>
      </c>
      <c r="P2297">
        <f t="shared" si="214"/>
        <v>1.4142135623730951</v>
      </c>
      <c r="Q2297">
        <f t="shared" si="215"/>
        <v>10</v>
      </c>
    </row>
    <row r="2298" spans="1:17" x14ac:dyDescent="0.25">
      <c r="A2298" t="str">
        <f t="shared" si="213"/>
        <v>Pakistan-Local</v>
      </c>
      <c r="B2298">
        <v>2297</v>
      </c>
      <c r="C2298" t="s">
        <v>44</v>
      </c>
      <c r="D2298" t="s">
        <v>69</v>
      </c>
      <c r="E2298" t="s">
        <v>101</v>
      </c>
      <c r="F2298" s="3">
        <v>39589</v>
      </c>
      <c r="G2298" s="1" t="s">
        <v>66</v>
      </c>
      <c r="H2298" t="s">
        <v>66</v>
      </c>
      <c r="I2298" s="17">
        <f>IF(D2298="Moody",VLOOKUP(H2298,'Rating Translation'!$B$2:$E$25,4,FALSE),IF(D2298="SP",VLOOKUP(H2298,'Rating Translation'!$C$2:$E$25,3,FALSE),VLOOKUP(H2298,'Rating Translation'!$D$2:$E$25,2,FALSE)))</f>
        <v>10</v>
      </c>
      <c r="J2298">
        <f t="shared" si="216"/>
        <v>10</v>
      </c>
      <c r="K2298" s="20">
        <f>IF($D2298=K$1,$J2298,IF($C2298&lt;&gt;$C2297,"",K2297))</f>
        <v>10</v>
      </c>
      <c r="L2298">
        <f>IF($D2298=L$1,$J2298,IF($C2298&lt;&gt;$C2297,"",L2297))</f>
        <v>9</v>
      </c>
      <c r="M2298" t="str">
        <f>IF($D2298=M$1,$J2298,IF($C2298&lt;&gt;$C2297,"",M2297))</f>
        <v/>
      </c>
      <c r="N2298" s="20">
        <f t="shared" si="217"/>
        <v>2</v>
      </c>
      <c r="O2298" s="21">
        <f t="shared" si="218"/>
        <v>9.5</v>
      </c>
      <c r="P2298">
        <f t="shared" si="214"/>
        <v>0.70710678118654757</v>
      </c>
      <c r="Q2298">
        <f t="shared" si="215"/>
        <v>9.5</v>
      </c>
    </row>
    <row r="2299" spans="1:17" x14ac:dyDescent="0.25">
      <c r="A2299" t="str">
        <f t="shared" si="213"/>
        <v>Pakistan-Local</v>
      </c>
      <c r="B2299">
        <v>2298</v>
      </c>
      <c r="C2299" t="s">
        <v>44</v>
      </c>
      <c r="D2299" t="s">
        <v>69</v>
      </c>
      <c r="E2299" t="s">
        <v>101</v>
      </c>
      <c r="F2299" s="3">
        <v>39749</v>
      </c>
      <c r="G2299" s="1" t="s">
        <v>59</v>
      </c>
      <c r="H2299" t="s">
        <v>59</v>
      </c>
      <c r="I2299" s="17">
        <f>IF(D2299="Moody",VLOOKUP(H2299,'Rating Translation'!$B$2:$E$25,4,FALSE),IF(D2299="SP",VLOOKUP(H2299,'Rating Translation'!$C$2:$E$25,3,FALSE),VLOOKUP(H2299,'Rating Translation'!$D$2:$E$25,2,FALSE)))</f>
        <v>9</v>
      </c>
      <c r="J2299">
        <f t="shared" si="216"/>
        <v>9</v>
      </c>
      <c r="K2299" s="20">
        <f>IF($D2299=K$1,$J2299,IF($C2299&lt;&gt;$C2298,"",K2298))</f>
        <v>9</v>
      </c>
      <c r="L2299">
        <f>IF($D2299=L$1,$J2299,IF($C2299&lt;&gt;$C2298,"",L2298))</f>
        <v>9</v>
      </c>
      <c r="M2299" t="str">
        <f>IF($D2299=M$1,$J2299,IF($C2299&lt;&gt;$C2298,"",M2298))</f>
        <v/>
      </c>
      <c r="N2299" s="20">
        <f t="shared" si="217"/>
        <v>2</v>
      </c>
      <c r="O2299" s="21">
        <f t="shared" si="218"/>
        <v>9</v>
      </c>
      <c r="P2299">
        <f t="shared" si="214"/>
        <v>0</v>
      </c>
      <c r="Q2299">
        <f t="shared" si="215"/>
        <v>9</v>
      </c>
    </row>
    <row r="2300" spans="1:17" x14ac:dyDescent="0.25">
      <c r="A2300" t="str">
        <f t="shared" si="213"/>
        <v>Pakistan-Local</v>
      </c>
      <c r="B2300">
        <v>2299</v>
      </c>
      <c r="C2300" t="s">
        <v>44</v>
      </c>
      <c r="D2300" t="s">
        <v>69</v>
      </c>
      <c r="E2300" t="s">
        <v>101</v>
      </c>
      <c r="F2300" s="3">
        <v>39794</v>
      </c>
      <c r="G2300" s="1" t="s">
        <v>59</v>
      </c>
      <c r="H2300" t="s">
        <v>59</v>
      </c>
      <c r="I2300" s="17">
        <f>IF(D2300="Moody",VLOOKUP(H2300,'Rating Translation'!$B$2:$E$25,4,FALSE),IF(D2300="SP",VLOOKUP(H2300,'Rating Translation'!$C$2:$E$25,3,FALSE),VLOOKUP(H2300,'Rating Translation'!$D$2:$E$25,2,FALSE)))</f>
        <v>9</v>
      </c>
      <c r="J2300">
        <f t="shared" si="216"/>
        <v>9</v>
      </c>
      <c r="K2300" s="20">
        <f>IF($D2300=K$1,$J2300,IF($C2300&lt;&gt;$C2299,"",K2299))</f>
        <v>9</v>
      </c>
      <c r="L2300">
        <f>IF($D2300=L$1,$J2300,IF($C2300&lt;&gt;$C2299,"",L2299))</f>
        <v>9</v>
      </c>
      <c r="M2300" t="str">
        <f>IF($D2300=M$1,$J2300,IF($C2300&lt;&gt;$C2299,"",M2299))</f>
        <v/>
      </c>
      <c r="N2300" s="20">
        <f t="shared" si="217"/>
        <v>2</v>
      </c>
      <c r="O2300" s="21">
        <f t="shared" si="218"/>
        <v>9</v>
      </c>
      <c r="P2300">
        <f t="shared" si="214"/>
        <v>0</v>
      </c>
      <c r="Q2300">
        <f t="shared" si="215"/>
        <v>9</v>
      </c>
    </row>
    <row r="2301" spans="1:17" x14ac:dyDescent="0.25">
      <c r="A2301" t="str">
        <f t="shared" si="213"/>
        <v>Pakistan-Local</v>
      </c>
      <c r="B2301">
        <v>2300</v>
      </c>
      <c r="C2301" t="s">
        <v>44</v>
      </c>
      <c r="D2301" t="s">
        <v>79</v>
      </c>
      <c r="E2301" t="s">
        <v>101</v>
      </c>
      <c r="F2301" s="3">
        <v>40049</v>
      </c>
      <c r="G2301" s="1" t="s">
        <v>93</v>
      </c>
      <c r="H2301" t="s">
        <v>93</v>
      </c>
      <c r="I2301" s="17">
        <f>IF(D2301="Moody",VLOOKUP(H2301,'Rating Translation'!$B$2:$E$25,4,FALSE),IF(D2301="SP",VLOOKUP(H2301,'Rating Translation'!$C$2:$E$25,3,FALSE),VLOOKUP(H2301,'Rating Translation'!$D$2:$E$25,2,FALSE)))</f>
        <v>9</v>
      </c>
      <c r="J2301">
        <f t="shared" si="216"/>
        <v>9</v>
      </c>
      <c r="K2301" s="20">
        <f>IF($D2301=K$1,$J2301,IF($C2301&lt;&gt;$C2300,"",K2300))</f>
        <v>9</v>
      </c>
      <c r="L2301">
        <f>IF($D2301=L$1,$J2301,IF($C2301&lt;&gt;$C2300,"",L2300))</f>
        <v>9</v>
      </c>
      <c r="M2301" t="str">
        <f>IF($D2301=M$1,$J2301,IF($C2301&lt;&gt;$C2300,"",M2300))</f>
        <v/>
      </c>
      <c r="N2301" s="20">
        <f t="shared" si="217"/>
        <v>2</v>
      </c>
      <c r="O2301" s="21">
        <f t="shared" si="218"/>
        <v>9</v>
      </c>
      <c r="P2301">
        <f t="shared" si="214"/>
        <v>0</v>
      </c>
      <c r="Q2301">
        <f t="shared" si="215"/>
        <v>9</v>
      </c>
    </row>
    <row r="2302" spans="1:17" x14ac:dyDescent="0.25">
      <c r="A2302" t="str">
        <f t="shared" si="213"/>
        <v>Pakistan-Local</v>
      </c>
      <c r="B2302">
        <v>2301</v>
      </c>
      <c r="C2302" t="s">
        <v>44</v>
      </c>
      <c r="D2302" t="s">
        <v>69</v>
      </c>
      <c r="E2302" t="s">
        <v>101</v>
      </c>
      <c r="F2302" s="3">
        <v>41103</v>
      </c>
      <c r="G2302" s="1" t="s">
        <v>65</v>
      </c>
      <c r="H2302" t="s">
        <v>65</v>
      </c>
      <c r="I2302" s="17">
        <f>IF(D2302="Moody",VLOOKUP(H2302,'Rating Translation'!$B$2:$E$25,4,FALSE),IF(D2302="SP",VLOOKUP(H2302,'Rating Translation'!$C$2:$E$25,3,FALSE),VLOOKUP(H2302,'Rating Translation'!$D$2:$E$25,2,FALSE)))</f>
        <v>8</v>
      </c>
      <c r="J2302">
        <f t="shared" si="216"/>
        <v>8</v>
      </c>
      <c r="K2302" s="20">
        <f>IF($D2302=K$1,$J2302,IF($C2302&lt;&gt;$C2301,"",K2301))</f>
        <v>8</v>
      </c>
      <c r="L2302">
        <f>IF($D2302=L$1,$J2302,IF($C2302&lt;&gt;$C2301,"",L2301))</f>
        <v>9</v>
      </c>
      <c r="M2302" t="str">
        <f>IF($D2302=M$1,$J2302,IF($C2302&lt;&gt;$C2301,"",M2301))</f>
        <v/>
      </c>
      <c r="N2302" s="20">
        <f t="shared" si="217"/>
        <v>2</v>
      </c>
      <c r="O2302" s="21">
        <f t="shared" si="218"/>
        <v>8.5</v>
      </c>
      <c r="P2302">
        <f t="shared" si="214"/>
        <v>0.70710678118654757</v>
      </c>
      <c r="Q2302">
        <f t="shared" si="215"/>
        <v>8.5</v>
      </c>
    </row>
    <row r="2303" spans="1:17" x14ac:dyDescent="0.25">
      <c r="A2303" t="str">
        <f t="shared" si="213"/>
        <v>Papua New Guinea-Foreign</v>
      </c>
      <c r="B2303">
        <v>2302</v>
      </c>
      <c r="C2303" t="s">
        <v>42</v>
      </c>
      <c r="D2303" t="s">
        <v>69</v>
      </c>
      <c r="E2303" t="s">
        <v>100</v>
      </c>
      <c r="F2303" s="3">
        <v>36160</v>
      </c>
      <c r="G2303" s="1" t="s">
        <v>67</v>
      </c>
      <c r="H2303" t="s">
        <v>67</v>
      </c>
      <c r="I2303" s="17">
        <f>IF(D2303="Moody",VLOOKUP(H2303,'Rating Translation'!$B$2:$E$25,4,FALSE),IF(D2303="SP",VLOOKUP(H2303,'Rating Translation'!$C$2:$E$25,3,FALSE),VLOOKUP(H2303,'Rating Translation'!$D$2:$E$25,2,FALSE)))</f>
        <v>11</v>
      </c>
      <c r="J2303">
        <f t="shared" si="216"/>
        <v>11</v>
      </c>
      <c r="K2303" s="20">
        <f>IF($D2303=K$1,$J2303,IF($C2303&lt;&gt;$C2302,"",K2302))</f>
        <v>11</v>
      </c>
      <c r="L2303" t="str">
        <f>IF($D2303=L$1,$J2303,IF($C2303&lt;&gt;$C2302,"",L2302))</f>
        <v/>
      </c>
      <c r="M2303" t="str">
        <f>IF($D2303=M$1,$J2303,IF($C2303&lt;&gt;$C2302,"",M2302))</f>
        <v/>
      </c>
      <c r="N2303" s="20">
        <f t="shared" si="217"/>
        <v>1</v>
      </c>
      <c r="O2303" s="21">
        <f t="shared" si="218"/>
        <v>11</v>
      </c>
      <c r="P2303" t="str">
        <f t="shared" si="214"/>
        <v/>
      </c>
      <c r="Q2303">
        <f t="shared" si="215"/>
        <v>11</v>
      </c>
    </row>
    <row r="2304" spans="1:17" x14ac:dyDescent="0.25">
      <c r="A2304" t="str">
        <f t="shared" si="213"/>
        <v>Papua New Guinea-Foreign</v>
      </c>
      <c r="B2304">
        <v>2303</v>
      </c>
      <c r="C2304" t="s">
        <v>42</v>
      </c>
      <c r="D2304" t="s">
        <v>96</v>
      </c>
      <c r="E2304" t="s">
        <v>100</v>
      </c>
      <c r="F2304" s="3">
        <v>36161</v>
      </c>
      <c r="G2304" s="1" t="s">
        <v>95</v>
      </c>
      <c r="H2304" t="s">
        <v>95</v>
      </c>
      <c r="I2304" s="17">
        <f>IF(D2304="Moody",VLOOKUP(H2304,'Rating Translation'!$B$2:$E$25,4,FALSE),IF(D2304="SP",VLOOKUP(H2304,'Rating Translation'!$C$2:$E$25,3,FALSE),VLOOKUP(H2304,'Rating Translation'!$D$2:$E$25,2,FALSE)))</f>
        <v>11</v>
      </c>
      <c r="J2304">
        <f t="shared" si="216"/>
        <v>11</v>
      </c>
      <c r="K2304" s="20">
        <f>IF($D2304=K$1,$J2304,IF($C2304&lt;&gt;$C2303,"",K2303))</f>
        <v>11</v>
      </c>
      <c r="L2304" t="str">
        <f>IF($D2304=L$1,$J2304,IF($C2304&lt;&gt;$C2303,"",L2303))</f>
        <v/>
      </c>
      <c r="M2304">
        <f>IF($D2304=M$1,$J2304,IF($C2304&lt;&gt;$C2303,"",M2303))</f>
        <v>11</v>
      </c>
      <c r="N2304" s="20">
        <f t="shared" si="217"/>
        <v>2</v>
      </c>
      <c r="O2304" s="21">
        <f t="shared" si="218"/>
        <v>11</v>
      </c>
      <c r="P2304">
        <f t="shared" si="214"/>
        <v>0</v>
      </c>
      <c r="Q2304">
        <f t="shared" si="215"/>
        <v>11</v>
      </c>
    </row>
    <row r="2305" spans="1:17" x14ac:dyDescent="0.25">
      <c r="A2305" t="str">
        <f t="shared" si="213"/>
        <v>Papua New Guinea-Foreign</v>
      </c>
      <c r="B2305">
        <v>2304</v>
      </c>
      <c r="C2305" t="s">
        <v>42</v>
      </c>
      <c r="D2305" t="s">
        <v>96</v>
      </c>
      <c r="E2305" t="s">
        <v>100</v>
      </c>
      <c r="F2305" s="3">
        <v>36790</v>
      </c>
      <c r="G2305" s="1" t="s">
        <v>146</v>
      </c>
      <c r="H2305" t="s">
        <v>95</v>
      </c>
      <c r="I2305" s="17">
        <f>IF(D2305="Moody",VLOOKUP(H2305,'Rating Translation'!$B$2:$E$25,4,FALSE),IF(D2305="SP",VLOOKUP(H2305,'Rating Translation'!$C$2:$E$25,3,FALSE),VLOOKUP(H2305,'Rating Translation'!$D$2:$E$25,2,FALSE)))</f>
        <v>11</v>
      </c>
      <c r="J2305">
        <f t="shared" si="216"/>
        <v>11</v>
      </c>
      <c r="K2305" s="20">
        <f>IF($D2305=K$1,$J2305,IF($C2305&lt;&gt;$C2304,"",K2304))</f>
        <v>11</v>
      </c>
      <c r="L2305" t="str">
        <f>IF($D2305=L$1,$J2305,IF($C2305&lt;&gt;$C2304,"",L2304))</f>
        <v/>
      </c>
      <c r="M2305">
        <f>IF($D2305=M$1,$J2305,IF($C2305&lt;&gt;$C2304,"",M2304))</f>
        <v>11</v>
      </c>
      <c r="N2305" s="20">
        <f t="shared" si="217"/>
        <v>2</v>
      </c>
      <c r="O2305" s="21">
        <f t="shared" si="218"/>
        <v>11</v>
      </c>
      <c r="P2305">
        <f t="shared" si="214"/>
        <v>0</v>
      </c>
      <c r="Q2305">
        <f t="shared" si="215"/>
        <v>11</v>
      </c>
    </row>
    <row r="2306" spans="1:17" x14ac:dyDescent="0.25">
      <c r="A2306" t="str">
        <f t="shared" ref="A2306:A2369" si="219">CONCATENATE(C2306,"-",E2306)</f>
        <v>Papua New Guinea-Foreign</v>
      </c>
      <c r="B2306">
        <v>2305</v>
      </c>
      <c r="C2306" t="s">
        <v>42</v>
      </c>
      <c r="D2306" t="s">
        <v>96</v>
      </c>
      <c r="E2306" t="s">
        <v>100</v>
      </c>
      <c r="F2306" s="3">
        <v>37812</v>
      </c>
      <c r="G2306" s="1" t="s">
        <v>77</v>
      </c>
      <c r="H2306" t="s">
        <v>75</v>
      </c>
      <c r="I2306" s="17">
        <f>IF(D2306="Moody",VLOOKUP(H2306,'Rating Translation'!$B$2:$E$25,4,FALSE),IF(D2306="SP",VLOOKUP(H2306,'Rating Translation'!$C$2:$E$25,3,FALSE),VLOOKUP(H2306,'Rating Translation'!$D$2:$E$25,2,FALSE)))</f>
        <v>10</v>
      </c>
      <c r="J2306">
        <f t="shared" si="216"/>
        <v>10</v>
      </c>
      <c r="K2306" s="20">
        <f>IF($D2306=K$1,$J2306,IF($C2306&lt;&gt;$C2305,"",K2305))</f>
        <v>11</v>
      </c>
      <c r="L2306" t="str">
        <f>IF($D2306=L$1,$J2306,IF($C2306&lt;&gt;$C2305,"",L2305))</f>
        <v/>
      </c>
      <c r="M2306">
        <f>IF($D2306=M$1,$J2306,IF($C2306&lt;&gt;$C2305,"",M2305))</f>
        <v>10</v>
      </c>
      <c r="N2306" s="20">
        <f t="shared" si="217"/>
        <v>2</v>
      </c>
      <c r="O2306" s="21">
        <f t="shared" si="218"/>
        <v>10.5</v>
      </c>
      <c r="P2306">
        <f t="shared" si="214"/>
        <v>0.70710678118654757</v>
      </c>
      <c r="Q2306">
        <f t="shared" si="215"/>
        <v>10.5</v>
      </c>
    </row>
    <row r="2307" spans="1:17" x14ac:dyDescent="0.25">
      <c r="A2307" t="str">
        <f t="shared" si="219"/>
        <v>Papua New Guinea-Foreign</v>
      </c>
      <c r="B2307">
        <v>2306</v>
      </c>
      <c r="C2307" t="s">
        <v>42</v>
      </c>
      <c r="D2307" t="s">
        <v>69</v>
      </c>
      <c r="E2307" t="s">
        <v>100</v>
      </c>
      <c r="F2307" s="3">
        <v>37940</v>
      </c>
      <c r="G2307" s="1" t="s">
        <v>61</v>
      </c>
      <c r="H2307" t="s">
        <v>67</v>
      </c>
      <c r="I2307" s="17">
        <f>IF(D2307="Moody",VLOOKUP(H2307,'Rating Translation'!$B$2:$E$25,4,FALSE),IF(D2307="SP",VLOOKUP(H2307,'Rating Translation'!$C$2:$E$25,3,FALSE),VLOOKUP(H2307,'Rating Translation'!$D$2:$E$25,2,FALSE)))</f>
        <v>11</v>
      </c>
      <c r="J2307">
        <f t="shared" si="216"/>
        <v>11</v>
      </c>
      <c r="K2307" s="20">
        <f>IF($D2307=K$1,$J2307,IF($C2307&lt;&gt;$C2306,"",K2306))</f>
        <v>11</v>
      </c>
      <c r="L2307" t="str">
        <f>IF($D2307=L$1,$J2307,IF($C2307&lt;&gt;$C2306,"",L2306))</f>
        <v/>
      </c>
      <c r="M2307">
        <f>IF($D2307=M$1,$J2307,IF($C2307&lt;&gt;$C2306,"",M2306))</f>
        <v>10</v>
      </c>
      <c r="N2307" s="20">
        <f t="shared" si="217"/>
        <v>2</v>
      </c>
      <c r="O2307" s="21">
        <f t="shared" si="218"/>
        <v>10.5</v>
      </c>
      <c r="P2307">
        <f t="shared" ref="P2307:P2370" si="220">IF(N2307&lt;=1,"",STDEV(K2307:M2307))</f>
        <v>0.70710678118654757</v>
      </c>
      <c r="Q2307">
        <f t="shared" ref="Q2307:Q2370" si="221">MEDIAN(K2307:M2307)</f>
        <v>10.5</v>
      </c>
    </row>
    <row r="2308" spans="1:17" x14ac:dyDescent="0.25">
      <c r="A2308" t="str">
        <f t="shared" si="219"/>
        <v>Papua New Guinea-Foreign</v>
      </c>
      <c r="B2308">
        <v>2307</v>
      </c>
      <c r="C2308" t="s">
        <v>42</v>
      </c>
      <c r="D2308" t="s">
        <v>96</v>
      </c>
      <c r="E2308" t="s">
        <v>100</v>
      </c>
      <c r="F2308" s="3">
        <v>39091</v>
      </c>
      <c r="G2308" s="1" t="s">
        <v>156</v>
      </c>
      <c r="H2308" t="s">
        <v>75</v>
      </c>
      <c r="I2308" s="17">
        <f>IF(D2308="Moody",VLOOKUP(H2308,'Rating Translation'!$B$2:$E$25,4,FALSE),IF(D2308="SP",VLOOKUP(H2308,'Rating Translation'!$C$2:$E$25,3,FALSE),VLOOKUP(H2308,'Rating Translation'!$D$2:$E$25,2,FALSE)))</f>
        <v>10</v>
      </c>
      <c r="J2308">
        <f t="shared" si="216"/>
        <v>10</v>
      </c>
      <c r="K2308" s="20">
        <f>IF($D2308=K$1,$J2308,IF($C2308&lt;&gt;$C2307,"",K2307))</f>
        <v>11</v>
      </c>
      <c r="L2308" t="str">
        <f>IF($D2308=L$1,$J2308,IF($C2308&lt;&gt;$C2307,"",L2307))</f>
        <v/>
      </c>
      <c r="M2308">
        <f>IF($D2308=M$1,$J2308,IF($C2308&lt;&gt;$C2307,"",M2307))</f>
        <v>10</v>
      </c>
      <c r="N2308" s="20">
        <f t="shared" si="217"/>
        <v>2</v>
      </c>
      <c r="O2308" s="21">
        <f t="shared" si="218"/>
        <v>10.5</v>
      </c>
      <c r="P2308">
        <f t="shared" si="220"/>
        <v>0.70710678118654757</v>
      </c>
      <c r="Q2308">
        <f t="shared" si="221"/>
        <v>10.5</v>
      </c>
    </row>
    <row r="2309" spans="1:17" x14ac:dyDescent="0.25">
      <c r="A2309" t="str">
        <f t="shared" si="219"/>
        <v>Papua New Guinea-Foreign</v>
      </c>
      <c r="B2309">
        <v>2308</v>
      </c>
      <c r="C2309" t="s">
        <v>42</v>
      </c>
      <c r="D2309" t="s">
        <v>79</v>
      </c>
      <c r="E2309" t="s">
        <v>100</v>
      </c>
      <c r="F2309" s="3">
        <v>39338</v>
      </c>
      <c r="G2309" s="1" t="s">
        <v>146</v>
      </c>
      <c r="H2309" t="s">
        <v>95</v>
      </c>
      <c r="I2309" s="17">
        <f>IF(D2309="Moody",VLOOKUP(H2309,'Rating Translation'!$B$2:$E$25,4,FALSE),IF(D2309="SP",VLOOKUP(H2309,'Rating Translation'!$C$2:$E$25,3,FALSE),VLOOKUP(H2309,'Rating Translation'!$D$2:$E$25,2,FALSE)))</f>
        <v>11</v>
      </c>
      <c r="J2309">
        <f t="shared" si="216"/>
        <v>11</v>
      </c>
      <c r="K2309" s="20">
        <f>IF($D2309=K$1,$J2309,IF($C2309&lt;&gt;$C2308,"",K2308))</f>
        <v>11</v>
      </c>
      <c r="L2309">
        <f>IF($D2309=L$1,$J2309,IF($C2309&lt;&gt;$C2308,"",L2308))</f>
        <v>11</v>
      </c>
      <c r="M2309">
        <f>IF($D2309=M$1,$J2309,IF($C2309&lt;&gt;$C2308,"",M2308))</f>
        <v>10</v>
      </c>
      <c r="N2309" s="20">
        <f t="shared" si="217"/>
        <v>3</v>
      </c>
      <c r="O2309" s="21">
        <f t="shared" si="218"/>
        <v>10.666666666666666</v>
      </c>
      <c r="P2309">
        <f t="shared" si="220"/>
        <v>0.57735026918962573</v>
      </c>
      <c r="Q2309">
        <f t="shared" si="221"/>
        <v>11</v>
      </c>
    </row>
    <row r="2310" spans="1:17" x14ac:dyDescent="0.25">
      <c r="A2310" t="str">
        <f t="shared" si="219"/>
        <v>Papua New Guinea-Foreign</v>
      </c>
      <c r="B2310">
        <v>2309</v>
      </c>
      <c r="C2310" t="s">
        <v>42</v>
      </c>
      <c r="D2310" t="s">
        <v>96</v>
      </c>
      <c r="E2310" t="s">
        <v>100</v>
      </c>
      <c r="F2310" s="3">
        <v>39520</v>
      </c>
      <c r="G2310" s="1" t="s">
        <v>146</v>
      </c>
      <c r="H2310" t="s">
        <v>95</v>
      </c>
      <c r="I2310" s="17">
        <f>IF(D2310="Moody",VLOOKUP(H2310,'Rating Translation'!$B$2:$E$25,4,FALSE),IF(D2310="SP",VLOOKUP(H2310,'Rating Translation'!$C$2:$E$25,3,FALSE),VLOOKUP(H2310,'Rating Translation'!$D$2:$E$25,2,FALSE)))</f>
        <v>11</v>
      </c>
      <c r="J2310">
        <f t="shared" si="216"/>
        <v>11</v>
      </c>
      <c r="K2310" s="20">
        <f>IF($D2310=K$1,$J2310,IF($C2310&lt;&gt;$C2309,"",K2309))</f>
        <v>11</v>
      </c>
      <c r="L2310">
        <f>IF($D2310=L$1,$J2310,IF($C2310&lt;&gt;$C2309,"",L2309))</f>
        <v>11</v>
      </c>
      <c r="M2310">
        <f>IF($D2310=M$1,$J2310,IF($C2310&lt;&gt;$C2309,"",M2309))</f>
        <v>11</v>
      </c>
      <c r="N2310" s="20">
        <f t="shared" si="217"/>
        <v>3</v>
      </c>
      <c r="O2310" s="21">
        <f t="shared" si="218"/>
        <v>11</v>
      </c>
      <c r="P2310">
        <f t="shared" si="220"/>
        <v>0</v>
      </c>
      <c r="Q2310">
        <f t="shared" si="221"/>
        <v>11</v>
      </c>
    </row>
    <row r="2311" spans="1:17" x14ac:dyDescent="0.25">
      <c r="A2311" t="str">
        <f t="shared" si="219"/>
        <v>Papua New Guinea-Foreign</v>
      </c>
      <c r="B2311">
        <v>2310</v>
      </c>
      <c r="C2311" t="s">
        <v>42</v>
      </c>
      <c r="D2311" t="s">
        <v>79</v>
      </c>
      <c r="E2311" t="s">
        <v>100</v>
      </c>
      <c r="F2311" s="3">
        <v>40935</v>
      </c>
      <c r="G2311" s="1" t="s">
        <v>60</v>
      </c>
      <c r="H2311" t="s">
        <v>95</v>
      </c>
      <c r="I2311" s="17">
        <f>IF(D2311="Moody",VLOOKUP(H2311,'Rating Translation'!$B$2:$E$25,4,FALSE),IF(D2311="SP",VLOOKUP(H2311,'Rating Translation'!$C$2:$E$25,3,FALSE),VLOOKUP(H2311,'Rating Translation'!$D$2:$E$25,2,FALSE)))</f>
        <v>11</v>
      </c>
      <c r="J2311">
        <f t="shared" si="216"/>
        <v>11</v>
      </c>
      <c r="K2311" s="20">
        <f>IF($D2311=K$1,$J2311,IF($C2311&lt;&gt;$C2310,"",K2310))</f>
        <v>11</v>
      </c>
      <c r="L2311">
        <f>IF($D2311=L$1,$J2311,IF($C2311&lt;&gt;$C2310,"",L2310))</f>
        <v>11</v>
      </c>
      <c r="M2311">
        <f>IF($D2311=M$1,$J2311,IF($C2311&lt;&gt;$C2310,"",M2310))</f>
        <v>11</v>
      </c>
      <c r="N2311" s="20">
        <f t="shared" si="217"/>
        <v>3</v>
      </c>
      <c r="O2311" s="21">
        <f t="shared" si="218"/>
        <v>11</v>
      </c>
      <c r="P2311">
        <f t="shared" si="220"/>
        <v>0</v>
      </c>
      <c r="Q2311">
        <f t="shared" si="221"/>
        <v>11</v>
      </c>
    </row>
    <row r="2312" spans="1:17" x14ac:dyDescent="0.25">
      <c r="A2312" t="str">
        <f t="shared" si="219"/>
        <v>Papua New Guinea-Foreign</v>
      </c>
      <c r="B2312">
        <v>2311</v>
      </c>
      <c r="C2312" t="s">
        <v>42</v>
      </c>
      <c r="D2312" t="s">
        <v>79</v>
      </c>
      <c r="E2312" t="s">
        <v>100</v>
      </c>
      <c r="F2312" s="3">
        <v>41211</v>
      </c>
      <c r="G2312" s="1" t="s">
        <v>61</v>
      </c>
      <c r="H2312" t="s">
        <v>95</v>
      </c>
      <c r="I2312" s="17">
        <f>IF(D2312="Moody",VLOOKUP(H2312,'Rating Translation'!$B$2:$E$25,4,FALSE),IF(D2312="SP",VLOOKUP(H2312,'Rating Translation'!$C$2:$E$25,3,FALSE),VLOOKUP(H2312,'Rating Translation'!$D$2:$E$25,2,FALSE)))</f>
        <v>11</v>
      </c>
      <c r="J2312">
        <f t="shared" si="216"/>
        <v>11</v>
      </c>
      <c r="K2312" s="20">
        <f>IF($D2312=K$1,$J2312,IF($C2312&lt;&gt;$C2311,"",K2311))</f>
        <v>11</v>
      </c>
      <c r="L2312">
        <f>IF($D2312=L$1,$J2312,IF($C2312&lt;&gt;$C2311,"",L2311))</f>
        <v>11</v>
      </c>
      <c r="M2312">
        <f>IF($D2312=M$1,$J2312,IF($C2312&lt;&gt;$C2311,"",M2311))</f>
        <v>11</v>
      </c>
      <c r="N2312" s="20">
        <f t="shared" si="217"/>
        <v>3</v>
      </c>
      <c r="O2312" s="21">
        <f t="shared" si="218"/>
        <v>11</v>
      </c>
      <c r="P2312">
        <f t="shared" si="220"/>
        <v>0</v>
      </c>
      <c r="Q2312">
        <f t="shared" si="221"/>
        <v>11</v>
      </c>
    </row>
    <row r="2313" spans="1:17" x14ac:dyDescent="0.25">
      <c r="A2313" t="str">
        <f t="shared" si="219"/>
        <v>Papua New Guinea-Local</v>
      </c>
      <c r="B2313">
        <v>2312</v>
      </c>
      <c r="C2313" t="s">
        <v>42</v>
      </c>
      <c r="D2313" t="s">
        <v>96</v>
      </c>
      <c r="E2313" t="s">
        <v>101</v>
      </c>
      <c r="F2313" s="3">
        <v>36161</v>
      </c>
      <c r="G2313" s="1" t="s">
        <v>94</v>
      </c>
      <c r="H2313" t="s">
        <v>94</v>
      </c>
      <c r="I2313" s="17">
        <f>IF(D2313="Moody",VLOOKUP(H2313,'Rating Translation'!$B$2:$E$25,4,FALSE),IF(D2313="SP",VLOOKUP(H2313,'Rating Translation'!$C$2:$E$25,3,FALSE),VLOOKUP(H2313,'Rating Translation'!$D$2:$E$25,2,FALSE)))</f>
        <v>12</v>
      </c>
      <c r="J2313">
        <f t="shared" si="216"/>
        <v>12</v>
      </c>
      <c r="K2313" s="20">
        <f>IF($D2313=K$1,$J2313,IF($C2313&lt;&gt;$C2312,"",K2312))</f>
        <v>11</v>
      </c>
      <c r="L2313">
        <f>IF($D2313=L$1,$J2313,IF($C2313&lt;&gt;$C2312,"",L2312))</f>
        <v>11</v>
      </c>
      <c r="M2313">
        <f>IF($D2313=M$1,$J2313,IF($C2313&lt;&gt;$C2312,"",M2312))</f>
        <v>12</v>
      </c>
      <c r="N2313" s="20">
        <f t="shared" si="217"/>
        <v>3</v>
      </c>
      <c r="O2313" s="21">
        <f t="shared" si="218"/>
        <v>11.333333333333334</v>
      </c>
      <c r="P2313">
        <f t="shared" si="220"/>
        <v>0.57735026918962573</v>
      </c>
      <c r="Q2313">
        <f t="shared" si="221"/>
        <v>11</v>
      </c>
    </row>
    <row r="2314" spans="1:17" x14ac:dyDescent="0.25">
      <c r="A2314" t="str">
        <f t="shared" si="219"/>
        <v>Papua New Guinea-Local</v>
      </c>
      <c r="B2314">
        <v>2313</v>
      </c>
      <c r="C2314" t="s">
        <v>42</v>
      </c>
      <c r="D2314" t="s">
        <v>69</v>
      </c>
      <c r="E2314" t="s">
        <v>101</v>
      </c>
      <c r="F2314" s="3">
        <v>36185</v>
      </c>
      <c r="G2314" s="1" t="s">
        <v>67</v>
      </c>
      <c r="H2314" t="s">
        <v>67</v>
      </c>
      <c r="I2314" s="17">
        <f>IF(D2314="Moody",VLOOKUP(H2314,'Rating Translation'!$B$2:$E$25,4,FALSE),IF(D2314="SP",VLOOKUP(H2314,'Rating Translation'!$C$2:$E$25,3,FALSE),VLOOKUP(H2314,'Rating Translation'!$D$2:$E$25,2,FALSE)))</f>
        <v>11</v>
      </c>
      <c r="J2314">
        <f t="shared" si="216"/>
        <v>11</v>
      </c>
      <c r="K2314" s="20">
        <f>IF($D2314=K$1,$J2314,IF($C2314&lt;&gt;$C2313,"",K2313))</f>
        <v>11</v>
      </c>
      <c r="L2314">
        <f>IF($D2314=L$1,$J2314,IF($C2314&lt;&gt;$C2313,"",L2313))</f>
        <v>11</v>
      </c>
      <c r="M2314">
        <f>IF($D2314=M$1,$J2314,IF($C2314&lt;&gt;$C2313,"",M2313))</f>
        <v>12</v>
      </c>
      <c r="N2314" s="20">
        <f t="shared" si="217"/>
        <v>3</v>
      </c>
      <c r="O2314" s="21">
        <f t="shared" si="218"/>
        <v>11.333333333333334</v>
      </c>
      <c r="P2314">
        <f t="shared" si="220"/>
        <v>0.57735026918962573</v>
      </c>
      <c r="Q2314">
        <f t="shared" si="221"/>
        <v>11</v>
      </c>
    </row>
    <row r="2315" spans="1:17" x14ac:dyDescent="0.25">
      <c r="A2315" t="str">
        <f t="shared" si="219"/>
        <v>Papua New Guinea-Local</v>
      </c>
      <c r="B2315">
        <v>2314</v>
      </c>
      <c r="C2315" t="s">
        <v>42</v>
      </c>
      <c r="D2315" t="s">
        <v>96</v>
      </c>
      <c r="E2315" t="s">
        <v>101</v>
      </c>
      <c r="F2315" s="3">
        <v>36790</v>
      </c>
      <c r="G2315" s="1" t="s">
        <v>94</v>
      </c>
      <c r="H2315" t="s">
        <v>94</v>
      </c>
      <c r="I2315" s="17">
        <f>IF(D2315="Moody",VLOOKUP(H2315,'Rating Translation'!$B$2:$E$25,4,FALSE),IF(D2315="SP",VLOOKUP(H2315,'Rating Translation'!$C$2:$E$25,3,FALSE),VLOOKUP(H2315,'Rating Translation'!$D$2:$E$25,2,FALSE)))</f>
        <v>12</v>
      </c>
      <c r="J2315">
        <f t="shared" si="216"/>
        <v>12</v>
      </c>
      <c r="K2315" s="20">
        <f>IF($D2315=K$1,$J2315,IF($C2315&lt;&gt;$C2314,"",K2314))</f>
        <v>11</v>
      </c>
      <c r="L2315">
        <f>IF($D2315=L$1,$J2315,IF($C2315&lt;&gt;$C2314,"",L2314))</f>
        <v>11</v>
      </c>
      <c r="M2315">
        <f>IF($D2315=M$1,$J2315,IF($C2315&lt;&gt;$C2314,"",M2314))</f>
        <v>12</v>
      </c>
      <c r="N2315" s="20">
        <f t="shared" si="217"/>
        <v>3</v>
      </c>
      <c r="O2315" s="21">
        <f t="shared" si="218"/>
        <v>11.333333333333334</v>
      </c>
      <c r="P2315">
        <f t="shared" si="220"/>
        <v>0.57735026918962573</v>
      </c>
      <c r="Q2315">
        <f t="shared" si="221"/>
        <v>11</v>
      </c>
    </row>
    <row r="2316" spans="1:17" x14ac:dyDescent="0.25">
      <c r="A2316" t="str">
        <f t="shared" si="219"/>
        <v>Papua New Guinea-Local</v>
      </c>
      <c r="B2316">
        <v>2315</v>
      </c>
      <c r="C2316" t="s">
        <v>42</v>
      </c>
      <c r="D2316" t="s">
        <v>96</v>
      </c>
      <c r="E2316" t="s">
        <v>101</v>
      </c>
      <c r="F2316" s="3">
        <v>37812</v>
      </c>
      <c r="G2316" s="1" t="s">
        <v>95</v>
      </c>
      <c r="H2316" t="s">
        <v>95</v>
      </c>
      <c r="I2316" s="17">
        <f>IF(D2316="Moody",VLOOKUP(H2316,'Rating Translation'!$B$2:$E$25,4,FALSE),IF(D2316="SP",VLOOKUP(H2316,'Rating Translation'!$C$2:$E$25,3,FALSE),VLOOKUP(H2316,'Rating Translation'!$D$2:$E$25,2,FALSE)))</f>
        <v>11</v>
      </c>
      <c r="J2316">
        <f t="shared" si="216"/>
        <v>11</v>
      </c>
      <c r="K2316" s="20">
        <f>IF($D2316=K$1,$J2316,IF($C2316&lt;&gt;$C2315,"",K2315))</f>
        <v>11</v>
      </c>
      <c r="L2316">
        <f>IF($D2316=L$1,$J2316,IF($C2316&lt;&gt;$C2315,"",L2315))</f>
        <v>11</v>
      </c>
      <c r="M2316">
        <f>IF($D2316=M$1,$J2316,IF($C2316&lt;&gt;$C2315,"",M2315))</f>
        <v>11</v>
      </c>
      <c r="N2316" s="20">
        <f t="shared" si="217"/>
        <v>3</v>
      </c>
      <c r="O2316" s="21">
        <f t="shared" si="218"/>
        <v>11</v>
      </c>
      <c r="P2316">
        <f t="shared" si="220"/>
        <v>0</v>
      </c>
      <c r="Q2316">
        <f t="shared" si="221"/>
        <v>11</v>
      </c>
    </row>
    <row r="2317" spans="1:17" x14ac:dyDescent="0.25">
      <c r="A2317" t="str">
        <f t="shared" si="219"/>
        <v>Papua New Guinea-Local</v>
      </c>
      <c r="B2317">
        <v>2316</v>
      </c>
      <c r="C2317" t="s">
        <v>42</v>
      </c>
      <c r="D2317" t="s">
        <v>96</v>
      </c>
      <c r="E2317" t="s">
        <v>101</v>
      </c>
      <c r="F2317" s="3">
        <v>39091</v>
      </c>
      <c r="G2317" s="1" t="s">
        <v>95</v>
      </c>
      <c r="H2317" t="s">
        <v>95</v>
      </c>
      <c r="I2317" s="17">
        <f>IF(D2317="Moody",VLOOKUP(H2317,'Rating Translation'!$B$2:$E$25,4,FALSE),IF(D2317="SP",VLOOKUP(H2317,'Rating Translation'!$C$2:$E$25,3,FALSE),VLOOKUP(H2317,'Rating Translation'!$D$2:$E$25,2,FALSE)))</f>
        <v>11</v>
      </c>
      <c r="J2317">
        <f t="shared" si="216"/>
        <v>11</v>
      </c>
      <c r="K2317" s="20">
        <f>IF($D2317=K$1,$J2317,IF($C2317&lt;&gt;$C2316,"",K2316))</f>
        <v>11</v>
      </c>
      <c r="L2317">
        <f>IF($D2317=L$1,$J2317,IF($C2317&lt;&gt;$C2316,"",L2316))</f>
        <v>11</v>
      </c>
      <c r="M2317">
        <f>IF($D2317=M$1,$J2317,IF($C2317&lt;&gt;$C2316,"",M2316))</f>
        <v>11</v>
      </c>
      <c r="N2317" s="20">
        <f t="shared" si="217"/>
        <v>3</v>
      </c>
      <c r="O2317" s="21">
        <f t="shared" si="218"/>
        <v>11</v>
      </c>
      <c r="P2317">
        <f t="shared" si="220"/>
        <v>0</v>
      </c>
      <c r="Q2317">
        <f t="shared" si="221"/>
        <v>11</v>
      </c>
    </row>
    <row r="2318" spans="1:17" x14ac:dyDescent="0.25">
      <c r="A2318" t="str">
        <f t="shared" si="219"/>
        <v>Papua New Guinea-Local</v>
      </c>
      <c r="B2318">
        <v>2317</v>
      </c>
      <c r="C2318" t="s">
        <v>42</v>
      </c>
      <c r="D2318" t="s">
        <v>96</v>
      </c>
      <c r="E2318" t="s">
        <v>101</v>
      </c>
      <c r="F2318" s="3">
        <v>39520</v>
      </c>
      <c r="G2318" s="1" t="s">
        <v>95</v>
      </c>
      <c r="H2318" t="s">
        <v>95</v>
      </c>
      <c r="I2318" s="17">
        <f>IF(D2318="Moody",VLOOKUP(H2318,'Rating Translation'!$B$2:$E$25,4,FALSE),IF(D2318="SP",VLOOKUP(H2318,'Rating Translation'!$C$2:$E$25,3,FALSE),VLOOKUP(H2318,'Rating Translation'!$D$2:$E$25,2,FALSE)))</f>
        <v>11</v>
      </c>
      <c r="J2318">
        <f t="shared" si="216"/>
        <v>11</v>
      </c>
      <c r="K2318" s="20">
        <f>IF($D2318=K$1,$J2318,IF($C2318&lt;&gt;$C2317,"",K2317))</f>
        <v>11</v>
      </c>
      <c r="L2318">
        <f>IF($D2318=L$1,$J2318,IF($C2318&lt;&gt;$C2317,"",L2317))</f>
        <v>11</v>
      </c>
      <c r="M2318">
        <f>IF($D2318=M$1,$J2318,IF($C2318&lt;&gt;$C2317,"",M2317))</f>
        <v>11</v>
      </c>
      <c r="N2318" s="20">
        <f t="shared" si="217"/>
        <v>3</v>
      </c>
      <c r="O2318" s="21">
        <f t="shared" si="218"/>
        <v>11</v>
      </c>
      <c r="P2318">
        <f t="shared" si="220"/>
        <v>0</v>
      </c>
      <c r="Q2318">
        <f t="shared" si="221"/>
        <v>11</v>
      </c>
    </row>
    <row r="2319" spans="1:17" x14ac:dyDescent="0.25">
      <c r="A2319" t="str">
        <f t="shared" si="219"/>
        <v>Papua New Guinea-Local</v>
      </c>
      <c r="B2319">
        <v>2318</v>
      </c>
      <c r="C2319" t="s">
        <v>42</v>
      </c>
      <c r="D2319" t="s">
        <v>79</v>
      </c>
      <c r="E2319" t="s">
        <v>101</v>
      </c>
      <c r="F2319" s="3">
        <v>40777</v>
      </c>
      <c r="G2319" s="1" t="s">
        <v>95</v>
      </c>
      <c r="H2319" t="s">
        <v>95</v>
      </c>
      <c r="I2319" s="17">
        <f>IF(D2319="Moody",VLOOKUP(H2319,'Rating Translation'!$B$2:$E$25,4,FALSE),IF(D2319="SP",VLOOKUP(H2319,'Rating Translation'!$C$2:$E$25,3,FALSE),VLOOKUP(H2319,'Rating Translation'!$D$2:$E$25,2,FALSE)))</f>
        <v>11</v>
      </c>
      <c r="J2319">
        <f t="shared" si="216"/>
        <v>11</v>
      </c>
      <c r="K2319" s="20">
        <f>IF($D2319=K$1,$J2319,IF($C2319&lt;&gt;$C2318,"",K2318))</f>
        <v>11</v>
      </c>
      <c r="L2319">
        <f>IF($D2319=L$1,$J2319,IF($C2319&lt;&gt;$C2318,"",L2318))</f>
        <v>11</v>
      </c>
      <c r="M2319">
        <f>IF($D2319=M$1,$J2319,IF($C2319&lt;&gt;$C2318,"",M2318))</f>
        <v>11</v>
      </c>
      <c r="N2319" s="20">
        <f t="shared" si="217"/>
        <v>3</v>
      </c>
      <c r="O2319" s="21">
        <f t="shared" si="218"/>
        <v>11</v>
      </c>
      <c r="P2319">
        <f t="shared" si="220"/>
        <v>0</v>
      </c>
      <c r="Q2319">
        <f t="shared" si="221"/>
        <v>11</v>
      </c>
    </row>
    <row r="2320" spans="1:17" x14ac:dyDescent="0.25">
      <c r="A2320" t="str">
        <f t="shared" si="219"/>
        <v>Paraguay-Foreign</v>
      </c>
      <c r="B2320">
        <v>2319</v>
      </c>
      <c r="C2320" t="s">
        <v>45</v>
      </c>
      <c r="D2320" t="s">
        <v>69</v>
      </c>
      <c r="E2320" t="s">
        <v>100</v>
      </c>
      <c r="F2320" s="3">
        <v>35989</v>
      </c>
      <c r="G2320" s="1" t="s">
        <v>66</v>
      </c>
      <c r="H2320" t="s">
        <v>66</v>
      </c>
      <c r="I2320" s="17">
        <f>IF(D2320="Moody",VLOOKUP(H2320,'Rating Translation'!$B$2:$E$25,4,FALSE),IF(D2320="SP",VLOOKUP(H2320,'Rating Translation'!$C$2:$E$25,3,FALSE),VLOOKUP(H2320,'Rating Translation'!$D$2:$E$25,2,FALSE)))</f>
        <v>10</v>
      </c>
      <c r="J2320">
        <f t="shared" si="216"/>
        <v>10</v>
      </c>
      <c r="K2320" s="20">
        <f>IF($D2320=K$1,$J2320,IF($C2320&lt;&gt;$C2319,"",K2319))</f>
        <v>10</v>
      </c>
      <c r="L2320" t="str">
        <f>IF($D2320=L$1,$J2320,IF($C2320&lt;&gt;$C2319,"",L2319))</f>
        <v/>
      </c>
      <c r="M2320" t="str">
        <f>IF($D2320=M$1,$J2320,IF($C2320&lt;&gt;$C2319,"",M2319))</f>
        <v/>
      </c>
      <c r="N2320" s="20">
        <f t="shared" si="217"/>
        <v>1</v>
      </c>
      <c r="O2320" s="21">
        <f t="shared" si="218"/>
        <v>10</v>
      </c>
      <c r="P2320" t="str">
        <f t="shared" si="220"/>
        <v/>
      </c>
      <c r="Q2320">
        <f t="shared" si="221"/>
        <v>10</v>
      </c>
    </row>
    <row r="2321" spans="1:17" x14ac:dyDescent="0.25">
      <c r="A2321" t="str">
        <f t="shared" si="219"/>
        <v>Paraguay-Foreign</v>
      </c>
      <c r="B2321">
        <v>2320</v>
      </c>
      <c r="C2321" t="s">
        <v>45</v>
      </c>
      <c r="D2321" t="s">
        <v>69</v>
      </c>
      <c r="E2321" t="s">
        <v>100</v>
      </c>
      <c r="F2321" s="3">
        <v>37739</v>
      </c>
      <c r="G2321" s="1" t="s">
        <v>65</v>
      </c>
      <c r="H2321" t="s">
        <v>65</v>
      </c>
      <c r="I2321" s="17">
        <f>IF(D2321="Moody",VLOOKUP(H2321,'Rating Translation'!$B$2:$E$25,4,FALSE),IF(D2321="SP",VLOOKUP(H2321,'Rating Translation'!$C$2:$E$25,3,FALSE),VLOOKUP(H2321,'Rating Translation'!$D$2:$E$25,2,FALSE)))</f>
        <v>8</v>
      </c>
      <c r="J2321">
        <f t="shared" si="216"/>
        <v>8</v>
      </c>
      <c r="K2321" s="20">
        <f>IF($D2321=K$1,$J2321,IF($C2321&lt;&gt;$C2320,"",K2320))</f>
        <v>8</v>
      </c>
      <c r="L2321" t="str">
        <f>IF($D2321=L$1,$J2321,IF($C2321&lt;&gt;$C2320,"",L2320))</f>
        <v/>
      </c>
      <c r="M2321" t="str">
        <f>IF($D2321=M$1,$J2321,IF($C2321&lt;&gt;$C2320,"",M2320))</f>
        <v/>
      </c>
      <c r="N2321" s="20">
        <f t="shared" si="217"/>
        <v>1</v>
      </c>
      <c r="O2321" s="21">
        <f t="shared" si="218"/>
        <v>8</v>
      </c>
      <c r="P2321" t="str">
        <f t="shared" si="220"/>
        <v/>
      </c>
      <c r="Q2321">
        <f t="shared" si="221"/>
        <v>8</v>
      </c>
    </row>
    <row r="2322" spans="1:17" x14ac:dyDescent="0.25">
      <c r="A2322" t="str">
        <f t="shared" si="219"/>
        <v>Paraguay-Foreign</v>
      </c>
      <c r="B2322">
        <v>2321</v>
      </c>
      <c r="C2322" t="s">
        <v>45</v>
      </c>
      <c r="D2322" t="s">
        <v>69</v>
      </c>
      <c r="E2322" t="s">
        <v>100</v>
      </c>
      <c r="F2322" s="3">
        <v>37940</v>
      </c>
      <c r="G2322" s="1" t="s">
        <v>61</v>
      </c>
      <c r="H2322" t="s">
        <v>65</v>
      </c>
      <c r="I2322" s="17">
        <f>IF(D2322="Moody",VLOOKUP(H2322,'Rating Translation'!$B$2:$E$25,4,FALSE),IF(D2322="SP",VLOOKUP(H2322,'Rating Translation'!$C$2:$E$25,3,FALSE),VLOOKUP(H2322,'Rating Translation'!$D$2:$E$25,2,FALSE)))</f>
        <v>8</v>
      </c>
      <c r="J2322">
        <f t="shared" si="216"/>
        <v>8</v>
      </c>
      <c r="K2322" s="20">
        <f>IF($D2322=K$1,$J2322,IF($C2322&lt;&gt;$C2321,"",K2321))</f>
        <v>8</v>
      </c>
      <c r="L2322" t="str">
        <f>IF($D2322=L$1,$J2322,IF($C2322&lt;&gt;$C2321,"",L2321))</f>
        <v/>
      </c>
      <c r="M2322" t="str">
        <f>IF($D2322=M$1,$J2322,IF($C2322&lt;&gt;$C2321,"",M2321))</f>
        <v/>
      </c>
      <c r="N2322" s="20">
        <f t="shared" si="217"/>
        <v>1</v>
      </c>
      <c r="O2322" s="21">
        <f t="shared" si="218"/>
        <v>8</v>
      </c>
      <c r="P2322" t="str">
        <f t="shared" si="220"/>
        <v/>
      </c>
      <c r="Q2322">
        <f t="shared" si="221"/>
        <v>8</v>
      </c>
    </row>
    <row r="2323" spans="1:17" x14ac:dyDescent="0.25">
      <c r="A2323" t="str">
        <f t="shared" si="219"/>
        <v>Paraguay-Foreign</v>
      </c>
      <c r="B2323">
        <v>2322</v>
      </c>
      <c r="C2323" t="s">
        <v>45</v>
      </c>
      <c r="D2323" t="s">
        <v>69</v>
      </c>
      <c r="E2323" t="s">
        <v>100</v>
      </c>
      <c r="F2323" s="3">
        <v>39414</v>
      </c>
      <c r="G2323" s="1" t="s">
        <v>145</v>
      </c>
      <c r="H2323" t="s">
        <v>65</v>
      </c>
      <c r="I2323" s="17">
        <f>IF(D2323="Moody",VLOOKUP(H2323,'Rating Translation'!$B$2:$E$25,4,FALSE),IF(D2323="SP",VLOOKUP(H2323,'Rating Translation'!$C$2:$E$25,3,FALSE),VLOOKUP(H2323,'Rating Translation'!$D$2:$E$25,2,FALSE)))</f>
        <v>8</v>
      </c>
      <c r="J2323">
        <f t="shared" si="216"/>
        <v>8</v>
      </c>
      <c r="K2323" s="20">
        <f>IF($D2323=K$1,$J2323,IF($C2323&lt;&gt;$C2322,"",K2322))</f>
        <v>8</v>
      </c>
      <c r="L2323" t="str">
        <f>IF($D2323=L$1,$J2323,IF($C2323&lt;&gt;$C2322,"",L2322))</f>
        <v/>
      </c>
      <c r="M2323" t="str">
        <f>IF($D2323=M$1,$J2323,IF($C2323&lt;&gt;$C2322,"",M2322))</f>
        <v/>
      </c>
      <c r="N2323" s="20">
        <f t="shared" si="217"/>
        <v>1</v>
      </c>
      <c r="O2323" s="21">
        <f t="shared" si="218"/>
        <v>8</v>
      </c>
      <c r="P2323" t="str">
        <f t="shared" si="220"/>
        <v/>
      </c>
      <c r="Q2323">
        <f t="shared" si="221"/>
        <v>8</v>
      </c>
    </row>
    <row r="2324" spans="1:17" x14ac:dyDescent="0.25">
      <c r="A2324" t="str">
        <f t="shared" si="219"/>
        <v>Paraguay-Foreign</v>
      </c>
      <c r="B2324">
        <v>2323</v>
      </c>
      <c r="C2324" t="s">
        <v>45</v>
      </c>
      <c r="D2324" t="s">
        <v>69</v>
      </c>
      <c r="E2324" t="s">
        <v>100</v>
      </c>
      <c r="F2324" s="3">
        <v>39547</v>
      </c>
      <c r="G2324" s="1" t="s">
        <v>176</v>
      </c>
      <c r="H2324" t="s">
        <v>59</v>
      </c>
      <c r="I2324" s="17">
        <f>IF(D2324="Moody",VLOOKUP(H2324,'Rating Translation'!$B$2:$E$25,4,FALSE),IF(D2324="SP",VLOOKUP(H2324,'Rating Translation'!$C$2:$E$25,3,FALSE),VLOOKUP(H2324,'Rating Translation'!$D$2:$E$25,2,FALSE)))</f>
        <v>9</v>
      </c>
      <c r="J2324">
        <f t="shared" si="216"/>
        <v>9</v>
      </c>
      <c r="K2324" s="20">
        <f>IF($D2324=K$1,$J2324,IF($C2324&lt;&gt;$C2323,"",K2323))</f>
        <v>9</v>
      </c>
      <c r="L2324" t="str">
        <f>IF($D2324=L$1,$J2324,IF($C2324&lt;&gt;$C2323,"",L2323))</f>
        <v/>
      </c>
      <c r="M2324" t="str">
        <f>IF($D2324=M$1,$J2324,IF($C2324&lt;&gt;$C2323,"",M2323))</f>
        <v/>
      </c>
      <c r="N2324" s="20">
        <f t="shared" si="217"/>
        <v>1</v>
      </c>
      <c r="O2324" s="21">
        <f t="shared" si="218"/>
        <v>9</v>
      </c>
      <c r="P2324" t="str">
        <f t="shared" si="220"/>
        <v/>
      </c>
      <c r="Q2324">
        <f t="shared" si="221"/>
        <v>9</v>
      </c>
    </row>
    <row r="2325" spans="1:17" x14ac:dyDescent="0.25">
      <c r="A2325" t="str">
        <f t="shared" si="219"/>
        <v>Paraguay-Foreign</v>
      </c>
      <c r="B2325">
        <v>2324</v>
      </c>
      <c r="C2325" t="s">
        <v>45</v>
      </c>
      <c r="D2325" t="s">
        <v>69</v>
      </c>
      <c r="E2325" t="s">
        <v>100</v>
      </c>
      <c r="F2325" s="3">
        <v>40353</v>
      </c>
      <c r="G2325" s="1" t="s">
        <v>145</v>
      </c>
      <c r="H2325" t="s">
        <v>59</v>
      </c>
      <c r="I2325" s="17">
        <f>IF(D2325="Moody",VLOOKUP(H2325,'Rating Translation'!$B$2:$E$25,4,FALSE),IF(D2325="SP",VLOOKUP(H2325,'Rating Translation'!$C$2:$E$25,3,FALSE),VLOOKUP(H2325,'Rating Translation'!$D$2:$E$25,2,FALSE)))</f>
        <v>9</v>
      </c>
      <c r="J2325">
        <f t="shared" si="216"/>
        <v>9</v>
      </c>
      <c r="K2325" s="20">
        <f>IF($D2325=K$1,$J2325,IF($C2325&lt;&gt;$C2324,"",K2324))</f>
        <v>9</v>
      </c>
      <c r="L2325" t="str">
        <f>IF($D2325=L$1,$J2325,IF($C2325&lt;&gt;$C2324,"",L2324))</f>
        <v/>
      </c>
      <c r="M2325" t="str">
        <f>IF($D2325=M$1,$J2325,IF($C2325&lt;&gt;$C2324,"",M2324))</f>
        <v/>
      </c>
      <c r="N2325" s="20">
        <f t="shared" si="217"/>
        <v>1</v>
      </c>
      <c r="O2325" s="21">
        <f t="shared" si="218"/>
        <v>9</v>
      </c>
      <c r="P2325" t="str">
        <f t="shared" si="220"/>
        <v/>
      </c>
      <c r="Q2325">
        <f t="shared" si="221"/>
        <v>9</v>
      </c>
    </row>
    <row r="2326" spans="1:17" x14ac:dyDescent="0.25">
      <c r="A2326" t="str">
        <f t="shared" si="219"/>
        <v>Paraguay-Foreign</v>
      </c>
      <c r="B2326">
        <v>2325</v>
      </c>
      <c r="C2326" t="s">
        <v>45</v>
      </c>
      <c r="D2326" t="s">
        <v>69</v>
      </c>
      <c r="E2326" t="s">
        <v>100</v>
      </c>
      <c r="F2326" s="3">
        <v>40514</v>
      </c>
      <c r="G2326" s="1" t="s">
        <v>140</v>
      </c>
      <c r="H2326" t="s">
        <v>67</v>
      </c>
      <c r="I2326" s="17">
        <f>IF(D2326="Moody",VLOOKUP(H2326,'Rating Translation'!$B$2:$E$25,4,FALSE),IF(D2326="SP",VLOOKUP(H2326,'Rating Translation'!$C$2:$E$25,3,FALSE),VLOOKUP(H2326,'Rating Translation'!$D$2:$E$25,2,FALSE)))</f>
        <v>11</v>
      </c>
      <c r="J2326">
        <f t="shared" si="216"/>
        <v>11</v>
      </c>
      <c r="K2326" s="20">
        <f>IF($D2326=K$1,$J2326,IF($C2326&lt;&gt;$C2325,"",K2325))</f>
        <v>11</v>
      </c>
      <c r="L2326" t="str">
        <f>IF($D2326=L$1,$J2326,IF($C2326&lt;&gt;$C2325,"",L2325))</f>
        <v/>
      </c>
      <c r="M2326" t="str">
        <f>IF($D2326=M$1,$J2326,IF($C2326&lt;&gt;$C2325,"",M2325))</f>
        <v/>
      </c>
      <c r="N2326" s="20">
        <f t="shared" si="217"/>
        <v>1</v>
      </c>
      <c r="O2326" s="21">
        <f t="shared" si="218"/>
        <v>11</v>
      </c>
      <c r="P2326" t="str">
        <f t="shared" si="220"/>
        <v/>
      </c>
      <c r="Q2326">
        <f t="shared" si="221"/>
        <v>11</v>
      </c>
    </row>
    <row r="2327" spans="1:17" x14ac:dyDescent="0.25">
      <c r="A2327" t="str">
        <f t="shared" si="219"/>
        <v>Paraguay-Foreign</v>
      </c>
      <c r="B2327">
        <v>2326</v>
      </c>
      <c r="C2327" t="s">
        <v>45</v>
      </c>
      <c r="D2327" t="s">
        <v>79</v>
      </c>
      <c r="E2327" t="s">
        <v>100</v>
      </c>
      <c r="F2327" s="3">
        <v>40785</v>
      </c>
      <c r="G2327" s="1" t="s">
        <v>80</v>
      </c>
      <c r="H2327" t="s">
        <v>94</v>
      </c>
      <c r="I2327" s="17">
        <f>IF(D2327="Moody",VLOOKUP(H2327,'Rating Translation'!$B$2:$E$25,4,FALSE),IF(D2327="SP",VLOOKUP(H2327,'Rating Translation'!$C$2:$E$25,3,FALSE),VLOOKUP(H2327,'Rating Translation'!$D$2:$E$25,2,FALSE)))</f>
        <v>12</v>
      </c>
      <c r="J2327">
        <f t="shared" si="216"/>
        <v>12</v>
      </c>
      <c r="K2327" s="20">
        <f>IF($D2327=K$1,$J2327,IF($C2327&lt;&gt;$C2326,"",K2326))</f>
        <v>11</v>
      </c>
      <c r="L2327">
        <f>IF($D2327=L$1,$J2327,IF($C2327&lt;&gt;$C2326,"",L2326))</f>
        <v>12</v>
      </c>
      <c r="M2327" t="str">
        <f>IF($D2327=M$1,$J2327,IF($C2327&lt;&gt;$C2326,"",M2326))</f>
        <v/>
      </c>
      <c r="N2327" s="20">
        <f t="shared" si="217"/>
        <v>2</v>
      </c>
      <c r="O2327" s="21">
        <f t="shared" si="218"/>
        <v>11.5</v>
      </c>
      <c r="P2327">
        <f t="shared" si="220"/>
        <v>0.70710678118654757</v>
      </c>
      <c r="Q2327">
        <f t="shared" si="221"/>
        <v>11.5</v>
      </c>
    </row>
    <row r="2328" spans="1:17" x14ac:dyDescent="0.25">
      <c r="A2328" t="str">
        <f t="shared" si="219"/>
        <v>Paraguay-Foreign</v>
      </c>
      <c r="B2328">
        <v>2327</v>
      </c>
      <c r="C2328" t="s">
        <v>45</v>
      </c>
      <c r="D2328" t="s">
        <v>79</v>
      </c>
      <c r="E2328" t="s">
        <v>100</v>
      </c>
      <c r="F2328" s="3">
        <v>41150</v>
      </c>
      <c r="G2328" s="1" t="s">
        <v>61</v>
      </c>
      <c r="H2328" t="s">
        <v>94</v>
      </c>
      <c r="I2328" s="17">
        <f>IF(D2328="Moody",VLOOKUP(H2328,'Rating Translation'!$B$2:$E$25,4,FALSE),IF(D2328="SP",VLOOKUP(H2328,'Rating Translation'!$C$2:$E$25,3,FALSE),VLOOKUP(H2328,'Rating Translation'!$D$2:$E$25,2,FALSE)))</f>
        <v>12</v>
      </c>
      <c r="J2328">
        <f t="shared" si="216"/>
        <v>12</v>
      </c>
      <c r="K2328" s="20">
        <f>IF($D2328=K$1,$J2328,IF($C2328&lt;&gt;$C2327,"",K2327))</f>
        <v>11</v>
      </c>
      <c r="L2328">
        <f>IF($D2328=L$1,$J2328,IF($C2328&lt;&gt;$C2327,"",L2327))</f>
        <v>12</v>
      </c>
      <c r="M2328" t="str">
        <f>IF($D2328=M$1,$J2328,IF($C2328&lt;&gt;$C2327,"",M2327))</f>
        <v/>
      </c>
      <c r="N2328" s="20">
        <f t="shared" si="217"/>
        <v>2</v>
      </c>
      <c r="O2328" s="21">
        <f t="shared" si="218"/>
        <v>11.5</v>
      </c>
      <c r="P2328">
        <f t="shared" si="220"/>
        <v>0.70710678118654757</v>
      </c>
      <c r="Q2328">
        <f t="shared" si="221"/>
        <v>11.5</v>
      </c>
    </row>
    <row r="2329" spans="1:17" x14ac:dyDescent="0.25">
      <c r="A2329" t="str">
        <f t="shared" si="219"/>
        <v>Paraguay-Foreign</v>
      </c>
      <c r="B2329">
        <v>2328</v>
      </c>
      <c r="C2329" t="s">
        <v>45</v>
      </c>
      <c r="D2329" t="s">
        <v>69</v>
      </c>
      <c r="E2329" t="s">
        <v>100</v>
      </c>
      <c r="F2329" s="3">
        <v>41282</v>
      </c>
      <c r="G2329" s="1" t="s">
        <v>68</v>
      </c>
      <c r="H2329" t="s">
        <v>68</v>
      </c>
      <c r="I2329" s="17">
        <f>IF(D2329="Moody",VLOOKUP(H2329,'Rating Translation'!$B$2:$E$25,4,FALSE),IF(D2329="SP",VLOOKUP(H2329,'Rating Translation'!$C$2:$E$25,3,FALSE),VLOOKUP(H2329,'Rating Translation'!$D$2:$E$25,2,FALSE)))</f>
        <v>12</v>
      </c>
      <c r="J2329">
        <f t="shared" si="216"/>
        <v>12</v>
      </c>
      <c r="K2329" s="20">
        <f>IF($D2329=K$1,$J2329,IF($C2329&lt;&gt;$C2328,"",K2328))</f>
        <v>12</v>
      </c>
      <c r="L2329">
        <f>IF($D2329=L$1,$J2329,IF($C2329&lt;&gt;$C2328,"",L2328))</f>
        <v>12</v>
      </c>
      <c r="M2329" t="str">
        <f>IF($D2329=M$1,$J2329,IF($C2329&lt;&gt;$C2328,"",M2328))</f>
        <v/>
      </c>
      <c r="N2329" s="20">
        <f t="shared" si="217"/>
        <v>2</v>
      </c>
      <c r="O2329" s="21">
        <f t="shared" si="218"/>
        <v>12</v>
      </c>
      <c r="P2329">
        <f t="shared" si="220"/>
        <v>0</v>
      </c>
      <c r="Q2329">
        <f t="shared" si="221"/>
        <v>12</v>
      </c>
    </row>
    <row r="2330" spans="1:17" x14ac:dyDescent="0.25">
      <c r="A2330" t="str">
        <f t="shared" si="219"/>
        <v>Paraguay-Foreign</v>
      </c>
      <c r="B2330">
        <v>2329</v>
      </c>
      <c r="C2330" t="s">
        <v>45</v>
      </c>
      <c r="D2330" t="s">
        <v>96</v>
      </c>
      <c r="E2330" t="s">
        <v>100</v>
      </c>
      <c r="F2330" s="3">
        <v>41297</v>
      </c>
      <c r="G2330" s="1" t="s">
        <v>80</v>
      </c>
      <c r="H2330" t="s">
        <v>94</v>
      </c>
      <c r="I2330" s="17">
        <f>IF(D2330="Moody",VLOOKUP(H2330,'Rating Translation'!$B$2:$E$25,4,FALSE),IF(D2330="SP",VLOOKUP(H2330,'Rating Translation'!$C$2:$E$25,3,FALSE),VLOOKUP(H2330,'Rating Translation'!$D$2:$E$25,2,FALSE)))</f>
        <v>12</v>
      </c>
      <c r="J2330">
        <f t="shared" si="216"/>
        <v>12</v>
      </c>
      <c r="K2330" s="20">
        <f>IF($D2330=K$1,$J2330,IF($C2330&lt;&gt;$C2329,"",K2329))</f>
        <v>12</v>
      </c>
      <c r="L2330">
        <f>IF($D2330=L$1,$J2330,IF($C2330&lt;&gt;$C2329,"",L2329))</f>
        <v>12</v>
      </c>
      <c r="M2330">
        <f>IF($D2330=M$1,$J2330,IF($C2330&lt;&gt;$C2329,"",M2329))</f>
        <v>12</v>
      </c>
      <c r="N2330" s="20">
        <f t="shared" si="217"/>
        <v>3</v>
      </c>
      <c r="O2330" s="21">
        <f t="shared" si="218"/>
        <v>12</v>
      </c>
      <c r="P2330">
        <f t="shared" si="220"/>
        <v>0</v>
      </c>
      <c r="Q2330">
        <f t="shared" si="221"/>
        <v>12</v>
      </c>
    </row>
    <row r="2331" spans="1:17" x14ac:dyDescent="0.25">
      <c r="A2331" t="str">
        <f t="shared" si="219"/>
        <v>Paraguay-Local</v>
      </c>
      <c r="B2331">
        <v>2330</v>
      </c>
      <c r="C2331" t="s">
        <v>45</v>
      </c>
      <c r="D2331" t="s">
        <v>69</v>
      </c>
      <c r="E2331" t="s">
        <v>101</v>
      </c>
      <c r="F2331" s="3">
        <v>35989</v>
      </c>
      <c r="G2331" s="1" t="s">
        <v>67</v>
      </c>
      <c r="H2331" t="s">
        <v>67</v>
      </c>
      <c r="I2331" s="17">
        <f>IF(D2331="Moody",VLOOKUP(H2331,'Rating Translation'!$B$2:$E$25,4,FALSE),IF(D2331="SP",VLOOKUP(H2331,'Rating Translation'!$C$2:$E$25,3,FALSE),VLOOKUP(H2331,'Rating Translation'!$D$2:$E$25,2,FALSE)))</f>
        <v>11</v>
      </c>
      <c r="J2331">
        <f t="shared" si="216"/>
        <v>11</v>
      </c>
      <c r="K2331" s="20">
        <f>IF($D2331=K$1,$J2331,IF($C2331&lt;&gt;$C2330,"",K2330))</f>
        <v>11</v>
      </c>
      <c r="L2331">
        <f>IF($D2331=L$1,$J2331,IF($C2331&lt;&gt;$C2330,"",L2330))</f>
        <v>12</v>
      </c>
      <c r="M2331">
        <f>IF($D2331=M$1,$J2331,IF($C2331&lt;&gt;$C2330,"",M2330))</f>
        <v>12</v>
      </c>
      <c r="N2331" s="20">
        <f t="shared" si="217"/>
        <v>3</v>
      </c>
      <c r="O2331" s="21">
        <f t="shared" si="218"/>
        <v>11.666666666666666</v>
      </c>
      <c r="P2331">
        <f t="shared" si="220"/>
        <v>0.57735026918962573</v>
      </c>
      <c r="Q2331">
        <f t="shared" si="221"/>
        <v>12</v>
      </c>
    </row>
    <row r="2332" spans="1:17" x14ac:dyDescent="0.25">
      <c r="A2332" t="str">
        <f t="shared" si="219"/>
        <v>Paraguay-Local</v>
      </c>
      <c r="B2332">
        <v>2331</v>
      </c>
      <c r="C2332" t="s">
        <v>45</v>
      </c>
      <c r="D2332" t="s">
        <v>69</v>
      </c>
      <c r="E2332" t="s">
        <v>101</v>
      </c>
      <c r="F2332" s="3">
        <v>37739</v>
      </c>
      <c r="G2332" s="1" t="s">
        <v>65</v>
      </c>
      <c r="H2332" t="s">
        <v>65</v>
      </c>
      <c r="I2332" s="17">
        <f>IF(D2332="Moody",VLOOKUP(H2332,'Rating Translation'!$B$2:$E$25,4,FALSE),IF(D2332="SP",VLOOKUP(H2332,'Rating Translation'!$C$2:$E$25,3,FALSE),VLOOKUP(H2332,'Rating Translation'!$D$2:$E$25,2,FALSE)))</f>
        <v>8</v>
      </c>
      <c r="J2332">
        <f t="shared" si="216"/>
        <v>8</v>
      </c>
      <c r="K2332" s="20">
        <f>IF($D2332=K$1,$J2332,IF($C2332&lt;&gt;$C2331,"",K2331))</f>
        <v>8</v>
      </c>
      <c r="L2332">
        <f>IF($D2332=L$1,$J2332,IF($C2332&lt;&gt;$C2331,"",L2331))</f>
        <v>12</v>
      </c>
      <c r="M2332">
        <f>IF($D2332=M$1,$J2332,IF($C2332&lt;&gt;$C2331,"",M2331))</f>
        <v>12</v>
      </c>
      <c r="N2332" s="20">
        <f t="shared" si="217"/>
        <v>3</v>
      </c>
      <c r="O2332" s="21">
        <f t="shared" si="218"/>
        <v>10.666666666666666</v>
      </c>
      <c r="P2332">
        <f t="shared" si="220"/>
        <v>2.3094010767585051</v>
      </c>
      <c r="Q2332">
        <f t="shared" si="221"/>
        <v>12</v>
      </c>
    </row>
    <row r="2333" spans="1:17" x14ac:dyDescent="0.25">
      <c r="A2333" t="str">
        <f t="shared" si="219"/>
        <v>Paraguay-Local</v>
      </c>
      <c r="B2333">
        <v>2332</v>
      </c>
      <c r="C2333" t="s">
        <v>45</v>
      </c>
      <c r="D2333" t="s">
        <v>69</v>
      </c>
      <c r="E2333" t="s">
        <v>101</v>
      </c>
      <c r="F2333" s="3">
        <v>39547</v>
      </c>
      <c r="G2333" s="1" t="s">
        <v>59</v>
      </c>
      <c r="H2333" t="s">
        <v>59</v>
      </c>
      <c r="I2333" s="17">
        <f>IF(D2333="Moody",VLOOKUP(H2333,'Rating Translation'!$B$2:$E$25,4,FALSE),IF(D2333="SP",VLOOKUP(H2333,'Rating Translation'!$C$2:$E$25,3,FALSE),VLOOKUP(H2333,'Rating Translation'!$D$2:$E$25,2,FALSE)))</f>
        <v>9</v>
      </c>
      <c r="J2333">
        <f t="shared" si="216"/>
        <v>9</v>
      </c>
      <c r="K2333" s="20">
        <f>IF($D2333=K$1,$J2333,IF($C2333&lt;&gt;$C2332,"",K2332))</f>
        <v>9</v>
      </c>
      <c r="L2333">
        <f>IF($D2333=L$1,$J2333,IF($C2333&lt;&gt;$C2332,"",L2332))</f>
        <v>12</v>
      </c>
      <c r="M2333">
        <f>IF($D2333=M$1,$J2333,IF($C2333&lt;&gt;$C2332,"",M2332))</f>
        <v>12</v>
      </c>
      <c r="N2333" s="20">
        <f t="shared" si="217"/>
        <v>3</v>
      </c>
      <c r="O2333" s="21">
        <f t="shared" si="218"/>
        <v>11</v>
      </c>
      <c r="P2333">
        <f t="shared" si="220"/>
        <v>1.7320508075688772</v>
      </c>
      <c r="Q2333">
        <f t="shared" si="221"/>
        <v>12</v>
      </c>
    </row>
    <row r="2334" spans="1:17" x14ac:dyDescent="0.25">
      <c r="A2334" t="str">
        <f t="shared" si="219"/>
        <v>Paraguay-Local</v>
      </c>
      <c r="B2334">
        <v>2333</v>
      </c>
      <c r="C2334" t="s">
        <v>45</v>
      </c>
      <c r="D2334" t="s">
        <v>69</v>
      </c>
      <c r="E2334" t="s">
        <v>101</v>
      </c>
      <c r="F2334" s="3">
        <v>40514</v>
      </c>
      <c r="G2334" s="1" t="s">
        <v>67</v>
      </c>
      <c r="H2334" t="s">
        <v>67</v>
      </c>
      <c r="I2334" s="17">
        <f>IF(D2334="Moody",VLOOKUP(H2334,'Rating Translation'!$B$2:$E$25,4,FALSE),IF(D2334="SP",VLOOKUP(H2334,'Rating Translation'!$C$2:$E$25,3,FALSE),VLOOKUP(H2334,'Rating Translation'!$D$2:$E$25,2,FALSE)))</f>
        <v>11</v>
      </c>
      <c r="J2334">
        <f t="shared" si="216"/>
        <v>11</v>
      </c>
      <c r="K2334" s="20">
        <f>IF($D2334=K$1,$J2334,IF($C2334&lt;&gt;$C2333,"",K2333))</f>
        <v>11</v>
      </c>
      <c r="L2334">
        <f>IF($D2334=L$1,$J2334,IF($C2334&lt;&gt;$C2333,"",L2333))</f>
        <v>12</v>
      </c>
      <c r="M2334">
        <f>IF($D2334=M$1,$J2334,IF($C2334&lt;&gt;$C2333,"",M2333))</f>
        <v>12</v>
      </c>
      <c r="N2334" s="20">
        <f t="shared" si="217"/>
        <v>3</v>
      </c>
      <c r="O2334" s="21">
        <f t="shared" si="218"/>
        <v>11.666666666666666</v>
      </c>
      <c r="P2334">
        <f t="shared" si="220"/>
        <v>0.57735026918962573</v>
      </c>
      <c r="Q2334">
        <f t="shared" si="221"/>
        <v>12</v>
      </c>
    </row>
    <row r="2335" spans="1:17" x14ac:dyDescent="0.25">
      <c r="A2335" t="str">
        <f t="shared" si="219"/>
        <v>Paraguay-Local</v>
      </c>
      <c r="B2335">
        <v>2334</v>
      </c>
      <c r="C2335" t="s">
        <v>45</v>
      </c>
      <c r="D2335" t="s">
        <v>79</v>
      </c>
      <c r="E2335" t="s">
        <v>101</v>
      </c>
      <c r="F2335" s="3">
        <v>40785</v>
      </c>
      <c r="G2335" s="1" t="s">
        <v>94</v>
      </c>
      <c r="H2335" t="s">
        <v>94</v>
      </c>
      <c r="I2335" s="17">
        <f>IF(D2335="Moody",VLOOKUP(H2335,'Rating Translation'!$B$2:$E$25,4,FALSE),IF(D2335="SP",VLOOKUP(H2335,'Rating Translation'!$C$2:$E$25,3,FALSE),VLOOKUP(H2335,'Rating Translation'!$D$2:$E$25,2,FALSE)))</f>
        <v>12</v>
      </c>
      <c r="J2335">
        <f t="shared" si="216"/>
        <v>12</v>
      </c>
      <c r="K2335" s="20">
        <f>IF($D2335=K$1,$J2335,IF($C2335&lt;&gt;$C2334,"",K2334))</f>
        <v>11</v>
      </c>
      <c r="L2335">
        <f>IF($D2335=L$1,$J2335,IF($C2335&lt;&gt;$C2334,"",L2334))</f>
        <v>12</v>
      </c>
      <c r="M2335">
        <f>IF($D2335=M$1,$J2335,IF($C2335&lt;&gt;$C2334,"",M2334))</f>
        <v>12</v>
      </c>
      <c r="N2335" s="20">
        <f t="shared" si="217"/>
        <v>3</v>
      </c>
      <c r="O2335" s="21">
        <f t="shared" si="218"/>
        <v>11.666666666666666</v>
      </c>
      <c r="P2335">
        <f t="shared" si="220"/>
        <v>0.57735026918962573</v>
      </c>
      <c r="Q2335">
        <f t="shared" si="221"/>
        <v>12</v>
      </c>
    </row>
    <row r="2336" spans="1:17" x14ac:dyDescent="0.25">
      <c r="A2336" t="str">
        <f t="shared" si="219"/>
        <v>Paraguay-Local</v>
      </c>
      <c r="B2336">
        <v>2335</v>
      </c>
      <c r="C2336" t="s">
        <v>45</v>
      </c>
      <c r="D2336" t="s">
        <v>69</v>
      </c>
      <c r="E2336" t="s">
        <v>101</v>
      </c>
      <c r="F2336" s="3">
        <v>41282</v>
      </c>
      <c r="G2336" s="1" t="s">
        <v>68</v>
      </c>
      <c r="H2336" t="s">
        <v>68</v>
      </c>
      <c r="I2336" s="17">
        <f>IF(D2336="Moody",VLOOKUP(H2336,'Rating Translation'!$B$2:$E$25,4,FALSE),IF(D2336="SP",VLOOKUP(H2336,'Rating Translation'!$C$2:$E$25,3,FALSE),VLOOKUP(H2336,'Rating Translation'!$D$2:$E$25,2,FALSE)))</f>
        <v>12</v>
      </c>
      <c r="J2336">
        <f t="shared" si="216"/>
        <v>12</v>
      </c>
      <c r="K2336" s="20">
        <f>IF($D2336=K$1,$J2336,IF($C2336&lt;&gt;$C2335,"",K2335))</f>
        <v>12</v>
      </c>
      <c r="L2336">
        <f>IF($D2336=L$1,$J2336,IF($C2336&lt;&gt;$C2335,"",L2335))</f>
        <v>12</v>
      </c>
      <c r="M2336">
        <f>IF($D2336=M$1,$J2336,IF($C2336&lt;&gt;$C2335,"",M2335))</f>
        <v>12</v>
      </c>
      <c r="N2336" s="20">
        <f t="shared" si="217"/>
        <v>3</v>
      </c>
      <c r="O2336" s="21">
        <f t="shared" si="218"/>
        <v>12</v>
      </c>
      <c r="P2336">
        <f t="shared" si="220"/>
        <v>0</v>
      </c>
      <c r="Q2336">
        <f t="shared" si="221"/>
        <v>12</v>
      </c>
    </row>
    <row r="2337" spans="1:17" x14ac:dyDescent="0.25">
      <c r="A2337" t="str">
        <f t="shared" si="219"/>
        <v>Paraguay-Local</v>
      </c>
      <c r="B2337">
        <v>2336</v>
      </c>
      <c r="C2337" t="s">
        <v>45</v>
      </c>
      <c r="D2337" t="s">
        <v>96</v>
      </c>
      <c r="E2337" t="s">
        <v>101</v>
      </c>
      <c r="F2337" s="3">
        <v>41297</v>
      </c>
      <c r="G2337" s="1" t="s">
        <v>94</v>
      </c>
      <c r="H2337" t="s">
        <v>94</v>
      </c>
      <c r="I2337" s="17">
        <f>IF(D2337="Moody",VLOOKUP(H2337,'Rating Translation'!$B$2:$E$25,4,FALSE),IF(D2337="SP",VLOOKUP(H2337,'Rating Translation'!$C$2:$E$25,3,FALSE),VLOOKUP(H2337,'Rating Translation'!$D$2:$E$25,2,FALSE)))</f>
        <v>12</v>
      </c>
      <c r="J2337">
        <f t="shared" si="216"/>
        <v>12</v>
      </c>
      <c r="K2337" s="20">
        <f>IF($D2337=K$1,$J2337,IF($C2337&lt;&gt;$C2336,"",K2336))</f>
        <v>12</v>
      </c>
      <c r="L2337">
        <f>IF($D2337=L$1,$J2337,IF($C2337&lt;&gt;$C2336,"",L2336))</f>
        <v>12</v>
      </c>
      <c r="M2337">
        <f>IF($D2337=M$1,$J2337,IF($C2337&lt;&gt;$C2336,"",M2336))</f>
        <v>12</v>
      </c>
      <c r="N2337" s="20">
        <f t="shared" si="217"/>
        <v>3</v>
      </c>
      <c r="O2337" s="21">
        <f t="shared" si="218"/>
        <v>12</v>
      </c>
      <c r="P2337">
        <f t="shared" si="220"/>
        <v>0</v>
      </c>
      <c r="Q2337">
        <f t="shared" si="221"/>
        <v>12</v>
      </c>
    </row>
    <row r="2338" spans="1:17" x14ac:dyDescent="0.25">
      <c r="A2338" t="str">
        <f t="shared" si="219"/>
        <v>Peru-Foreign</v>
      </c>
      <c r="B2338">
        <v>2337</v>
      </c>
      <c r="C2338" t="s">
        <v>41</v>
      </c>
      <c r="D2338" t="s">
        <v>69</v>
      </c>
      <c r="E2338" t="s">
        <v>100</v>
      </c>
      <c r="F2338" s="3">
        <v>35100</v>
      </c>
      <c r="G2338" s="1" t="s">
        <v>66</v>
      </c>
      <c r="H2338" t="s">
        <v>66</v>
      </c>
      <c r="I2338" s="17">
        <f>IF(D2338="Moody",VLOOKUP(H2338,'Rating Translation'!$B$2:$E$25,4,FALSE),IF(D2338="SP",VLOOKUP(H2338,'Rating Translation'!$C$2:$E$25,3,FALSE),VLOOKUP(H2338,'Rating Translation'!$D$2:$E$25,2,FALSE)))</f>
        <v>10</v>
      </c>
      <c r="J2338">
        <f t="shared" si="216"/>
        <v>10</v>
      </c>
      <c r="K2338" s="20">
        <f>IF($D2338=K$1,$J2338,IF($C2338&lt;&gt;$C2337,"",K2337))</f>
        <v>10</v>
      </c>
      <c r="L2338" t="str">
        <f>IF($D2338=L$1,$J2338,IF($C2338&lt;&gt;$C2337,"",L2337))</f>
        <v/>
      </c>
      <c r="M2338" t="str">
        <f>IF($D2338=M$1,$J2338,IF($C2338&lt;&gt;$C2337,"",M2337))</f>
        <v/>
      </c>
      <c r="N2338" s="20">
        <f t="shared" si="217"/>
        <v>1</v>
      </c>
      <c r="O2338" s="21">
        <f t="shared" si="218"/>
        <v>10</v>
      </c>
      <c r="P2338" t="str">
        <f t="shared" si="220"/>
        <v/>
      </c>
      <c r="Q2338">
        <f t="shared" si="221"/>
        <v>10</v>
      </c>
    </row>
    <row r="2339" spans="1:17" x14ac:dyDescent="0.25">
      <c r="A2339" t="str">
        <f t="shared" si="219"/>
        <v>Peru-Foreign</v>
      </c>
      <c r="B2339">
        <v>2338</v>
      </c>
      <c r="C2339" t="s">
        <v>41</v>
      </c>
      <c r="D2339" t="s">
        <v>69</v>
      </c>
      <c r="E2339" t="s">
        <v>100</v>
      </c>
      <c r="F2339" s="3">
        <v>35881</v>
      </c>
      <c r="G2339" s="1" t="s">
        <v>68</v>
      </c>
      <c r="H2339" t="s">
        <v>68</v>
      </c>
      <c r="I2339" s="17">
        <f>IF(D2339="Moody",VLOOKUP(H2339,'Rating Translation'!$B$2:$E$25,4,FALSE),IF(D2339="SP",VLOOKUP(H2339,'Rating Translation'!$C$2:$E$25,3,FALSE),VLOOKUP(H2339,'Rating Translation'!$D$2:$E$25,2,FALSE)))</f>
        <v>12</v>
      </c>
      <c r="J2339">
        <f t="shared" si="216"/>
        <v>12</v>
      </c>
      <c r="K2339" s="20">
        <f>IF($D2339=K$1,$J2339,IF($C2339&lt;&gt;$C2338,"",K2338))</f>
        <v>12</v>
      </c>
      <c r="L2339" t="str">
        <f>IF($D2339=L$1,$J2339,IF($C2339&lt;&gt;$C2338,"",L2338))</f>
        <v/>
      </c>
      <c r="M2339" t="str">
        <f>IF($D2339=M$1,$J2339,IF($C2339&lt;&gt;$C2338,"",M2338))</f>
        <v/>
      </c>
      <c r="N2339" s="20">
        <f t="shared" si="217"/>
        <v>1</v>
      </c>
      <c r="O2339" s="21">
        <f t="shared" si="218"/>
        <v>12</v>
      </c>
      <c r="P2339" t="str">
        <f t="shared" si="220"/>
        <v/>
      </c>
      <c r="Q2339">
        <f t="shared" si="221"/>
        <v>12</v>
      </c>
    </row>
    <row r="2340" spans="1:17" x14ac:dyDescent="0.25">
      <c r="A2340" t="str">
        <f t="shared" si="219"/>
        <v>Peru-Foreign</v>
      </c>
      <c r="B2340">
        <v>2339</v>
      </c>
      <c r="C2340" t="s">
        <v>41</v>
      </c>
      <c r="D2340" t="s">
        <v>96</v>
      </c>
      <c r="E2340" t="s">
        <v>100</v>
      </c>
      <c r="F2340" s="3">
        <v>36447</v>
      </c>
      <c r="G2340" s="1" t="s">
        <v>92</v>
      </c>
      <c r="H2340" t="s">
        <v>92</v>
      </c>
      <c r="I2340" s="17">
        <f>IF(D2340="Moody",VLOOKUP(H2340,'Rating Translation'!$B$2:$E$25,4,FALSE),IF(D2340="SP",VLOOKUP(H2340,'Rating Translation'!$C$2:$E$25,3,FALSE),VLOOKUP(H2340,'Rating Translation'!$D$2:$E$25,2,FALSE)))</f>
        <v>13</v>
      </c>
      <c r="J2340">
        <f t="shared" si="216"/>
        <v>13</v>
      </c>
      <c r="K2340" s="20">
        <f>IF($D2340=K$1,$J2340,IF($C2340&lt;&gt;$C2339,"",K2339))</f>
        <v>12</v>
      </c>
      <c r="L2340" t="str">
        <f>IF($D2340=L$1,$J2340,IF($C2340&lt;&gt;$C2339,"",L2339))</f>
        <v/>
      </c>
      <c r="M2340">
        <f>IF($D2340=M$1,$J2340,IF($C2340&lt;&gt;$C2339,"",M2339))</f>
        <v>13</v>
      </c>
      <c r="N2340" s="20">
        <f t="shared" si="217"/>
        <v>2</v>
      </c>
      <c r="O2340" s="21">
        <f t="shared" si="218"/>
        <v>12.5</v>
      </c>
      <c r="P2340">
        <f t="shared" si="220"/>
        <v>0.70710678118654757</v>
      </c>
      <c r="Q2340">
        <f t="shared" si="221"/>
        <v>12.5</v>
      </c>
    </row>
    <row r="2341" spans="1:17" x14ac:dyDescent="0.25">
      <c r="A2341" t="str">
        <f t="shared" si="219"/>
        <v>Peru-Foreign</v>
      </c>
      <c r="B2341">
        <v>2340</v>
      </c>
      <c r="C2341" t="s">
        <v>41</v>
      </c>
      <c r="D2341" t="s">
        <v>96</v>
      </c>
      <c r="E2341" t="s">
        <v>100</v>
      </c>
      <c r="F2341" s="3">
        <v>36790</v>
      </c>
      <c r="G2341" s="1" t="s">
        <v>82</v>
      </c>
      <c r="H2341" t="s">
        <v>92</v>
      </c>
      <c r="I2341" s="17">
        <f>IF(D2341="Moody",VLOOKUP(H2341,'Rating Translation'!$B$2:$E$25,4,FALSE),IF(D2341="SP",VLOOKUP(H2341,'Rating Translation'!$C$2:$E$25,3,FALSE),VLOOKUP(H2341,'Rating Translation'!$D$2:$E$25,2,FALSE)))</f>
        <v>13</v>
      </c>
      <c r="J2341">
        <f t="shared" si="216"/>
        <v>13</v>
      </c>
      <c r="K2341" s="20">
        <f>IF($D2341=K$1,$J2341,IF($C2341&lt;&gt;$C2340,"",K2340))</f>
        <v>12</v>
      </c>
      <c r="L2341" t="str">
        <f>IF($D2341=L$1,$J2341,IF($C2341&lt;&gt;$C2340,"",L2340))</f>
        <v/>
      </c>
      <c r="M2341">
        <f>IF($D2341=M$1,$J2341,IF($C2341&lt;&gt;$C2340,"",M2340))</f>
        <v>13</v>
      </c>
      <c r="N2341" s="20">
        <f t="shared" si="217"/>
        <v>2</v>
      </c>
      <c r="O2341" s="21">
        <f t="shared" si="218"/>
        <v>12.5</v>
      </c>
      <c r="P2341">
        <f t="shared" si="220"/>
        <v>0.70710678118654757</v>
      </c>
      <c r="Q2341">
        <f t="shared" si="221"/>
        <v>12.5</v>
      </c>
    </row>
    <row r="2342" spans="1:17" x14ac:dyDescent="0.25">
      <c r="A2342" t="str">
        <f t="shared" si="219"/>
        <v>Peru-Foreign</v>
      </c>
      <c r="B2342">
        <v>2341</v>
      </c>
      <c r="C2342" t="s">
        <v>41</v>
      </c>
      <c r="D2342" t="s">
        <v>96</v>
      </c>
      <c r="E2342" t="s">
        <v>100</v>
      </c>
      <c r="F2342" s="3">
        <v>36838</v>
      </c>
      <c r="G2342" s="1" t="s">
        <v>91</v>
      </c>
      <c r="H2342" t="s">
        <v>92</v>
      </c>
      <c r="I2342" s="17">
        <f>IF(D2342="Moody",VLOOKUP(H2342,'Rating Translation'!$B$2:$E$25,4,FALSE),IF(D2342="SP",VLOOKUP(H2342,'Rating Translation'!$C$2:$E$25,3,FALSE),VLOOKUP(H2342,'Rating Translation'!$D$2:$E$25,2,FALSE)))</f>
        <v>13</v>
      </c>
      <c r="J2342">
        <f t="shared" si="216"/>
        <v>13</v>
      </c>
      <c r="K2342" s="20">
        <f>IF($D2342=K$1,$J2342,IF($C2342&lt;&gt;$C2341,"",K2341))</f>
        <v>12</v>
      </c>
      <c r="L2342" t="str">
        <f>IF($D2342=L$1,$J2342,IF($C2342&lt;&gt;$C2341,"",L2341))</f>
        <v/>
      </c>
      <c r="M2342">
        <f>IF($D2342=M$1,$J2342,IF($C2342&lt;&gt;$C2341,"",M2341))</f>
        <v>13</v>
      </c>
      <c r="N2342" s="20">
        <f t="shared" si="217"/>
        <v>2</v>
      </c>
      <c r="O2342" s="21">
        <f t="shared" si="218"/>
        <v>12.5</v>
      </c>
      <c r="P2342">
        <f t="shared" si="220"/>
        <v>0.70710678118654757</v>
      </c>
      <c r="Q2342">
        <f t="shared" si="221"/>
        <v>12.5</v>
      </c>
    </row>
    <row r="2343" spans="1:17" x14ac:dyDescent="0.25">
      <c r="A2343" t="str">
        <f t="shared" si="219"/>
        <v>Peru-Foreign</v>
      </c>
      <c r="B2343">
        <v>2342</v>
      </c>
      <c r="C2343" t="s">
        <v>41</v>
      </c>
      <c r="D2343" t="s">
        <v>96</v>
      </c>
      <c r="E2343" t="s">
        <v>100</v>
      </c>
      <c r="F2343" s="3">
        <v>36999</v>
      </c>
      <c r="G2343" s="1" t="s">
        <v>90</v>
      </c>
      <c r="H2343" t="s">
        <v>94</v>
      </c>
      <c r="I2343" s="17">
        <f>IF(D2343="Moody",VLOOKUP(H2343,'Rating Translation'!$B$2:$E$25,4,FALSE),IF(D2343="SP",VLOOKUP(H2343,'Rating Translation'!$C$2:$E$25,3,FALSE),VLOOKUP(H2343,'Rating Translation'!$D$2:$E$25,2,FALSE)))</f>
        <v>12</v>
      </c>
      <c r="J2343">
        <f t="shared" si="216"/>
        <v>12</v>
      </c>
      <c r="K2343" s="20">
        <f>IF($D2343=K$1,$J2343,IF($C2343&lt;&gt;$C2342,"",K2342))</f>
        <v>12</v>
      </c>
      <c r="L2343" t="str">
        <f>IF($D2343=L$1,$J2343,IF($C2343&lt;&gt;$C2342,"",L2342))</f>
        <v/>
      </c>
      <c r="M2343">
        <f>IF($D2343=M$1,$J2343,IF($C2343&lt;&gt;$C2342,"",M2342))</f>
        <v>12</v>
      </c>
      <c r="N2343" s="20">
        <f t="shared" si="217"/>
        <v>2</v>
      </c>
      <c r="O2343" s="21">
        <f t="shared" si="218"/>
        <v>12</v>
      </c>
      <c r="P2343">
        <f t="shared" si="220"/>
        <v>0</v>
      </c>
      <c r="Q2343">
        <f t="shared" si="221"/>
        <v>12</v>
      </c>
    </row>
    <row r="2344" spans="1:17" x14ac:dyDescent="0.25">
      <c r="A2344" t="str">
        <f t="shared" si="219"/>
        <v>Peru-Foreign</v>
      </c>
      <c r="B2344">
        <v>2343</v>
      </c>
      <c r="C2344" t="s">
        <v>41</v>
      </c>
      <c r="D2344" t="s">
        <v>96</v>
      </c>
      <c r="E2344" t="s">
        <v>100</v>
      </c>
      <c r="F2344" s="3">
        <v>37375</v>
      </c>
      <c r="G2344" s="1" t="s">
        <v>80</v>
      </c>
      <c r="H2344" t="s">
        <v>94</v>
      </c>
      <c r="I2344" s="17">
        <f>IF(D2344="Moody",VLOOKUP(H2344,'Rating Translation'!$B$2:$E$25,4,FALSE),IF(D2344="SP",VLOOKUP(H2344,'Rating Translation'!$C$2:$E$25,3,FALSE),VLOOKUP(H2344,'Rating Translation'!$D$2:$E$25,2,FALSE)))</f>
        <v>12</v>
      </c>
      <c r="J2344">
        <f t="shared" ref="J2344:J2407" si="222">IF(ISERROR(I2344),"",I2344)</f>
        <v>12</v>
      </c>
      <c r="K2344" s="20">
        <f>IF($D2344=K$1,$J2344,IF($C2344&lt;&gt;$C2343,"",K2343))</f>
        <v>12</v>
      </c>
      <c r="L2344" t="str">
        <f>IF($D2344=L$1,$J2344,IF($C2344&lt;&gt;$C2343,"",L2343))</f>
        <v/>
      </c>
      <c r="M2344">
        <f>IF($D2344=M$1,$J2344,IF($C2344&lt;&gt;$C2343,"",M2343))</f>
        <v>12</v>
      </c>
      <c r="N2344" s="20">
        <f t="shared" ref="N2344:N2407" si="223">COUNT(K2344:M2344)</f>
        <v>2</v>
      </c>
      <c r="O2344" s="21">
        <f t="shared" ref="O2344:O2407" si="224">AVERAGE(K2344:M2344)</f>
        <v>12</v>
      </c>
      <c r="P2344">
        <f t="shared" si="220"/>
        <v>0</v>
      </c>
      <c r="Q2344">
        <f t="shared" si="221"/>
        <v>12</v>
      </c>
    </row>
    <row r="2345" spans="1:17" x14ac:dyDescent="0.25">
      <c r="A2345" t="str">
        <f t="shared" si="219"/>
        <v>Peru-Foreign</v>
      </c>
      <c r="B2345">
        <v>2344</v>
      </c>
      <c r="C2345" t="s">
        <v>41</v>
      </c>
      <c r="D2345" t="s">
        <v>96</v>
      </c>
      <c r="E2345" t="s">
        <v>100</v>
      </c>
      <c r="F2345" s="3">
        <v>37489</v>
      </c>
      <c r="G2345" s="1" t="s">
        <v>90</v>
      </c>
      <c r="H2345" t="s">
        <v>94</v>
      </c>
      <c r="I2345" s="17">
        <f>IF(D2345="Moody",VLOOKUP(H2345,'Rating Translation'!$B$2:$E$25,4,FALSE),IF(D2345="SP",VLOOKUP(H2345,'Rating Translation'!$C$2:$E$25,3,FALSE),VLOOKUP(H2345,'Rating Translation'!$D$2:$E$25,2,FALSE)))</f>
        <v>12</v>
      </c>
      <c r="J2345">
        <f t="shared" si="222"/>
        <v>12</v>
      </c>
      <c r="K2345" s="20">
        <f>IF($D2345=K$1,$J2345,IF($C2345&lt;&gt;$C2344,"",K2344))</f>
        <v>12</v>
      </c>
      <c r="L2345" t="str">
        <f>IF($D2345=L$1,$J2345,IF($C2345&lt;&gt;$C2344,"",L2344))</f>
        <v/>
      </c>
      <c r="M2345">
        <f>IF($D2345=M$1,$J2345,IF($C2345&lt;&gt;$C2344,"",M2344))</f>
        <v>12</v>
      </c>
      <c r="N2345" s="20">
        <f t="shared" si="223"/>
        <v>2</v>
      </c>
      <c r="O2345" s="21">
        <f t="shared" si="224"/>
        <v>12</v>
      </c>
      <c r="P2345">
        <f t="shared" si="220"/>
        <v>0</v>
      </c>
      <c r="Q2345">
        <f t="shared" si="221"/>
        <v>12</v>
      </c>
    </row>
    <row r="2346" spans="1:17" x14ac:dyDescent="0.25">
      <c r="A2346" t="str">
        <f t="shared" si="219"/>
        <v>Peru-Foreign</v>
      </c>
      <c r="B2346">
        <v>2345</v>
      </c>
      <c r="C2346" t="s">
        <v>41</v>
      </c>
      <c r="D2346" t="s">
        <v>96</v>
      </c>
      <c r="E2346" t="s">
        <v>100</v>
      </c>
      <c r="F2346" s="3">
        <v>37916</v>
      </c>
      <c r="G2346" s="1" t="s">
        <v>80</v>
      </c>
      <c r="H2346" t="s">
        <v>94</v>
      </c>
      <c r="I2346" s="17">
        <f>IF(D2346="Moody",VLOOKUP(H2346,'Rating Translation'!$B$2:$E$25,4,FALSE),IF(D2346="SP",VLOOKUP(H2346,'Rating Translation'!$C$2:$E$25,3,FALSE),VLOOKUP(H2346,'Rating Translation'!$D$2:$E$25,2,FALSE)))</f>
        <v>12</v>
      </c>
      <c r="J2346">
        <f t="shared" si="222"/>
        <v>12</v>
      </c>
      <c r="K2346" s="20">
        <f>IF($D2346=K$1,$J2346,IF($C2346&lt;&gt;$C2345,"",K2345))</f>
        <v>12</v>
      </c>
      <c r="L2346" t="str">
        <f>IF($D2346=L$1,$J2346,IF($C2346&lt;&gt;$C2345,"",L2345))</f>
        <v/>
      </c>
      <c r="M2346">
        <f>IF($D2346=M$1,$J2346,IF($C2346&lt;&gt;$C2345,"",M2345))</f>
        <v>12</v>
      </c>
      <c r="N2346" s="20">
        <f t="shared" si="223"/>
        <v>2</v>
      </c>
      <c r="O2346" s="21">
        <f t="shared" si="224"/>
        <v>12</v>
      </c>
      <c r="P2346">
        <f t="shared" si="220"/>
        <v>0</v>
      </c>
      <c r="Q2346">
        <f t="shared" si="221"/>
        <v>12</v>
      </c>
    </row>
    <row r="2347" spans="1:17" x14ac:dyDescent="0.25">
      <c r="A2347" t="str">
        <f t="shared" si="219"/>
        <v>Peru-Foreign</v>
      </c>
      <c r="B2347">
        <v>2346</v>
      </c>
      <c r="C2347" t="s">
        <v>41</v>
      </c>
      <c r="D2347" t="s">
        <v>69</v>
      </c>
      <c r="E2347" t="s">
        <v>100</v>
      </c>
      <c r="F2347" s="3">
        <v>37940</v>
      </c>
      <c r="G2347" s="1" t="s">
        <v>61</v>
      </c>
      <c r="H2347" t="s">
        <v>68</v>
      </c>
      <c r="I2347" s="17">
        <f>IF(D2347="Moody",VLOOKUP(H2347,'Rating Translation'!$B$2:$E$25,4,FALSE),IF(D2347="SP",VLOOKUP(H2347,'Rating Translation'!$C$2:$E$25,3,FALSE),VLOOKUP(H2347,'Rating Translation'!$D$2:$E$25,2,FALSE)))</f>
        <v>12</v>
      </c>
      <c r="J2347">
        <f t="shared" si="222"/>
        <v>12</v>
      </c>
      <c r="K2347" s="20">
        <f>IF($D2347=K$1,$J2347,IF($C2347&lt;&gt;$C2346,"",K2346))</f>
        <v>12</v>
      </c>
      <c r="L2347" t="str">
        <f>IF($D2347=L$1,$J2347,IF($C2347&lt;&gt;$C2346,"",L2346))</f>
        <v/>
      </c>
      <c r="M2347">
        <f>IF($D2347=M$1,$J2347,IF($C2347&lt;&gt;$C2346,"",M2346))</f>
        <v>12</v>
      </c>
      <c r="N2347" s="20">
        <f t="shared" si="223"/>
        <v>2</v>
      </c>
      <c r="O2347" s="21">
        <f t="shared" si="224"/>
        <v>12</v>
      </c>
      <c r="P2347">
        <f t="shared" si="220"/>
        <v>0</v>
      </c>
      <c r="Q2347">
        <f t="shared" si="221"/>
        <v>12</v>
      </c>
    </row>
    <row r="2348" spans="1:17" x14ac:dyDescent="0.25">
      <c r="A2348" t="str">
        <f t="shared" si="219"/>
        <v>Peru-Foreign</v>
      </c>
      <c r="B2348">
        <v>2347</v>
      </c>
      <c r="C2348" t="s">
        <v>41</v>
      </c>
      <c r="D2348" t="s">
        <v>96</v>
      </c>
      <c r="E2348" t="s">
        <v>100</v>
      </c>
      <c r="F2348" s="3">
        <v>38142</v>
      </c>
      <c r="G2348" s="1" t="s">
        <v>83</v>
      </c>
      <c r="H2348" t="s">
        <v>94</v>
      </c>
      <c r="I2348" s="17">
        <f>IF(D2348="Moody",VLOOKUP(H2348,'Rating Translation'!$B$2:$E$25,4,FALSE),IF(D2348="SP",VLOOKUP(H2348,'Rating Translation'!$C$2:$E$25,3,FALSE),VLOOKUP(H2348,'Rating Translation'!$D$2:$E$25,2,FALSE)))</f>
        <v>12</v>
      </c>
      <c r="J2348">
        <f t="shared" si="222"/>
        <v>12</v>
      </c>
      <c r="K2348" s="20">
        <f>IF($D2348=K$1,$J2348,IF($C2348&lt;&gt;$C2347,"",K2347))</f>
        <v>12</v>
      </c>
      <c r="L2348" t="str">
        <f>IF($D2348=L$1,$J2348,IF($C2348&lt;&gt;$C2347,"",L2347))</f>
        <v/>
      </c>
      <c r="M2348">
        <f>IF($D2348=M$1,$J2348,IF($C2348&lt;&gt;$C2347,"",M2347))</f>
        <v>12</v>
      </c>
      <c r="N2348" s="20">
        <f t="shared" si="223"/>
        <v>2</v>
      </c>
      <c r="O2348" s="21">
        <f t="shared" si="224"/>
        <v>12</v>
      </c>
      <c r="P2348">
        <f t="shared" si="220"/>
        <v>0</v>
      </c>
      <c r="Q2348">
        <f t="shared" si="221"/>
        <v>12</v>
      </c>
    </row>
    <row r="2349" spans="1:17" x14ac:dyDescent="0.25">
      <c r="A2349" t="str">
        <f t="shared" si="219"/>
        <v>Peru-Foreign</v>
      </c>
      <c r="B2349">
        <v>2348</v>
      </c>
      <c r="C2349" t="s">
        <v>41</v>
      </c>
      <c r="D2349" t="s">
        <v>96</v>
      </c>
      <c r="E2349" t="s">
        <v>100</v>
      </c>
      <c r="F2349" s="3">
        <v>38309</v>
      </c>
      <c r="G2349" s="1" t="s">
        <v>82</v>
      </c>
      <c r="H2349" t="s">
        <v>92</v>
      </c>
      <c r="I2349" s="17">
        <f>IF(D2349="Moody",VLOOKUP(H2349,'Rating Translation'!$B$2:$E$25,4,FALSE),IF(D2349="SP",VLOOKUP(H2349,'Rating Translation'!$C$2:$E$25,3,FALSE),VLOOKUP(H2349,'Rating Translation'!$D$2:$E$25,2,FALSE)))</f>
        <v>13</v>
      </c>
      <c r="J2349">
        <f t="shared" si="222"/>
        <v>13</v>
      </c>
      <c r="K2349" s="20">
        <f>IF($D2349=K$1,$J2349,IF($C2349&lt;&gt;$C2348,"",K2348))</f>
        <v>12</v>
      </c>
      <c r="L2349" t="str">
        <f>IF($D2349=L$1,$J2349,IF($C2349&lt;&gt;$C2348,"",L2348))</f>
        <v/>
      </c>
      <c r="M2349">
        <f>IF($D2349=M$1,$J2349,IF($C2349&lt;&gt;$C2348,"",M2348))</f>
        <v>13</v>
      </c>
      <c r="N2349" s="20">
        <f t="shared" si="223"/>
        <v>2</v>
      </c>
      <c r="O2349" s="21">
        <f t="shared" si="224"/>
        <v>12.5</v>
      </c>
      <c r="P2349">
        <f t="shared" si="220"/>
        <v>0.70710678118654757</v>
      </c>
      <c r="Q2349">
        <f t="shared" si="221"/>
        <v>12.5</v>
      </c>
    </row>
    <row r="2350" spans="1:17" x14ac:dyDescent="0.25">
      <c r="A2350" t="str">
        <f t="shared" si="219"/>
        <v>Peru-Foreign</v>
      </c>
      <c r="B2350">
        <v>2349</v>
      </c>
      <c r="C2350" t="s">
        <v>41</v>
      </c>
      <c r="D2350" t="s">
        <v>96</v>
      </c>
      <c r="E2350" t="s">
        <v>100</v>
      </c>
      <c r="F2350" s="3">
        <v>38660</v>
      </c>
      <c r="G2350" s="1" t="s">
        <v>155</v>
      </c>
      <c r="H2350" t="s">
        <v>92</v>
      </c>
      <c r="I2350" s="17">
        <f>IF(D2350="Moody",VLOOKUP(H2350,'Rating Translation'!$B$2:$E$25,4,FALSE),IF(D2350="SP",VLOOKUP(H2350,'Rating Translation'!$C$2:$E$25,3,FALSE),VLOOKUP(H2350,'Rating Translation'!$D$2:$E$25,2,FALSE)))</f>
        <v>13</v>
      </c>
      <c r="J2350">
        <f t="shared" si="222"/>
        <v>13</v>
      </c>
      <c r="K2350" s="20">
        <f>IF($D2350=K$1,$J2350,IF($C2350&lt;&gt;$C2349,"",K2349))</f>
        <v>12</v>
      </c>
      <c r="L2350" t="str">
        <f>IF($D2350=L$1,$J2350,IF($C2350&lt;&gt;$C2349,"",L2349))</f>
        <v/>
      </c>
      <c r="M2350">
        <f>IF($D2350=M$1,$J2350,IF($C2350&lt;&gt;$C2349,"",M2349))</f>
        <v>13</v>
      </c>
      <c r="N2350" s="20">
        <f t="shared" si="223"/>
        <v>2</v>
      </c>
      <c r="O2350" s="21">
        <f t="shared" si="224"/>
        <v>12.5</v>
      </c>
      <c r="P2350">
        <f t="shared" si="220"/>
        <v>0.70710678118654757</v>
      </c>
      <c r="Q2350">
        <f t="shared" si="221"/>
        <v>12.5</v>
      </c>
    </row>
    <row r="2351" spans="1:17" x14ac:dyDescent="0.25">
      <c r="A2351" t="str">
        <f t="shared" si="219"/>
        <v>Peru-Foreign</v>
      </c>
      <c r="B2351">
        <v>2350</v>
      </c>
      <c r="C2351" t="s">
        <v>41</v>
      </c>
      <c r="D2351" t="s">
        <v>96</v>
      </c>
      <c r="E2351" t="s">
        <v>100</v>
      </c>
      <c r="F2351" s="3">
        <v>38960</v>
      </c>
      <c r="G2351" s="1" t="s">
        <v>154</v>
      </c>
      <c r="H2351" t="s">
        <v>71</v>
      </c>
      <c r="I2351" s="17">
        <f>IF(D2351="Moody",VLOOKUP(H2351,'Rating Translation'!$B$2:$E$25,4,FALSE),IF(D2351="SP",VLOOKUP(H2351,'Rating Translation'!$C$2:$E$25,3,FALSE),VLOOKUP(H2351,'Rating Translation'!$D$2:$E$25,2,FALSE)))</f>
        <v>14</v>
      </c>
      <c r="J2351">
        <f t="shared" si="222"/>
        <v>14</v>
      </c>
      <c r="K2351" s="20">
        <f>IF($D2351=K$1,$J2351,IF($C2351&lt;&gt;$C2350,"",K2350))</f>
        <v>12</v>
      </c>
      <c r="L2351" t="str">
        <f>IF($D2351=L$1,$J2351,IF($C2351&lt;&gt;$C2350,"",L2350))</f>
        <v/>
      </c>
      <c r="M2351">
        <f>IF($D2351=M$1,$J2351,IF($C2351&lt;&gt;$C2350,"",M2350))</f>
        <v>14</v>
      </c>
      <c r="N2351" s="20">
        <f t="shared" si="223"/>
        <v>2</v>
      </c>
      <c r="O2351" s="21">
        <f t="shared" si="224"/>
        <v>13</v>
      </c>
      <c r="P2351">
        <f t="shared" si="220"/>
        <v>1.4142135623730951</v>
      </c>
      <c r="Q2351">
        <f t="shared" si="221"/>
        <v>13</v>
      </c>
    </row>
    <row r="2352" spans="1:17" x14ac:dyDescent="0.25">
      <c r="A2352" t="str">
        <f t="shared" si="219"/>
        <v>Peru-Foreign</v>
      </c>
      <c r="B2352">
        <v>2351</v>
      </c>
      <c r="C2352" t="s">
        <v>41</v>
      </c>
      <c r="D2352" t="s">
        <v>69</v>
      </c>
      <c r="E2352" t="s">
        <v>100</v>
      </c>
      <c r="F2352" s="3">
        <v>39028</v>
      </c>
      <c r="G2352" s="1" t="s">
        <v>63</v>
      </c>
      <c r="H2352" t="s">
        <v>68</v>
      </c>
      <c r="I2352" s="17">
        <f>IF(D2352="Moody",VLOOKUP(H2352,'Rating Translation'!$B$2:$E$25,4,FALSE),IF(D2352="SP",VLOOKUP(H2352,'Rating Translation'!$C$2:$E$25,3,FALSE),VLOOKUP(H2352,'Rating Translation'!$D$2:$E$25,2,FALSE)))</f>
        <v>12</v>
      </c>
      <c r="J2352">
        <f t="shared" si="222"/>
        <v>12</v>
      </c>
      <c r="K2352" s="20">
        <f>IF($D2352=K$1,$J2352,IF($C2352&lt;&gt;$C2351,"",K2351))</f>
        <v>12</v>
      </c>
      <c r="L2352" t="str">
        <f>IF($D2352=L$1,$J2352,IF($C2352&lt;&gt;$C2351,"",L2351))</f>
        <v/>
      </c>
      <c r="M2352">
        <f>IF($D2352=M$1,$J2352,IF($C2352&lt;&gt;$C2351,"",M2351))</f>
        <v>14</v>
      </c>
      <c r="N2352" s="20">
        <f t="shared" si="223"/>
        <v>2</v>
      </c>
      <c r="O2352" s="21">
        <f t="shared" si="224"/>
        <v>13</v>
      </c>
      <c r="P2352">
        <f t="shared" si="220"/>
        <v>1.4142135623730951</v>
      </c>
      <c r="Q2352">
        <f t="shared" si="221"/>
        <v>13</v>
      </c>
    </row>
    <row r="2353" spans="1:17" x14ac:dyDescent="0.25">
      <c r="A2353" t="str">
        <f t="shared" si="219"/>
        <v>Peru-Foreign</v>
      </c>
      <c r="B2353">
        <v>2352</v>
      </c>
      <c r="C2353" t="s">
        <v>41</v>
      </c>
      <c r="D2353" t="s">
        <v>96</v>
      </c>
      <c r="E2353" t="s">
        <v>100</v>
      </c>
      <c r="F2353" s="3">
        <v>39147</v>
      </c>
      <c r="G2353" s="1" t="s">
        <v>169</v>
      </c>
      <c r="H2353" t="s">
        <v>71</v>
      </c>
      <c r="I2353" s="17">
        <f>IF(D2353="Moody",VLOOKUP(H2353,'Rating Translation'!$B$2:$E$25,4,FALSE),IF(D2353="SP",VLOOKUP(H2353,'Rating Translation'!$C$2:$E$25,3,FALSE),VLOOKUP(H2353,'Rating Translation'!$D$2:$E$25,2,FALSE)))</f>
        <v>14</v>
      </c>
      <c r="J2353">
        <f t="shared" si="222"/>
        <v>14</v>
      </c>
      <c r="K2353" s="20">
        <f>IF($D2353=K$1,$J2353,IF($C2353&lt;&gt;$C2352,"",K2352))</f>
        <v>12</v>
      </c>
      <c r="L2353" t="str">
        <f>IF($D2353=L$1,$J2353,IF($C2353&lt;&gt;$C2352,"",L2352))</f>
        <v/>
      </c>
      <c r="M2353">
        <f>IF($D2353=M$1,$J2353,IF($C2353&lt;&gt;$C2352,"",M2352))</f>
        <v>14</v>
      </c>
      <c r="N2353" s="20">
        <f t="shared" si="223"/>
        <v>2</v>
      </c>
      <c r="O2353" s="21">
        <f t="shared" si="224"/>
        <v>13</v>
      </c>
      <c r="P2353">
        <f t="shared" si="220"/>
        <v>1.4142135623730951</v>
      </c>
      <c r="Q2353">
        <f t="shared" si="221"/>
        <v>13</v>
      </c>
    </row>
    <row r="2354" spans="1:17" x14ac:dyDescent="0.25">
      <c r="A2354" t="str">
        <f t="shared" si="219"/>
        <v>Peru-Foreign</v>
      </c>
      <c r="B2354">
        <v>2353</v>
      </c>
      <c r="C2354" t="s">
        <v>41</v>
      </c>
      <c r="D2354" t="s">
        <v>69</v>
      </c>
      <c r="E2354" t="s">
        <v>100</v>
      </c>
      <c r="F2354" s="3">
        <v>39149</v>
      </c>
      <c r="G2354" s="1" t="s">
        <v>145</v>
      </c>
      <c r="H2354" t="s">
        <v>68</v>
      </c>
      <c r="I2354" s="17">
        <f>IF(D2354="Moody",VLOOKUP(H2354,'Rating Translation'!$B$2:$E$25,4,FALSE),IF(D2354="SP",VLOOKUP(H2354,'Rating Translation'!$C$2:$E$25,3,FALSE),VLOOKUP(H2354,'Rating Translation'!$D$2:$E$25,2,FALSE)))</f>
        <v>12</v>
      </c>
      <c r="J2354">
        <f t="shared" si="222"/>
        <v>12</v>
      </c>
      <c r="K2354" s="20">
        <f>IF($D2354=K$1,$J2354,IF($C2354&lt;&gt;$C2353,"",K2353))</f>
        <v>12</v>
      </c>
      <c r="L2354" t="str">
        <f>IF($D2354=L$1,$J2354,IF($C2354&lt;&gt;$C2353,"",L2353))</f>
        <v/>
      </c>
      <c r="M2354">
        <f>IF($D2354=M$1,$J2354,IF($C2354&lt;&gt;$C2353,"",M2353))</f>
        <v>14</v>
      </c>
      <c r="N2354" s="20">
        <f t="shared" si="223"/>
        <v>2</v>
      </c>
      <c r="O2354" s="21">
        <f t="shared" si="224"/>
        <v>13</v>
      </c>
      <c r="P2354">
        <f t="shared" si="220"/>
        <v>1.4142135623730951</v>
      </c>
      <c r="Q2354">
        <f t="shared" si="221"/>
        <v>13</v>
      </c>
    </row>
    <row r="2355" spans="1:17" x14ac:dyDescent="0.25">
      <c r="A2355" t="str">
        <f t="shared" si="219"/>
        <v>Peru-Foreign</v>
      </c>
      <c r="B2355">
        <v>2354</v>
      </c>
      <c r="C2355" t="s">
        <v>41</v>
      </c>
      <c r="D2355" t="s">
        <v>69</v>
      </c>
      <c r="E2355" t="s">
        <v>100</v>
      </c>
      <c r="F2355" s="3">
        <v>39279</v>
      </c>
      <c r="G2355" s="1" t="s">
        <v>56</v>
      </c>
      <c r="H2355" t="s">
        <v>57</v>
      </c>
      <c r="I2355" s="17">
        <f>IF(D2355="Moody",VLOOKUP(H2355,'Rating Translation'!$B$2:$E$25,4,FALSE),IF(D2355="SP",VLOOKUP(H2355,'Rating Translation'!$C$2:$E$25,3,FALSE),VLOOKUP(H2355,'Rating Translation'!$D$2:$E$25,2,FALSE)))</f>
        <v>13</v>
      </c>
      <c r="J2355">
        <f t="shared" si="222"/>
        <v>13</v>
      </c>
      <c r="K2355" s="20">
        <f>IF($D2355=K$1,$J2355,IF($C2355&lt;&gt;$C2354,"",K2354))</f>
        <v>13</v>
      </c>
      <c r="L2355" t="str">
        <f>IF($D2355=L$1,$J2355,IF($C2355&lt;&gt;$C2354,"",L2354))</f>
        <v/>
      </c>
      <c r="M2355">
        <f>IF($D2355=M$1,$J2355,IF($C2355&lt;&gt;$C2354,"",M2354))</f>
        <v>14</v>
      </c>
      <c r="N2355" s="20">
        <f t="shared" si="223"/>
        <v>2</v>
      </c>
      <c r="O2355" s="21">
        <f t="shared" si="224"/>
        <v>13.5</v>
      </c>
      <c r="P2355">
        <f t="shared" si="220"/>
        <v>0.70710678118654757</v>
      </c>
      <c r="Q2355">
        <f t="shared" si="221"/>
        <v>13.5</v>
      </c>
    </row>
    <row r="2356" spans="1:17" x14ac:dyDescent="0.25">
      <c r="A2356" t="str">
        <f t="shared" si="219"/>
        <v>Peru-Foreign</v>
      </c>
      <c r="B2356">
        <v>2355</v>
      </c>
      <c r="C2356" t="s">
        <v>41</v>
      </c>
      <c r="D2356" t="s">
        <v>96</v>
      </c>
      <c r="E2356" t="s">
        <v>100</v>
      </c>
      <c r="F2356" s="3">
        <v>39540</v>
      </c>
      <c r="G2356" s="1" t="s">
        <v>153</v>
      </c>
      <c r="H2356" t="s">
        <v>124</v>
      </c>
      <c r="I2356" s="17">
        <f>IF(D2356="Moody",VLOOKUP(H2356,'Rating Translation'!$B$2:$E$25,4,FALSE),IF(D2356="SP",VLOOKUP(H2356,'Rating Translation'!$C$2:$E$25,3,FALSE),VLOOKUP(H2356,'Rating Translation'!$D$2:$E$25,2,FALSE)))</f>
        <v>15</v>
      </c>
      <c r="J2356">
        <f t="shared" si="222"/>
        <v>15</v>
      </c>
      <c r="K2356" s="20">
        <f>IF($D2356=K$1,$J2356,IF($C2356&lt;&gt;$C2355,"",K2355))</f>
        <v>13</v>
      </c>
      <c r="L2356" t="str">
        <f>IF($D2356=L$1,$J2356,IF($C2356&lt;&gt;$C2355,"",L2355))</f>
        <v/>
      </c>
      <c r="M2356">
        <f>IF($D2356=M$1,$J2356,IF($C2356&lt;&gt;$C2355,"",M2355))</f>
        <v>15</v>
      </c>
      <c r="N2356" s="20">
        <f t="shared" si="223"/>
        <v>2</v>
      </c>
      <c r="O2356" s="21">
        <f t="shared" si="224"/>
        <v>14</v>
      </c>
      <c r="P2356">
        <f t="shared" si="220"/>
        <v>1.4142135623730951</v>
      </c>
      <c r="Q2356">
        <f t="shared" si="221"/>
        <v>14</v>
      </c>
    </row>
    <row r="2357" spans="1:17" x14ac:dyDescent="0.25">
      <c r="A2357" t="str">
        <f t="shared" si="219"/>
        <v>Peru-Foreign</v>
      </c>
      <c r="B2357">
        <v>2356</v>
      </c>
      <c r="C2357" t="s">
        <v>41</v>
      </c>
      <c r="D2357" t="s">
        <v>69</v>
      </c>
      <c r="E2357" t="s">
        <v>100</v>
      </c>
      <c r="F2357" s="3">
        <v>39679</v>
      </c>
      <c r="G2357" s="1" t="s">
        <v>125</v>
      </c>
      <c r="H2357" t="s">
        <v>125</v>
      </c>
      <c r="I2357" s="17">
        <f>IF(D2357="Moody",VLOOKUP(H2357,'Rating Translation'!$B$2:$E$25,4,FALSE),IF(D2357="SP",VLOOKUP(H2357,'Rating Translation'!$C$2:$E$25,3,FALSE),VLOOKUP(H2357,'Rating Translation'!$D$2:$E$25,2,FALSE)))</f>
        <v>14</v>
      </c>
      <c r="J2357">
        <f t="shared" si="222"/>
        <v>14</v>
      </c>
      <c r="K2357" s="20">
        <f>IF($D2357=K$1,$J2357,IF($C2357&lt;&gt;$C2356,"",K2356))</f>
        <v>14</v>
      </c>
      <c r="L2357" t="str">
        <f>IF($D2357=L$1,$J2357,IF($C2357&lt;&gt;$C2356,"",L2356))</f>
        <v/>
      </c>
      <c r="M2357">
        <f>IF($D2357=M$1,$J2357,IF($C2357&lt;&gt;$C2356,"",M2356))</f>
        <v>15</v>
      </c>
      <c r="N2357" s="20">
        <f t="shared" si="223"/>
        <v>2</v>
      </c>
      <c r="O2357" s="21">
        <f t="shared" si="224"/>
        <v>14.5</v>
      </c>
      <c r="P2357">
        <f t="shared" si="220"/>
        <v>0.70710678118654757</v>
      </c>
      <c r="Q2357">
        <f t="shared" si="221"/>
        <v>14.5</v>
      </c>
    </row>
    <row r="2358" spans="1:17" x14ac:dyDescent="0.25">
      <c r="A2358" t="str">
        <f t="shared" si="219"/>
        <v>Peru-Foreign</v>
      </c>
      <c r="B2358">
        <v>2357</v>
      </c>
      <c r="C2358" t="s">
        <v>41</v>
      </c>
      <c r="D2358" t="s">
        <v>69</v>
      </c>
      <c r="E2358" t="s">
        <v>100</v>
      </c>
      <c r="F2358" s="3">
        <v>40085</v>
      </c>
      <c r="G2358" s="1" t="s">
        <v>145</v>
      </c>
      <c r="H2358" t="s">
        <v>125</v>
      </c>
      <c r="I2358" s="17">
        <f>IF(D2358="Moody",VLOOKUP(H2358,'Rating Translation'!$B$2:$E$25,4,FALSE),IF(D2358="SP",VLOOKUP(H2358,'Rating Translation'!$C$2:$E$25,3,FALSE),VLOOKUP(H2358,'Rating Translation'!$D$2:$E$25,2,FALSE)))</f>
        <v>14</v>
      </c>
      <c r="J2358">
        <f t="shared" si="222"/>
        <v>14</v>
      </c>
      <c r="K2358" s="20">
        <f>IF($D2358=K$1,$J2358,IF($C2358&lt;&gt;$C2357,"",K2357))</f>
        <v>14</v>
      </c>
      <c r="L2358" t="str">
        <f>IF($D2358=L$1,$J2358,IF($C2358&lt;&gt;$C2357,"",L2357))</f>
        <v/>
      </c>
      <c r="M2358">
        <f>IF($D2358=M$1,$J2358,IF($C2358&lt;&gt;$C2357,"",M2357))</f>
        <v>15</v>
      </c>
      <c r="N2358" s="20">
        <f t="shared" si="223"/>
        <v>2</v>
      </c>
      <c r="O2358" s="21">
        <f t="shared" si="224"/>
        <v>14.5</v>
      </c>
      <c r="P2358">
        <f t="shared" si="220"/>
        <v>0.70710678118654757</v>
      </c>
      <c r="Q2358">
        <f t="shared" si="221"/>
        <v>14.5</v>
      </c>
    </row>
    <row r="2359" spans="1:17" x14ac:dyDescent="0.25">
      <c r="A2359" t="str">
        <f t="shared" si="219"/>
        <v>Peru-Foreign</v>
      </c>
      <c r="B2359">
        <v>2358</v>
      </c>
      <c r="C2359" t="s">
        <v>41</v>
      </c>
      <c r="D2359" t="s">
        <v>69</v>
      </c>
      <c r="E2359" t="s">
        <v>100</v>
      </c>
      <c r="F2359" s="3">
        <v>40163</v>
      </c>
      <c r="G2359" s="1" t="s">
        <v>168</v>
      </c>
      <c r="H2359" t="s">
        <v>116</v>
      </c>
      <c r="I2359" s="17">
        <f>IF(D2359="Moody",VLOOKUP(H2359,'Rating Translation'!$B$2:$E$25,4,FALSE),IF(D2359="SP",VLOOKUP(H2359,'Rating Translation'!$C$2:$E$25,3,FALSE),VLOOKUP(H2359,'Rating Translation'!$D$2:$E$25,2,FALSE)))</f>
        <v>15</v>
      </c>
      <c r="J2359">
        <f t="shared" si="222"/>
        <v>15</v>
      </c>
      <c r="K2359" s="20">
        <f>IF($D2359=K$1,$J2359,IF($C2359&lt;&gt;$C2358,"",K2358))</f>
        <v>15</v>
      </c>
      <c r="L2359" t="str">
        <f>IF($D2359=L$1,$J2359,IF($C2359&lt;&gt;$C2358,"",L2358))</f>
        <v/>
      </c>
      <c r="M2359">
        <f>IF($D2359=M$1,$J2359,IF($C2359&lt;&gt;$C2358,"",M2358))</f>
        <v>15</v>
      </c>
      <c r="N2359" s="20">
        <f t="shared" si="223"/>
        <v>2</v>
      </c>
      <c r="O2359" s="21">
        <f t="shared" si="224"/>
        <v>15</v>
      </c>
      <c r="P2359">
        <f t="shared" si="220"/>
        <v>0</v>
      </c>
      <c r="Q2359">
        <f t="shared" si="221"/>
        <v>15</v>
      </c>
    </row>
    <row r="2360" spans="1:17" x14ac:dyDescent="0.25">
      <c r="A2360" t="str">
        <f t="shared" si="219"/>
        <v>Peru-Foreign</v>
      </c>
      <c r="B2360">
        <v>2359</v>
      </c>
      <c r="C2360" t="s">
        <v>41</v>
      </c>
      <c r="D2360" t="s">
        <v>96</v>
      </c>
      <c r="E2360" t="s">
        <v>100</v>
      </c>
      <c r="F2360" s="3">
        <v>40331</v>
      </c>
      <c r="G2360" s="1" t="s">
        <v>152</v>
      </c>
      <c r="H2360" t="s">
        <v>124</v>
      </c>
      <c r="I2360" s="17">
        <f>IF(D2360="Moody",VLOOKUP(H2360,'Rating Translation'!$B$2:$E$25,4,FALSE),IF(D2360="SP",VLOOKUP(H2360,'Rating Translation'!$C$2:$E$25,3,FALSE),VLOOKUP(H2360,'Rating Translation'!$D$2:$E$25,2,FALSE)))</f>
        <v>15</v>
      </c>
      <c r="J2360">
        <f t="shared" si="222"/>
        <v>15</v>
      </c>
      <c r="K2360" s="20">
        <f>IF($D2360=K$1,$J2360,IF($C2360&lt;&gt;$C2359,"",K2359))</f>
        <v>15</v>
      </c>
      <c r="L2360" t="str">
        <f>IF($D2360=L$1,$J2360,IF($C2360&lt;&gt;$C2359,"",L2359))</f>
        <v/>
      </c>
      <c r="M2360">
        <f>IF($D2360=M$1,$J2360,IF($C2360&lt;&gt;$C2359,"",M2359))</f>
        <v>15</v>
      </c>
      <c r="N2360" s="20">
        <f t="shared" si="223"/>
        <v>2</v>
      </c>
      <c r="O2360" s="21">
        <f t="shared" si="224"/>
        <v>15</v>
      </c>
      <c r="P2360">
        <f t="shared" si="220"/>
        <v>0</v>
      </c>
      <c r="Q2360">
        <f t="shared" si="221"/>
        <v>15</v>
      </c>
    </row>
    <row r="2361" spans="1:17" x14ac:dyDescent="0.25">
      <c r="A2361" t="str">
        <f t="shared" si="219"/>
        <v>Peru-Foreign</v>
      </c>
      <c r="B2361">
        <v>2360</v>
      </c>
      <c r="C2361" t="s">
        <v>41</v>
      </c>
      <c r="D2361" t="s">
        <v>69</v>
      </c>
      <c r="E2361" t="s">
        <v>100</v>
      </c>
      <c r="F2361" s="3">
        <v>40623</v>
      </c>
      <c r="G2361" s="1" t="s">
        <v>63</v>
      </c>
      <c r="H2361" t="s">
        <v>116</v>
      </c>
      <c r="I2361" s="17">
        <f>IF(D2361="Moody",VLOOKUP(H2361,'Rating Translation'!$B$2:$E$25,4,FALSE),IF(D2361="SP",VLOOKUP(H2361,'Rating Translation'!$C$2:$E$25,3,FALSE),VLOOKUP(H2361,'Rating Translation'!$D$2:$E$25,2,FALSE)))</f>
        <v>15</v>
      </c>
      <c r="J2361">
        <f t="shared" si="222"/>
        <v>15</v>
      </c>
      <c r="K2361" s="20">
        <f>IF($D2361=K$1,$J2361,IF($C2361&lt;&gt;$C2360,"",K2360))</f>
        <v>15</v>
      </c>
      <c r="L2361" t="str">
        <f>IF($D2361=L$1,$J2361,IF($C2361&lt;&gt;$C2360,"",L2360))</f>
        <v/>
      </c>
      <c r="M2361">
        <f>IF($D2361=M$1,$J2361,IF($C2361&lt;&gt;$C2360,"",M2360))</f>
        <v>15</v>
      </c>
      <c r="N2361" s="20">
        <f t="shared" si="223"/>
        <v>2</v>
      </c>
      <c r="O2361" s="21">
        <f t="shared" si="224"/>
        <v>15</v>
      </c>
      <c r="P2361">
        <f t="shared" si="220"/>
        <v>0</v>
      </c>
      <c r="Q2361">
        <f t="shared" si="221"/>
        <v>15</v>
      </c>
    </row>
    <row r="2362" spans="1:17" x14ac:dyDescent="0.25">
      <c r="A2362" t="str">
        <f t="shared" si="219"/>
        <v>Peru-Foreign</v>
      </c>
      <c r="B2362">
        <v>2361</v>
      </c>
      <c r="C2362" t="s">
        <v>41</v>
      </c>
      <c r="D2362" t="s">
        <v>96</v>
      </c>
      <c r="E2362" t="s">
        <v>100</v>
      </c>
      <c r="F2362" s="3">
        <v>40751</v>
      </c>
      <c r="G2362" s="1" t="s">
        <v>124</v>
      </c>
      <c r="H2362" t="s">
        <v>124</v>
      </c>
      <c r="I2362" s="17">
        <f>IF(D2362="Moody",VLOOKUP(H2362,'Rating Translation'!$B$2:$E$25,4,FALSE),IF(D2362="SP",VLOOKUP(H2362,'Rating Translation'!$C$2:$E$25,3,FALSE),VLOOKUP(H2362,'Rating Translation'!$D$2:$E$25,2,FALSE)))</f>
        <v>15</v>
      </c>
      <c r="J2362">
        <f t="shared" si="222"/>
        <v>15</v>
      </c>
      <c r="K2362" s="20">
        <f>IF($D2362=K$1,$J2362,IF($C2362&lt;&gt;$C2361,"",K2361))</f>
        <v>15</v>
      </c>
      <c r="L2362" t="str">
        <f>IF($D2362=L$1,$J2362,IF($C2362&lt;&gt;$C2361,"",L2361))</f>
        <v/>
      </c>
      <c r="M2362">
        <f>IF($D2362=M$1,$J2362,IF($C2362&lt;&gt;$C2361,"",M2361))</f>
        <v>15</v>
      </c>
      <c r="N2362" s="20">
        <f t="shared" si="223"/>
        <v>2</v>
      </c>
      <c r="O2362" s="21">
        <f t="shared" si="224"/>
        <v>15</v>
      </c>
      <c r="P2362">
        <f t="shared" si="220"/>
        <v>0</v>
      </c>
      <c r="Q2362">
        <f t="shared" si="221"/>
        <v>15</v>
      </c>
    </row>
    <row r="2363" spans="1:17" x14ac:dyDescent="0.25">
      <c r="A2363" t="str">
        <f t="shared" si="219"/>
        <v>Peru-Foreign</v>
      </c>
      <c r="B2363">
        <v>2362</v>
      </c>
      <c r="C2363" t="s">
        <v>41</v>
      </c>
      <c r="D2363" t="s">
        <v>79</v>
      </c>
      <c r="E2363" t="s">
        <v>100</v>
      </c>
      <c r="F2363" s="3">
        <v>40785</v>
      </c>
      <c r="G2363" s="1" t="s">
        <v>151</v>
      </c>
      <c r="H2363" t="s">
        <v>123</v>
      </c>
      <c r="I2363" s="17">
        <f>IF(D2363="Moody",VLOOKUP(H2363,'Rating Translation'!$B$2:$E$25,4,FALSE),IF(D2363="SP",VLOOKUP(H2363,'Rating Translation'!$C$2:$E$25,3,FALSE),VLOOKUP(H2363,'Rating Translation'!$D$2:$E$25,2,FALSE)))</f>
        <v>16</v>
      </c>
      <c r="J2363">
        <f t="shared" si="222"/>
        <v>16</v>
      </c>
      <c r="K2363" s="20">
        <f>IF($D2363=K$1,$J2363,IF($C2363&lt;&gt;$C2362,"",K2362))</f>
        <v>15</v>
      </c>
      <c r="L2363">
        <f>IF($D2363=L$1,$J2363,IF($C2363&lt;&gt;$C2362,"",L2362))</f>
        <v>16</v>
      </c>
      <c r="M2363">
        <f>IF($D2363=M$1,$J2363,IF($C2363&lt;&gt;$C2362,"",M2362))</f>
        <v>15</v>
      </c>
      <c r="N2363" s="20">
        <f t="shared" si="223"/>
        <v>3</v>
      </c>
      <c r="O2363" s="21">
        <f t="shared" si="224"/>
        <v>15.333333333333334</v>
      </c>
      <c r="P2363">
        <f t="shared" si="220"/>
        <v>0.57735026918962573</v>
      </c>
      <c r="Q2363">
        <f t="shared" si="221"/>
        <v>15</v>
      </c>
    </row>
    <row r="2364" spans="1:17" x14ac:dyDescent="0.25">
      <c r="A2364" t="str">
        <f t="shared" si="219"/>
        <v>Peru-Foreign</v>
      </c>
      <c r="B2364">
        <v>2363</v>
      </c>
      <c r="C2364" t="s">
        <v>41</v>
      </c>
      <c r="D2364" t="s">
        <v>96</v>
      </c>
      <c r="E2364" t="s">
        <v>100</v>
      </c>
      <c r="F2364" s="3">
        <v>40857</v>
      </c>
      <c r="G2364" s="1" t="s">
        <v>151</v>
      </c>
      <c r="H2364" t="s">
        <v>123</v>
      </c>
      <c r="I2364" s="17">
        <f>IF(D2364="Moody",VLOOKUP(H2364,'Rating Translation'!$B$2:$E$25,4,FALSE),IF(D2364="SP",VLOOKUP(H2364,'Rating Translation'!$C$2:$E$25,3,FALSE),VLOOKUP(H2364,'Rating Translation'!$D$2:$E$25,2,FALSE)))</f>
        <v>16</v>
      </c>
      <c r="J2364">
        <f t="shared" si="222"/>
        <v>16</v>
      </c>
      <c r="K2364" s="20">
        <f>IF($D2364=K$1,$J2364,IF($C2364&lt;&gt;$C2363,"",K2363))</f>
        <v>15</v>
      </c>
      <c r="L2364">
        <f>IF($D2364=L$1,$J2364,IF($C2364&lt;&gt;$C2363,"",L2363))</f>
        <v>16</v>
      </c>
      <c r="M2364">
        <f>IF($D2364=M$1,$J2364,IF($C2364&lt;&gt;$C2363,"",M2363))</f>
        <v>16</v>
      </c>
      <c r="N2364" s="20">
        <f t="shared" si="223"/>
        <v>3</v>
      </c>
      <c r="O2364" s="21">
        <f t="shared" si="224"/>
        <v>15.666666666666666</v>
      </c>
      <c r="P2364">
        <f t="shared" si="220"/>
        <v>0.57735026918962573</v>
      </c>
      <c r="Q2364">
        <f t="shared" si="221"/>
        <v>16</v>
      </c>
    </row>
    <row r="2365" spans="1:17" x14ac:dyDescent="0.25">
      <c r="A2365" t="str">
        <f t="shared" si="219"/>
        <v>Peru-Foreign</v>
      </c>
      <c r="B2365">
        <v>2364</v>
      </c>
      <c r="C2365" t="s">
        <v>41</v>
      </c>
      <c r="D2365" t="s">
        <v>69</v>
      </c>
      <c r="E2365" t="s">
        <v>100</v>
      </c>
      <c r="F2365" s="3">
        <v>41137</v>
      </c>
      <c r="G2365" s="1" t="s">
        <v>115</v>
      </c>
      <c r="H2365" t="s">
        <v>115</v>
      </c>
      <c r="I2365" s="17">
        <f>IF(D2365="Moody",VLOOKUP(H2365,'Rating Translation'!$B$2:$E$25,4,FALSE),IF(D2365="SP",VLOOKUP(H2365,'Rating Translation'!$C$2:$E$25,3,FALSE),VLOOKUP(H2365,'Rating Translation'!$D$2:$E$25,2,FALSE)))</f>
        <v>16</v>
      </c>
      <c r="J2365">
        <f t="shared" si="222"/>
        <v>16</v>
      </c>
      <c r="K2365" s="20">
        <f>IF($D2365=K$1,$J2365,IF($C2365&lt;&gt;$C2364,"",K2364))</f>
        <v>16</v>
      </c>
      <c r="L2365">
        <f>IF($D2365=L$1,$J2365,IF($C2365&lt;&gt;$C2364,"",L2364))</f>
        <v>16</v>
      </c>
      <c r="M2365">
        <f>IF($D2365=M$1,$J2365,IF($C2365&lt;&gt;$C2364,"",M2364))</f>
        <v>16</v>
      </c>
      <c r="N2365" s="20">
        <f t="shared" si="223"/>
        <v>3</v>
      </c>
      <c r="O2365" s="21">
        <f t="shared" si="224"/>
        <v>16</v>
      </c>
      <c r="P2365">
        <f t="shared" si="220"/>
        <v>0</v>
      </c>
      <c r="Q2365">
        <f t="shared" si="221"/>
        <v>16</v>
      </c>
    </row>
    <row r="2366" spans="1:17" x14ac:dyDescent="0.25">
      <c r="A2366" t="str">
        <f t="shared" si="219"/>
        <v>Peru-Foreign</v>
      </c>
      <c r="B2366">
        <v>2365</v>
      </c>
      <c r="C2366" t="s">
        <v>41</v>
      </c>
      <c r="D2366" t="s">
        <v>79</v>
      </c>
      <c r="E2366" t="s">
        <v>100</v>
      </c>
      <c r="F2366" s="3">
        <v>41149</v>
      </c>
      <c r="G2366" s="1" t="s">
        <v>63</v>
      </c>
      <c r="H2366" t="s">
        <v>123</v>
      </c>
      <c r="I2366" s="17">
        <f>IF(D2366="Moody",VLOOKUP(H2366,'Rating Translation'!$B$2:$E$25,4,FALSE),IF(D2366="SP",VLOOKUP(H2366,'Rating Translation'!$C$2:$E$25,3,FALSE),VLOOKUP(H2366,'Rating Translation'!$D$2:$E$25,2,FALSE)))</f>
        <v>16</v>
      </c>
      <c r="J2366">
        <f t="shared" si="222"/>
        <v>16</v>
      </c>
      <c r="K2366" s="20">
        <f>IF($D2366=K$1,$J2366,IF($C2366&lt;&gt;$C2365,"",K2365))</f>
        <v>16</v>
      </c>
      <c r="L2366">
        <f>IF($D2366=L$1,$J2366,IF($C2366&lt;&gt;$C2365,"",L2365))</f>
        <v>16</v>
      </c>
      <c r="M2366">
        <f>IF($D2366=M$1,$J2366,IF($C2366&lt;&gt;$C2365,"",M2365))</f>
        <v>16</v>
      </c>
      <c r="N2366" s="20">
        <f t="shared" si="223"/>
        <v>3</v>
      </c>
      <c r="O2366" s="21">
        <f t="shared" si="224"/>
        <v>16</v>
      </c>
      <c r="P2366">
        <f t="shared" si="220"/>
        <v>0</v>
      </c>
      <c r="Q2366">
        <f t="shared" si="221"/>
        <v>16</v>
      </c>
    </row>
    <row r="2367" spans="1:17" x14ac:dyDescent="0.25">
      <c r="A2367" t="str">
        <f t="shared" si="219"/>
        <v>Peru-Foreign</v>
      </c>
      <c r="B2367">
        <v>2366</v>
      </c>
      <c r="C2367" t="s">
        <v>41</v>
      </c>
      <c r="D2367" t="s">
        <v>96</v>
      </c>
      <c r="E2367" t="s">
        <v>100</v>
      </c>
      <c r="F2367" s="3">
        <v>41222</v>
      </c>
      <c r="G2367" s="1" t="s">
        <v>151</v>
      </c>
      <c r="H2367" t="s">
        <v>123</v>
      </c>
      <c r="I2367" s="17">
        <f>IF(D2367="Moody",VLOOKUP(H2367,'Rating Translation'!$B$2:$E$25,4,FALSE),IF(D2367="SP",VLOOKUP(H2367,'Rating Translation'!$C$2:$E$25,3,FALSE),VLOOKUP(H2367,'Rating Translation'!$D$2:$E$25,2,FALSE)))</f>
        <v>16</v>
      </c>
      <c r="J2367">
        <f t="shared" si="222"/>
        <v>16</v>
      </c>
      <c r="K2367" s="20">
        <f>IF($D2367=K$1,$J2367,IF($C2367&lt;&gt;$C2366,"",K2366))</f>
        <v>16</v>
      </c>
      <c r="L2367">
        <f>IF($D2367=L$1,$J2367,IF($C2367&lt;&gt;$C2366,"",L2366))</f>
        <v>16</v>
      </c>
      <c r="M2367">
        <f>IF($D2367=M$1,$J2367,IF($C2367&lt;&gt;$C2366,"",M2366))</f>
        <v>16</v>
      </c>
      <c r="N2367" s="20">
        <f t="shared" si="223"/>
        <v>3</v>
      </c>
      <c r="O2367" s="21">
        <f t="shared" si="224"/>
        <v>16</v>
      </c>
      <c r="P2367">
        <f t="shared" si="220"/>
        <v>0</v>
      </c>
      <c r="Q2367">
        <f t="shared" si="221"/>
        <v>16</v>
      </c>
    </row>
    <row r="2368" spans="1:17" x14ac:dyDescent="0.25">
      <c r="A2368" t="str">
        <f t="shared" si="219"/>
        <v>Peru-Foreign</v>
      </c>
      <c r="B2368">
        <v>2367</v>
      </c>
      <c r="C2368" t="s">
        <v>41</v>
      </c>
      <c r="D2368" t="s">
        <v>79</v>
      </c>
      <c r="E2368" t="s">
        <v>100</v>
      </c>
      <c r="F2368" s="3">
        <v>41505</v>
      </c>
      <c r="G2368" s="1" t="s">
        <v>184</v>
      </c>
      <c r="H2368" t="s">
        <v>122</v>
      </c>
      <c r="I2368" s="17">
        <f>IF(D2368="Moody",VLOOKUP(H2368,'Rating Translation'!$B$2:$E$25,4,FALSE),IF(D2368="SP",VLOOKUP(H2368,'Rating Translation'!$C$2:$E$25,3,FALSE),VLOOKUP(H2368,'Rating Translation'!$D$2:$E$25,2,FALSE)))</f>
        <v>17</v>
      </c>
      <c r="J2368">
        <f t="shared" si="222"/>
        <v>17</v>
      </c>
      <c r="K2368" s="20">
        <f>IF($D2368=K$1,$J2368,IF($C2368&lt;&gt;$C2367,"",K2367))</f>
        <v>16</v>
      </c>
      <c r="L2368">
        <f>IF($D2368=L$1,$J2368,IF($C2368&lt;&gt;$C2367,"",L2367))</f>
        <v>17</v>
      </c>
      <c r="M2368">
        <f>IF($D2368=M$1,$J2368,IF($C2368&lt;&gt;$C2367,"",M2367))</f>
        <v>16</v>
      </c>
      <c r="N2368" s="20">
        <f t="shared" si="223"/>
        <v>3</v>
      </c>
      <c r="O2368" s="21">
        <f t="shared" si="224"/>
        <v>16.333333333333332</v>
      </c>
      <c r="P2368">
        <f t="shared" si="220"/>
        <v>0.57735026918962584</v>
      </c>
      <c r="Q2368">
        <f t="shared" si="221"/>
        <v>16</v>
      </c>
    </row>
    <row r="2369" spans="1:17" x14ac:dyDescent="0.25">
      <c r="A2369" t="str">
        <f t="shared" si="219"/>
        <v>Peru-Foreign</v>
      </c>
      <c r="B2369">
        <v>2368</v>
      </c>
      <c r="C2369" t="s">
        <v>41</v>
      </c>
      <c r="D2369" t="s">
        <v>96</v>
      </c>
      <c r="E2369" t="s">
        <v>100</v>
      </c>
      <c r="F2369" s="3">
        <v>41570</v>
      </c>
      <c r="G2369" s="1" t="s">
        <v>184</v>
      </c>
      <c r="H2369" t="s">
        <v>122</v>
      </c>
      <c r="I2369" s="17">
        <f>IF(D2369="Moody",VLOOKUP(H2369,'Rating Translation'!$B$2:$E$25,4,FALSE),IF(D2369="SP",VLOOKUP(H2369,'Rating Translation'!$C$2:$E$25,3,FALSE),VLOOKUP(H2369,'Rating Translation'!$D$2:$E$25,2,FALSE)))</f>
        <v>17</v>
      </c>
      <c r="J2369">
        <f t="shared" si="222"/>
        <v>17</v>
      </c>
      <c r="K2369" s="20">
        <f>IF($D2369=K$1,$J2369,IF($C2369&lt;&gt;$C2368,"",K2368))</f>
        <v>16</v>
      </c>
      <c r="L2369">
        <f>IF($D2369=L$1,$J2369,IF($C2369&lt;&gt;$C2368,"",L2368))</f>
        <v>17</v>
      </c>
      <c r="M2369">
        <f>IF($D2369=M$1,$J2369,IF($C2369&lt;&gt;$C2368,"",M2368))</f>
        <v>17</v>
      </c>
      <c r="N2369" s="20">
        <f t="shared" si="223"/>
        <v>3</v>
      </c>
      <c r="O2369" s="21">
        <f t="shared" si="224"/>
        <v>16.666666666666668</v>
      </c>
      <c r="P2369">
        <f t="shared" si="220"/>
        <v>0.57735026918962584</v>
      </c>
      <c r="Q2369">
        <f t="shared" si="221"/>
        <v>17</v>
      </c>
    </row>
    <row r="2370" spans="1:17" x14ac:dyDescent="0.25">
      <c r="A2370" t="str">
        <f t="shared" ref="A2370:A2433" si="225">CONCATENATE(C2370,"-",E2370)</f>
        <v>Peru-Local</v>
      </c>
      <c r="B2370">
        <v>2369</v>
      </c>
      <c r="C2370" t="s">
        <v>41</v>
      </c>
      <c r="D2370" t="s">
        <v>69</v>
      </c>
      <c r="E2370" t="s">
        <v>101</v>
      </c>
      <c r="F2370" s="3">
        <v>36108</v>
      </c>
      <c r="G2370" s="1" t="s">
        <v>116</v>
      </c>
      <c r="H2370" t="s">
        <v>116</v>
      </c>
      <c r="I2370" s="17">
        <f>IF(D2370="Moody",VLOOKUP(H2370,'Rating Translation'!$B$2:$E$25,4,FALSE),IF(D2370="SP",VLOOKUP(H2370,'Rating Translation'!$C$2:$E$25,3,FALSE),VLOOKUP(H2370,'Rating Translation'!$D$2:$E$25,2,FALSE)))</f>
        <v>15</v>
      </c>
      <c r="J2370">
        <f t="shared" si="222"/>
        <v>15</v>
      </c>
      <c r="K2370" s="20">
        <f>IF($D2370=K$1,$J2370,IF($C2370&lt;&gt;$C2369,"",K2369))</f>
        <v>15</v>
      </c>
      <c r="L2370">
        <f>IF($D2370=L$1,$J2370,IF($C2370&lt;&gt;$C2369,"",L2369))</f>
        <v>17</v>
      </c>
      <c r="M2370">
        <f>IF($D2370=M$1,$J2370,IF($C2370&lt;&gt;$C2369,"",M2369))</f>
        <v>17</v>
      </c>
      <c r="N2370" s="20">
        <f t="shared" si="223"/>
        <v>3</v>
      </c>
      <c r="O2370" s="21">
        <f t="shared" si="224"/>
        <v>16.333333333333332</v>
      </c>
      <c r="P2370">
        <f t="shared" si="220"/>
        <v>1.1547005383792515</v>
      </c>
      <c r="Q2370">
        <f t="shared" si="221"/>
        <v>17</v>
      </c>
    </row>
    <row r="2371" spans="1:17" x14ac:dyDescent="0.25">
      <c r="A2371" t="str">
        <f t="shared" si="225"/>
        <v>Peru-Local</v>
      </c>
      <c r="B2371">
        <v>2370</v>
      </c>
      <c r="C2371" t="s">
        <v>41</v>
      </c>
      <c r="D2371" t="s">
        <v>96</v>
      </c>
      <c r="E2371" t="s">
        <v>101</v>
      </c>
      <c r="F2371" s="3">
        <v>36447</v>
      </c>
      <c r="G2371" s="1" t="s">
        <v>124</v>
      </c>
      <c r="H2371" t="s">
        <v>124</v>
      </c>
      <c r="I2371" s="17">
        <f>IF(D2371="Moody",VLOOKUP(H2371,'Rating Translation'!$B$2:$E$25,4,FALSE),IF(D2371="SP",VLOOKUP(H2371,'Rating Translation'!$C$2:$E$25,3,FALSE),VLOOKUP(H2371,'Rating Translation'!$D$2:$E$25,2,FALSE)))</f>
        <v>15</v>
      </c>
      <c r="J2371">
        <f t="shared" si="222"/>
        <v>15</v>
      </c>
      <c r="K2371" s="20">
        <f>IF($D2371=K$1,$J2371,IF($C2371&lt;&gt;$C2370,"",K2370))</f>
        <v>15</v>
      </c>
      <c r="L2371">
        <f>IF($D2371=L$1,$J2371,IF($C2371&lt;&gt;$C2370,"",L2370))</f>
        <v>17</v>
      </c>
      <c r="M2371">
        <f>IF($D2371=M$1,$J2371,IF($C2371&lt;&gt;$C2370,"",M2370))</f>
        <v>15</v>
      </c>
      <c r="N2371" s="20">
        <f t="shared" si="223"/>
        <v>3</v>
      </c>
      <c r="O2371" s="21">
        <f t="shared" si="224"/>
        <v>15.666666666666666</v>
      </c>
      <c r="P2371">
        <f t="shared" ref="P2371:P2434" si="226">IF(N2371&lt;=1,"",STDEV(K2371:M2371))</f>
        <v>1.1547005383792517</v>
      </c>
      <c r="Q2371">
        <f t="shared" ref="Q2371:Q2434" si="227">MEDIAN(K2371:M2371)</f>
        <v>15</v>
      </c>
    </row>
    <row r="2372" spans="1:17" x14ac:dyDescent="0.25">
      <c r="A2372" t="str">
        <f t="shared" si="225"/>
        <v>Peru-Local</v>
      </c>
      <c r="B2372">
        <v>2371</v>
      </c>
      <c r="C2372" t="s">
        <v>41</v>
      </c>
      <c r="D2372" t="s">
        <v>96</v>
      </c>
      <c r="E2372" t="s">
        <v>101</v>
      </c>
      <c r="F2372" s="3">
        <v>36790</v>
      </c>
      <c r="G2372" s="1" t="s">
        <v>124</v>
      </c>
      <c r="H2372" t="s">
        <v>124</v>
      </c>
      <c r="I2372" s="17">
        <f>IF(D2372="Moody",VLOOKUP(H2372,'Rating Translation'!$B$2:$E$25,4,FALSE),IF(D2372="SP",VLOOKUP(H2372,'Rating Translation'!$C$2:$E$25,3,FALSE),VLOOKUP(H2372,'Rating Translation'!$D$2:$E$25,2,FALSE)))</f>
        <v>15</v>
      </c>
      <c r="J2372">
        <f t="shared" si="222"/>
        <v>15</v>
      </c>
      <c r="K2372" s="20">
        <f>IF($D2372=K$1,$J2372,IF($C2372&lt;&gt;$C2371,"",K2371))</f>
        <v>15</v>
      </c>
      <c r="L2372">
        <f>IF($D2372=L$1,$J2372,IF($C2372&lt;&gt;$C2371,"",L2371))</f>
        <v>17</v>
      </c>
      <c r="M2372">
        <f>IF($D2372=M$1,$J2372,IF($C2372&lt;&gt;$C2371,"",M2371))</f>
        <v>15</v>
      </c>
      <c r="N2372" s="20">
        <f t="shared" si="223"/>
        <v>3</v>
      </c>
      <c r="O2372" s="21">
        <f t="shared" si="224"/>
        <v>15.666666666666666</v>
      </c>
      <c r="P2372">
        <f t="shared" si="226"/>
        <v>1.1547005383792517</v>
      </c>
      <c r="Q2372">
        <f t="shared" si="227"/>
        <v>15</v>
      </c>
    </row>
    <row r="2373" spans="1:17" x14ac:dyDescent="0.25">
      <c r="A2373" t="str">
        <f t="shared" si="225"/>
        <v>Peru-Local</v>
      </c>
      <c r="B2373">
        <v>2372</v>
      </c>
      <c r="C2373" t="s">
        <v>41</v>
      </c>
      <c r="D2373" t="s">
        <v>96</v>
      </c>
      <c r="E2373" t="s">
        <v>101</v>
      </c>
      <c r="F2373" s="3">
        <v>36838</v>
      </c>
      <c r="G2373" s="1" t="s">
        <v>124</v>
      </c>
      <c r="H2373" t="s">
        <v>124</v>
      </c>
      <c r="I2373" s="17">
        <f>IF(D2373="Moody",VLOOKUP(H2373,'Rating Translation'!$B$2:$E$25,4,FALSE),IF(D2373="SP",VLOOKUP(H2373,'Rating Translation'!$C$2:$E$25,3,FALSE),VLOOKUP(H2373,'Rating Translation'!$D$2:$E$25,2,FALSE)))</f>
        <v>15</v>
      </c>
      <c r="J2373">
        <f t="shared" si="222"/>
        <v>15</v>
      </c>
      <c r="K2373" s="20">
        <f>IF($D2373=K$1,$J2373,IF($C2373&lt;&gt;$C2372,"",K2372))</f>
        <v>15</v>
      </c>
      <c r="L2373">
        <f>IF($D2373=L$1,$J2373,IF($C2373&lt;&gt;$C2372,"",L2372))</f>
        <v>17</v>
      </c>
      <c r="M2373">
        <f>IF($D2373=M$1,$J2373,IF($C2373&lt;&gt;$C2372,"",M2372))</f>
        <v>15</v>
      </c>
      <c r="N2373" s="20">
        <f t="shared" si="223"/>
        <v>3</v>
      </c>
      <c r="O2373" s="21">
        <f t="shared" si="224"/>
        <v>15.666666666666666</v>
      </c>
      <c r="P2373">
        <f t="shared" si="226"/>
        <v>1.1547005383792517</v>
      </c>
      <c r="Q2373">
        <f t="shared" si="227"/>
        <v>15</v>
      </c>
    </row>
    <row r="2374" spans="1:17" x14ac:dyDescent="0.25">
      <c r="A2374" t="str">
        <f t="shared" si="225"/>
        <v>Peru-Local</v>
      </c>
      <c r="B2374">
        <v>2373</v>
      </c>
      <c r="C2374" t="s">
        <v>41</v>
      </c>
      <c r="D2374" t="s">
        <v>96</v>
      </c>
      <c r="E2374" t="s">
        <v>101</v>
      </c>
      <c r="F2374" s="3">
        <v>36999</v>
      </c>
      <c r="G2374" s="1" t="s">
        <v>71</v>
      </c>
      <c r="H2374" t="s">
        <v>71</v>
      </c>
      <c r="I2374" s="17">
        <f>IF(D2374="Moody",VLOOKUP(H2374,'Rating Translation'!$B$2:$E$25,4,FALSE),IF(D2374="SP",VLOOKUP(H2374,'Rating Translation'!$C$2:$E$25,3,FALSE),VLOOKUP(H2374,'Rating Translation'!$D$2:$E$25,2,FALSE)))</f>
        <v>14</v>
      </c>
      <c r="J2374">
        <f t="shared" si="222"/>
        <v>14</v>
      </c>
      <c r="K2374" s="20">
        <f>IF($D2374=K$1,$J2374,IF($C2374&lt;&gt;$C2373,"",K2373))</f>
        <v>15</v>
      </c>
      <c r="L2374">
        <f>IF($D2374=L$1,$J2374,IF($C2374&lt;&gt;$C2373,"",L2373))</f>
        <v>17</v>
      </c>
      <c r="M2374">
        <f>IF($D2374=M$1,$J2374,IF($C2374&lt;&gt;$C2373,"",M2373))</f>
        <v>14</v>
      </c>
      <c r="N2374" s="20">
        <f t="shared" si="223"/>
        <v>3</v>
      </c>
      <c r="O2374" s="21">
        <f t="shared" si="224"/>
        <v>15.333333333333334</v>
      </c>
      <c r="P2374">
        <f t="shared" si="226"/>
        <v>1.5275252316519468</v>
      </c>
      <c r="Q2374">
        <f t="shared" si="227"/>
        <v>15</v>
      </c>
    </row>
    <row r="2375" spans="1:17" x14ac:dyDescent="0.25">
      <c r="A2375" t="str">
        <f t="shared" si="225"/>
        <v>Peru-Local</v>
      </c>
      <c r="B2375">
        <v>2374</v>
      </c>
      <c r="C2375" t="s">
        <v>41</v>
      </c>
      <c r="D2375" t="s">
        <v>96</v>
      </c>
      <c r="E2375" t="s">
        <v>101</v>
      </c>
      <c r="F2375" s="3">
        <v>37375</v>
      </c>
      <c r="G2375" s="1" t="s">
        <v>71</v>
      </c>
      <c r="H2375" t="s">
        <v>71</v>
      </c>
      <c r="I2375" s="17">
        <f>IF(D2375="Moody",VLOOKUP(H2375,'Rating Translation'!$B$2:$E$25,4,FALSE),IF(D2375="SP",VLOOKUP(H2375,'Rating Translation'!$C$2:$E$25,3,FALSE),VLOOKUP(H2375,'Rating Translation'!$D$2:$E$25,2,FALSE)))</f>
        <v>14</v>
      </c>
      <c r="J2375">
        <f t="shared" si="222"/>
        <v>14</v>
      </c>
      <c r="K2375" s="20">
        <f>IF($D2375=K$1,$J2375,IF($C2375&lt;&gt;$C2374,"",K2374))</f>
        <v>15</v>
      </c>
      <c r="L2375">
        <f>IF($D2375=L$1,$J2375,IF($C2375&lt;&gt;$C2374,"",L2374))</f>
        <v>17</v>
      </c>
      <c r="M2375">
        <f>IF($D2375=M$1,$J2375,IF($C2375&lt;&gt;$C2374,"",M2374))</f>
        <v>14</v>
      </c>
      <c r="N2375" s="20">
        <f t="shared" si="223"/>
        <v>3</v>
      </c>
      <c r="O2375" s="21">
        <f t="shared" si="224"/>
        <v>15.333333333333334</v>
      </c>
      <c r="P2375">
        <f t="shared" si="226"/>
        <v>1.5275252316519468</v>
      </c>
      <c r="Q2375">
        <f t="shared" si="227"/>
        <v>15</v>
      </c>
    </row>
    <row r="2376" spans="1:17" x14ac:dyDescent="0.25">
      <c r="A2376" t="str">
        <f t="shared" si="225"/>
        <v>Peru-Local</v>
      </c>
      <c r="B2376">
        <v>2375</v>
      </c>
      <c r="C2376" t="s">
        <v>41</v>
      </c>
      <c r="D2376" t="s">
        <v>96</v>
      </c>
      <c r="E2376" t="s">
        <v>101</v>
      </c>
      <c r="F2376" s="3">
        <v>37489</v>
      </c>
      <c r="G2376" s="1" t="s">
        <v>71</v>
      </c>
      <c r="H2376" t="s">
        <v>71</v>
      </c>
      <c r="I2376" s="17">
        <f>IF(D2376="Moody",VLOOKUP(H2376,'Rating Translation'!$B$2:$E$25,4,FALSE),IF(D2376="SP",VLOOKUP(H2376,'Rating Translation'!$C$2:$E$25,3,FALSE),VLOOKUP(H2376,'Rating Translation'!$D$2:$E$25,2,FALSE)))</f>
        <v>14</v>
      </c>
      <c r="J2376">
        <f t="shared" si="222"/>
        <v>14</v>
      </c>
      <c r="K2376" s="20">
        <f>IF($D2376=K$1,$J2376,IF($C2376&lt;&gt;$C2375,"",K2375))</f>
        <v>15</v>
      </c>
      <c r="L2376">
        <f>IF($D2376=L$1,$J2376,IF($C2376&lt;&gt;$C2375,"",L2375))</f>
        <v>17</v>
      </c>
      <c r="M2376">
        <f>IF($D2376=M$1,$J2376,IF($C2376&lt;&gt;$C2375,"",M2375))</f>
        <v>14</v>
      </c>
      <c r="N2376" s="20">
        <f t="shared" si="223"/>
        <v>3</v>
      </c>
      <c r="O2376" s="21">
        <f t="shared" si="224"/>
        <v>15.333333333333334</v>
      </c>
      <c r="P2376">
        <f t="shared" si="226"/>
        <v>1.5275252316519468</v>
      </c>
      <c r="Q2376">
        <f t="shared" si="227"/>
        <v>15</v>
      </c>
    </row>
    <row r="2377" spans="1:17" x14ac:dyDescent="0.25">
      <c r="A2377" t="str">
        <f t="shared" si="225"/>
        <v>Peru-Local</v>
      </c>
      <c r="B2377">
        <v>2376</v>
      </c>
      <c r="C2377" t="s">
        <v>41</v>
      </c>
      <c r="D2377" t="s">
        <v>96</v>
      </c>
      <c r="E2377" t="s">
        <v>101</v>
      </c>
      <c r="F2377" s="3">
        <v>37916</v>
      </c>
      <c r="G2377" s="1" t="s">
        <v>71</v>
      </c>
      <c r="H2377" t="s">
        <v>71</v>
      </c>
      <c r="I2377" s="17">
        <f>IF(D2377="Moody",VLOOKUP(H2377,'Rating Translation'!$B$2:$E$25,4,FALSE),IF(D2377="SP",VLOOKUP(H2377,'Rating Translation'!$C$2:$E$25,3,FALSE),VLOOKUP(H2377,'Rating Translation'!$D$2:$E$25,2,FALSE)))</f>
        <v>14</v>
      </c>
      <c r="J2377">
        <f t="shared" si="222"/>
        <v>14</v>
      </c>
      <c r="K2377" s="20">
        <f>IF($D2377=K$1,$J2377,IF($C2377&lt;&gt;$C2376,"",K2376))</f>
        <v>15</v>
      </c>
      <c r="L2377">
        <f>IF($D2377=L$1,$J2377,IF($C2377&lt;&gt;$C2376,"",L2376))</f>
        <v>17</v>
      </c>
      <c r="M2377">
        <f>IF($D2377=M$1,$J2377,IF($C2377&lt;&gt;$C2376,"",M2376))</f>
        <v>14</v>
      </c>
      <c r="N2377" s="20">
        <f t="shared" si="223"/>
        <v>3</v>
      </c>
      <c r="O2377" s="21">
        <f t="shared" si="224"/>
        <v>15.333333333333334</v>
      </c>
      <c r="P2377">
        <f t="shared" si="226"/>
        <v>1.5275252316519468</v>
      </c>
      <c r="Q2377">
        <f t="shared" si="227"/>
        <v>15</v>
      </c>
    </row>
    <row r="2378" spans="1:17" x14ac:dyDescent="0.25">
      <c r="A2378" t="str">
        <f t="shared" si="225"/>
        <v>Peru-Local</v>
      </c>
      <c r="B2378">
        <v>2377</v>
      </c>
      <c r="C2378" t="s">
        <v>41</v>
      </c>
      <c r="D2378" t="s">
        <v>96</v>
      </c>
      <c r="E2378" t="s">
        <v>101</v>
      </c>
      <c r="F2378" s="3">
        <v>38142</v>
      </c>
      <c r="G2378" s="1" t="s">
        <v>71</v>
      </c>
      <c r="H2378" t="s">
        <v>71</v>
      </c>
      <c r="I2378" s="17">
        <f>IF(D2378="Moody",VLOOKUP(H2378,'Rating Translation'!$B$2:$E$25,4,FALSE),IF(D2378="SP",VLOOKUP(H2378,'Rating Translation'!$C$2:$E$25,3,FALSE),VLOOKUP(H2378,'Rating Translation'!$D$2:$E$25,2,FALSE)))</f>
        <v>14</v>
      </c>
      <c r="J2378">
        <f t="shared" si="222"/>
        <v>14</v>
      </c>
      <c r="K2378" s="20">
        <f>IF($D2378=K$1,$J2378,IF($C2378&lt;&gt;$C2377,"",K2377))</f>
        <v>15</v>
      </c>
      <c r="L2378">
        <f>IF($D2378=L$1,$J2378,IF($C2378&lt;&gt;$C2377,"",L2377))</f>
        <v>17</v>
      </c>
      <c r="M2378">
        <f>IF($D2378=M$1,$J2378,IF($C2378&lt;&gt;$C2377,"",M2377))</f>
        <v>14</v>
      </c>
      <c r="N2378" s="20">
        <f t="shared" si="223"/>
        <v>3</v>
      </c>
      <c r="O2378" s="21">
        <f t="shared" si="224"/>
        <v>15.333333333333334</v>
      </c>
      <c r="P2378">
        <f t="shared" si="226"/>
        <v>1.5275252316519468</v>
      </c>
      <c r="Q2378">
        <f t="shared" si="227"/>
        <v>15</v>
      </c>
    </row>
    <row r="2379" spans="1:17" x14ac:dyDescent="0.25">
      <c r="A2379" t="str">
        <f t="shared" si="225"/>
        <v>Peru-Local</v>
      </c>
      <c r="B2379">
        <v>2378</v>
      </c>
      <c r="C2379" t="s">
        <v>41</v>
      </c>
      <c r="D2379" t="s">
        <v>96</v>
      </c>
      <c r="E2379" t="s">
        <v>101</v>
      </c>
      <c r="F2379" s="3">
        <v>38309</v>
      </c>
      <c r="G2379" s="1" t="s">
        <v>71</v>
      </c>
      <c r="H2379" t="s">
        <v>71</v>
      </c>
      <c r="I2379" s="17">
        <f>IF(D2379="Moody",VLOOKUP(H2379,'Rating Translation'!$B$2:$E$25,4,FALSE),IF(D2379="SP",VLOOKUP(H2379,'Rating Translation'!$C$2:$E$25,3,FALSE),VLOOKUP(H2379,'Rating Translation'!$D$2:$E$25,2,FALSE)))</f>
        <v>14</v>
      </c>
      <c r="J2379">
        <f t="shared" si="222"/>
        <v>14</v>
      </c>
      <c r="K2379" s="20">
        <f>IF($D2379=K$1,$J2379,IF($C2379&lt;&gt;$C2378,"",K2378))</f>
        <v>15</v>
      </c>
      <c r="L2379">
        <f>IF($D2379=L$1,$J2379,IF($C2379&lt;&gt;$C2378,"",L2378))</f>
        <v>17</v>
      </c>
      <c r="M2379">
        <f>IF($D2379=M$1,$J2379,IF($C2379&lt;&gt;$C2378,"",M2378))</f>
        <v>14</v>
      </c>
      <c r="N2379" s="20">
        <f t="shared" si="223"/>
        <v>3</v>
      </c>
      <c r="O2379" s="21">
        <f t="shared" si="224"/>
        <v>15.333333333333334</v>
      </c>
      <c r="P2379">
        <f t="shared" si="226"/>
        <v>1.5275252316519468</v>
      </c>
      <c r="Q2379">
        <f t="shared" si="227"/>
        <v>15</v>
      </c>
    </row>
    <row r="2380" spans="1:17" x14ac:dyDescent="0.25">
      <c r="A2380" t="str">
        <f t="shared" si="225"/>
        <v>Peru-Local</v>
      </c>
      <c r="B2380">
        <v>2379</v>
      </c>
      <c r="C2380" t="s">
        <v>41</v>
      </c>
      <c r="D2380" t="s">
        <v>96</v>
      </c>
      <c r="E2380" t="s">
        <v>101</v>
      </c>
      <c r="F2380" s="3">
        <v>38660</v>
      </c>
      <c r="G2380" s="1" t="s">
        <v>71</v>
      </c>
      <c r="H2380" t="s">
        <v>71</v>
      </c>
      <c r="I2380" s="17">
        <f>IF(D2380="Moody",VLOOKUP(H2380,'Rating Translation'!$B$2:$E$25,4,FALSE),IF(D2380="SP",VLOOKUP(H2380,'Rating Translation'!$C$2:$E$25,3,FALSE),VLOOKUP(H2380,'Rating Translation'!$D$2:$E$25,2,FALSE)))</f>
        <v>14</v>
      </c>
      <c r="J2380">
        <f t="shared" si="222"/>
        <v>14</v>
      </c>
      <c r="K2380" s="20">
        <f>IF($D2380=K$1,$J2380,IF($C2380&lt;&gt;$C2379,"",K2379))</f>
        <v>15</v>
      </c>
      <c r="L2380">
        <f>IF($D2380=L$1,$J2380,IF($C2380&lt;&gt;$C2379,"",L2379))</f>
        <v>17</v>
      </c>
      <c r="M2380">
        <f>IF($D2380=M$1,$J2380,IF($C2380&lt;&gt;$C2379,"",M2379))</f>
        <v>14</v>
      </c>
      <c r="N2380" s="20">
        <f t="shared" si="223"/>
        <v>3</v>
      </c>
      <c r="O2380" s="21">
        <f t="shared" si="224"/>
        <v>15.333333333333334</v>
      </c>
      <c r="P2380">
        <f t="shared" si="226"/>
        <v>1.5275252316519468</v>
      </c>
      <c r="Q2380">
        <f t="shared" si="227"/>
        <v>15</v>
      </c>
    </row>
    <row r="2381" spans="1:17" x14ac:dyDescent="0.25">
      <c r="A2381" t="str">
        <f t="shared" si="225"/>
        <v>Peru-Local</v>
      </c>
      <c r="B2381">
        <v>2380</v>
      </c>
      <c r="C2381" t="s">
        <v>41</v>
      </c>
      <c r="D2381" t="s">
        <v>96</v>
      </c>
      <c r="E2381" t="s">
        <v>101</v>
      </c>
      <c r="F2381" s="3">
        <v>38960</v>
      </c>
      <c r="G2381" s="1" t="s">
        <v>124</v>
      </c>
      <c r="H2381" t="s">
        <v>124</v>
      </c>
      <c r="I2381" s="17">
        <f>IF(D2381="Moody",VLOOKUP(H2381,'Rating Translation'!$B$2:$E$25,4,FALSE),IF(D2381="SP",VLOOKUP(H2381,'Rating Translation'!$C$2:$E$25,3,FALSE),VLOOKUP(H2381,'Rating Translation'!$D$2:$E$25,2,FALSE)))</f>
        <v>15</v>
      </c>
      <c r="J2381">
        <f t="shared" si="222"/>
        <v>15</v>
      </c>
      <c r="K2381" s="20">
        <f>IF($D2381=K$1,$J2381,IF($C2381&lt;&gt;$C2380,"",K2380))</f>
        <v>15</v>
      </c>
      <c r="L2381">
        <f>IF($D2381=L$1,$J2381,IF($C2381&lt;&gt;$C2380,"",L2380))</f>
        <v>17</v>
      </c>
      <c r="M2381">
        <f>IF($D2381=M$1,$J2381,IF($C2381&lt;&gt;$C2380,"",M2380))</f>
        <v>15</v>
      </c>
      <c r="N2381" s="20">
        <f t="shared" si="223"/>
        <v>3</v>
      </c>
      <c r="O2381" s="21">
        <f t="shared" si="224"/>
        <v>15.666666666666666</v>
      </c>
      <c r="P2381">
        <f t="shared" si="226"/>
        <v>1.1547005383792517</v>
      </c>
      <c r="Q2381">
        <f t="shared" si="227"/>
        <v>15</v>
      </c>
    </row>
    <row r="2382" spans="1:17" x14ac:dyDescent="0.25">
      <c r="A2382" t="str">
        <f t="shared" si="225"/>
        <v>Peru-Local</v>
      </c>
      <c r="B2382">
        <v>2381</v>
      </c>
      <c r="C2382" t="s">
        <v>41</v>
      </c>
      <c r="D2382" t="s">
        <v>96</v>
      </c>
      <c r="E2382" t="s">
        <v>101</v>
      </c>
      <c r="F2382" s="3">
        <v>39147</v>
      </c>
      <c r="G2382" s="1" t="s">
        <v>124</v>
      </c>
      <c r="H2382" t="s">
        <v>124</v>
      </c>
      <c r="I2382" s="17">
        <f>IF(D2382="Moody",VLOOKUP(H2382,'Rating Translation'!$B$2:$E$25,4,FALSE),IF(D2382="SP",VLOOKUP(H2382,'Rating Translation'!$C$2:$E$25,3,FALSE),VLOOKUP(H2382,'Rating Translation'!$D$2:$E$25,2,FALSE)))</f>
        <v>15</v>
      </c>
      <c r="J2382">
        <f t="shared" si="222"/>
        <v>15</v>
      </c>
      <c r="K2382" s="20">
        <f>IF($D2382=K$1,$J2382,IF($C2382&lt;&gt;$C2381,"",K2381))</f>
        <v>15</v>
      </c>
      <c r="L2382">
        <f>IF($D2382=L$1,$J2382,IF($C2382&lt;&gt;$C2381,"",L2381))</f>
        <v>17</v>
      </c>
      <c r="M2382">
        <f>IF($D2382=M$1,$J2382,IF($C2382&lt;&gt;$C2381,"",M2381))</f>
        <v>15</v>
      </c>
      <c r="N2382" s="20">
        <f t="shared" si="223"/>
        <v>3</v>
      </c>
      <c r="O2382" s="21">
        <f t="shared" si="224"/>
        <v>15.666666666666666</v>
      </c>
      <c r="P2382">
        <f t="shared" si="226"/>
        <v>1.1547005383792517</v>
      </c>
      <c r="Q2382">
        <f t="shared" si="227"/>
        <v>15</v>
      </c>
    </row>
    <row r="2383" spans="1:17" x14ac:dyDescent="0.25">
      <c r="A2383" t="str">
        <f t="shared" si="225"/>
        <v>Peru-Local</v>
      </c>
      <c r="B2383">
        <v>2382</v>
      </c>
      <c r="C2383" t="s">
        <v>41</v>
      </c>
      <c r="D2383" t="s">
        <v>96</v>
      </c>
      <c r="E2383" t="s">
        <v>101</v>
      </c>
      <c r="F2383" s="3">
        <v>39540</v>
      </c>
      <c r="G2383" s="1" t="s">
        <v>123</v>
      </c>
      <c r="H2383" t="s">
        <v>123</v>
      </c>
      <c r="I2383" s="17">
        <f>IF(D2383="Moody",VLOOKUP(H2383,'Rating Translation'!$B$2:$E$25,4,FALSE),IF(D2383="SP",VLOOKUP(H2383,'Rating Translation'!$C$2:$E$25,3,FALSE),VLOOKUP(H2383,'Rating Translation'!$D$2:$E$25,2,FALSE)))</f>
        <v>16</v>
      </c>
      <c r="J2383">
        <f t="shared" si="222"/>
        <v>16</v>
      </c>
      <c r="K2383" s="20">
        <f>IF($D2383=K$1,$J2383,IF($C2383&lt;&gt;$C2382,"",K2382))</f>
        <v>15</v>
      </c>
      <c r="L2383">
        <f>IF($D2383=L$1,$J2383,IF($C2383&lt;&gt;$C2382,"",L2382))</f>
        <v>17</v>
      </c>
      <c r="M2383">
        <f>IF($D2383=M$1,$J2383,IF($C2383&lt;&gt;$C2382,"",M2382))</f>
        <v>16</v>
      </c>
      <c r="N2383" s="20">
        <f t="shared" si="223"/>
        <v>3</v>
      </c>
      <c r="O2383" s="21">
        <f t="shared" si="224"/>
        <v>16</v>
      </c>
      <c r="P2383">
        <f t="shared" si="226"/>
        <v>1</v>
      </c>
      <c r="Q2383">
        <f t="shared" si="227"/>
        <v>16</v>
      </c>
    </row>
    <row r="2384" spans="1:17" x14ac:dyDescent="0.25">
      <c r="A2384" t="str">
        <f t="shared" si="225"/>
        <v>Peru-Local</v>
      </c>
      <c r="B2384">
        <v>2383</v>
      </c>
      <c r="C2384" t="s">
        <v>41</v>
      </c>
      <c r="D2384" t="s">
        <v>79</v>
      </c>
      <c r="E2384" t="s">
        <v>101</v>
      </c>
      <c r="F2384" s="3">
        <v>39643</v>
      </c>
      <c r="G2384" s="1" t="s">
        <v>122</v>
      </c>
      <c r="H2384" t="s">
        <v>122</v>
      </c>
      <c r="I2384" s="17">
        <f>IF(D2384="Moody",VLOOKUP(H2384,'Rating Translation'!$B$2:$E$25,4,FALSE),IF(D2384="SP",VLOOKUP(H2384,'Rating Translation'!$C$2:$E$25,3,FALSE),VLOOKUP(H2384,'Rating Translation'!$D$2:$E$25,2,FALSE)))</f>
        <v>17</v>
      </c>
      <c r="J2384">
        <f t="shared" si="222"/>
        <v>17</v>
      </c>
      <c r="K2384" s="20">
        <f>IF($D2384=K$1,$J2384,IF($C2384&lt;&gt;$C2383,"",K2383))</f>
        <v>15</v>
      </c>
      <c r="L2384">
        <f>IF($D2384=L$1,$J2384,IF($C2384&lt;&gt;$C2383,"",L2383))</f>
        <v>17</v>
      </c>
      <c r="M2384">
        <f>IF($D2384=M$1,$J2384,IF($C2384&lt;&gt;$C2383,"",M2383))</f>
        <v>16</v>
      </c>
      <c r="N2384" s="20">
        <f t="shared" si="223"/>
        <v>3</v>
      </c>
      <c r="O2384" s="21">
        <f t="shared" si="224"/>
        <v>16</v>
      </c>
      <c r="P2384">
        <f t="shared" si="226"/>
        <v>1</v>
      </c>
      <c r="Q2384">
        <f t="shared" si="227"/>
        <v>16</v>
      </c>
    </row>
    <row r="2385" spans="1:17" x14ac:dyDescent="0.25">
      <c r="A2385" t="str">
        <f t="shared" si="225"/>
        <v>Peru-Local</v>
      </c>
      <c r="B2385">
        <v>2384</v>
      </c>
      <c r="C2385" t="s">
        <v>41</v>
      </c>
      <c r="D2385" t="s">
        <v>96</v>
      </c>
      <c r="E2385" t="s">
        <v>101</v>
      </c>
      <c r="F2385" s="3">
        <v>40331</v>
      </c>
      <c r="G2385" s="1" t="s">
        <v>123</v>
      </c>
      <c r="H2385" t="s">
        <v>123</v>
      </c>
      <c r="I2385" s="17">
        <f>IF(D2385="Moody",VLOOKUP(H2385,'Rating Translation'!$B$2:$E$25,4,FALSE),IF(D2385="SP",VLOOKUP(H2385,'Rating Translation'!$C$2:$E$25,3,FALSE),VLOOKUP(H2385,'Rating Translation'!$D$2:$E$25,2,FALSE)))</f>
        <v>16</v>
      </c>
      <c r="J2385">
        <f t="shared" si="222"/>
        <v>16</v>
      </c>
      <c r="K2385" s="20">
        <f>IF($D2385=K$1,$J2385,IF($C2385&lt;&gt;$C2384,"",K2384))</f>
        <v>15</v>
      </c>
      <c r="L2385">
        <f>IF($D2385=L$1,$J2385,IF($C2385&lt;&gt;$C2384,"",L2384))</f>
        <v>17</v>
      </c>
      <c r="M2385">
        <f>IF($D2385=M$1,$J2385,IF($C2385&lt;&gt;$C2384,"",M2384))</f>
        <v>16</v>
      </c>
      <c r="N2385" s="20">
        <f t="shared" si="223"/>
        <v>3</v>
      </c>
      <c r="O2385" s="21">
        <f t="shared" si="224"/>
        <v>16</v>
      </c>
      <c r="P2385">
        <f t="shared" si="226"/>
        <v>1</v>
      </c>
      <c r="Q2385">
        <f t="shared" si="227"/>
        <v>16</v>
      </c>
    </row>
    <row r="2386" spans="1:17" x14ac:dyDescent="0.25">
      <c r="A2386" t="str">
        <f t="shared" si="225"/>
        <v>Peru-Local</v>
      </c>
      <c r="B2386">
        <v>2385</v>
      </c>
      <c r="C2386" t="s">
        <v>41</v>
      </c>
      <c r="D2386" t="s">
        <v>96</v>
      </c>
      <c r="E2386" t="s">
        <v>101</v>
      </c>
      <c r="F2386" s="3">
        <v>40751</v>
      </c>
      <c r="G2386" s="1" t="s">
        <v>123</v>
      </c>
      <c r="H2386" t="s">
        <v>123</v>
      </c>
      <c r="I2386" s="17">
        <f>IF(D2386="Moody",VLOOKUP(H2386,'Rating Translation'!$B$2:$E$25,4,FALSE),IF(D2386="SP",VLOOKUP(H2386,'Rating Translation'!$C$2:$E$25,3,FALSE),VLOOKUP(H2386,'Rating Translation'!$D$2:$E$25,2,FALSE)))</f>
        <v>16</v>
      </c>
      <c r="J2386">
        <f t="shared" si="222"/>
        <v>16</v>
      </c>
      <c r="K2386" s="20">
        <f>IF($D2386=K$1,$J2386,IF($C2386&lt;&gt;$C2385,"",K2385))</f>
        <v>15</v>
      </c>
      <c r="L2386">
        <f>IF($D2386=L$1,$J2386,IF($C2386&lt;&gt;$C2385,"",L2385))</f>
        <v>17</v>
      </c>
      <c r="M2386">
        <f>IF($D2386=M$1,$J2386,IF($C2386&lt;&gt;$C2385,"",M2385))</f>
        <v>16</v>
      </c>
      <c r="N2386" s="20">
        <f t="shared" si="223"/>
        <v>3</v>
      </c>
      <c r="O2386" s="21">
        <f t="shared" si="224"/>
        <v>16</v>
      </c>
      <c r="P2386">
        <f t="shared" si="226"/>
        <v>1</v>
      </c>
      <c r="Q2386">
        <f t="shared" si="227"/>
        <v>16</v>
      </c>
    </row>
    <row r="2387" spans="1:17" x14ac:dyDescent="0.25">
      <c r="A2387" t="str">
        <f t="shared" si="225"/>
        <v>Peru-Local</v>
      </c>
      <c r="B2387">
        <v>2386</v>
      </c>
      <c r="C2387" t="s">
        <v>41</v>
      </c>
      <c r="D2387" t="s">
        <v>79</v>
      </c>
      <c r="E2387" t="s">
        <v>101</v>
      </c>
      <c r="F2387" s="3">
        <v>40785</v>
      </c>
      <c r="G2387" s="1" t="s">
        <v>121</v>
      </c>
      <c r="H2387" t="s">
        <v>121</v>
      </c>
      <c r="I2387" s="17">
        <f>IF(D2387="Moody",VLOOKUP(H2387,'Rating Translation'!$B$2:$E$25,4,FALSE),IF(D2387="SP",VLOOKUP(H2387,'Rating Translation'!$C$2:$E$25,3,FALSE),VLOOKUP(H2387,'Rating Translation'!$D$2:$E$25,2,FALSE)))</f>
        <v>18</v>
      </c>
      <c r="J2387">
        <f t="shared" si="222"/>
        <v>18</v>
      </c>
      <c r="K2387" s="20">
        <f>IF($D2387=K$1,$J2387,IF($C2387&lt;&gt;$C2386,"",K2386))</f>
        <v>15</v>
      </c>
      <c r="L2387">
        <f>IF($D2387=L$1,$J2387,IF($C2387&lt;&gt;$C2386,"",L2386))</f>
        <v>18</v>
      </c>
      <c r="M2387">
        <f>IF($D2387=M$1,$J2387,IF($C2387&lt;&gt;$C2386,"",M2386))</f>
        <v>16</v>
      </c>
      <c r="N2387" s="20">
        <f t="shared" si="223"/>
        <v>3</v>
      </c>
      <c r="O2387" s="21">
        <f t="shared" si="224"/>
        <v>16.333333333333332</v>
      </c>
      <c r="P2387">
        <f t="shared" si="226"/>
        <v>1.5275252316519468</v>
      </c>
      <c r="Q2387">
        <f t="shared" si="227"/>
        <v>16</v>
      </c>
    </row>
    <row r="2388" spans="1:17" x14ac:dyDescent="0.25">
      <c r="A2388" t="str">
        <f t="shared" si="225"/>
        <v>Peru-Local</v>
      </c>
      <c r="B2388">
        <v>2387</v>
      </c>
      <c r="C2388" t="s">
        <v>41</v>
      </c>
      <c r="D2388" t="s">
        <v>96</v>
      </c>
      <c r="E2388" t="s">
        <v>101</v>
      </c>
      <c r="F2388" s="3">
        <v>40857</v>
      </c>
      <c r="G2388" s="1" t="s">
        <v>122</v>
      </c>
      <c r="H2388" t="s">
        <v>122</v>
      </c>
      <c r="I2388" s="17">
        <f>IF(D2388="Moody",VLOOKUP(H2388,'Rating Translation'!$B$2:$E$25,4,FALSE),IF(D2388="SP",VLOOKUP(H2388,'Rating Translation'!$C$2:$E$25,3,FALSE),VLOOKUP(H2388,'Rating Translation'!$D$2:$E$25,2,FALSE)))</f>
        <v>17</v>
      </c>
      <c r="J2388">
        <f t="shared" si="222"/>
        <v>17</v>
      </c>
      <c r="K2388" s="20">
        <f>IF($D2388=K$1,$J2388,IF($C2388&lt;&gt;$C2387,"",K2387))</f>
        <v>15</v>
      </c>
      <c r="L2388">
        <f>IF($D2388=L$1,$J2388,IF($C2388&lt;&gt;$C2387,"",L2387))</f>
        <v>18</v>
      </c>
      <c r="M2388">
        <f>IF($D2388=M$1,$J2388,IF($C2388&lt;&gt;$C2387,"",M2387))</f>
        <v>17</v>
      </c>
      <c r="N2388" s="20">
        <f t="shared" si="223"/>
        <v>3</v>
      </c>
      <c r="O2388" s="21">
        <f t="shared" si="224"/>
        <v>16.666666666666668</v>
      </c>
      <c r="P2388">
        <f t="shared" si="226"/>
        <v>1.5275252316519468</v>
      </c>
      <c r="Q2388">
        <f t="shared" si="227"/>
        <v>17</v>
      </c>
    </row>
    <row r="2389" spans="1:17" x14ac:dyDescent="0.25">
      <c r="A2389" t="str">
        <f t="shared" si="225"/>
        <v>Peru-Local</v>
      </c>
      <c r="B2389">
        <v>2388</v>
      </c>
      <c r="C2389" t="s">
        <v>41</v>
      </c>
      <c r="D2389" t="s">
        <v>69</v>
      </c>
      <c r="E2389" t="s">
        <v>101</v>
      </c>
      <c r="F2389" s="3">
        <v>41137</v>
      </c>
      <c r="G2389" s="1" t="s">
        <v>115</v>
      </c>
      <c r="H2389" t="s">
        <v>115</v>
      </c>
      <c r="I2389" s="17">
        <f>IF(D2389="Moody",VLOOKUP(H2389,'Rating Translation'!$B$2:$E$25,4,FALSE),IF(D2389="SP",VLOOKUP(H2389,'Rating Translation'!$C$2:$E$25,3,FALSE),VLOOKUP(H2389,'Rating Translation'!$D$2:$E$25,2,FALSE)))</f>
        <v>16</v>
      </c>
      <c r="J2389">
        <f t="shared" si="222"/>
        <v>16</v>
      </c>
      <c r="K2389" s="20">
        <f>IF($D2389=K$1,$J2389,IF($C2389&lt;&gt;$C2388,"",K2388))</f>
        <v>16</v>
      </c>
      <c r="L2389">
        <f>IF($D2389=L$1,$J2389,IF($C2389&lt;&gt;$C2388,"",L2388))</f>
        <v>18</v>
      </c>
      <c r="M2389">
        <f>IF($D2389=M$1,$J2389,IF($C2389&lt;&gt;$C2388,"",M2388))</f>
        <v>17</v>
      </c>
      <c r="N2389" s="20">
        <f t="shared" si="223"/>
        <v>3</v>
      </c>
      <c r="O2389" s="21">
        <f t="shared" si="224"/>
        <v>17</v>
      </c>
      <c r="P2389">
        <f t="shared" si="226"/>
        <v>1</v>
      </c>
      <c r="Q2389">
        <f t="shared" si="227"/>
        <v>17</v>
      </c>
    </row>
    <row r="2390" spans="1:17" x14ac:dyDescent="0.25">
      <c r="A2390" t="str">
        <f t="shared" si="225"/>
        <v>Peru-Local</v>
      </c>
      <c r="B2390">
        <v>2389</v>
      </c>
      <c r="C2390" t="s">
        <v>41</v>
      </c>
      <c r="D2390" t="s">
        <v>96</v>
      </c>
      <c r="E2390" t="s">
        <v>101</v>
      </c>
      <c r="F2390" s="3">
        <v>41222</v>
      </c>
      <c r="G2390" s="1" t="s">
        <v>122</v>
      </c>
      <c r="H2390" t="s">
        <v>122</v>
      </c>
      <c r="I2390" s="17">
        <f>IF(D2390="Moody",VLOOKUP(H2390,'Rating Translation'!$B$2:$E$25,4,FALSE),IF(D2390="SP",VLOOKUP(H2390,'Rating Translation'!$C$2:$E$25,3,FALSE),VLOOKUP(H2390,'Rating Translation'!$D$2:$E$25,2,FALSE)))</f>
        <v>17</v>
      </c>
      <c r="J2390">
        <f t="shared" si="222"/>
        <v>17</v>
      </c>
      <c r="K2390" s="20">
        <f>IF($D2390=K$1,$J2390,IF($C2390&lt;&gt;$C2389,"",K2389))</f>
        <v>16</v>
      </c>
      <c r="L2390">
        <f>IF($D2390=L$1,$J2390,IF($C2390&lt;&gt;$C2389,"",L2389))</f>
        <v>18</v>
      </c>
      <c r="M2390">
        <f>IF($D2390=M$1,$J2390,IF($C2390&lt;&gt;$C2389,"",M2389))</f>
        <v>17</v>
      </c>
      <c r="N2390" s="20">
        <f t="shared" si="223"/>
        <v>3</v>
      </c>
      <c r="O2390" s="21">
        <f t="shared" si="224"/>
        <v>17</v>
      </c>
      <c r="P2390">
        <f t="shared" si="226"/>
        <v>1</v>
      </c>
      <c r="Q2390">
        <f t="shared" si="227"/>
        <v>17</v>
      </c>
    </row>
    <row r="2391" spans="1:17" x14ac:dyDescent="0.25">
      <c r="A2391" t="str">
        <f t="shared" si="225"/>
        <v>Peru-Local</v>
      </c>
      <c r="B2391">
        <v>2390</v>
      </c>
      <c r="C2391" t="s">
        <v>41</v>
      </c>
      <c r="D2391" t="s">
        <v>79</v>
      </c>
      <c r="E2391" t="s">
        <v>101</v>
      </c>
      <c r="F2391" s="3">
        <v>41505</v>
      </c>
      <c r="G2391" s="1" t="s">
        <v>121</v>
      </c>
      <c r="H2391" t="s">
        <v>121</v>
      </c>
      <c r="I2391" s="17">
        <f>IF(D2391="Moody",VLOOKUP(H2391,'Rating Translation'!$B$2:$E$25,4,FALSE),IF(D2391="SP",VLOOKUP(H2391,'Rating Translation'!$C$2:$E$25,3,FALSE),VLOOKUP(H2391,'Rating Translation'!$D$2:$E$25,2,FALSE)))</f>
        <v>18</v>
      </c>
      <c r="J2391">
        <f t="shared" si="222"/>
        <v>18</v>
      </c>
      <c r="K2391" s="20">
        <f>IF($D2391=K$1,$J2391,IF($C2391&lt;&gt;$C2390,"",K2390))</f>
        <v>16</v>
      </c>
      <c r="L2391">
        <f>IF($D2391=L$1,$J2391,IF($C2391&lt;&gt;$C2390,"",L2390))</f>
        <v>18</v>
      </c>
      <c r="M2391">
        <f>IF($D2391=M$1,$J2391,IF($C2391&lt;&gt;$C2390,"",M2390))</f>
        <v>17</v>
      </c>
      <c r="N2391" s="20">
        <f t="shared" si="223"/>
        <v>3</v>
      </c>
      <c r="O2391" s="21">
        <f t="shared" si="224"/>
        <v>17</v>
      </c>
      <c r="P2391">
        <f t="shared" si="226"/>
        <v>1</v>
      </c>
      <c r="Q2391">
        <f t="shared" si="227"/>
        <v>17</v>
      </c>
    </row>
    <row r="2392" spans="1:17" x14ac:dyDescent="0.25">
      <c r="A2392" t="str">
        <f t="shared" si="225"/>
        <v>Peru-Local</v>
      </c>
      <c r="B2392">
        <v>2391</v>
      </c>
      <c r="C2392" t="s">
        <v>41</v>
      </c>
      <c r="D2392" t="s">
        <v>96</v>
      </c>
      <c r="E2392" t="s">
        <v>101</v>
      </c>
      <c r="F2392" s="3">
        <v>41570</v>
      </c>
      <c r="G2392" s="1" t="s">
        <v>121</v>
      </c>
      <c r="H2392" t="s">
        <v>121</v>
      </c>
      <c r="I2392" s="17">
        <f>IF(D2392="Moody",VLOOKUP(H2392,'Rating Translation'!$B$2:$E$25,4,FALSE),IF(D2392="SP",VLOOKUP(H2392,'Rating Translation'!$C$2:$E$25,3,FALSE),VLOOKUP(H2392,'Rating Translation'!$D$2:$E$25,2,FALSE)))</f>
        <v>18</v>
      </c>
      <c r="J2392">
        <f t="shared" si="222"/>
        <v>18</v>
      </c>
      <c r="K2392" s="20">
        <f>IF($D2392=K$1,$J2392,IF($C2392&lt;&gt;$C2391,"",K2391))</f>
        <v>16</v>
      </c>
      <c r="L2392">
        <f>IF($D2392=L$1,$J2392,IF($C2392&lt;&gt;$C2391,"",L2391))</f>
        <v>18</v>
      </c>
      <c r="M2392">
        <f>IF($D2392=M$1,$J2392,IF($C2392&lt;&gt;$C2391,"",M2391))</f>
        <v>18</v>
      </c>
      <c r="N2392" s="20">
        <f t="shared" si="223"/>
        <v>3</v>
      </c>
      <c r="O2392" s="21">
        <f t="shared" si="224"/>
        <v>17.333333333333332</v>
      </c>
      <c r="P2392">
        <f t="shared" si="226"/>
        <v>1.1547005383792515</v>
      </c>
      <c r="Q2392">
        <f t="shared" si="227"/>
        <v>18</v>
      </c>
    </row>
    <row r="2393" spans="1:17" x14ac:dyDescent="0.25">
      <c r="A2393" t="str">
        <f t="shared" si="225"/>
        <v>Philippines-Foreign</v>
      </c>
      <c r="B2393">
        <v>2392</v>
      </c>
      <c r="C2393" t="s">
        <v>43</v>
      </c>
      <c r="D2393" t="s">
        <v>69</v>
      </c>
      <c r="E2393" t="s">
        <v>100</v>
      </c>
      <c r="F2393" s="3">
        <v>34151</v>
      </c>
      <c r="G2393" s="1" t="s">
        <v>68</v>
      </c>
      <c r="H2393" t="s">
        <v>68</v>
      </c>
      <c r="I2393" s="17">
        <f>IF(D2393="Moody",VLOOKUP(H2393,'Rating Translation'!$B$2:$E$25,4,FALSE),IF(D2393="SP",VLOOKUP(H2393,'Rating Translation'!$C$2:$E$25,3,FALSE),VLOOKUP(H2393,'Rating Translation'!$D$2:$E$25,2,FALSE)))</f>
        <v>12</v>
      </c>
      <c r="J2393">
        <f t="shared" si="222"/>
        <v>12</v>
      </c>
      <c r="K2393" s="20">
        <f>IF($D2393=K$1,$J2393,IF($C2393&lt;&gt;$C2392,"",K2392))</f>
        <v>12</v>
      </c>
      <c r="L2393" t="str">
        <f>IF($D2393=L$1,$J2393,IF($C2393&lt;&gt;$C2392,"",L2392))</f>
        <v/>
      </c>
      <c r="M2393" t="str">
        <f>IF($D2393=M$1,$J2393,IF($C2393&lt;&gt;$C2392,"",M2392))</f>
        <v/>
      </c>
      <c r="N2393" s="20">
        <f t="shared" si="223"/>
        <v>1</v>
      </c>
      <c r="O2393" s="21">
        <f t="shared" si="224"/>
        <v>12</v>
      </c>
      <c r="P2393" t="str">
        <f t="shared" si="226"/>
        <v/>
      </c>
      <c r="Q2393">
        <f t="shared" si="227"/>
        <v>12</v>
      </c>
    </row>
    <row r="2394" spans="1:17" x14ac:dyDescent="0.25">
      <c r="A2394" t="str">
        <f t="shared" si="225"/>
        <v>Philippines-Foreign</v>
      </c>
      <c r="B2394">
        <v>2393</v>
      </c>
      <c r="C2394" t="s">
        <v>43</v>
      </c>
      <c r="D2394" t="s">
        <v>69</v>
      </c>
      <c r="E2394" t="s">
        <v>100</v>
      </c>
      <c r="F2394" s="3">
        <v>34831</v>
      </c>
      <c r="G2394" s="1" t="s">
        <v>57</v>
      </c>
      <c r="H2394" t="s">
        <v>57</v>
      </c>
      <c r="I2394" s="17">
        <f>IF(D2394="Moody",VLOOKUP(H2394,'Rating Translation'!$B$2:$E$25,4,FALSE),IF(D2394="SP",VLOOKUP(H2394,'Rating Translation'!$C$2:$E$25,3,FALSE),VLOOKUP(H2394,'Rating Translation'!$D$2:$E$25,2,FALSE)))</f>
        <v>13</v>
      </c>
      <c r="J2394">
        <f t="shared" si="222"/>
        <v>13</v>
      </c>
      <c r="K2394" s="20">
        <f>IF($D2394=K$1,$J2394,IF($C2394&lt;&gt;$C2393,"",K2393))</f>
        <v>13</v>
      </c>
      <c r="L2394" t="str">
        <f>IF($D2394=L$1,$J2394,IF($C2394&lt;&gt;$C2393,"",L2393))</f>
        <v/>
      </c>
      <c r="M2394" t="str">
        <f>IF($D2394=M$1,$J2394,IF($C2394&lt;&gt;$C2393,"",M2393))</f>
        <v/>
      </c>
      <c r="N2394" s="20">
        <f t="shared" si="223"/>
        <v>1</v>
      </c>
      <c r="O2394" s="21">
        <f t="shared" si="224"/>
        <v>13</v>
      </c>
      <c r="P2394" t="str">
        <f t="shared" si="226"/>
        <v/>
      </c>
      <c r="Q2394">
        <f t="shared" si="227"/>
        <v>13</v>
      </c>
    </row>
    <row r="2395" spans="1:17" x14ac:dyDescent="0.25">
      <c r="A2395" t="str">
        <f t="shared" si="225"/>
        <v>Philippines-Foreign</v>
      </c>
      <c r="B2395">
        <v>2394</v>
      </c>
      <c r="C2395" t="s">
        <v>43</v>
      </c>
      <c r="D2395" t="s">
        <v>69</v>
      </c>
      <c r="E2395" t="s">
        <v>100</v>
      </c>
      <c r="F2395" s="3">
        <v>35568</v>
      </c>
      <c r="G2395" s="1" t="s">
        <v>125</v>
      </c>
      <c r="H2395" t="s">
        <v>125</v>
      </c>
      <c r="I2395" s="17">
        <f>IF(D2395="Moody",VLOOKUP(H2395,'Rating Translation'!$B$2:$E$25,4,FALSE),IF(D2395="SP",VLOOKUP(H2395,'Rating Translation'!$C$2:$E$25,3,FALSE),VLOOKUP(H2395,'Rating Translation'!$D$2:$E$25,2,FALSE)))</f>
        <v>14</v>
      </c>
      <c r="J2395">
        <f t="shared" si="222"/>
        <v>14</v>
      </c>
      <c r="K2395" s="20">
        <f>IF($D2395=K$1,$J2395,IF($C2395&lt;&gt;$C2394,"",K2394))</f>
        <v>14</v>
      </c>
      <c r="L2395" t="str">
        <f>IF($D2395=L$1,$J2395,IF($C2395&lt;&gt;$C2394,"",L2394))</f>
        <v/>
      </c>
      <c r="M2395" t="str">
        <f>IF($D2395=M$1,$J2395,IF($C2395&lt;&gt;$C2394,"",M2394))</f>
        <v/>
      </c>
      <c r="N2395" s="20">
        <f t="shared" si="223"/>
        <v>1</v>
      </c>
      <c r="O2395" s="21">
        <f t="shared" si="224"/>
        <v>14</v>
      </c>
      <c r="P2395" t="str">
        <f t="shared" si="226"/>
        <v/>
      </c>
      <c r="Q2395">
        <f t="shared" si="227"/>
        <v>14</v>
      </c>
    </row>
    <row r="2396" spans="1:17" x14ac:dyDescent="0.25">
      <c r="A2396" t="str">
        <f t="shared" si="225"/>
        <v>Philippines-Foreign</v>
      </c>
      <c r="B2396">
        <v>2395</v>
      </c>
      <c r="C2396" t="s">
        <v>43</v>
      </c>
      <c r="D2396" t="s">
        <v>96</v>
      </c>
      <c r="E2396" t="s">
        <v>100</v>
      </c>
      <c r="F2396" s="3">
        <v>36349</v>
      </c>
      <c r="G2396" s="1" t="s">
        <v>71</v>
      </c>
      <c r="H2396" t="s">
        <v>71</v>
      </c>
      <c r="I2396" s="17">
        <f>IF(D2396="Moody",VLOOKUP(H2396,'Rating Translation'!$B$2:$E$25,4,FALSE),IF(D2396="SP",VLOOKUP(H2396,'Rating Translation'!$C$2:$E$25,3,FALSE),VLOOKUP(H2396,'Rating Translation'!$D$2:$E$25,2,FALSE)))</f>
        <v>14</v>
      </c>
      <c r="J2396">
        <f t="shared" si="222"/>
        <v>14</v>
      </c>
      <c r="K2396" s="20">
        <f>IF($D2396=K$1,$J2396,IF($C2396&lt;&gt;$C2395,"",K2395))</f>
        <v>14</v>
      </c>
      <c r="L2396" t="str">
        <f>IF($D2396=L$1,$J2396,IF($C2396&lt;&gt;$C2395,"",L2395))</f>
        <v/>
      </c>
      <c r="M2396">
        <f>IF($D2396=M$1,$J2396,IF($C2396&lt;&gt;$C2395,"",M2395))</f>
        <v>14</v>
      </c>
      <c r="N2396" s="20">
        <f t="shared" si="223"/>
        <v>2</v>
      </c>
      <c r="O2396" s="21">
        <f t="shared" si="224"/>
        <v>14</v>
      </c>
      <c r="P2396">
        <f t="shared" si="226"/>
        <v>0</v>
      </c>
      <c r="Q2396">
        <f t="shared" si="227"/>
        <v>14</v>
      </c>
    </row>
    <row r="2397" spans="1:17" x14ac:dyDescent="0.25">
      <c r="A2397" t="str">
        <f t="shared" si="225"/>
        <v>Philippines-Foreign</v>
      </c>
      <c r="B2397">
        <v>2396</v>
      </c>
      <c r="C2397" t="s">
        <v>43</v>
      </c>
      <c r="D2397" t="s">
        <v>96</v>
      </c>
      <c r="E2397" t="s">
        <v>100</v>
      </c>
      <c r="F2397" s="3">
        <v>36790</v>
      </c>
      <c r="G2397" s="1" t="s">
        <v>154</v>
      </c>
      <c r="H2397" t="s">
        <v>71</v>
      </c>
      <c r="I2397" s="17">
        <f>IF(D2397="Moody",VLOOKUP(H2397,'Rating Translation'!$B$2:$E$25,4,FALSE),IF(D2397="SP",VLOOKUP(H2397,'Rating Translation'!$C$2:$E$25,3,FALSE),VLOOKUP(H2397,'Rating Translation'!$D$2:$E$25,2,FALSE)))</f>
        <v>14</v>
      </c>
      <c r="J2397">
        <f t="shared" si="222"/>
        <v>14</v>
      </c>
      <c r="K2397" s="20">
        <f>IF($D2397=K$1,$J2397,IF($C2397&lt;&gt;$C2396,"",K2396))</f>
        <v>14</v>
      </c>
      <c r="L2397" t="str">
        <f>IF($D2397=L$1,$J2397,IF($C2397&lt;&gt;$C2396,"",L2396))</f>
        <v/>
      </c>
      <c r="M2397">
        <f>IF($D2397=M$1,$J2397,IF($C2397&lt;&gt;$C2396,"",M2396))</f>
        <v>14</v>
      </c>
      <c r="N2397" s="20">
        <f t="shared" si="223"/>
        <v>2</v>
      </c>
      <c r="O2397" s="21">
        <f t="shared" si="224"/>
        <v>14</v>
      </c>
      <c r="P2397">
        <f t="shared" si="226"/>
        <v>0</v>
      </c>
      <c r="Q2397">
        <f t="shared" si="227"/>
        <v>14</v>
      </c>
    </row>
    <row r="2398" spans="1:17" x14ac:dyDescent="0.25">
      <c r="A2398" t="str">
        <f t="shared" si="225"/>
        <v>Philippines-Foreign</v>
      </c>
      <c r="B2398">
        <v>2397</v>
      </c>
      <c r="C2398" t="s">
        <v>43</v>
      </c>
      <c r="D2398" t="s">
        <v>96</v>
      </c>
      <c r="E2398" t="s">
        <v>100</v>
      </c>
      <c r="F2398" s="3">
        <v>36908</v>
      </c>
      <c r="G2398" s="1" t="s">
        <v>170</v>
      </c>
      <c r="H2398" t="s">
        <v>71</v>
      </c>
      <c r="I2398" s="17">
        <f>IF(D2398="Moody",VLOOKUP(H2398,'Rating Translation'!$B$2:$E$25,4,FALSE),IF(D2398="SP",VLOOKUP(H2398,'Rating Translation'!$C$2:$E$25,3,FALSE),VLOOKUP(H2398,'Rating Translation'!$D$2:$E$25,2,FALSE)))</f>
        <v>14</v>
      </c>
      <c r="J2398">
        <f t="shared" si="222"/>
        <v>14</v>
      </c>
      <c r="K2398" s="20">
        <f>IF($D2398=K$1,$J2398,IF($C2398&lt;&gt;$C2397,"",K2397))</f>
        <v>14</v>
      </c>
      <c r="L2398" t="str">
        <f>IF($D2398=L$1,$J2398,IF($C2398&lt;&gt;$C2397,"",L2397))</f>
        <v/>
      </c>
      <c r="M2398">
        <f>IF($D2398=M$1,$J2398,IF($C2398&lt;&gt;$C2397,"",M2397))</f>
        <v>14</v>
      </c>
      <c r="N2398" s="20">
        <f t="shared" si="223"/>
        <v>2</v>
      </c>
      <c r="O2398" s="21">
        <f t="shared" si="224"/>
        <v>14</v>
      </c>
      <c r="P2398">
        <f t="shared" si="226"/>
        <v>0</v>
      </c>
      <c r="Q2398">
        <f t="shared" si="227"/>
        <v>14</v>
      </c>
    </row>
    <row r="2399" spans="1:17" x14ac:dyDescent="0.25">
      <c r="A2399" t="str">
        <f t="shared" si="225"/>
        <v>Philippines-Foreign</v>
      </c>
      <c r="B2399">
        <v>2398</v>
      </c>
      <c r="C2399" t="s">
        <v>43</v>
      </c>
      <c r="D2399" t="s">
        <v>96</v>
      </c>
      <c r="E2399" t="s">
        <v>100</v>
      </c>
      <c r="F2399" s="3">
        <v>36965</v>
      </c>
      <c r="G2399" s="1" t="s">
        <v>154</v>
      </c>
      <c r="H2399" t="s">
        <v>71</v>
      </c>
      <c r="I2399" s="17">
        <f>IF(D2399="Moody",VLOOKUP(H2399,'Rating Translation'!$B$2:$E$25,4,FALSE),IF(D2399="SP",VLOOKUP(H2399,'Rating Translation'!$C$2:$E$25,3,FALSE),VLOOKUP(H2399,'Rating Translation'!$D$2:$E$25,2,FALSE)))</f>
        <v>14</v>
      </c>
      <c r="J2399">
        <f t="shared" si="222"/>
        <v>14</v>
      </c>
      <c r="K2399" s="20">
        <f>IF($D2399=K$1,$J2399,IF($C2399&lt;&gt;$C2398,"",K2398))</f>
        <v>14</v>
      </c>
      <c r="L2399" t="str">
        <f>IF($D2399=L$1,$J2399,IF($C2399&lt;&gt;$C2398,"",L2398))</f>
        <v/>
      </c>
      <c r="M2399">
        <f>IF($D2399=M$1,$J2399,IF($C2399&lt;&gt;$C2398,"",M2398))</f>
        <v>14</v>
      </c>
      <c r="N2399" s="20">
        <f t="shared" si="223"/>
        <v>2</v>
      </c>
      <c r="O2399" s="21">
        <f t="shared" si="224"/>
        <v>14</v>
      </c>
      <c r="P2399">
        <f t="shared" si="226"/>
        <v>0</v>
      </c>
      <c r="Q2399">
        <f t="shared" si="227"/>
        <v>14</v>
      </c>
    </row>
    <row r="2400" spans="1:17" x14ac:dyDescent="0.25">
      <c r="A2400" t="str">
        <f t="shared" si="225"/>
        <v>Philippines-Foreign</v>
      </c>
      <c r="B2400">
        <v>2399</v>
      </c>
      <c r="C2400" t="s">
        <v>43</v>
      </c>
      <c r="D2400" t="s">
        <v>96</v>
      </c>
      <c r="E2400" t="s">
        <v>100</v>
      </c>
      <c r="F2400" s="3">
        <v>37585</v>
      </c>
      <c r="G2400" s="1" t="s">
        <v>170</v>
      </c>
      <c r="H2400" t="s">
        <v>71</v>
      </c>
      <c r="I2400" s="17">
        <f>IF(D2400="Moody",VLOOKUP(H2400,'Rating Translation'!$B$2:$E$25,4,FALSE),IF(D2400="SP",VLOOKUP(H2400,'Rating Translation'!$C$2:$E$25,3,FALSE),VLOOKUP(H2400,'Rating Translation'!$D$2:$E$25,2,FALSE)))</f>
        <v>14</v>
      </c>
      <c r="J2400">
        <f t="shared" si="222"/>
        <v>14</v>
      </c>
      <c r="K2400" s="20">
        <f>IF($D2400=K$1,$J2400,IF($C2400&lt;&gt;$C2399,"",K2399))</f>
        <v>14</v>
      </c>
      <c r="L2400" t="str">
        <f>IF($D2400=L$1,$J2400,IF($C2400&lt;&gt;$C2399,"",L2399))</f>
        <v/>
      </c>
      <c r="M2400">
        <f>IF($D2400=M$1,$J2400,IF($C2400&lt;&gt;$C2399,"",M2399))</f>
        <v>14</v>
      </c>
      <c r="N2400" s="20">
        <f t="shared" si="223"/>
        <v>2</v>
      </c>
      <c r="O2400" s="21">
        <f t="shared" si="224"/>
        <v>14</v>
      </c>
      <c r="P2400">
        <f t="shared" si="226"/>
        <v>0</v>
      </c>
      <c r="Q2400">
        <f t="shared" si="227"/>
        <v>14</v>
      </c>
    </row>
    <row r="2401" spans="1:17" x14ac:dyDescent="0.25">
      <c r="A2401" t="str">
        <f t="shared" si="225"/>
        <v>Philippines-Foreign</v>
      </c>
      <c r="B2401">
        <v>2400</v>
      </c>
      <c r="C2401" t="s">
        <v>43</v>
      </c>
      <c r="D2401" t="s">
        <v>96</v>
      </c>
      <c r="E2401" t="s">
        <v>100</v>
      </c>
      <c r="F2401" s="3">
        <v>37784</v>
      </c>
      <c r="G2401" s="1" t="s">
        <v>82</v>
      </c>
      <c r="H2401" t="s">
        <v>92</v>
      </c>
      <c r="I2401" s="17">
        <f>IF(D2401="Moody",VLOOKUP(H2401,'Rating Translation'!$B$2:$E$25,4,FALSE),IF(D2401="SP",VLOOKUP(H2401,'Rating Translation'!$C$2:$E$25,3,FALSE),VLOOKUP(H2401,'Rating Translation'!$D$2:$E$25,2,FALSE)))</f>
        <v>13</v>
      </c>
      <c r="J2401">
        <f t="shared" si="222"/>
        <v>13</v>
      </c>
      <c r="K2401" s="20">
        <f>IF($D2401=K$1,$J2401,IF($C2401&lt;&gt;$C2400,"",K2400))</f>
        <v>14</v>
      </c>
      <c r="L2401" t="str">
        <f>IF($D2401=L$1,$J2401,IF($C2401&lt;&gt;$C2400,"",L2400))</f>
        <v/>
      </c>
      <c r="M2401">
        <f>IF($D2401=M$1,$J2401,IF($C2401&lt;&gt;$C2400,"",M2400))</f>
        <v>13</v>
      </c>
      <c r="N2401" s="20">
        <f t="shared" si="223"/>
        <v>2</v>
      </c>
      <c r="O2401" s="21">
        <f t="shared" si="224"/>
        <v>13.5</v>
      </c>
      <c r="P2401">
        <f t="shared" si="226"/>
        <v>0.70710678118654757</v>
      </c>
      <c r="Q2401">
        <f t="shared" si="227"/>
        <v>13.5</v>
      </c>
    </row>
    <row r="2402" spans="1:17" x14ac:dyDescent="0.25">
      <c r="A2402" t="str">
        <f t="shared" si="225"/>
        <v>Philippines-Foreign</v>
      </c>
      <c r="B2402">
        <v>2401</v>
      </c>
      <c r="C2402" t="s">
        <v>43</v>
      </c>
      <c r="D2402" t="s">
        <v>69</v>
      </c>
      <c r="E2402" t="s">
        <v>100</v>
      </c>
      <c r="F2402" s="3">
        <v>37940</v>
      </c>
      <c r="G2402" s="1" t="s">
        <v>60</v>
      </c>
      <c r="H2402" t="s">
        <v>125</v>
      </c>
      <c r="I2402" s="17">
        <f>IF(D2402="Moody",VLOOKUP(H2402,'Rating Translation'!$B$2:$E$25,4,FALSE),IF(D2402="SP",VLOOKUP(H2402,'Rating Translation'!$C$2:$E$25,3,FALSE),VLOOKUP(H2402,'Rating Translation'!$D$2:$E$25,2,FALSE)))</f>
        <v>14</v>
      </c>
      <c r="J2402">
        <f t="shared" si="222"/>
        <v>14</v>
      </c>
      <c r="K2402" s="20">
        <f>IF($D2402=K$1,$J2402,IF($C2402&lt;&gt;$C2401,"",K2401))</f>
        <v>14</v>
      </c>
      <c r="L2402" t="str">
        <f>IF($D2402=L$1,$J2402,IF($C2402&lt;&gt;$C2401,"",L2401))</f>
        <v/>
      </c>
      <c r="M2402">
        <f>IF($D2402=M$1,$J2402,IF($C2402&lt;&gt;$C2401,"",M2401))</f>
        <v>13</v>
      </c>
      <c r="N2402" s="20">
        <f t="shared" si="223"/>
        <v>2</v>
      </c>
      <c r="O2402" s="21">
        <f t="shared" si="224"/>
        <v>13.5</v>
      </c>
      <c r="P2402">
        <f t="shared" si="226"/>
        <v>0.70710678118654757</v>
      </c>
      <c r="Q2402">
        <f t="shared" si="227"/>
        <v>13.5</v>
      </c>
    </row>
    <row r="2403" spans="1:17" x14ac:dyDescent="0.25">
      <c r="A2403" t="str">
        <f t="shared" si="225"/>
        <v>Philippines-Foreign</v>
      </c>
      <c r="B2403">
        <v>2402</v>
      </c>
      <c r="C2403" t="s">
        <v>43</v>
      </c>
      <c r="D2403" t="s">
        <v>69</v>
      </c>
      <c r="E2403" t="s">
        <v>100</v>
      </c>
      <c r="F2403" s="3">
        <v>37950</v>
      </c>
      <c r="G2403" s="1" t="s">
        <v>145</v>
      </c>
      <c r="H2403" t="s">
        <v>125</v>
      </c>
      <c r="I2403" s="17">
        <f>IF(D2403="Moody",VLOOKUP(H2403,'Rating Translation'!$B$2:$E$25,4,FALSE),IF(D2403="SP",VLOOKUP(H2403,'Rating Translation'!$C$2:$E$25,3,FALSE),VLOOKUP(H2403,'Rating Translation'!$D$2:$E$25,2,FALSE)))</f>
        <v>14</v>
      </c>
      <c r="J2403">
        <f t="shared" si="222"/>
        <v>14</v>
      </c>
      <c r="K2403" s="20">
        <f>IF($D2403=K$1,$J2403,IF($C2403&lt;&gt;$C2402,"",K2402))</f>
        <v>14</v>
      </c>
      <c r="L2403" t="str">
        <f>IF($D2403=L$1,$J2403,IF($C2403&lt;&gt;$C2402,"",L2402))</f>
        <v/>
      </c>
      <c r="M2403">
        <f>IF($D2403=M$1,$J2403,IF($C2403&lt;&gt;$C2402,"",M2402))</f>
        <v>13</v>
      </c>
      <c r="N2403" s="20">
        <f t="shared" si="223"/>
        <v>2</v>
      </c>
      <c r="O2403" s="21">
        <f t="shared" si="224"/>
        <v>13.5</v>
      </c>
      <c r="P2403">
        <f t="shared" si="226"/>
        <v>0.70710678118654757</v>
      </c>
      <c r="Q2403">
        <f t="shared" si="227"/>
        <v>13.5</v>
      </c>
    </row>
    <row r="2404" spans="1:17" x14ac:dyDescent="0.25">
      <c r="A2404" t="str">
        <f t="shared" si="225"/>
        <v>Philippines-Foreign</v>
      </c>
      <c r="B2404">
        <v>2403</v>
      </c>
      <c r="C2404" t="s">
        <v>43</v>
      </c>
      <c r="D2404" t="s">
        <v>69</v>
      </c>
      <c r="E2404" t="s">
        <v>100</v>
      </c>
      <c r="F2404" s="3">
        <v>38013</v>
      </c>
      <c r="G2404" s="1" t="s">
        <v>217</v>
      </c>
      <c r="H2404" t="s">
        <v>57</v>
      </c>
      <c r="I2404" s="17">
        <f>IF(D2404="Moody",VLOOKUP(H2404,'Rating Translation'!$B$2:$E$25,4,FALSE),IF(D2404="SP",VLOOKUP(H2404,'Rating Translation'!$C$2:$E$25,3,FALSE),VLOOKUP(H2404,'Rating Translation'!$D$2:$E$25,2,FALSE)))</f>
        <v>13</v>
      </c>
      <c r="J2404">
        <f t="shared" si="222"/>
        <v>13</v>
      </c>
      <c r="K2404" s="20">
        <f>IF($D2404=K$1,$J2404,IF($C2404&lt;&gt;$C2403,"",K2403))</f>
        <v>13</v>
      </c>
      <c r="L2404" t="str">
        <f>IF($D2404=L$1,$J2404,IF($C2404&lt;&gt;$C2403,"",L2403))</f>
        <v/>
      </c>
      <c r="M2404">
        <f>IF($D2404=M$1,$J2404,IF($C2404&lt;&gt;$C2403,"",M2403))</f>
        <v>13</v>
      </c>
      <c r="N2404" s="20">
        <f t="shared" si="223"/>
        <v>2</v>
      </c>
      <c r="O2404" s="21">
        <f t="shared" si="224"/>
        <v>13</v>
      </c>
      <c r="P2404">
        <f t="shared" si="226"/>
        <v>0</v>
      </c>
      <c r="Q2404">
        <f t="shared" si="227"/>
        <v>13</v>
      </c>
    </row>
    <row r="2405" spans="1:17" x14ac:dyDescent="0.25">
      <c r="A2405" t="str">
        <f t="shared" si="225"/>
        <v>Philippines-Foreign</v>
      </c>
      <c r="B2405">
        <v>2404</v>
      </c>
      <c r="C2405" t="s">
        <v>43</v>
      </c>
      <c r="D2405" t="s">
        <v>69</v>
      </c>
      <c r="E2405" t="s">
        <v>100</v>
      </c>
      <c r="F2405" s="3">
        <v>38299</v>
      </c>
      <c r="G2405" s="1" t="s">
        <v>145</v>
      </c>
      <c r="H2405" t="s">
        <v>57</v>
      </c>
      <c r="I2405" s="17">
        <f>IF(D2405="Moody",VLOOKUP(H2405,'Rating Translation'!$B$2:$E$25,4,FALSE),IF(D2405="SP",VLOOKUP(H2405,'Rating Translation'!$C$2:$E$25,3,FALSE),VLOOKUP(H2405,'Rating Translation'!$D$2:$E$25,2,FALSE)))</f>
        <v>13</v>
      </c>
      <c r="J2405">
        <f t="shared" si="222"/>
        <v>13</v>
      </c>
      <c r="K2405" s="20">
        <f>IF($D2405=K$1,$J2405,IF($C2405&lt;&gt;$C2404,"",K2404))</f>
        <v>13</v>
      </c>
      <c r="L2405" t="str">
        <f>IF($D2405=L$1,$J2405,IF($C2405&lt;&gt;$C2404,"",L2404))</f>
        <v/>
      </c>
      <c r="M2405">
        <f>IF($D2405=M$1,$J2405,IF($C2405&lt;&gt;$C2404,"",M2404))</f>
        <v>13</v>
      </c>
      <c r="N2405" s="20">
        <f t="shared" si="223"/>
        <v>2</v>
      </c>
      <c r="O2405" s="21">
        <f t="shared" si="224"/>
        <v>13</v>
      </c>
      <c r="P2405">
        <f t="shared" si="226"/>
        <v>0</v>
      </c>
      <c r="Q2405">
        <f t="shared" si="227"/>
        <v>13</v>
      </c>
    </row>
    <row r="2406" spans="1:17" x14ac:dyDescent="0.25">
      <c r="A2406" t="str">
        <f t="shared" si="225"/>
        <v>Philippines-Foreign</v>
      </c>
      <c r="B2406">
        <v>2405</v>
      </c>
      <c r="C2406" t="s">
        <v>43</v>
      </c>
      <c r="D2406" t="s">
        <v>96</v>
      </c>
      <c r="E2406" t="s">
        <v>100</v>
      </c>
      <c r="F2406" s="3">
        <v>38328</v>
      </c>
      <c r="G2406" s="1" t="s">
        <v>91</v>
      </c>
      <c r="H2406" t="s">
        <v>92</v>
      </c>
      <c r="I2406" s="17">
        <f>IF(D2406="Moody",VLOOKUP(H2406,'Rating Translation'!$B$2:$E$25,4,FALSE),IF(D2406="SP",VLOOKUP(H2406,'Rating Translation'!$C$2:$E$25,3,FALSE),VLOOKUP(H2406,'Rating Translation'!$D$2:$E$25,2,FALSE)))</f>
        <v>13</v>
      </c>
      <c r="J2406">
        <f t="shared" si="222"/>
        <v>13</v>
      </c>
      <c r="K2406" s="20">
        <f>IF($D2406=K$1,$J2406,IF($C2406&lt;&gt;$C2405,"",K2405))</f>
        <v>13</v>
      </c>
      <c r="L2406" t="str">
        <f>IF($D2406=L$1,$J2406,IF($C2406&lt;&gt;$C2405,"",L2405))</f>
        <v/>
      </c>
      <c r="M2406">
        <f>IF($D2406=M$1,$J2406,IF($C2406&lt;&gt;$C2405,"",M2405))</f>
        <v>13</v>
      </c>
      <c r="N2406" s="20">
        <f t="shared" si="223"/>
        <v>2</v>
      </c>
      <c r="O2406" s="21">
        <f t="shared" si="224"/>
        <v>13</v>
      </c>
      <c r="P2406">
        <f t="shared" si="226"/>
        <v>0</v>
      </c>
      <c r="Q2406">
        <f t="shared" si="227"/>
        <v>13</v>
      </c>
    </row>
    <row r="2407" spans="1:17" x14ac:dyDescent="0.25">
      <c r="A2407" t="str">
        <f t="shared" si="225"/>
        <v>Philippines-Foreign</v>
      </c>
      <c r="B2407">
        <v>2406</v>
      </c>
      <c r="C2407" t="s">
        <v>43</v>
      </c>
      <c r="D2407" t="s">
        <v>69</v>
      </c>
      <c r="E2407" t="s">
        <v>100</v>
      </c>
      <c r="F2407" s="3">
        <v>38399</v>
      </c>
      <c r="G2407" s="1" t="s">
        <v>140</v>
      </c>
      <c r="H2407" t="s">
        <v>67</v>
      </c>
      <c r="I2407" s="17">
        <f>IF(D2407="Moody",VLOOKUP(H2407,'Rating Translation'!$B$2:$E$25,4,FALSE),IF(D2407="SP",VLOOKUP(H2407,'Rating Translation'!$C$2:$E$25,3,FALSE),VLOOKUP(H2407,'Rating Translation'!$D$2:$E$25,2,FALSE)))</f>
        <v>11</v>
      </c>
      <c r="J2407">
        <f t="shared" si="222"/>
        <v>11</v>
      </c>
      <c r="K2407" s="20">
        <f>IF($D2407=K$1,$J2407,IF($C2407&lt;&gt;$C2406,"",K2406))</f>
        <v>11</v>
      </c>
      <c r="L2407" t="str">
        <f>IF($D2407=L$1,$J2407,IF($C2407&lt;&gt;$C2406,"",L2406))</f>
        <v/>
      </c>
      <c r="M2407">
        <f>IF($D2407=M$1,$J2407,IF($C2407&lt;&gt;$C2406,"",M2406))</f>
        <v>13</v>
      </c>
      <c r="N2407" s="20">
        <f t="shared" si="223"/>
        <v>2</v>
      </c>
      <c r="O2407" s="21">
        <f t="shared" si="224"/>
        <v>12</v>
      </c>
      <c r="P2407">
        <f t="shared" si="226"/>
        <v>1.4142135623730951</v>
      </c>
      <c r="Q2407">
        <f t="shared" si="227"/>
        <v>12</v>
      </c>
    </row>
    <row r="2408" spans="1:17" x14ac:dyDescent="0.25">
      <c r="A2408" t="str">
        <f t="shared" si="225"/>
        <v>Philippines-Foreign</v>
      </c>
      <c r="B2408">
        <v>2407</v>
      </c>
      <c r="C2408" t="s">
        <v>43</v>
      </c>
      <c r="D2408" t="s">
        <v>96</v>
      </c>
      <c r="E2408" t="s">
        <v>100</v>
      </c>
      <c r="F2408" s="3">
        <v>38498</v>
      </c>
      <c r="G2408" s="1" t="s">
        <v>82</v>
      </c>
      <c r="H2408" t="s">
        <v>92</v>
      </c>
      <c r="I2408" s="17">
        <f>IF(D2408="Moody",VLOOKUP(H2408,'Rating Translation'!$B$2:$E$25,4,FALSE),IF(D2408="SP",VLOOKUP(H2408,'Rating Translation'!$C$2:$E$25,3,FALSE),VLOOKUP(H2408,'Rating Translation'!$D$2:$E$25,2,FALSE)))</f>
        <v>13</v>
      </c>
      <c r="J2408">
        <f t="shared" ref="J2408:J2471" si="228">IF(ISERROR(I2408),"",I2408)</f>
        <v>13</v>
      </c>
      <c r="K2408" s="20">
        <f>IF($D2408=K$1,$J2408,IF($C2408&lt;&gt;$C2407,"",K2407))</f>
        <v>11</v>
      </c>
      <c r="L2408" t="str">
        <f>IF($D2408=L$1,$J2408,IF($C2408&lt;&gt;$C2407,"",L2407))</f>
        <v/>
      </c>
      <c r="M2408">
        <f>IF($D2408=M$1,$J2408,IF($C2408&lt;&gt;$C2407,"",M2407))</f>
        <v>13</v>
      </c>
      <c r="N2408" s="20">
        <f t="shared" ref="N2408:N2471" si="229">COUNT(K2408:M2408)</f>
        <v>2</v>
      </c>
      <c r="O2408" s="21">
        <f t="shared" ref="O2408:O2471" si="230">AVERAGE(K2408:M2408)</f>
        <v>12</v>
      </c>
      <c r="P2408">
        <f t="shared" si="226"/>
        <v>1.4142135623730951</v>
      </c>
      <c r="Q2408">
        <f t="shared" si="227"/>
        <v>12</v>
      </c>
    </row>
    <row r="2409" spans="1:17" x14ac:dyDescent="0.25">
      <c r="A2409" t="str">
        <f t="shared" si="225"/>
        <v>Philippines-Foreign</v>
      </c>
      <c r="B2409">
        <v>2408</v>
      </c>
      <c r="C2409" t="s">
        <v>43</v>
      </c>
      <c r="D2409" t="s">
        <v>96</v>
      </c>
      <c r="E2409" t="s">
        <v>100</v>
      </c>
      <c r="F2409" s="3">
        <v>38544</v>
      </c>
      <c r="G2409" s="1" t="s">
        <v>91</v>
      </c>
      <c r="H2409" t="s">
        <v>92</v>
      </c>
      <c r="I2409" s="17">
        <f>IF(D2409="Moody",VLOOKUP(H2409,'Rating Translation'!$B$2:$E$25,4,FALSE),IF(D2409="SP",VLOOKUP(H2409,'Rating Translation'!$C$2:$E$25,3,FALSE),VLOOKUP(H2409,'Rating Translation'!$D$2:$E$25,2,FALSE)))</f>
        <v>13</v>
      </c>
      <c r="J2409">
        <f t="shared" si="228"/>
        <v>13</v>
      </c>
      <c r="K2409" s="20">
        <f>IF($D2409=K$1,$J2409,IF($C2409&lt;&gt;$C2408,"",K2408))</f>
        <v>11</v>
      </c>
      <c r="L2409" t="str">
        <f>IF($D2409=L$1,$J2409,IF($C2409&lt;&gt;$C2408,"",L2408))</f>
        <v/>
      </c>
      <c r="M2409">
        <f>IF($D2409=M$1,$J2409,IF($C2409&lt;&gt;$C2408,"",M2408))</f>
        <v>13</v>
      </c>
      <c r="N2409" s="20">
        <f t="shared" si="229"/>
        <v>2</v>
      </c>
      <c r="O2409" s="21">
        <f t="shared" si="230"/>
        <v>12</v>
      </c>
      <c r="P2409">
        <f t="shared" si="226"/>
        <v>1.4142135623730951</v>
      </c>
      <c r="Q2409">
        <f t="shared" si="227"/>
        <v>12</v>
      </c>
    </row>
    <row r="2410" spans="1:17" x14ac:dyDescent="0.25">
      <c r="A2410" t="str">
        <f t="shared" si="225"/>
        <v>Philippines-Foreign</v>
      </c>
      <c r="B2410">
        <v>2409</v>
      </c>
      <c r="C2410" t="s">
        <v>43</v>
      </c>
      <c r="D2410" t="s">
        <v>69</v>
      </c>
      <c r="E2410" t="s">
        <v>100</v>
      </c>
      <c r="F2410" s="3">
        <v>38546</v>
      </c>
      <c r="G2410" s="1" t="s">
        <v>60</v>
      </c>
      <c r="H2410" t="s">
        <v>67</v>
      </c>
      <c r="I2410" s="17">
        <f>IF(D2410="Moody",VLOOKUP(H2410,'Rating Translation'!$B$2:$E$25,4,FALSE),IF(D2410="SP",VLOOKUP(H2410,'Rating Translation'!$C$2:$E$25,3,FALSE),VLOOKUP(H2410,'Rating Translation'!$D$2:$E$25,2,FALSE)))</f>
        <v>11</v>
      </c>
      <c r="J2410">
        <f t="shared" si="228"/>
        <v>11</v>
      </c>
      <c r="K2410" s="20">
        <f>IF($D2410=K$1,$J2410,IF($C2410&lt;&gt;$C2409,"",K2409))</f>
        <v>11</v>
      </c>
      <c r="L2410" t="str">
        <f>IF($D2410=L$1,$J2410,IF($C2410&lt;&gt;$C2409,"",L2409))</f>
        <v/>
      </c>
      <c r="M2410">
        <f>IF($D2410=M$1,$J2410,IF($C2410&lt;&gt;$C2409,"",M2409))</f>
        <v>13</v>
      </c>
      <c r="N2410" s="20">
        <f t="shared" si="229"/>
        <v>2</v>
      </c>
      <c r="O2410" s="21">
        <f t="shared" si="230"/>
        <v>12</v>
      </c>
      <c r="P2410">
        <f t="shared" si="226"/>
        <v>1.4142135623730951</v>
      </c>
      <c r="Q2410">
        <f t="shared" si="227"/>
        <v>12</v>
      </c>
    </row>
    <row r="2411" spans="1:17" x14ac:dyDescent="0.25">
      <c r="A2411" t="str">
        <f t="shared" si="225"/>
        <v>Philippines-Foreign</v>
      </c>
      <c r="B2411">
        <v>2410</v>
      </c>
      <c r="C2411" t="s">
        <v>43</v>
      </c>
      <c r="D2411" t="s">
        <v>96</v>
      </c>
      <c r="E2411" t="s">
        <v>100</v>
      </c>
      <c r="F2411" s="3">
        <v>38761</v>
      </c>
      <c r="G2411" s="1" t="s">
        <v>82</v>
      </c>
      <c r="H2411" t="s">
        <v>92</v>
      </c>
      <c r="I2411" s="17">
        <f>IF(D2411="Moody",VLOOKUP(H2411,'Rating Translation'!$B$2:$E$25,4,FALSE),IF(D2411="SP",VLOOKUP(H2411,'Rating Translation'!$C$2:$E$25,3,FALSE),VLOOKUP(H2411,'Rating Translation'!$D$2:$E$25,2,FALSE)))</f>
        <v>13</v>
      </c>
      <c r="J2411">
        <f t="shared" si="228"/>
        <v>13</v>
      </c>
      <c r="K2411" s="20">
        <f>IF($D2411=K$1,$J2411,IF($C2411&lt;&gt;$C2410,"",K2410))</f>
        <v>11</v>
      </c>
      <c r="L2411" t="str">
        <f>IF($D2411=L$1,$J2411,IF($C2411&lt;&gt;$C2410,"",L2410))</f>
        <v/>
      </c>
      <c r="M2411">
        <f>IF($D2411=M$1,$J2411,IF($C2411&lt;&gt;$C2410,"",M2410))</f>
        <v>13</v>
      </c>
      <c r="N2411" s="20">
        <f t="shared" si="229"/>
        <v>2</v>
      </c>
      <c r="O2411" s="21">
        <f t="shared" si="230"/>
        <v>12</v>
      </c>
      <c r="P2411">
        <f t="shared" si="226"/>
        <v>1.4142135623730951</v>
      </c>
      <c r="Q2411">
        <f t="shared" si="227"/>
        <v>12</v>
      </c>
    </row>
    <row r="2412" spans="1:17" x14ac:dyDescent="0.25">
      <c r="A2412" t="str">
        <f t="shared" si="225"/>
        <v>Philippines-Foreign</v>
      </c>
      <c r="B2412">
        <v>2411</v>
      </c>
      <c r="C2412" t="s">
        <v>43</v>
      </c>
      <c r="D2412" t="s">
        <v>69</v>
      </c>
      <c r="E2412" t="s">
        <v>100</v>
      </c>
      <c r="F2412" s="3">
        <v>39023</v>
      </c>
      <c r="G2412" s="1" t="s">
        <v>61</v>
      </c>
      <c r="H2412" t="s">
        <v>67</v>
      </c>
      <c r="I2412" s="17">
        <f>IF(D2412="Moody",VLOOKUP(H2412,'Rating Translation'!$B$2:$E$25,4,FALSE),IF(D2412="SP",VLOOKUP(H2412,'Rating Translation'!$C$2:$E$25,3,FALSE),VLOOKUP(H2412,'Rating Translation'!$D$2:$E$25,2,FALSE)))</f>
        <v>11</v>
      </c>
      <c r="J2412">
        <f t="shared" si="228"/>
        <v>11</v>
      </c>
      <c r="K2412" s="20">
        <f>IF($D2412=K$1,$J2412,IF($C2412&lt;&gt;$C2411,"",K2411))</f>
        <v>11</v>
      </c>
      <c r="L2412" t="str">
        <f>IF($D2412=L$1,$J2412,IF($C2412&lt;&gt;$C2411,"",L2411))</f>
        <v/>
      </c>
      <c r="M2412">
        <f>IF($D2412=M$1,$J2412,IF($C2412&lt;&gt;$C2411,"",M2411))</f>
        <v>13</v>
      </c>
      <c r="N2412" s="20">
        <f t="shared" si="229"/>
        <v>2</v>
      </c>
      <c r="O2412" s="21">
        <f t="shared" si="230"/>
        <v>12</v>
      </c>
      <c r="P2412">
        <f t="shared" si="226"/>
        <v>1.4142135623730951</v>
      </c>
      <c r="Q2412">
        <f t="shared" si="227"/>
        <v>12</v>
      </c>
    </row>
    <row r="2413" spans="1:17" x14ac:dyDescent="0.25">
      <c r="A2413" t="str">
        <f t="shared" si="225"/>
        <v>Philippines-Foreign</v>
      </c>
      <c r="B2413">
        <v>2412</v>
      </c>
      <c r="C2413" t="s">
        <v>43</v>
      </c>
      <c r="D2413" t="s">
        <v>69</v>
      </c>
      <c r="E2413" t="s">
        <v>100</v>
      </c>
      <c r="F2413" s="3">
        <v>39471</v>
      </c>
      <c r="G2413" s="1" t="s">
        <v>63</v>
      </c>
      <c r="H2413" t="s">
        <v>67</v>
      </c>
      <c r="I2413" s="17">
        <f>IF(D2413="Moody",VLOOKUP(H2413,'Rating Translation'!$B$2:$E$25,4,FALSE),IF(D2413="SP",VLOOKUP(H2413,'Rating Translation'!$C$2:$E$25,3,FALSE),VLOOKUP(H2413,'Rating Translation'!$D$2:$E$25,2,FALSE)))</f>
        <v>11</v>
      </c>
      <c r="J2413">
        <f t="shared" si="228"/>
        <v>11</v>
      </c>
      <c r="K2413" s="20">
        <f>IF($D2413=K$1,$J2413,IF($C2413&lt;&gt;$C2412,"",K2412))</f>
        <v>11</v>
      </c>
      <c r="L2413" t="str">
        <f>IF($D2413=L$1,$J2413,IF($C2413&lt;&gt;$C2412,"",L2412))</f>
        <v/>
      </c>
      <c r="M2413">
        <f>IF($D2413=M$1,$J2413,IF($C2413&lt;&gt;$C2412,"",M2412))</f>
        <v>13</v>
      </c>
      <c r="N2413" s="20">
        <f t="shared" si="229"/>
        <v>2</v>
      </c>
      <c r="O2413" s="21">
        <f t="shared" si="230"/>
        <v>12</v>
      </c>
      <c r="P2413">
        <f t="shared" si="226"/>
        <v>1.4142135623730951</v>
      </c>
      <c r="Q2413">
        <f t="shared" si="227"/>
        <v>12</v>
      </c>
    </row>
    <row r="2414" spans="1:17" x14ac:dyDescent="0.25">
      <c r="A2414" t="str">
        <f t="shared" si="225"/>
        <v>Philippines-Foreign</v>
      </c>
      <c r="B2414">
        <v>2413</v>
      </c>
      <c r="C2414" t="s">
        <v>43</v>
      </c>
      <c r="D2414" t="s">
        <v>69</v>
      </c>
      <c r="E2414" t="s">
        <v>100</v>
      </c>
      <c r="F2414" s="3">
        <v>40017</v>
      </c>
      <c r="G2414" s="1" t="s">
        <v>143</v>
      </c>
      <c r="H2414" t="s">
        <v>68</v>
      </c>
      <c r="I2414" s="17">
        <f>IF(D2414="Moody",VLOOKUP(H2414,'Rating Translation'!$B$2:$E$25,4,FALSE),IF(D2414="SP",VLOOKUP(H2414,'Rating Translation'!$C$2:$E$25,3,FALSE),VLOOKUP(H2414,'Rating Translation'!$D$2:$E$25,2,FALSE)))</f>
        <v>12</v>
      </c>
      <c r="J2414">
        <f t="shared" si="228"/>
        <v>12</v>
      </c>
      <c r="K2414" s="20">
        <f>IF($D2414=K$1,$J2414,IF($C2414&lt;&gt;$C2413,"",K2413))</f>
        <v>12</v>
      </c>
      <c r="L2414" t="str">
        <f>IF($D2414=L$1,$J2414,IF($C2414&lt;&gt;$C2413,"",L2413))</f>
        <v/>
      </c>
      <c r="M2414">
        <f>IF($D2414=M$1,$J2414,IF($C2414&lt;&gt;$C2413,"",M2413))</f>
        <v>13</v>
      </c>
      <c r="N2414" s="20">
        <f t="shared" si="229"/>
        <v>2</v>
      </c>
      <c r="O2414" s="21">
        <f t="shared" si="230"/>
        <v>12.5</v>
      </c>
      <c r="P2414">
        <f t="shared" si="226"/>
        <v>0.70710678118654757</v>
      </c>
      <c r="Q2414">
        <f t="shared" si="227"/>
        <v>12.5</v>
      </c>
    </row>
    <row r="2415" spans="1:17" x14ac:dyDescent="0.25">
      <c r="A2415" t="str">
        <f t="shared" si="225"/>
        <v>Philippines-Foreign</v>
      </c>
      <c r="B2415">
        <v>2414</v>
      </c>
      <c r="C2415" t="s">
        <v>43</v>
      </c>
      <c r="D2415" t="s">
        <v>79</v>
      </c>
      <c r="E2415" t="s">
        <v>100</v>
      </c>
      <c r="F2415" s="3">
        <v>40494</v>
      </c>
      <c r="G2415" s="1" t="s">
        <v>82</v>
      </c>
      <c r="H2415" t="s">
        <v>92</v>
      </c>
      <c r="I2415" s="17">
        <f>IF(D2415="Moody",VLOOKUP(H2415,'Rating Translation'!$B$2:$E$25,4,FALSE),IF(D2415="SP",VLOOKUP(H2415,'Rating Translation'!$C$2:$E$25,3,FALSE),VLOOKUP(H2415,'Rating Translation'!$D$2:$E$25,2,FALSE)))</f>
        <v>13</v>
      </c>
      <c r="J2415">
        <f t="shared" si="228"/>
        <v>13</v>
      </c>
      <c r="K2415" s="20">
        <f>IF($D2415=K$1,$J2415,IF($C2415&lt;&gt;$C2414,"",K2414))</f>
        <v>12</v>
      </c>
      <c r="L2415">
        <f>IF($D2415=L$1,$J2415,IF($C2415&lt;&gt;$C2414,"",L2414))</f>
        <v>13</v>
      </c>
      <c r="M2415">
        <f>IF($D2415=M$1,$J2415,IF($C2415&lt;&gt;$C2414,"",M2414))</f>
        <v>13</v>
      </c>
      <c r="N2415" s="20">
        <f t="shared" si="229"/>
        <v>3</v>
      </c>
      <c r="O2415" s="21">
        <f t="shared" si="230"/>
        <v>12.666666666666666</v>
      </c>
      <c r="P2415">
        <f t="shared" si="226"/>
        <v>0.57735026918962573</v>
      </c>
      <c r="Q2415">
        <f t="shared" si="227"/>
        <v>13</v>
      </c>
    </row>
    <row r="2416" spans="1:17" x14ac:dyDescent="0.25">
      <c r="A2416" t="str">
        <f t="shared" si="225"/>
        <v>Philippines-Foreign</v>
      </c>
      <c r="B2416">
        <v>2415</v>
      </c>
      <c r="C2416" t="s">
        <v>43</v>
      </c>
      <c r="D2416" t="s">
        <v>69</v>
      </c>
      <c r="E2416" t="s">
        <v>100</v>
      </c>
      <c r="F2416" s="3">
        <v>40549</v>
      </c>
      <c r="G2416" s="1" t="s">
        <v>63</v>
      </c>
      <c r="H2416" t="s">
        <v>68</v>
      </c>
      <c r="I2416" s="17">
        <f>IF(D2416="Moody",VLOOKUP(H2416,'Rating Translation'!$B$2:$E$25,4,FALSE),IF(D2416="SP",VLOOKUP(H2416,'Rating Translation'!$C$2:$E$25,3,FALSE),VLOOKUP(H2416,'Rating Translation'!$D$2:$E$25,2,FALSE)))</f>
        <v>12</v>
      </c>
      <c r="J2416">
        <f t="shared" si="228"/>
        <v>12</v>
      </c>
      <c r="K2416" s="20">
        <f>IF($D2416=K$1,$J2416,IF($C2416&lt;&gt;$C2415,"",K2415))</f>
        <v>12</v>
      </c>
      <c r="L2416">
        <f>IF($D2416=L$1,$J2416,IF($C2416&lt;&gt;$C2415,"",L2415))</f>
        <v>13</v>
      </c>
      <c r="M2416">
        <f>IF($D2416=M$1,$J2416,IF($C2416&lt;&gt;$C2415,"",M2415))</f>
        <v>13</v>
      </c>
      <c r="N2416" s="20">
        <f t="shared" si="229"/>
        <v>3</v>
      </c>
      <c r="O2416" s="21">
        <f t="shared" si="230"/>
        <v>12.666666666666666</v>
      </c>
      <c r="P2416">
        <f t="shared" si="226"/>
        <v>0.57735026918962573</v>
      </c>
      <c r="Q2416">
        <f t="shared" si="227"/>
        <v>13</v>
      </c>
    </row>
    <row r="2417" spans="1:17" x14ac:dyDescent="0.25">
      <c r="A2417" t="str">
        <f t="shared" si="225"/>
        <v>Philippines-Foreign</v>
      </c>
      <c r="B2417">
        <v>2416</v>
      </c>
      <c r="C2417" t="s">
        <v>43</v>
      </c>
      <c r="D2417" t="s">
        <v>69</v>
      </c>
      <c r="E2417" t="s">
        <v>100</v>
      </c>
      <c r="F2417" s="3">
        <v>40709</v>
      </c>
      <c r="G2417" s="1" t="s">
        <v>56</v>
      </c>
      <c r="H2417" t="s">
        <v>57</v>
      </c>
      <c r="I2417" s="17">
        <f>IF(D2417="Moody",VLOOKUP(H2417,'Rating Translation'!$B$2:$E$25,4,FALSE),IF(D2417="SP",VLOOKUP(H2417,'Rating Translation'!$C$2:$E$25,3,FALSE),VLOOKUP(H2417,'Rating Translation'!$D$2:$E$25,2,FALSE)))</f>
        <v>13</v>
      </c>
      <c r="J2417">
        <f t="shared" si="228"/>
        <v>13</v>
      </c>
      <c r="K2417" s="20">
        <f>IF($D2417=K$1,$J2417,IF($C2417&lt;&gt;$C2416,"",K2416))</f>
        <v>13</v>
      </c>
      <c r="L2417">
        <f>IF($D2417=L$1,$J2417,IF($C2417&lt;&gt;$C2416,"",L2416))</f>
        <v>13</v>
      </c>
      <c r="M2417">
        <f>IF($D2417=M$1,$J2417,IF($C2417&lt;&gt;$C2416,"",M2416))</f>
        <v>13</v>
      </c>
      <c r="N2417" s="20">
        <f t="shared" si="229"/>
        <v>3</v>
      </c>
      <c r="O2417" s="21">
        <f t="shared" si="230"/>
        <v>13</v>
      </c>
      <c r="P2417">
        <f t="shared" si="226"/>
        <v>0</v>
      </c>
      <c r="Q2417">
        <f t="shared" si="227"/>
        <v>13</v>
      </c>
    </row>
    <row r="2418" spans="1:17" x14ac:dyDescent="0.25">
      <c r="A2418" t="str">
        <f t="shared" si="225"/>
        <v>Philippines-Foreign</v>
      </c>
      <c r="B2418">
        <v>2417</v>
      </c>
      <c r="C2418" t="s">
        <v>43</v>
      </c>
      <c r="D2418" t="s">
        <v>96</v>
      </c>
      <c r="E2418" t="s">
        <v>100</v>
      </c>
      <c r="F2418" s="3">
        <v>40717</v>
      </c>
      <c r="G2418" s="1" t="s">
        <v>154</v>
      </c>
      <c r="H2418" t="s">
        <v>71</v>
      </c>
      <c r="I2418" s="17">
        <f>IF(D2418="Moody",VLOOKUP(H2418,'Rating Translation'!$B$2:$E$25,4,FALSE),IF(D2418="SP",VLOOKUP(H2418,'Rating Translation'!$C$2:$E$25,3,FALSE),VLOOKUP(H2418,'Rating Translation'!$D$2:$E$25,2,FALSE)))</f>
        <v>14</v>
      </c>
      <c r="J2418">
        <f t="shared" si="228"/>
        <v>14</v>
      </c>
      <c r="K2418" s="20">
        <f>IF($D2418=K$1,$J2418,IF($C2418&lt;&gt;$C2417,"",K2417))</f>
        <v>13</v>
      </c>
      <c r="L2418">
        <f>IF($D2418=L$1,$J2418,IF($C2418&lt;&gt;$C2417,"",L2417))</f>
        <v>13</v>
      </c>
      <c r="M2418">
        <f>IF($D2418=M$1,$J2418,IF($C2418&lt;&gt;$C2417,"",M2417))</f>
        <v>14</v>
      </c>
      <c r="N2418" s="20">
        <f t="shared" si="229"/>
        <v>3</v>
      </c>
      <c r="O2418" s="21">
        <f t="shared" si="230"/>
        <v>13.333333333333334</v>
      </c>
      <c r="P2418">
        <f t="shared" si="226"/>
        <v>0.57735026918962573</v>
      </c>
      <c r="Q2418">
        <f t="shared" si="227"/>
        <v>13</v>
      </c>
    </row>
    <row r="2419" spans="1:17" x14ac:dyDescent="0.25">
      <c r="A2419" t="str">
        <f t="shared" si="225"/>
        <v>Philippines-Foreign</v>
      </c>
      <c r="B2419">
        <v>2418</v>
      </c>
      <c r="C2419" t="s">
        <v>43</v>
      </c>
      <c r="D2419" t="s">
        <v>96</v>
      </c>
      <c r="E2419" t="s">
        <v>100</v>
      </c>
      <c r="F2419" s="3">
        <v>40755</v>
      </c>
      <c r="G2419" s="1" t="s">
        <v>154</v>
      </c>
      <c r="H2419" t="s">
        <v>71</v>
      </c>
      <c r="I2419" s="17">
        <f>IF(D2419="Moody",VLOOKUP(H2419,'Rating Translation'!$B$2:$E$25,4,FALSE),IF(D2419="SP",VLOOKUP(H2419,'Rating Translation'!$C$2:$E$25,3,FALSE),VLOOKUP(H2419,'Rating Translation'!$D$2:$E$25,2,FALSE)))</f>
        <v>14</v>
      </c>
      <c r="J2419">
        <f t="shared" si="228"/>
        <v>14</v>
      </c>
      <c r="K2419" s="20">
        <f>IF($D2419=K$1,$J2419,IF($C2419&lt;&gt;$C2418,"",K2418))</f>
        <v>13</v>
      </c>
      <c r="L2419">
        <f>IF($D2419=L$1,$J2419,IF($C2419&lt;&gt;$C2418,"",L2418))</f>
        <v>13</v>
      </c>
      <c r="M2419">
        <f>IF($D2419=M$1,$J2419,IF($C2419&lt;&gt;$C2418,"",M2418))</f>
        <v>14</v>
      </c>
      <c r="N2419" s="20">
        <f t="shared" si="229"/>
        <v>3</v>
      </c>
      <c r="O2419" s="21">
        <f t="shared" si="230"/>
        <v>13.333333333333334</v>
      </c>
      <c r="P2419">
        <f t="shared" si="226"/>
        <v>0.57735026918962573</v>
      </c>
      <c r="Q2419">
        <f t="shared" si="227"/>
        <v>13</v>
      </c>
    </row>
    <row r="2420" spans="1:17" x14ac:dyDescent="0.25">
      <c r="A2420" t="str">
        <f t="shared" si="225"/>
        <v>Philippines-Foreign</v>
      </c>
      <c r="B2420">
        <v>2419</v>
      </c>
      <c r="C2420" t="s">
        <v>43</v>
      </c>
      <c r="D2420" t="s">
        <v>96</v>
      </c>
      <c r="E2420" t="s">
        <v>100</v>
      </c>
      <c r="F2420" s="3">
        <v>40844</v>
      </c>
      <c r="G2420" s="1" t="s">
        <v>154</v>
      </c>
      <c r="H2420" t="s">
        <v>71</v>
      </c>
      <c r="I2420" s="17">
        <f>IF(D2420="Moody",VLOOKUP(H2420,'Rating Translation'!$B$2:$E$25,4,FALSE),IF(D2420="SP",VLOOKUP(H2420,'Rating Translation'!$C$2:$E$25,3,FALSE),VLOOKUP(H2420,'Rating Translation'!$D$2:$E$25,2,FALSE)))</f>
        <v>14</v>
      </c>
      <c r="J2420">
        <f t="shared" si="228"/>
        <v>14</v>
      </c>
      <c r="K2420" s="20">
        <f>IF($D2420=K$1,$J2420,IF($C2420&lt;&gt;$C2419,"",K2419))</f>
        <v>13</v>
      </c>
      <c r="L2420">
        <f>IF($D2420=L$1,$J2420,IF($C2420&lt;&gt;$C2419,"",L2419))</f>
        <v>13</v>
      </c>
      <c r="M2420">
        <f>IF($D2420=M$1,$J2420,IF($C2420&lt;&gt;$C2419,"",M2419))</f>
        <v>14</v>
      </c>
      <c r="N2420" s="20">
        <f t="shared" si="229"/>
        <v>3</v>
      </c>
      <c r="O2420" s="21">
        <f t="shared" si="230"/>
        <v>13.333333333333334</v>
      </c>
      <c r="P2420">
        <f t="shared" si="226"/>
        <v>0.57735026918962573</v>
      </c>
      <c r="Q2420">
        <f t="shared" si="227"/>
        <v>13</v>
      </c>
    </row>
    <row r="2421" spans="1:17" x14ac:dyDescent="0.25">
      <c r="A2421" t="str">
        <f t="shared" si="225"/>
        <v>Philippines-Foreign</v>
      </c>
      <c r="B2421">
        <v>2420</v>
      </c>
      <c r="C2421" t="s">
        <v>43</v>
      </c>
      <c r="D2421" t="s">
        <v>79</v>
      </c>
      <c r="E2421" t="s">
        <v>100</v>
      </c>
      <c r="F2421" s="3">
        <v>40893</v>
      </c>
      <c r="G2421" s="1" t="s">
        <v>63</v>
      </c>
      <c r="H2421" t="s">
        <v>92</v>
      </c>
      <c r="I2421" s="17">
        <f>IF(D2421="Moody",VLOOKUP(H2421,'Rating Translation'!$B$2:$E$25,4,FALSE),IF(D2421="SP",VLOOKUP(H2421,'Rating Translation'!$C$2:$E$25,3,FALSE),VLOOKUP(H2421,'Rating Translation'!$D$2:$E$25,2,FALSE)))</f>
        <v>13</v>
      </c>
      <c r="J2421">
        <f t="shared" si="228"/>
        <v>13</v>
      </c>
      <c r="K2421" s="20">
        <f>IF($D2421=K$1,$J2421,IF($C2421&lt;&gt;$C2420,"",K2420))</f>
        <v>13</v>
      </c>
      <c r="L2421">
        <f>IF($D2421=L$1,$J2421,IF($C2421&lt;&gt;$C2420,"",L2420))</f>
        <v>13</v>
      </c>
      <c r="M2421">
        <f>IF($D2421=M$1,$J2421,IF($C2421&lt;&gt;$C2420,"",M2420))</f>
        <v>14</v>
      </c>
      <c r="N2421" s="20">
        <f t="shared" si="229"/>
        <v>3</v>
      </c>
      <c r="O2421" s="21">
        <f t="shared" si="230"/>
        <v>13.333333333333334</v>
      </c>
      <c r="P2421">
        <f t="shared" si="226"/>
        <v>0.57735026918962573</v>
      </c>
      <c r="Q2421">
        <f t="shared" si="227"/>
        <v>13</v>
      </c>
    </row>
    <row r="2422" spans="1:17" x14ac:dyDescent="0.25">
      <c r="A2422" t="str">
        <f t="shared" si="225"/>
        <v>Philippines-Foreign</v>
      </c>
      <c r="B2422">
        <v>2421</v>
      </c>
      <c r="C2422" t="s">
        <v>43</v>
      </c>
      <c r="D2422" t="s">
        <v>96</v>
      </c>
      <c r="E2422" t="s">
        <v>100</v>
      </c>
      <c r="F2422" s="3">
        <v>40912</v>
      </c>
      <c r="G2422" s="1" t="s">
        <v>154</v>
      </c>
      <c r="H2422" t="s">
        <v>71</v>
      </c>
      <c r="I2422" s="17">
        <f>IF(D2422="Moody",VLOOKUP(H2422,'Rating Translation'!$B$2:$E$25,4,FALSE),IF(D2422="SP",VLOOKUP(H2422,'Rating Translation'!$C$2:$E$25,3,FALSE),VLOOKUP(H2422,'Rating Translation'!$D$2:$E$25,2,FALSE)))</f>
        <v>14</v>
      </c>
      <c r="J2422">
        <f t="shared" si="228"/>
        <v>14</v>
      </c>
      <c r="K2422" s="20">
        <f>IF($D2422=K$1,$J2422,IF($C2422&lt;&gt;$C2421,"",K2421))</f>
        <v>13</v>
      </c>
      <c r="L2422">
        <f>IF($D2422=L$1,$J2422,IF($C2422&lt;&gt;$C2421,"",L2421))</f>
        <v>13</v>
      </c>
      <c r="M2422">
        <f>IF($D2422=M$1,$J2422,IF($C2422&lt;&gt;$C2421,"",M2421))</f>
        <v>14</v>
      </c>
      <c r="N2422" s="20">
        <f t="shared" si="229"/>
        <v>3</v>
      </c>
      <c r="O2422" s="21">
        <f t="shared" si="230"/>
        <v>13.333333333333334</v>
      </c>
      <c r="P2422">
        <f t="shared" si="226"/>
        <v>0.57735026918962573</v>
      </c>
      <c r="Q2422">
        <f t="shared" si="227"/>
        <v>13</v>
      </c>
    </row>
    <row r="2423" spans="1:17" x14ac:dyDescent="0.25">
      <c r="A2423" t="str">
        <f t="shared" si="225"/>
        <v>Philippines-Foreign</v>
      </c>
      <c r="B2423">
        <v>2422</v>
      </c>
      <c r="C2423" t="s">
        <v>43</v>
      </c>
      <c r="D2423" t="s">
        <v>96</v>
      </c>
      <c r="E2423" t="s">
        <v>100</v>
      </c>
      <c r="F2423" s="3">
        <v>40927</v>
      </c>
      <c r="G2423" s="1" t="s">
        <v>154</v>
      </c>
      <c r="H2423" t="s">
        <v>71</v>
      </c>
      <c r="I2423" s="17">
        <f>IF(D2423="Moody",VLOOKUP(H2423,'Rating Translation'!$B$2:$E$25,4,FALSE),IF(D2423="SP",VLOOKUP(H2423,'Rating Translation'!$C$2:$E$25,3,FALSE),VLOOKUP(H2423,'Rating Translation'!$D$2:$E$25,2,FALSE)))</f>
        <v>14</v>
      </c>
      <c r="J2423">
        <f t="shared" si="228"/>
        <v>14</v>
      </c>
      <c r="K2423" s="20">
        <f>IF($D2423=K$1,$J2423,IF($C2423&lt;&gt;$C2422,"",K2422))</f>
        <v>13</v>
      </c>
      <c r="L2423">
        <f>IF($D2423=L$1,$J2423,IF($C2423&lt;&gt;$C2422,"",L2422))</f>
        <v>13</v>
      </c>
      <c r="M2423">
        <f>IF($D2423=M$1,$J2423,IF($C2423&lt;&gt;$C2422,"",M2422))</f>
        <v>14</v>
      </c>
      <c r="N2423" s="20">
        <f t="shared" si="229"/>
        <v>3</v>
      </c>
      <c r="O2423" s="21">
        <f t="shared" si="230"/>
        <v>13.333333333333334</v>
      </c>
      <c r="P2423">
        <f t="shared" si="226"/>
        <v>0.57735026918962573</v>
      </c>
      <c r="Q2423">
        <f t="shared" si="227"/>
        <v>13</v>
      </c>
    </row>
    <row r="2424" spans="1:17" x14ac:dyDescent="0.25">
      <c r="A2424" t="str">
        <f t="shared" si="225"/>
        <v>Philippines-Foreign</v>
      </c>
      <c r="B2424">
        <v>2423</v>
      </c>
      <c r="C2424" t="s">
        <v>43</v>
      </c>
      <c r="D2424" t="s">
        <v>69</v>
      </c>
      <c r="E2424" t="s">
        <v>100</v>
      </c>
      <c r="F2424" s="3">
        <v>41058</v>
      </c>
      <c r="G2424" s="1" t="s">
        <v>63</v>
      </c>
      <c r="H2424" t="s">
        <v>57</v>
      </c>
      <c r="I2424" s="17">
        <f>IF(D2424="Moody",VLOOKUP(H2424,'Rating Translation'!$B$2:$E$25,4,FALSE),IF(D2424="SP",VLOOKUP(H2424,'Rating Translation'!$C$2:$E$25,3,FALSE),VLOOKUP(H2424,'Rating Translation'!$D$2:$E$25,2,FALSE)))</f>
        <v>13</v>
      </c>
      <c r="J2424">
        <f t="shared" si="228"/>
        <v>13</v>
      </c>
      <c r="K2424" s="20">
        <f>IF($D2424=K$1,$J2424,IF($C2424&lt;&gt;$C2423,"",K2423))</f>
        <v>13</v>
      </c>
      <c r="L2424">
        <f>IF($D2424=L$1,$J2424,IF($C2424&lt;&gt;$C2423,"",L2423))</f>
        <v>13</v>
      </c>
      <c r="M2424">
        <f>IF($D2424=M$1,$J2424,IF($C2424&lt;&gt;$C2423,"",M2423))</f>
        <v>14</v>
      </c>
      <c r="N2424" s="20">
        <f t="shared" si="229"/>
        <v>3</v>
      </c>
      <c r="O2424" s="21">
        <f t="shared" si="230"/>
        <v>13.333333333333334</v>
      </c>
      <c r="P2424">
        <f t="shared" si="226"/>
        <v>0.57735026918962573</v>
      </c>
      <c r="Q2424">
        <f t="shared" si="227"/>
        <v>13</v>
      </c>
    </row>
    <row r="2425" spans="1:17" x14ac:dyDescent="0.25">
      <c r="A2425" t="str">
        <f t="shared" si="225"/>
        <v>Philippines-Foreign</v>
      </c>
      <c r="B2425">
        <v>2424</v>
      </c>
      <c r="C2425" t="s">
        <v>43</v>
      </c>
      <c r="D2425" t="s">
        <v>96</v>
      </c>
      <c r="E2425" t="s">
        <v>100</v>
      </c>
      <c r="F2425" s="3">
        <v>41079</v>
      </c>
      <c r="G2425" s="1" t="s">
        <v>154</v>
      </c>
      <c r="H2425" t="s">
        <v>71</v>
      </c>
      <c r="I2425" s="17">
        <f>IF(D2425="Moody",VLOOKUP(H2425,'Rating Translation'!$B$2:$E$25,4,FALSE),IF(D2425="SP",VLOOKUP(H2425,'Rating Translation'!$C$2:$E$25,3,FALSE),VLOOKUP(H2425,'Rating Translation'!$D$2:$E$25,2,FALSE)))</f>
        <v>14</v>
      </c>
      <c r="J2425">
        <f t="shared" si="228"/>
        <v>14</v>
      </c>
      <c r="K2425" s="20">
        <f>IF($D2425=K$1,$J2425,IF($C2425&lt;&gt;$C2424,"",K2424))</f>
        <v>13</v>
      </c>
      <c r="L2425">
        <f>IF($D2425=L$1,$J2425,IF($C2425&lt;&gt;$C2424,"",L2424))</f>
        <v>13</v>
      </c>
      <c r="M2425">
        <f>IF($D2425=M$1,$J2425,IF($C2425&lt;&gt;$C2424,"",M2424))</f>
        <v>14</v>
      </c>
      <c r="N2425" s="20">
        <f t="shared" si="229"/>
        <v>3</v>
      </c>
      <c r="O2425" s="21">
        <f t="shared" si="230"/>
        <v>13.333333333333334</v>
      </c>
      <c r="P2425">
        <f t="shared" si="226"/>
        <v>0.57735026918962573</v>
      </c>
      <c r="Q2425">
        <f t="shared" si="227"/>
        <v>13</v>
      </c>
    </row>
    <row r="2426" spans="1:17" x14ac:dyDescent="0.25">
      <c r="A2426" t="str">
        <f t="shared" si="225"/>
        <v>Philippines-Foreign</v>
      </c>
      <c r="B2426">
        <v>2425</v>
      </c>
      <c r="C2426" t="s">
        <v>43</v>
      </c>
      <c r="D2426" t="s">
        <v>79</v>
      </c>
      <c r="E2426" t="s">
        <v>100</v>
      </c>
      <c r="F2426" s="3">
        <v>41094</v>
      </c>
      <c r="G2426" s="1" t="s">
        <v>154</v>
      </c>
      <c r="H2426" t="s">
        <v>71</v>
      </c>
      <c r="I2426" s="17">
        <f>IF(D2426="Moody",VLOOKUP(H2426,'Rating Translation'!$B$2:$E$25,4,FALSE),IF(D2426="SP",VLOOKUP(H2426,'Rating Translation'!$C$2:$E$25,3,FALSE),VLOOKUP(H2426,'Rating Translation'!$D$2:$E$25,2,FALSE)))</f>
        <v>14</v>
      </c>
      <c r="J2426">
        <f t="shared" si="228"/>
        <v>14</v>
      </c>
      <c r="K2426" s="20">
        <f>IF($D2426=K$1,$J2426,IF($C2426&lt;&gt;$C2425,"",K2425))</f>
        <v>13</v>
      </c>
      <c r="L2426">
        <f>IF($D2426=L$1,$J2426,IF($C2426&lt;&gt;$C2425,"",L2425))</f>
        <v>14</v>
      </c>
      <c r="M2426">
        <f>IF($D2426=M$1,$J2426,IF($C2426&lt;&gt;$C2425,"",M2425))</f>
        <v>14</v>
      </c>
      <c r="N2426" s="20">
        <f t="shared" si="229"/>
        <v>3</v>
      </c>
      <c r="O2426" s="21">
        <f t="shared" si="230"/>
        <v>13.666666666666666</v>
      </c>
      <c r="P2426">
        <f t="shared" si="226"/>
        <v>0.57735026918962573</v>
      </c>
      <c r="Q2426">
        <f t="shared" si="227"/>
        <v>14</v>
      </c>
    </row>
    <row r="2427" spans="1:17" x14ac:dyDescent="0.25">
      <c r="A2427" t="str">
        <f t="shared" si="225"/>
        <v>Philippines-Foreign</v>
      </c>
      <c r="B2427">
        <v>2426</v>
      </c>
      <c r="C2427" t="s">
        <v>43</v>
      </c>
      <c r="D2427" t="s">
        <v>69</v>
      </c>
      <c r="E2427" t="s">
        <v>100</v>
      </c>
      <c r="F2427" s="3">
        <v>41211</v>
      </c>
      <c r="G2427" s="1" t="s">
        <v>150</v>
      </c>
      <c r="H2427" t="s">
        <v>125</v>
      </c>
      <c r="I2427" s="17">
        <f>IF(D2427="Moody",VLOOKUP(H2427,'Rating Translation'!$B$2:$E$25,4,FALSE),IF(D2427="SP",VLOOKUP(H2427,'Rating Translation'!$C$2:$E$25,3,FALSE),VLOOKUP(H2427,'Rating Translation'!$D$2:$E$25,2,FALSE)))</f>
        <v>14</v>
      </c>
      <c r="J2427">
        <f t="shared" si="228"/>
        <v>14</v>
      </c>
      <c r="K2427" s="20">
        <f>IF($D2427=K$1,$J2427,IF($C2427&lt;&gt;$C2426,"",K2426))</f>
        <v>14</v>
      </c>
      <c r="L2427">
        <f>IF($D2427=L$1,$J2427,IF($C2427&lt;&gt;$C2426,"",L2426))</f>
        <v>14</v>
      </c>
      <c r="M2427">
        <f>IF($D2427=M$1,$J2427,IF($C2427&lt;&gt;$C2426,"",M2426))</f>
        <v>14</v>
      </c>
      <c r="N2427" s="20">
        <f t="shared" si="229"/>
        <v>3</v>
      </c>
      <c r="O2427" s="21">
        <f t="shared" si="230"/>
        <v>14</v>
      </c>
      <c r="P2427">
        <f t="shared" si="226"/>
        <v>0</v>
      </c>
      <c r="Q2427">
        <f t="shared" si="227"/>
        <v>14</v>
      </c>
    </row>
    <row r="2428" spans="1:17" x14ac:dyDescent="0.25">
      <c r="A2428" t="str">
        <f t="shared" si="225"/>
        <v>Philippines-Foreign</v>
      </c>
      <c r="B2428">
        <v>2427</v>
      </c>
      <c r="C2428" t="s">
        <v>43</v>
      </c>
      <c r="D2428" t="s">
        <v>79</v>
      </c>
      <c r="E2428" t="s">
        <v>100</v>
      </c>
      <c r="F2428" s="3">
        <v>41263</v>
      </c>
      <c r="G2428" s="1" t="s">
        <v>63</v>
      </c>
      <c r="H2428" t="s">
        <v>71</v>
      </c>
      <c r="I2428" s="17">
        <f>IF(D2428="Moody",VLOOKUP(H2428,'Rating Translation'!$B$2:$E$25,4,FALSE),IF(D2428="SP",VLOOKUP(H2428,'Rating Translation'!$C$2:$E$25,3,FALSE),VLOOKUP(H2428,'Rating Translation'!$D$2:$E$25,2,FALSE)))</f>
        <v>14</v>
      </c>
      <c r="J2428">
        <f t="shared" si="228"/>
        <v>14</v>
      </c>
      <c r="K2428" s="20">
        <f>IF($D2428=K$1,$J2428,IF($C2428&lt;&gt;$C2427,"",K2427))</f>
        <v>14</v>
      </c>
      <c r="L2428">
        <f>IF($D2428=L$1,$J2428,IF($C2428&lt;&gt;$C2427,"",L2427))</f>
        <v>14</v>
      </c>
      <c r="M2428">
        <f>IF($D2428=M$1,$J2428,IF($C2428&lt;&gt;$C2427,"",M2427))</f>
        <v>14</v>
      </c>
      <c r="N2428" s="20">
        <f t="shared" si="229"/>
        <v>3</v>
      </c>
      <c r="O2428" s="21">
        <f t="shared" si="230"/>
        <v>14</v>
      </c>
      <c r="P2428">
        <f t="shared" si="226"/>
        <v>0</v>
      </c>
      <c r="Q2428">
        <f t="shared" si="227"/>
        <v>14</v>
      </c>
    </row>
    <row r="2429" spans="1:17" x14ac:dyDescent="0.25">
      <c r="A2429" t="str">
        <f t="shared" si="225"/>
        <v>Philippines-Foreign</v>
      </c>
      <c r="B2429">
        <v>2428</v>
      </c>
      <c r="C2429" t="s">
        <v>43</v>
      </c>
      <c r="D2429" t="s">
        <v>96</v>
      </c>
      <c r="E2429" t="s">
        <v>100</v>
      </c>
      <c r="F2429" s="3">
        <v>41327</v>
      </c>
      <c r="G2429" s="1" t="s">
        <v>154</v>
      </c>
      <c r="H2429" t="s">
        <v>71</v>
      </c>
      <c r="I2429" s="17">
        <f>IF(D2429="Moody",VLOOKUP(H2429,'Rating Translation'!$B$2:$E$25,4,FALSE),IF(D2429="SP",VLOOKUP(H2429,'Rating Translation'!$C$2:$E$25,3,FALSE),VLOOKUP(H2429,'Rating Translation'!$D$2:$E$25,2,FALSE)))</f>
        <v>14</v>
      </c>
      <c r="J2429">
        <f t="shared" si="228"/>
        <v>14</v>
      </c>
      <c r="K2429" s="20">
        <f>IF($D2429=K$1,$J2429,IF($C2429&lt;&gt;$C2428,"",K2428))</f>
        <v>14</v>
      </c>
      <c r="L2429">
        <f>IF($D2429=L$1,$J2429,IF($C2429&lt;&gt;$C2428,"",L2428))</f>
        <v>14</v>
      </c>
      <c r="M2429">
        <f>IF($D2429=M$1,$J2429,IF($C2429&lt;&gt;$C2428,"",M2428))</f>
        <v>14</v>
      </c>
      <c r="N2429" s="20">
        <f t="shared" si="229"/>
        <v>3</v>
      </c>
      <c r="O2429" s="21">
        <f t="shared" si="230"/>
        <v>14</v>
      </c>
      <c r="P2429">
        <f t="shared" si="226"/>
        <v>0</v>
      </c>
      <c r="Q2429">
        <f t="shared" si="227"/>
        <v>14</v>
      </c>
    </row>
    <row r="2430" spans="1:17" x14ac:dyDescent="0.25">
      <c r="A2430" t="str">
        <f t="shared" si="225"/>
        <v>Philippines-Foreign</v>
      </c>
      <c r="B2430">
        <v>2429</v>
      </c>
      <c r="C2430" t="s">
        <v>43</v>
      </c>
      <c r="D2430" t="s">
        <v>96</v>
      </c>
      <c r="E2430" t="s">
        <v>100</v>
      </c>
      <c r="F2430" s="3">
        <v>41360</v>
      </c>
      <c r="G2430" s="1" t="s">
        <v>153</v>
      </c>
      <c r="H2430" t="s">
        <v>124</v>
      </c>
      <c r="I2430" s="17">
        <f>IF(D2430="Moody",VLOOKUP(H2430,'Rating Translation'!$B$2:$E$25,4,FALSE),IF(D2430="SP",VLOOKUP(H2430,'Rating Translation'!$C$2:$E$25,3,FALSE),VLOOKUP(H2430,'Rating Translation'!$D$2:$E$25,2,FALSE)))</f>
        <v>15</v>
      </c>
      <c r="J2430">
        <f t="shared" si="228"/>
        <v>15</v>
      </c>
      <c r="K2430" s="20">
        <f>IF($D2430=K$1,$J2430,IF($C2430&lt;&gt;$C2429,"",K2429))</f>
        <v>14</v>
      </c>
      <c r="L2430">
        <f>IF($D2430=L$1,$J2430,IF($C2430&lt;&gt;$C2429,"",L2429))</f>
        <v>14</v>
      </c>
      <c r="M2430">
        <f>IF($D2430=M$1,$J2430,IF($C2430&lt;&gt;$C2429,"",M2429))</f>
        <v>15</v>
      </c>
      <c r="N2430" s="20">
        <f t="shared" si="229"/>
        <v>3</v>
      </c>
      <c r="O2430" s="21">
        <f t="shared" si="230"/>
        <v>14.333333333333334</v>
      </c>
      <c r="P2430">
        <f t="shared" si="226"/>
        <v>0.57735026918962573</v>
      </c>
      <c r="Q2430">
        <f t="shared" si="227"/>
        <v>14</v>
      </c>
    </row>
    <row r="2431" spans="1:17" x14ac:dyDescent="0.25">
      <c r="A2431" t="str">
        <f t="shared" si="225"/>
        <v>Philippines-Foreign</v>
      </c>
      <c r="B2431">
        <v>2430</v>
      </c>
      <c r="C2431" t="s">
        <v>43</v>
      </c>
      <c r="D2431" t="s">
        <v>79</v>
      </c>
      <c r="E2431" t="s">
        <v>100</v>
      </c>
      <c r="F2431" s="3">
        <v>41396</v>
      </c>
      <c r="G2431" s="1" t="s">
        <v>153</v>
      </c>
      <c r="H2431" t="s">
        <v>124</v>
      </c>
      <c r="I2431" s="17">
        <f>IF(D2431="Moody",VLOOKUP(H2431,'Rating Translation'!$B$2:$E$25,4,FALSE),IF(D2431="SP",VLOOKUP(H2431,'Rating Translation'!$C$2:$E$25,3,FALSE),VLOOKUP(H2431,'Rating Translation'!$D$2:$E$25,2,FALSE)))</f>
        <v>15</v>
      </c>
      <c r="J2431">
        <f t="shared" si="228"/>
        <v>15</v>
      </c>
      <c r="K2431" s="20">
        <f>IF($D2431=K$1,$J2431,IF($C2431&lt;&gt;$C2430,"",K2430))</f>
        <v>14</v>
      </c>
      <c r="L2431">
        <f>IF($D2431=L$1,$J2431,IF($C2431&lt;&gt;$C2430,"",L2430))</f>
        <v>15</v>
      </c>
      <c r="M2431">
        <f>IF($D2431=M$1,$J2431,IF($C2431&lt;&gt;$C2430,"",M2430))</f>
        <v>15</v>
      </c>
      <c r="N2431" s="20">
        <f t="shared" si="229"/>
        <v>3</v>
      </c>
      <c r="O2431" s="21">
        <f t="shared" si="230"/>
        <v>14.666666666666666</v>
      </c>
      <c r="P2431">
        <f t="shared" si="226"/>
        <v>0.57735026918962573</v>
      </c>
      <c r="Q2431">
        <f t="shared" si="227"/>
        <v>15</v>
      </c>
    </row>
    <row r="2432" spans="1:17" x14ac:dyDescent="0.25">
      <c r="A2432" t="str">
        <f t="shared" si="225"/>
        <v>Philippines-Foreign</v>
      </c>
      <c r="B2432">
        <v>2431</v>
      </c>
      <c r="C2432" t="s">
        <v>43</v>
      </c>
      <c r="D2432" t="s">
        <v>69</v>
      </c>
      <c r="E2432" t="s">
        <v>100</v>
      </c>
      <c r="F2432" s="3">
        <v>41480</v>
      </c>
      <c r="G2432" s="1" t="s">
        <v>145</v>
      </c>
      <c r="H2432" t="s">
        <v>125</v>
      </c>
      <c r="I2432" s="17">
        <f>IF(D2432="Moody",VLOOKUP(H2432,'Rating Translation'!$B$2:$E$25,4,FALSE),IF(D2432="SP",VLOOKUP(H2432,'Rating Translation'!$C$2:$E$25,3,FALSE),VLOOKUP(H2432,'Rating Translation'!$D$2:$E$25,2,FALSE)))</f>
        <v>14</v>
      </c>
      <c r="J2432">
        <f t="shared" si="228"/>
        <v>14</v>
      </c>
      <c r="K2432" s="20">
        <f>IF($D2432=K$1,$J2432,IF($C2432&lt;&gt;$C2431,"",K2431))</f>
        <v>14</v>
      </c>
      <c r="L2432">
        <f>IF($D2432=L$1,$J2432,IF($C2432&lt;&gt;$C2431,"",L2431))</f>
        <v>15</v>
      </c>
      <c r="M2432">
        <f>IF($D2432=M$1,$J2432,IF($C2432&lt;&gt;$C2431,"",M2431))</f>
        <v>15</v>
      </c>
      <c r="N2432" s="20">
        <f t="shared" si="229"/>
        <v>3</v>
      </c>
      <c r="O2432" s="21">
        <f t="shared" si="230"/>
        <v>14.666666666666666</v>
      </c>
      <c r="P2432">
        <f t="shared" si="226"/>
        <v>0.57735026918962573</v>
      </c>
      <c r="Q2432">
        <f t="shared" si="227"/>
        <v>15</v>
      </c>
    </row>
    <row r="2433" spans="1:17" x14ac:dyDescent="0.25">
      <c r="A2433" t="str">
        <f t="shared" si="225"/>
        <v>Philippines-Foreign</v>
      </c>
      <c r="B2433">
        <v>2432</v>
      </c>
      <c r="C2433" t="s">
        <v>43</v>
      </c>
      <c r="D2433" t="s">
        <v>69</v>
      </c>
      <c r="E2433" t="s">
        <v>100</v>
      </c>
      <c r="F2433" s="3">
        <v>41550</v>
      </c>
      <c r="G2433" s="1" t="s">
        <v>149</v>
      </c>
      <c r="H2433" t="s">
        <v>116</v>
      </c>
      <c r="I2433" s="17">
        <f>IF(D2433="Moody",VLOOKUP(H2433,'Rating Translation'!$B$2:$E$25,4,FALSE),IF(D2433="SP",VLOOKUP(H2433,'Rating Translation'!$C$2:$E$25,3,FALSE),VLOOKUP(H2433,'Rating Translation'!$D$2:$E$25,2,FALSE)))</f>
        <v>15</v>
      </c>
      <c r="J2433">
        <f t="shared" si="228"/>
        <v>15</v>
      </c>
      <c r="K2433" s="20">
        <f>IF($D2433=K$1,$J2433,IF($C2433&lt;&gt;$C2432,"",K2432))</f>
        <v>15</v>
      </c>
      <c r="L2433">
        <f>IF($D2433=L$1,$J2433,IF($C2433&lt;&gt;$C2432,"",L2432))</f>
        <v>15</v>
      </c>
      <c r="M2433">
        <f>IF($D2433=M$1,$J2433,IF($C2433&lt;&gt;$C2432,"",M2432))</f>
        <v>15</v>
      </c>
      <c r="N2433" s="20">
        <f t="shared" si="229"/>
        <v>3</v>
      </c>
      <c r="O2433" s="21">
        <f t="shared" si="230"/>
        <v>15</v>
      </c>
      <c r="P2433">
        <f t="shared" si="226"/>
        <v>0</v>
      </c>
      <c r="Q2433">
        <f t="shared" si="227"/>
        <v>15</v>
      </c>
    </row>
    <row r="2434" spans="1:17" x14ac:dyDescent="0.25">
      <c r="A2434" t="str">
        <f t="shared" ref="A2434:A2497" si="231">CONCATENATE(C2434,"-",E2434)</f>
        <v>Philippines-Foreign</v>
      </c>
      <c r="B2434">
        <v>2433</v>
      </c>
      <c r="C2434" t="s">
        <v>43</v>
      </c>
      <c r="D2434" t="s">
        <v>96</v>
      </c>
      <c r="E2434" t="s">
        <v>100</v>
      </c>
      <c r="F2434" s="3">
        <v>41655</v>
      </c>
      <c r="G2434" s="1" t="s">
        <v>153</v>
      </c>
      <c r="H2434" t="s">
        <v>124</v>
      </c>
      <c r="I2434" s="17">
        <f>IF(D2434="Moody",VLOOKUP(H2434,'Rating Translation'!$B$2:$E$25,4,FALSE),IF(D2434="SP",VLOOKUP(H2434,'Rating Translation'!$C$2:$E$25,3,FALSE),VLOOKUP(H2434,'Rating Translation'!$D$2:$E$25,2,FALSE)))</f>
        <v>15</v>
      </c>
      <c r="J2434">
        <f t="shared" si="228"/>
        <v>15</v>
      </c>
      <c r="K2434" s="20">
        <f>IF($D2434=K$1,$J2434,IF($C2434&lt;&gt;$C2433,"",K2433))</f>
        <v>15</v>
      </c>
      <c r="L2434">
        <f>IF($D2434=L$1,$J2434,IF($C2434&lt;&gt;$C2433,"",L2433))</f>
        <v>15</v>
      </c>
      <c r="M2434">
        <f>IF($D2434=M$1,$J2434,IF($C2434&lt;&gt;$C2433,"",M2433))</f>
        <v>15</v>
      </c>
      <c r="N2434" s="20">
        <f t="shared" si="229"/>
        <v>3</v>
      </c>
      <c r="O2434" s="21">
        <f t="shared" si="230"/>
        <v>15</v>
      </c>
      <c r="P2434">
        <f t="shared" si="226"/>
        <v>0</v>
      </c>
      <c r="Q2434">
        <f t="shared" si="227"/>
        <v>15</v>
      </c>
    </row>
    <row r="2435" spans="1:17" x14ac:dyDescent="0.25">
      <c r="A2435" t="str">
        <f t="shared" si="231"/>
        <v>Philippines-Local</v>
      </c>
      <c r="B2435">
        <v>2434</v>
      </c>
      <c r="C2435" t="s">
        <v>43</v>
      </c>
      <c r="D2435" t="s">
        <v>69</v>
      </c>
      <c r="E2435" t="s">
        <v>101</v>
      </c>
      <c r="F2435" s="3">
        <v>36042</v>
      </c>
      <c r="G2435" s="1" t="s">
        <v>116</v>
      </c>
      <c r="H2435" t="s">
        <v>116</v>
      </c>
      <c r="I2435" s="17">
        <f>IF(D2435="Moody",VLOOKUP(H2435,'Rating Translation'!$B$2:$E$25,4,FALSE),IF(D2435="SP",VLOOKUP(H2435,'Rating Translation'!$C$2:$E$25,3,FALSE),VLOOKUP(H2435,'Rating Translation'!$D$2:$E$25,2,FALSE)))</f>
        <v>15</v>
      </c>
      <c r="J2435">
        <f t="shared" si="228"/>
        <v>15</v>
      </c>
      <c r="K2435" s="20">
        <f>IF($D2435=K$1,$J2435,IF($C2435&lt;&gt;$C2434,"",K2434))</f>
        <v>15</v>
      </c>
      <c r="L2435">
        <f>IF($D2435=L$1,$J2435,IF($C2435&lt;&gt;$C2434,"",L2434))</f>
        <v>15</v>
      </c>
      <c r="M2435">
        <f>IF($D2435=M$1,$J2435,IF($C2435&lt;&gt;$C2434,"",M2434))</f>
        <v>15</v>
      </c>
      <c r="N2435" s="20">
        <f t="shared" si="229"/>
        <v>3</v>
      </c>
      <c r="O2435" s="21">
        <f t="shared" si="230"/>
        <v>15</v>
      </c>
      <c r="P2435">
        <f t="shared" ref="P2435:P2498" si="232">IF(N2435&lt;=1,"",STDEV(K2435:M2435))</f>
        <v>0</v>
      </c>
      <c r="Q2435">
        <f t="shared" ref="Q2435:Q2498" si="233">MEDIAN(K2435:M2435)</f>
        <v>15</v>
      </c>
    </row>
    <row r="2436" spans="1:17" x14ac:dyDescent="0.25">
      <c r="A2436" t="str">
        <f t="shared" si="231"/>
        <v>Philippines-Local</v>
      </c>
      <c r="B2436">
        <v>2435</v>
      </c>
      <c r="C2436" t="s">
        <v>43</v>
      </c>
      <c r="D2436" t="s">
        <v>96</v>
      </c>
      <c r="E2436" t="s">
        <v>101</v>
      </c>
      <c r="F2436" s="3">
        <v>36349</v>
      </c>
      <c r="G2436" s="1" t="s">
        <v>123</v>
      </c>
      <c r="H2436" t="s">
        <v>123</v>
      </c>
      <c r="I2436" s="17">
        <f>IF(D2436="Moody",VLOOKUP(H2436,'Rating Translation'!$B$2:$E$25,4,FALSE),IF(D2436="SP",VLOOKUP(H2436,'Rating Translation'!$C$2:$E$25,3,FALSE),VLOOKUP(H2436,'Rating Translation'!$D$2:$E$25,2,FALSE)))</f>
        <v>16</v>
      </c>
      <c r="J2436">
        <f t="shared" si="228"/>
        <v>16</v>
      </c>
      <c r="K2436" s="20">
        <f>IF($D2436=K$1,$J2436,IF($C2436&lt;&gt;$C2435,"",K2435))</f>
        <v>15</v>
      </c>
      <c r="L2436">
        <f>IF($D2436=L$1,$J2436,IF($C2436&lt;&gt;$C2435,"",L2435))</f>
        <v>15</v>
      </c>
      <c r="M2436">
        <f>IF($D2436=M$1,$J2436,IF($C2436&lt;&gt;$C2435,"",M2435))</f>
        <v>16</v>
      </c>
      <c r="N2436" s="20">
        <f t="shared" si="229"/>
        <v>3</v>
      </c>
      <c r="O2436" s="21">
        <f t="shared" si="230"/>
        <v>15.333333333333334</v>
      </c>
      <c r="P2436">
        <f t="shared" si="232"/>
        <v>0.57735026918962573</v>
      </c>
      <c r="Q2436">
        <f t="shared" si="233"/>
        <v>15</v>
      </c>
    </row>
    <row r="2437" spans="1:17" x14ac:dyDescent="0.25">
      <c r="A2437" t="str">
        <f t="shared" si="231"/>
        <v>Philippines-Local</v>
      </c>
      <c r="B2437">
        <v>2436</v>
      </c>
      <c r="C2437" t="s">
        <v>43</v>
      </c>
      <c r="D2437" t="s">
        <v>96</v>
      </c>
      <c r="E2437" t="s">
        <v>101</v>
      </c>
      <c r="F2437" s="3">
        <v>36790</v>
      </c>
      <c r="G2437" s="1" t="s">
        <v>123</v>
      </c>
      <c r="H2437" t="s">
        <v>123</v>
      </c>
      <c r="I2437" s="17">
        <f>IF(D2437="Moody",VLOOKUP(H2437,'Rating Translation'!$B$2:$E$25,4,FALSE),IF(D2437="SP",VLOOKUP(H2437,'Rating Translation'!$C$2:$E$25,3,FALSE),VLOOKUP(H2437,'Rating Translation'!$D$2:$E$25,2,FALSE)))</f>
        <v>16</v>
      </c>
      <c r="J2437">
        <f t="shared" si="228"/>
        <v>16</v>
      </c>
      <c r="K2437" s="20">
        <f>IF($D2437=K$1,$J2437,IF($C2437&lt;&gt;$C2436,"",K2436))</f>
        <v>15</v>
      </c>
      <c r="L2437">
        <f>IF($D2437=L$1,$J2437,IF($C2437&lt;&gt;$C2436,"",L2436))</f>
        <v>15</v>
      </c>
      <c r="M2437">
        <f>IF($D2437=M$1,$J2437,IF($C2437&lt;&gt;$C2436,"",M2436))</f>
        <v>16</v>
      </c>
      <c r="N2437" s="20">
        <f t="shared" si="229"/>
        <v>3</v>
      </c>
      <c r="O2437" s="21">
        <f t="shared" si="230"/>
        <v>15.333333333333334</v>
      </c>
      <c r="P2437">
        <f t="shared" si="232"/>
        <v>0.57735026918962573</v>
      </c>
      <c r="Q2437">
        <f t="shared" si="233"/>
        <v>15</v>
      </c>
    </row>
    <row r="2438" spans="1:17" x14ac:dyDescent="0.25">
      <c r="A2438" t="str">
        <f t="shared" si="231"/>
        <v>Philippines-Local</v>
      </c>
      <c r="B2438">
        <v>2437</v>
      </c>
      <c r="C2438" t="s">
        <v>43</v>
      </c>
      <c r="D2438" t="s">
        <v>96</v>
      </c>
      <c r="E2438" t="s">
        <v>101</v>
      </c>
      <c r="F2438" s="3">
        <v>36908</v>
      </c>
      <c r="G2438" s="1" t="s">
        <v>123</v>
      </c>
      <c r="H2438" t="s">
        <v>123</v>
      </c>
      <c r="I2438" s="17">
        <f>IF(D2438="Moody",VLOOKUP(H2438,'Rating Translation'!$B$2:$E$25,4,FALSE),IF(D2438="SP",VLOOKUP(H2438,'Rating Translation'!$C$2:$E$25,3,FALSE),VLOOKUP(H2438,'Rating Translation'!$D$2:$E$25,2,FALSE)))</f>
        <v>16</v>
      </c>
      <c r="J2438">
        <f t="shared" si="228"/>
        <v>16</v>
      </c>
      <c r="K2438" s="20">
        <f>IF($D2438=K$1,$J2438,IF($C2438&lt;&gt;$C2437,"",K2437))</f>
        <v>15</v>
      </c>
      <c r="L2438">
        <f>IF($D2438=L$1,$J2438,IF($C2438&lt;&gt;$C2437,"",L2437))</f>
        <v>15</v>
      </c>
      <c r="M2438">
        <f>IF($D2438=M$1,$J2438,IF($C2438&lt;&gt;$C2437,"",M2437))</f>
        <v>16</v>
      </c>
      <c r="N2438" s="20">
        <f t="shared" si="229"/>
        <v>3</v>
      </c>
      <c r="O2438" s="21">
        <f t="shared" si="230"/>
        <v>15.333333333333334</v>
      </c>
      <c r="P2438">
        <f t="shared" si="232"/>
        <v>0.57735026918962573</v>
      </c>
      <c r="Q2438">
        <f t="shared" si="233"/>
        <v>15</v>
      </c>
    </row>
    <row r="2439" spans="1:17" x14ac:dyDescent="0.25">
      <c r="A2439" t="str">
        <f t="shared" si="231"/>
        <v>Philippines-Local</v>
      </c>
      <c r="B2439">
        <v>2438</v>
      </c>
      <c r="C2439" t="s">
        <v>43</v>
      </c>
      <c r="D2439" t="s">
        <v>96</v>
      </c>
      <c r="E2439" t="s">
        <v>101</v>
      </c>
      <c r="F2439" s="3">
        <v>36965</v>
      </c>
      <c r="G2439" s="1" t="s">
        <v>124</v>
      </c>
      <c r="H2439" t="s">
        <v>124</v>
      </c>
      <c r="I2439" s="17">
        <f>IF(D2439="Moody",VLOOKUP(H2439,'Rating Translation'!$B$2:$E$25,4,FALSE),IF(D2439="SP",VLOOKUP(H2439,'Rating Translation'!$C$2:$E$25,3,FALSE),VLOOKUP(H2439,'Rating Translation'!$D$2:$E$25,2,FALSE)))</f>
        <v>15</v>
      </c>
      <c r="J2439">
        <f t="shared" si="228"/>
        <v>15</v>
      </c>
      <c r="K2439" s="20">
        <f>IF($D2439=K$1,$J2439,IF($C2439&lt;&gt;$C2438,"",K2438))</f>
        <v>15</v>
      </c>
      <c r="L2439">
        <f>IF($D2439=L$1,$J2439,IF($C2439&lt;&gt;$C2438,"",L2438))</f>
        <v>15</v>
      </c>
      <c r="M2439">
        <f>IF($D2439=M$1,$J2439,IF($C2439&lt;&gt;$C2438,"",M2438))</f>
        <v>15</v>
      </c>
      <c r="N2439" s="20">
        <f t="shared" si="229"/>
        <v>3</v>
      </c>
      <c r="O2439" s="21">
        <f t="shared" si="230"/>
        <v>15</v>
      </c>
      <c r="P2439">
        <f t="shared" si="232"/>
        <v>0</v>
      </c>
      <c r="Q2439">
        <f t="shared" si="233"/>
        <v>15</v>
      </c>
    </row>
    <row r="2440" spans="1:17" x14ac:dyDescent="0.25">
      <c r="A2440" t="str">
        <f t="shared" si="231"/>
        <v>Philippines-Local</v>
      </c>
      <c r="B2440">
        <v>2439</v>
      </c>
      <c r="C2440" t="s">
        <v>43</v>
      </c>
      <c r="D2440" t="s">
        <v>96</v>
      </c>
      <c r="E2440" t="s">
        <v>101</v>
      </c>
      <c r="F2440" s="3">
        <v>37585</v>
      </c>
      <c r="G2440" s="1" t="s">
        <v>124</v>
      </c>
      <c r="H2440" t="s">
        <v>124</v>
      </c>
      <c r="I2440" s="17">
        <f>IF(D2440="Moody",VLOOKUP(H2440,'Rating Translation'!$B$2:$E$25,4,FALSE),IF(D2440="SP",VLOOKUP(H2440,'Rating Translation'!$C$2:$E$25,3,FALSE),VLOOKUP(H2440,'Rating Translation'!$D$2:$E$25,2,FALSE)))</f>
        <v>15</v>
      </c>
      <c r="J2440">
        <f t="shared" si="228"/>
        <v>15</v>
      </c>
      <c r="K2440" s="20">
        <f>IF($D2440=K$1,$J2440,IF($C2440&lt;&gt;$C2439,"",K2439))</f>
        <v>15</v>
      </c>
      <c r="L2440">
        <f>IF($D2440=L$1,$J2440,IF($C2440&lt;&gt;$C2439,"",L2439))</f>
        <v>15</v>
      </c>
      <c r="M2440">
        <f>IF($D2440=M$1,$J2440,IF($C2440&lt;&gt;$C2439,"",M2439))</f>
        <v>15</v>
      </c>
      <c r="N2440" s="20">
        <f t="shared" si="229"/>
        <v>3</v>
      </c>
      <c r="O2440" s="21">
        <f t="shared" si="230"/>
        <v>15</v>
      </c>
      <c r="P2440">
        <f t="shared" si="232"/>
        <v>0</v>
      </c>
      <c r="Q2440">
        <f t="shared" si="233"/>
        <v>15</v>
      </c>
    </row>
    <row r="2441" spans="1:17" x14ac:dyDescent="0.25">
      <c r="A2441" t="str">
        <f t="shared" si="231"/>
        <v>Philippines-Local</v>
      </c>
      <c r="B2441">
        <v>2440</v>
      </c>
      <c r="C2441" t="s">
        <v>43</v>
      </c>
      <c r="D2441" t="s">
        <v>96</v>
      </c>
      <c r="E2441" t="s">
        <v>101</v>
      </c>
      <c r="F2441" s="3">
        <v>37784</v>
      </c>
      <c r="G2441" s="1" t="s">
        <v>71</v>
      </c>
      <c r="H2441" t="s">
        <v>71</v>
      </c>
      <c r="I2441" s="17">
        <f>IF(D2441="Moody",VLOOKUP(H2441,'Rating Translation'!$B$2:$E$25,4,FALSE),IF(D2441="SP",VLOOKUP(H2441,'Rating Translation'!$C$2:$E$25,3,FALSE),VLOOKUP(H2441,'Rating Translation'!$D$2:$E$25,2,FALSE)))</f>
        <v>14</v>
      </c>
      <c r="J2441">
        <f t="shared" si="228"/>
        <v>14</v>
      </c>
      <c r="K2441" s="20">
        <f>IF($D2441=K$1,$J2441,IF($C2441&lt;&gt;$C2440,"",K2440))</f>
        <v>15</v>
      </c>
      <c r="L2441">
        <f>IF($D2441=L$1,$J2441,IF($C2441&lt;&gt;$C2440,"",L2440))</f>
        <v>15</v>
      </c>
      <c r="M2441">
        <f>IF($D2441=M$1,$J2441,IF($C2441&lt;&gt;$C2440,"",M2440))</f>
        <v>14</v>
      </c>
      <c r="N2441" s="20">
        <f t="shared" si="229"/>
        <v>3</v>
      </c>
      <c r="O2441" s="21">
        <f t="shared" si="230"/>
        <v>14.666666666666666</v>
      </c>
      <c r="P2441">
        <f t="shared" si="232"/>
        <v>0.57735026918962573</v>
      </c>
      <c r="Q2441">
        <f t="shared" si="233"/>
        <v>15</v>
      </c>
    </row>
    <row r="2442" spans="1:17" x14ac:dyDescent="0.25">
      <c r="A2442" t="str">
        <f t="shared" si="231"/>
        <v>Philippines-Local</v>
      </c>
      <c r="B2442">
        <v>2441</v>
      </c>
      <c r="C2442" t="s">
        <v>43</v>
      </c>
      <c r="D2442" t="s">
        <v>69</v>
      </c>
      <c r="E2442" t="s">
        <v>101</v>
      </c>
      <c r="F2442" s="3">
        <v>38013</v>
      </c>
      <c r="G2442" s="1" t="s">
        <v>57</v>
      </c>
      <c r="H2442" t="s">
        <v>57</v>
      </c>
      <c r="I2442" s="17">
        <f>IF(D2442="Moody",VLOOKUP(H2442,'Rating Translation'!$B$2:$E$25,4,FALSE),IF(D2442="SP",VLOOKUP(H2442,'Rating Translation'!$C$2:$E$25,3,FALSE),VLOOKUP(H2442,'Rating Translation'!$D$2:$E$25,2,FALSE)))</f>
        <v>13</v>
      </c>
      <c r="J2442">
        <f t="shared" si="228"/>
        <v>13</v>
      </c>
      <c r="K2442" s="20">
        <f>IF($D2442=K$1,$J2442,IF($C2442&lt;&gt;$C2441,"",K2441))</f>
        <v>13</v>
      </c>
      <c r="L2442">
        <f>IF($D2442=L$1,$J2442,IF($C2442&lt;&gt;$C2441,"",L2441))</f>
        <v>15</v>
      </c>
      <c r="M2442">
        <f>IF($D2442=M$1,$J2442,IF($C2442&lt;&gt;$C2441,"",M2441))</f>
        <v>14</v>
      </c>
      <c r="N2442" s="20">
        <f t="shared" si="229"/>
        <v>3</v>
      </c>
      <c r="O2442" s="21">
        <f t="shared" si="230"/>
        <v>14</v>
      </c>
      <c r="P2442">
        <f t="shared" si="232"/>
        <v>1</v>
      </c>
      <c r="Q2442">
        <f t="shared" si="233"/>
        <v>14</v>
      </c>
    </row>
    <row r="2443" spans="1:17" x14ac:dyDescent="0.25">
      <c r="A2443" t="str">
        <f t="shared" si="231"/>
        <v>Philippines-Local</v>
      </c>
      <c r="B2443">
        <v>2442</v>
      </c>
      <c r="C2443" t="s">
        <v>43</v>
      </c>
      <c r="D2443" t="s">
        <v>96</v>
      </c>
      <c r="E2443" t="s">
        <v>101</v>
      </c>
      <c r="F2443" s="3">
        <v>38328</v>
      </c>
      <c r="G2443" s="1" t="s">
        <v>71</v>
      </c>
      <c r="H2443" t="s">
        <v>71</v>
      </c>
      <c r="I2443" s="17">
        <f>IF(D2443="Moody",VLOOKUP(H2443,'Rating Translation'!$B$2:$E$25,4,FALSE),IF(D2443="SP",VLOOKUP(H2443,'Rating Translation'!$C$2:$E$25,3,FALSE),VLOOKUP(H2443,'Rating Translation'!$D$2:$E$25,2,FALSE)))</f>
        <v>14</v>
      </c>
      <c r="J2443">
        <f t="shared" si="228"/>
        <v>14</v>
      </c>
      <c r="K2443" s="20">
        <f>IF($D2443=K$1,$J2443,IF($C2443&lt;&gt;$C2442,"",K2442))</f>
        <v>13</v>
      </c>
      <c r="L2443">
        <f>IF($D2443=L$1,$J2443,IF($C2443&lt;&gt;$C2442,"",L2442))</f>
        <v>15</v>
      </c>
      <c r="M2443">
        <f>IF($D2443=M$1,$J2443,IF($C2443&lt;&gt;$C2442,"",M2442))</f>
        <v>14</v>
      </c>
      <c r="N2443" s="20">
        <f t="shared" si="229"/>
        <v>3</v>
      </c>
      <c r="O2443" s="21">
        <f t="shared" si="230"/>
        <v>14</v>
      </c>
      <c r="P2443">
        <f t="shared" si="232"/>
        <v>1</v>
      </c>
      <c r="Q2443">
        <f t="shared" si="233"/>
        <v>14</v>
      </c>
    </row>
    <row r="2444" spans="1:17" x14ac:dyDescent="0.25">
      <c r="A2444" t="str">
        <f t="shared" si="231"/>
        <v>Philippines-Local</v>
      </c>
      <c r="B2444">
        <v>2443</v>
      </c>
      <c r="C2444" t="s">
        <v>43</v>
      </c>
      <c r="D2444" t="s">
        <v>79</v>
      </c>
      <c r="E2444" t="s">
        <v>101</v>
      </c>
      <c r="F2444" s="3">
        <v>38369</v>
      </c>
      <c r="G2444" s="1" t="s">
        <v>71</v>
      </c>
      <c r="H2444" t="s">
        <v>71</v>
      </c>
      <c r="I2444" s="17">
        <f>IF(D2444="Moody",VLOOKUP(H2444,'Rating Translation'!$B$2:$E$25,4,FALSE),IF(D2444="SP",VLOOKUP(H2444,'Rating Translation'!$C$2:$E$25,3,FALSE),VLOOKUP(H2444,'Rating Translation'!$D$2:$E$25,2,FALSE)))</f>
        <v>14</v>
      </c>
      <c r="J2444">
        <f t="shared" si="228"/>
        <v>14</v>
      </c>
      <c r="K2444" s="20">
        <f>IF($D2444=K$1,$J2444,IF($C2444&lt;&gt;$C2443,"",K2443))</f>
        <v>13</v>
      </c>
      <c r="L2444">
        <f>IF($D2444=L$1,$J2444,IF($C2444&lt;&gt;$C2443,"",L2443))</f>
        <v>14</v>
      </c>
      <c r="M2444">
        <f>IF($D2444=M$1,$J2444,IF($C2444&lt;&gt;$C2443,"",M2443))</f>
        <v>14</v>
      </c>
      <c r="N2444" s="20">
        <f t="shared" si="229"/>
        <v>3</v>
      </c>
      <c r="O2444" s="21">
        <f t="shared" si="230"/>
        <v>13.666666666666666</v>
      </c>
      <c r="P2444">
        <f t="shared" si="232"/>
        <v>0.57735026918962573</v>
      </c>
      <c r="Q2444">
        <f t="shared" si="233"/>
        <v>14</v>
      </c>
    </row>
    <row r="2445" spans="1:17" x14ac:dyDescent="0.25">
      <c r="A2445" t="str">
        <f t="shared" si="231"/>
        <v>Philippines-Local</v>
      </c>
      <c r="B2445">
        <v>2444</v>
      </c>
      <c r="C2445" t="s">
        <v>43</v>
      </c>
      <c r="D2445" t="s">
        <v>69</v>
      </c>
      <c r="E2445" t="s">
        <v>101</v>
      </c>
      <c r="F2445" s="3">
        <v>38399</v>
      </c>
      <c r="G2445" s="1" t="s">
        <v>67</v>
      </c>
      <c r="H2445" t="s">
        <v>67</v>
      </c>
      <c r="I2445" s="17">
        <f>IF(D2445="Moody",VLOOKUP(H2445,'Rating Translation'!$B$2:$E$25,4,FALSE),IF(D2445="SP",VLOOKUP(H2445,'Rating Translation'!$C$2:$E$25,3,FALSE),VLOOKUP(H2445,'Rating Translation'!$D$2:$E$25,2,FALSE)))</f>
        <v>11</v>
      </c>
      <c r="J2445">
        <f t="shared" si="228"/>
        <v>11</v>
      </c>
      <c r="K2445" s="20">
        <f>IF($D2445=K$1,$J2445,IF($C2445&lt;&gt;$C2444,"",K2444))</f>
        <v>11</v>
      </c>
      <c r="L2445">
        <f>IF($D2445=L$1,$J2445,IF($C2445&lt;&gt;$C2444,"",L2444))</f>
        <v>14</v>
      </c>
      <c r="M2445">
        <f>IF($D2445=M$1,$J2445,IF($C2445&lt;&gt;$C2444,"",M2444))</f>
        <v>14</v>
      </c>
      <c r="N2445" s="20">
        <f t="shared" si="229"/>
        <v>3</v>
      </c>
      <c r="O2445" s="21">
        <f t="shared" si="230"/>
        <v>13</v>
      </c>
      <c r="P2445">
        <f t="shared" si="232"/>
        <v>1.7320508075688772</v>
      </c>
      <c r="Q2445">
        <f t="shared" si="233"/>
        <v>14</v>
      </c>
    </row>
    <row r="2446" spans="1:17" x14ac:dyDescent="0.25">
      <c r="A2446" t="str">
        <f t="shared" si="231"/>
        <v>Philippines-Local</v>
      </c>
      <c r="B2446">
        <v>2445</v>
      </c>
      <c r="C2446" t="s">
        <v>43</v>
      </c>
      <c r="D2446" t="s">
        <v>96</v>
      </c>
      <c r="E2446" t="s">
        <v>101</v>
      </c>
      <c r="F2446" s="3">
        <v>38498</v>
      </c>
      <c r="G2446" s="1" t="s">
        <v>71</v>
      </c>
      <c r="H2446" t="s">
        <v>71</v>
      </c>
      <c r="I2446" s="17">
        <f>IF(D2446="Moody",VLOOKUP(H2446,'Rating Translation'!$B$2:$E$25,4,FALSE),IF(D2446="SP",VLOOKUP(H2446,'Rating Translation'!$C$2:$E$25,3,FALSE),VLOOKUP(H2446,'Rating Translation'!$D$2:$E$25,2,FALSE)))</f>
        <v>14</v>
      </c>
      <c r="J2446">
        <f t="shared" si="228"/>
        <v>14</v>
      </c>
      <c r="K2446" s="20">
        <f>IF($D2446=K$1,$J2446,IF($C2446&lt;&gt;$C2445,"",K2445))</f>
        <v>11</v>
      </c>
      <c r="L2446">
        <f>IF($D2446=L$1,$J2446,IF($C2446&lt;&gt;$C2445,"",L2445))</f>
        <v>14</v>
      </c>
      <c r="M2446">
        <f>IF($D2446=M$1,$J2446,IF($C2446&lt;&gt;$C2445,"",M2445))</f>
        <v>14</v>
      </c>
      <c r="N2446" s="20">
        <f t="shared" si="229"/>
        <v>3</v>
      </c>
      <c r="O2446" s="21">
        <f t="shared" si="230"/>
        <v>13</v>
      </c>
      <c r="P2446">
        <f t="shared" si="232"/>
        <v>1.7320508075688772</v>
      </c>
      <c r="Q2446">
        <f t="shared" si="233"/>
        <v>14</v>
      </c>
    </row>
    <row r="2447" spans="1:17" x14ac:dyDescent="0.25">
      <c r="A2447" t="str">
        <f t="shared" si="231"/>
        <v>Philippines-Local</v>
      </c>
      <c r="B2447">
        <v>2446</v>
      </c>
      <c r="C2447" t="s">
        <v>43</v>
      </c>
      <c r="D2447" t="s">
        <v>96</v>
      </c>
      <c r="E2447" t="s">
        <v>101</v>
      </c>
      <c r="F2447" s="3">
        <v>38544</v>
      </c>
      <c r="G2447" s="1" t="s">
        <v>71</v>
      </c>
      <c r="H2447" t="s">
        <v>71</v>
      </c>
      <c r="I2447" s="17">
        <f>IF(D2447="Moody",VLOOKUP(H2447,'Rating Translation'!$B$2:$E$25,4,FALSE),IF(D2447="SP",VLOOKUP(H2447,'Rating Translation'!$C$2:$E$25,3,FALSE),VLOOKUP(H2447,'Rating Translation'!$D$2:$E$25,2,FALSE)))</f>
        <v>14</v>
      </c>
      <c r="J2447">
        <f t="shared" si="228"/>
        <v>14</v>
      </c>
      <c r="K2447" s="20">
        <f>IF($D2447=K$1,$J2447,IF($C2447&lt;&gt;$C2446,"",K2446))</f>
        <v>11</v>
      </c>
      <c r="L2447">
        <f>IF($D2447=L$1,$J2447,IF($C2447&lt;&gt;$C2446,"",L2446))</f>
        <v>14</v>
      </c>
      <c r="M2447">
        <f>IF($D2447=M$1,$J2447,IF($C2447&lt;&gt;$C2446,"",M2446))</f>
        <v>14</v>
      </c>
      <c r="N2447" s="20">
        <f t="shared" si="229"/>
        <v>3</v>
      </c>
      <c r="O2447" s="21">
        <f t="shared" si="230"/>
        <v>13</v>
      </c>
      <c r="P2447">
        <f t="shared" si="232"/>
        <v>1.7320508075688772</v>
      </c>
      <c r="Q2447">
        <f t="shared" si="233"/>
        <v>14</v>
      </c>
    </row>
    <row r="2448" spans="1:17" x14ac:dyDescent="0.25">
      <c r="A2448" t="str">
        <f t="shared" si="231"/>
        <v>Philippines-Local</v>
      </c>
      <c r="B2448">
        <v>2447</v>
      </c>
      <c r="C2448" t="s">
        <v>43</v>
      </c>
      <c r="D2448" t="s">
        <v>79</v>
      </c>
      <c r="E2448" t="s">
        <v>101</v>
      </c>
      <c r="F2448" s="3">
        <v>38659</v>
      </c>
      <c r="G2448" s="1" t="s">
        <v>71</v>
      </c>
      <c r="H2448" t="s">
        <v>71</v>
      </c>
      <c r="I2448" s="17">
        <f>IF(D2448="Moody",VLOOKUP(H2448,'Rating Translation'!$B$2:$E$25,4,FALSE),IF(D2448="SP",VLOOKUP(H2448,'Rating Translation'!$C$2:$E$25,3,FALSE),VLOOKUP(H2448,'Rating Translation'!$D$2:$E$25,2,FALSE)))</f>
        <v>14</v>
      </c>
      <c r="J2448">
        <f t="shared" si="228"/>
        <v>14</v>
      </c>
      <c r="K2448" s="20">
        <f>IF($D2448=K$1,$J2448,IF($C2448&lt;&gt;$C2447,"",K2447))</f>
        <v>11</v>
      </c>
      <c r="L2448">
        <f>IF($D2448=L$1,$J2448,IF($C2448&lt;&gt;$C2447,"",L2447))</f>
        <v>14</v>
      </c>
      <c r="M2448">
        <f>IF($D2448=M$1,$J2448,IF($C2448&lt;&gt;$C2447,"",M2447))</f>
        <v>14</v>
      </c>
      <c r="N2448" s="20">
        <f t="shared" si="229"/>
        <v>3</v>
      </c>
      <c r="O2448" s="21">
        <f t="shared" si="230"/>
        <v>13</v>
      </c>
      <c r="P2448">
        <f t="shared" si="232"/>
        <v>1.7320508075688772</v>
      </c>
      <c r="Q2448">
        <f t="shared" si="233"/>
        <v>14</v>
      </c>
    </row>
    <row r="2449" spans="1:17" x14ac:dyDescent="0.25">
      <c r="A2449" t="str">
        <f t="shared" si="231"/>
        <v>Philippines-Local</v>
      </c>
      <c r="B2449">
        <v>2448</v>
      </c>
      <c r="C2449" t="s">
        <v>43</v>
      </c>
      <c r="D2449" t="s">
        <v>96</v>
      </c>
      <c r="E2449" t="s">
        <v>101</v>
      </c>
      <c r="F2449" s="3">
        <v>38761</v>
      </c>
      <c r="G2449" s="1" t="s">
        <v>71</v>
      </c>
      <c r="H2449" t="s">
        <v>71</v>
      </c>
      <c r="I2449" s="17">
        <f>IF(D2449="Moody",VLOOKUP(H2449,'Rating Translation'!$B$2:$E$25,4,FALSE),IF(D2449="SP",VLOOKUP(H2449,'Rating Translation'!$C$2:$E$25,3,FALSE),VLOOKUP(H2449,'Rating Translation'!$D$2:$E$25,2,FALSE)))</f>
        <v>14</v>
      </c>
      <c r="J2449">
        <f t="shared" si="228"/>
        <v>14</v>
      </c>
      <c r="K2449" s="20">
        <f>IF($D2449=K$1,$J2449,IF($C2449&lt;&gt;$C2448,"",K2448))</f>
        <v>11</v>
      </c>
      <c r="L2449">
        <f>IF($D2449=L$1,$J2449,IF($C2449&lt;&gt;$C2448,"",L2448))</f>
        <v>14</v>
      </c>
      <c r="M2449">
        <f>IF($D2449=M$1,$J2449,IF($C2449&lt;&gt;$C2448,"",M2448))</f>
        <v>14</v>
      </c>
      <c r="N2449" s="20">
        <f t="shared" si="229"/>
        <v>3</v>
      </c>
      <c r="O2449" s="21">
        <f t="shared" si="230"/>
        <v>13</v>
      </c>
      <c r="P2449">
        <f t="shared" si="232"/>
        <v>1.7320508075688772</v>
      </c>
      <c r="Q2449">
        <f t="shared" si="233"/>
        <v>14</v>
      </c>
    </row>
    <row r="2450" spans="1:17" x14ac:dyDescent="0.25">
      <c r="A2450" t="str">
        <f t="shared" si="231"/>
        <v>Philippines-Local</v>
      </c>
      <c r="B2450">
        <v>2449</v>
      </c>
      <c r="C2450" t="s">
        <v>43</v>
      </c>
      <c r="D2450" t="s">
        <v>69</v>
      </c>
      <c r="E2450" t="s">
        <v>101</v>
      </c>
      <c r="F2450" s="3">
        <v>40017</v>
      </c>
      <c r="G2450" s="1" t="s">
        <v>68</v>
      </c>
      <c r="H2450" t="s">
        <v>68</v>
      </c>
      <c r="I2450" s="17">
        <f>IF(D2450="Moody",VLOOKUP(H2450,'Rating Translation'!$B$2:$E$25,4,FALSE),IF(D2450="SP",VLOOKUP(H2450,'Rating Translation'!$C$2:$E$25,3,FALSE),VLOOKUP(H2450,'Rating Translation'!$D$2:$E$25,2,FALSE)))</f>
        <v>12</v>
      </c>
      <c r="J2450">
        <f t="shared" si="228"/>
        <v>12</v>
      </c>
      <c r="K2450" s="20">
        <f>IF($D2450=K$1,$J2450,IF($C2450&lt;&gt;$C2449,"",K2449))</f>
        <v>12</v>
      </c>
      <c r="L2450">
        <f>IF($D2450=L$1,$J2450,IF($C2450&lt;&gt;$C2449,"",L2449))</f>
        <v>14</v>
      </c>
      <c r="M2450">
        <f>IF($D2450=M$1,$J2450,IF($C2450&lt;&gt;$C2449,"",M2449))</f>
        <v>14</v>
      </c>
      <c r="N2450" s="20">
        <f t="shared" si="229"/>
        <v>3</v>
      </c>
      <c r="O2450" s="21">
        <f t="shared" si="230"/>
        <v>13.333333333333334</v>
      </c>
      <c r="P2450">
        <f t="shared" si="232"/>
        <v>1.1547005383792517</v>
      </c>
      <c r="Q2450">
        <f t="shared" si="233"/>
        <v>14</v>
      </c>
    </row>
    <row r="2451" spans="1:17" x14ac:dyDescent="0.25">
      <c r="A2451" t="str">
        <f t="shared" si="231"/>
        <v>Philippines-Local</v>
      </c>
      <c r="B2451">
        <v>2450</v>
      </c>
      <c r="C2451" t="s">
        <v>43</v>
      </c>
      <c r="D2451" t="s">
        <v>79</v>
      </c>
      <c r="E2451" t="s">
        <v>101</v>
      </c>
      <c r="F2451" s="3">
        <v>40042</v>
      </c>
      <c r="G2451" s="1" t="s">
        <v>122</v>
      </c>
      <c r="H2451" t="s">
        <v>122</v>
      </c>
      <c r="I2451" s="17">
        <f>IF(D2451="Moody",VLOOKUP(H2451,'Rating Translation'!$B$2:$E$25,4,FALSE),IF(D2451="SP",VLOOKUP(H2451,'Rating Translation'!$C$2:$E$25,3,FALSE),VLOOKUP(H2451,'Rating Translation'!$D$2:$E$25,2,FALSE)))</f>
        <v>17</v>
      </c>
      <c r="J2451">
        <f t="shared" si="228"/>
        <v>17</v>
      </c>
      <c r="K2451" s="20">
        <f>IF($D2451=K$1,$J2451,IF($C2451&lt;&gt;$C2450,"",K2450))</f>
        <v>12</v>
      </c>
      <c r="L2451">
        <f>IF($D2451=L$1,$J2451,IF($C2451&lt;&gt;$C2450,"",L2450))</f>
        <v>17</v>
      </c>
      <c r="M2451">
        <f>IF($D2451=M$1,$J2451,IF($C2451&lt;&gt;$C2450,"",M2450))</f>
        <v>14</v>
      </c>
      <c r="N2451" s="20">
        <f t="shared" si="229"/>
        <v>3</v>
      </c>
      <c r="O2451" s="21">
        <f t="shared" si="230"/>
        <v>14.333333333333334</v>
      </c>
      <c r="P2451">
        <f t="shared" si="232"/>
        <v>2.5166114784235796</v>
      </c>
      <c r="Q2451">
        <f t="shared" si="233"/>
        <v>14</v>
      </c>
    </row>
    <row r="2452" spans="1:17" x14ac:dyDescent="0.25">
      <c r="A2452" t="str">
        <f t="shared" si="231"/>
        <v>Philippines-Local</v>
      </c>
      <c r="B2452">
        <v>2451</v>
      </c>
      <c r="C2452" t="s">
        <v>43</v>
      </c>
      <c r="D2452" t="s">
        <v>69</v>
      </c>
      <c r="E2452" t="s">
        <v>101</v>
      </c>
      <c r="F2452" s="3">
        <v>40709</v>
      </c>
      <c r="G2452" s="1" t="s">
        <v>57</v>
      </c>
      <c r="H2452" t="s">
        <v>57</v>
      </c>
      <c r="I2452" s="17">
        <f>IF(D2452="Moody",VLOOKUP(H2452,'Rating Translation'!$B$2:$E$25,4,FALSE),IF(D2452="SP",VLOOKUP(H2452,'Rating Translation'!$C$2:$E$25,3,FALSE),VLOOKUP(H2452,'Rating Translation'!$D$2:$E$25,2,FALSE)))</f>
        <v>13</v>
      </c>
      <c r="J2452">
        <f t="shared" si="228"/>
        <v>13</v>
      </c>
      <c r="K2452" s="20">
        <f>IF($D2452=K$1,$J2452,IF($C2452&lt;&gt;$C2451,"",K2451))</f>
        <v>13</v>
      </c>
      <c r="L2452">
        <f>IF($D2452=L$1,$J2452,IF($C2452&lt;&gt;$C2451,"",L2451))</f>
        <v>17</v>
      </c>
      <c r="M2452">
        <f>IF($D2452=M$1,$J2452,IF($C2452&lt;&gt;$C2451,"",M2451))</f>
        <v>14</v>
      </c>
      <c r="N2452" s="20">
        <f t="shared" si="229"/>
        <v>3</v>
      </c>
      <c r="O2452" s="21">
        <f t="shared" si="230"/>
        <v>14.666666666666666</v>
      </c>
      <c r="P2452">
        <f t="shared" si="232"/>
        <v>2.0816659994661282</v>
      </c>
      <c r="Q2452">
        <f t="shared" si="233"/>
        <v>14</v>
      </c>
    </row>
    <row r="2453" spans="1:17" x14ac:dyDescent="0.25">
      <c r="A2453" t="str">
        <f t="shared" si="231"/>
        <v>Philippines-Local</v>
      </c>
      <c r="B2453">
        <v>2452</v>
      </c>
      <c r="C2453" t="s">
        <v>43</v>
      </c>
      <c r="D2453" t="s">
        <v>96</v>
      </c>
      <c r="E2453" t="s">
        <v>101</v>
      </c>
      <c r="F2453" s="3">
        <v>40717</v>
      </c>
      <c r="G2453" s="1" t="s">
        <v>124</v>
      </c>
      <c r="H2453" t="s">
        <v>124</v>
      </c>
      <c r="I2453" s="17">
        <f>IF(D2453="Moody",VLOOKUP(H2453,'Rating Translation'!$B$2:$E$25,4,FALSE),IF(D2453="SP",VLOOKUP(H2453,'Rating Translation'!$C$2:$E$25,3,FALSE),VLOOKUP(H2453,'Rating Translation'!$D$2:$E$25,2,FALSE)))</f>
        <v>15</v>
      </c>
      <c r="J2453">
        <f t="shared" si="228"/>
        <v>15</v>
      </c>
      <c r="K2453" s="20">
        <f>IF($D2453=K$1,$J2453,IF($C2453&lt;&gt;$C2452,"",K2452))</f>
        <v>13</v>
      </c>
      <c r="L2453">
        <f>IF($D2453=L$1,$J2453,IF($C2453&lt;&gt;$C2452,"",L2452))</f>
        <v>17</v>
      </c>
      <c r="M2453">
        <f>IF($D2453=M$1,$J2453,IF($C2453&lt;&gt;$C2452,"",M2452))</f>
        <v>15</v>
      </c>
      <c r="N2453" s="20">
        <f t="shared" si="229"/>
        <v>3</v>
      </c>
      <c r="O2453" s="21">
        <f t="shared" si="230"/>
        <v>15</v>
      </c>
      <c r="P2453">
        <f t="shared" si="232"/>
        <v>2</v>
      </c>
      <c r="Q2453">
        <f t="shared" si="233"/>
        <v>15</v>
      </c>
    </row>
    <row r="2454" spans="1:17" x14ac:dyDescent="0.25">
      <c r="A2454" t="str">
        <f t="shared" si="231"/>
        <v>Philippines-Local</v>
      </c>
      <c r="B2454">
        <v>2453</v>
      </c>
      <c r="C2454" t="s">
        <v>43</v>
      </c>
      <c r="D2454" t="s">
        <v>96</v>
      </c>
      <c r="E2454" t="s">
        <v>101</v>
      </c>
      <c r="F2454" s="3">
        <v>40755</v>
      </c>
      <c r="G2454" s="1" t="s">
        <v>124</v>
      </c>
      <c r="H2454" t="s">
        <v>124</v>
      </c>
      <c r="I2454" s="17">
        <f>IF(D2454="Moody",VLOOKUP(H2454,'Rating Translation'!$B$2:$E$25,4,FALSE),IF(D2454="SP",VLOOKUP(H2454,'Rating Translation'!$C$2:$E$25,3,FALSE),VLOOKUP(H2454,'Rating Translation'!$D$2:$E$25,2,FALSE)))</f>
        <v>15</v>
      </c>
      <c r="J2454">
        <f t="shared" si="228"/>
        <v>15</v>
      </c>
      <c r="K2454" s="20">
        <f>IF($D2454=K$1,$J2454,IF($C2454&lt;&gt;$C2453,"",K2453))</f>
        <v>13</v>
      </c>
      <c r="L2454">
        <f>IF($D2454=L$1,$J2454,IF($C2454&lt;&gt;$C2453,"",L2453))</f>
        <v>17</v>
      </c>
      <c r="M2454">
        <f>IF($D2454=M$1,$J2454,IF($C2454&lt;&gt;$C2453,"",M2453))</f>
        <v>15</v>
      </c>
      <c r="N2454" s="20">
        <f t="shared" si="229"/>
        <v>3</v>
      </c>
      <c r="O2454" s="21">
        <f t="shared" si="230"/>
        <v>15</v>
      </c>
      <c r="P2454">
        <f t="shared" si="232"/>
        <v>2</v>
      </c>
      <c r="Q2454">
        <f t="shared" si="233"/>
        <v>15</v>
      </c>
    </row>
    <row r="2455" spans="1:17" x14ac:dyDescent="0.25">
      <c r="A2455" t="str">
        <f t="shared" si="231"/>
        <v>Philippines-Local</v>
      </c>
      <c r="B2455">
        <v>2454</v>
      </c>
      <c r="C2455" t="s">
        <v>43</v>
      </c>
      <c r="D2455" t="s">
        <v>96</v>
      </c>
      <c r="E2455" t="s">
        <v>101</v>
      </c>
      <c r="F2455" s="3">
        <v>40844</v>
      </c>
      <c r="G2455" s="1" t="s">
        <v>124</v>
      </c>
      <c r="H2455" t="s">
        <v>124</v>
      </c>
      <c r="I2455" s="17">
        <f>IF(D2455="Moody",VLOOKUP(H2455,'Rating Translation'!$B$2:$E$25,4,FALSE),IF(D2455="SP",VLOOKUP(H2455,'Rating Translation'!$C$2:$E$25,3,FALSE),VLOOKUP(H2455,'Rating Translation'!$D$2:$E$25,2,FALSE)))</f>
        <v>15</v>
      </c>
      <c r="J2455">
        <f t="shared" si="228"/>
        <v>15</v>
      </c>
      <c r="K2455" s="20">
        <f>IF($D2455=K$1,$J2455,IF($C2455&lt;&gt;$C2454,"",K2454))</f>
        <v>13</v>
      </c>
      <c r="L2455">
        <f>IF($D2455=L$1,$J2455,IF($C2455&lt;&gt;$C2454,"",L2454))</f>
        <v>17</v>
      </c>
      <c r="M2455">
        <f>IF($D2455=M$1,$J2455,IF($C2455&lt;&gt;$C2454,"",M2454))</f>
        <v>15</v>
      </c>
      <c r="N2455" s="20">
        <f t="shared" si="229"/>
        <v>3</v>
      </c>
      <c r="O2455" s="21">
        <f t="shared" si="230"/>
        <v>15</v>
      </c>
      <c r="P2455">
        <f t="shared" si="232"/>
        <v>2</v>
      </c>
      <c r="Q2455">
        <f t="shared" si="233"/>
        <v>15</v>
      </c>
    </row>
    <row r="2456" spans="1:17" x14ac:dyDescent="0.25">
      <c r="A2456" t="str">
        <f t="shared" si="231"/>
        <v>Philippines-Local</v>
      </c>
      <c r="B2456">
        <v>2455</v>
      </c>
      <c r="C2456" t="s">
        <v>43</v>
      </c>
      <c r="D2456" t="s">
        <v>96</v>
      </c>
      <c r="E2456" t="s">
        <v>101</v>
      </c>
      <c r="F2456" s="3">
        <v>40912</v>
      </c>
      <c r="G2456" s="1" t="s">
        <v>124</v>
      </c>
      <c r="H2456" t="s">
        <v>124</v>
      </c>
      <c r="I2456" s="17">
        <f>IF(D2456="Moody",VLOOKUP(H2456,'Rating Translation'!$B$2:$E$25,4,FALSE),IF(D2456="SP",VLOOKUP(H2456,'Rating Translation'!$C$2:$E$25,3,FALSE),VLOOKUP(H2456,'Rating Translation'!$D$2:$E$25,2,FALSE)))</f>
        <v>15</v>
      </c>
      <c r="J2456">
        <f t="shared" si="228"/>
        <v>15</v>
      </c>
      <c r="K2456" s="20">
        <f>IF($D2456=K$1,$J2456,IF($C2456&lt;&gt;$C2455,"",K2455))</f>
        <v>13</v>
      </c>
      <c r="L2456">
        <f>IF($D2456=L$1,$J2456,IF($C2456&lt;&gt;$C2455,"",L2455))</f>
        <v>17</v>
      </c>
      <c r="M2456">
        <f>IF($D2456=M$1,$J2456,IF($C2456&lt;&gt;$C2455,"",M2455))</f>
        <v>15</v>
      </c>
      <c r="N2456" s="20">
        <f t="shared" si="229"/>
        <v>3</v>
      </c>
      <c r="O2456" s="21">
        <f t="shared" si="230"/>
        <v>15</v>
      </c>
      <c r="P2456">
        <f t="shared" si="232"/>
        <v>2</v>
      </c>
      <c r="Q2456">
        <f t="shared" si="233"/>
        <v>15</v>
      </c>
    </row>
    <row r="2457" spans="1:17" x14ac:dyDescent="0.25">
      <c r="A2457" t="str">
        <f t="shared" si="231"/>
        <v>Philippines-Local</v>
      </c>
      <c r="B2457">
        <v>2456</v>
      </c>
      <c r="C2457" t="s">
        <v>43</v>
      </c>
      <c r="D2457" t="s">
        <v>96</v>
      </c>
      <c r="E2457" t="s">
        <v>101</v>
      </c>
      <c r="F2457" s="3">
        <v>40927</v>
      </c>
      <c r="G2457" s="1" t="s">
        <v>124</v>
      </c>
      <c r="H2457" t="s">
        <v>124</v>
      </c>
      <c r="I2457" s="17">
        <f>IF(D2457="Moody",VLOOKUP(H2457,'Rating Translation'!$B$2:$E$25,4,FALSE),IF(D2457="SP",VLOOKUP(H2457,'Rating Translation'!$C$2:$E$25,3,FALSE),VLOOKUP(H2457,'Rating Translation'!$D$2:$E$25,2,FALSE)))</f>
        <v>15</v>
      </c>
      <c r="J2457">
        <f t="shared" si="228"/>
        <v>15</v>
      </c>
      <c r="K2457" s="20">
        <f>IF($D2457=K$1,$J2457,IF($C2457&lt;&gt;$C2456,"",K2456))</f>
        <v>13</v>
      </c>
      <c r="L2457">
        <f>IF($D2457=L$1,$J2457,IF($C2457&lt;&gt;$C2456,"",L2456))</f>
        <v>17</v>
      </c>
      <c r="M2457">
        <f>IF($D2457=M$1,$J2457,IF($C2457&lt;&gt;$C2456,"",M2456))</f>
        <v>15</v>
      </c>
      <c r="N2457" s="20">
        <f t="shared" si="229"/>
        <v>3</v>
      </c>
      <c r="O2457" s="21">
        <f t="shared" si="230"/>
        <v>15</v>
      </c>
      <c r="P2457">
        <f t="shared" si="232"/>
        <v>2</v>
      </c>
      <c r="Q2457">
        <f t="shared" si="233"/>
        <v>15</v>
      </c>
    </row>
    <row r="2458" spans="1:17" x14ac:dyDescent="0.25">
      <c r="A2458" t="str">
        <f t="shared" si="231"/>
        <v>Philippines-Local</v>
      </c>
      <c r="B2458">
        <v>2457</v>
      </c>
      <c r="C2458" t="s">
        <v>43</v>
      </c>
      <c r="D2458" t="s">
        <v>96</v>
      </c>
      <c r="E2458" t="s">
        <v>101</v>
      </c>
      <c r="F2458" s="3">
        <v>41079</v>
      </c>
      <c r="G2458" s="1" t="s">
        <v>124</v>
      </c>
      <c r="H2458" t="s">
        <v>124</v>
      </c>
      <c r="I2458" s="17">
        <f>IF(D2458="Moody",VLOOKUP(H2458,'Rating Translation'!$B$2:$E$25,4,FALSE),IF(D2458="SP",VLOOKUP(H2458,'Rating Translation'!$C$2:$E$25,3,FALSE),VLOOKUP(H2458,'Rating Translation'!$D$2:$E$25,2,FALSE)))</f>
        <v>15</v>
      </c>
      <c r="J2458">
        <f t="shared" si="228"/>
        <v>15</v>
      </c>
      <c r="K2458" s="20">
        <f>IF($D2458=K$1,$J2458,IF($C2458&lt;&gt;$C2457,"",K2457))</f>
        <v>13</v>
      </c>
      <c r="L2458">
        <f>IF($D2458=L$1,$J2458,IF($C2458&lt;&gt;$C2457,"",L2457))</f>
        <v>17</v>
      </c>
      <c r="M2458">
        <f>IF($D2458=M$1,$J2458,IF($C2458&lt;&gt;$C2457,"",M2457))</f>
        <v>15</v>
      </c>
      <c r="N2458" s="20">
        <f t="shared" si="229"/>
        <v>3</v>
      </c>
      <c r="O2458" s="21">
        <f t="shared" si="230"/>
        <v>15</v>
      </c>
      <c r="P2458">
        <f t="shared" si="232"/>
        <v>2</v>
      </c>
      <c r="Q2458">
        <f t="shared" si="233"/>
        <v>15</v>
      </c>
    </row>
    <row r="2459" spans="1:17" x14ac:dyDescent="0.25">
      <c r="A2459" t="str">
        <f t="shared" si="231"/>
        <v>Philippines-Local</v>
      </c>
      <c r="B2459">
        <v>2458</v>
      </c>
      <c r="C2459" t="s">
        <v>43</v>
      </c>
      <c r="D2459" t="s">
        <v>69</v>
      </c>
      <c r="E2459" t="s">
        <v>101</v>
      </c>
      <c r="F2459" s="3">
        <v>41211</v>
      </c>
      <c r="G2459" s="1" t="s">
        <v>125</v>
      </c>
      <c r="H2459" t="s">
        <v>125</v>
      </c>
      <c r="I2459" s="17">
        <f>IF(D2459="Moody",VLOOKUP(H2459,'Rating Translation'!$B$2:$E$25,4,FALSE),IF(D2459="SP",VLOOKUP(H2459,'Rating Translation'!$C$2:$E$25,3,FALSE),VLOOKUP(H2459,'Rating Translation'!$D$2:$E$25,2,FALSE)))</f>
        <v>14</v>
      </c>
      <c r="J2459">
        <f t="shared" si="228"/>
        <v>14</v>
      </c>
      <c r="K2459" s="20">
        <f>IF($D2459=K$1,$J2459,IF($C2459&lt;&gt;$C2458,"",K2458))</f>
        <v>14</v>
      </c>
      <c r="L2459">
        <f>IF($D2459=L$1,$J2459,IF($C2459&lt;&gt;$C2458,"",L2458))</f>
        <v>17</v>
      </c>
      <c r="M2459">
        <f>IF($D2459=M$1,$J2459,IF($C2459&lt;&gt;$C2458,"",M2458))</f>
        <v>15</v>
      </c>
      <c r="N2459" s="20">
        <f t="shared" si="229"/>
        <v>3</v>
      </c>
      <c r="O2459" s="21">
        <f t="shared" si="230"/>
        <v>15.333333333333334</v>
      </c>
      <c r="P2459">
        <f t="shared" si="232"/>
        <v>1.5275252316519468</v>
      </c>
      <c r="Q2459">
        <f t="shared" si="233"/>
        <v>15</v>
      </c>
    </row>
    <row r="2460" spans="1:17" x14ac:dyDescent="0.25">
      <c r="A2460" t="str">
        <f t="shared" si="231"/>
        <v>Philippines-Local</v>
      </c>
      <c r="B2460">
        <v>2459</v>
      </c>
      <c r="C2460" t="s">
        <v>43</v>
      </c>
      <c r="D2460" t="s">
        <v>96</v>
      </c>
      <c r="E2460" t="s">
        <v>101</v>
      </c>
      <c r="F2460" s="3">
        <v>41233</v>
      </c>
      <c r="G2460" s="1" t="s">
        <v>124</v>
      </c>
      <c r="H2460" t="s">
        <v>124</v>
      </c>
      <c r="I2460" s="17">
        <f>IF(D2460="Moody",VLOOKUP(H2460,'Rating Translation'!$B$2:$E$25,4,FALSE),IF(D2460="SP",VLOOKUP(H2460,'Rating Translation'!$C$2:$E$25,3,FALSE),VLOOKUP(H2460,'Rating Translation'!$D$2:$E$25,2,FALSE)))</f>
        <v>15</v>
      </c>
      <c r="J2460">
        <f t="shared" si="228"/>
        <v>15</v>
      </c>
      <c r="K2460" s="20">
        <f>IF($D2460=K$1,$J2460,IF($C2460&lt;&gt;$C2459,"",K2459))</f>
        <v>14</v>
      </c>
      <c r="L2460">
        <f>IF($D2460=L$1,$J2460,IF($C2460&lt;&gt;$C2459,"",L2459))</f>
        <v>17</v>
      </c>
      <c r="M2460">
        <f>IF($D2460=M$1,$J2460,IF($C2460&lt;&gt;$C2459,"",M2459))</f>
        <v>15</v>
      </c>
      <c r="N2460" s="20">
        <f t="shared" si="229"/>
        <v>3</v>
      </c>
      <c r="O2460" s="21">
        <f t="shared" si="230"/>
        <v>15.333333333333334</v>
      </c>
      <c r="P2460">
        <f t="shared" si="232"/>
        <v>1.5275252316519468</v>
      </c>
      <c r="Q2460">
        <f t="shared" si="233"/>
        <v>15</v>
      </c>
    </row>
    <row r="2461" spans="1:17" x14ac:dyDescent="0.25">
      <c r="A2461" t="str">
        <f t="shared" si="231"/>
        <v>Philippines-Local</v>
      </c>
      <c r="B2461">
        <v>2460</v>
      </c>
      <c r="C2461" t="s">
        <v>43</v>
      </c>
      <c r="D2461" t="s">
        <v>96</v>
      </c>
      <c r="E2461" t="s">
        <v>101</v>
      </c>
      <c r="F2461" s="3">
        <v>41327</v>
      </c>
      <c r="G2461" s="1" t="s">
        <v>124</v>
      </c>
      <c r="H2461" t="s">
        <v>124</v>
      </c>
      <c r="I2461" s="17">
        <f>IF(D2461="Moody",VLOOKUP(H2461,'Rating Translation'!$B$2:$E$25,4,FALSE),IF(D2461="SP",VLOOKUP(H2461,'Rating Translation'!$C$2:$E$25,3,FALSE),VLOOKUP(H2461,'Rating Translation'!$D$2:$E$25,2,FALSE)))</f>
        <v>15</v>
      </c>
      <c r="J2461">
        <f t="shared" si="228"/>
        <v>15</v>
      </c>
      <c r="K2461" s="20">
        <f>IF($D2461=K$1,$J2461,IF($C2461&lt;&gt;$C2460,"",K2460))</f>
        <v>14</v>
      </c>
      <c r="L2461">
        <f>IF($D2461=L$1,$J2461,IF($C2461&lt;&gt;$C2460,"",L2460))</f>
        <v>17</v>
      </c>
      <c r="M2461">
        <f>IF($D2461=M$1,$J2461,IF($C2461&lt;&gt;$C2460,"",M2460))</f>
        <v>15</v>
      </c>
      <c r="N2461" s="20">
        <f t="shared" si="229"/>
        <v>3</v>
      </c>
      <c r="O2461" s="21">
        <f t="shared" si="230"/>
        <v>15.333333333333334</v>
      </c>
      <c r="P2461">
        <f t="shared" si="232"/>
        <v>1.5275252316519468</v>
      </c>
      <c r="Q2461">
        <f t="shared" si="233"/>
        <v>15</v>
      </c>
    </row>
    <row r="2462" spans="1:17" x14ac:dyDescent="0.25">
      <c r="A2462" t="str">
        <f t="shared" si="231"/>
        <v>Philippines-Local</v>
      </c>
      <c r="B2462">
        <v>2461</v>
      </c>
      <c r="C2462" t="s">
        <v>43</v>
      </c>
      <c r="D2462" t="s">
        <v>96</v>
      </c>
      <c r="E2462" t="s">
        <v>101</v>
      </c>
      <c r="F2462" s="3">
        <v>41360</v>
      </c>
      <c r="G2462" s="1" t="s">
        <v>123</v>
      </c>
      <c r="H2462" t="s">
        <v>123</v>
      </c>
      <c r="I2462" s="17">
        <f>IF(D2462="Moody",VLOOKUP(H2462,'Rating Translation'!$B$2:$E$25,4,FALSE),IF(D2462="SP",VLOOKUP(H2462,'Rating Translation'!$C$2:$E$25,3,FALSE),VLOOKUP(H2462,'Rating Translation'!$D$2:$E$25,2,FALSE)))</f>
        <v>16</v>
      </c>
      <c r="J2462">
        <f t="shared" si="228"/>
        <v>16</v>
      </c>
      <c r="K2462" s="20">
        <f>IF($D2462=K$1,$J2462,IF($C2462&lt;&gt;$C2461,"",K2461))</f>
        <v>14</v>
      </c>
      <c r="L2462">
        <f>IF($D2462=L$1,$J2462,IF($C2462&lt;&gt;$C2461,"",L2461))</f>
        <v>17</v>
      </c>
      <c r="M2462">
        <f>IF($D2462=M$1,$J2462,IF($C2462&lt;&gt;$C2461,"",M2461))</f>
        <v>16</v>
      </c>
      <c r="N2462" s="20">
        <f t="shared" si="229"/>
        <v>3</v>
      </c>
      <c r="O2462" s="21">
        <f t="shared" si="230"/>
        <v>15.666666666666666</v>
      </c>
      <c r="P2462">
        <f t="shared" si="232"/>
        <v>1.5275252316519468</v>
      </c>
      <c r="Q2462">
        <f t="shared" si="233"/>
        <v>16</v>
      </c>
    </row>
    <row r="2463" spans="1:17" x14ac:dyDescent="0.25">
      <c r="A2463" t="str">
        <f t="shared" si="231"/>
        <v>Philippines-Local</v>
      </c>
      <c r="B2463">
        <v>2462</v>
      </c>
      <c r="C2463" t="s">
        <v>43</v>
      </c>
      <c r="D2463" t="s">
        <v>79</v>
      </c>
      <c r="E2463" t="s">
        <v>101</v>
      </c>
      <c r="F2463" s="3">
        <v>41396</v>
      </c>
      <c r="G2463" s="1" t="s">
        <v>124</v>
      </c>
      <c r="H2463" t="s">
        <v>124</v>
      </c>
      <c r="I2463" s="17">
        <f>IF(D2463="Moody",VLOOKUP(H2463,'Rating Translation'!$B$2:$E$25,4,FALSE),IF(D2463="SP",VLOOKUP(H2463,'Rating Translation'!$C$2:$E$25,3,FALSE),VLOOKUP(H2463,'Rating Translation'!$D$2:$E$25,2,FALSE)))</f>
        <v>15</v>
      </c>
      <c r="J2463">
        <f t="shared" si="228"/>
        <v>15</v>
      </c>
      <c r="K2463" s="20">
        <f>IF($D2463=K$1,$J2463,IF($C2463&lt;&gt;$C2462,"",K2462))</f>
        <v>14</v>
      </c>
      <c r="L2463">
        <f>IF($D2463=L$1,$J2463,IF($C2463&lt;&gt;$C2462,"",L2462))</f>
        <v>15</v>
      </c>
      <c r="M2463">
        <f>IF($D2463=M$1,$J2463,IF($C2463&lt;&gt;$C2462,"",M2462))</f>
        <v>16</v>
      </c>
      <c r="N2463" s="20">
        <f t="shared" si="229"/>
        <v>3</v>
      </c>
      <c r="O2463" s="21">
        <f t="shared" si="230"/>
        <v>15</v>
      </c>
      <c r="P2463">
        <f t="shared" si="232"/>
        <v>1</v>
      </c>
      <c r="Q2463">
        <f t="shared" si="233"/>
        <v>15</v>
      </c>
    </row>
    <row r="2464" spans="1:17" x14ac:dyDescent="0.25">
      <c r="A2464" t="str">
        <f t="shared" si="231"/>
        <v>Philippines-Local</v>
      </c>
      <c r="B2464">
        <v>2463</v>
      </c>
      <c r="C2464" t="s">
        <v>43</v>
      </c>
      <c r="D2464" t="s">
        <v>69</v>
      </c>
      <c r="E2464" t="s">
        <v>101</v>
      </c>
      <c r="F2464" s="3">
        <v>41550</v>
      </c>
      <c r="G2464" s="1" t="s">
        <v>116</v>
      </c>
      <c r="H2464" t="s">
        <v>116</v>
      </c>
      <c r="I2464" s="17">
        <f>IF(D2464="Moody",VLOOKUP(H2464,'Rating Translation'!$B$2:$E$25,4,FALSE),IF(D2464="SP",VLOOKUP(H2464,'Rating Translation'!$C$2:$E$25,3,FALSE),VLOOKUP(H2464,'Rating Translation'!$D$2:$E$25,2,FALSE)))</f>
        <v>15</v>
      </c>
      <c r="J2464">
        <f t="shared" si="228"/>
        <v>15</v>
      </c>
      <c r="K2464" s="20">
        <f>IF($D2464=K$1,$J2464,IF($C2464&lt;&gt;$C2463,"",K2463))</f>
        <v>15</v>
      </c>
      <c r="L2464">
        <f>IF($D2464=L$1,$J2464,IF($C2464&lt;&gt;$C2463,"",L2463))</f>
        <v>15</v>
      </c>
      <c r="M2464">
        <f>IF($D2464=M$1,$J2464,IF($C2464&lt;&gt;$C2463,"",M2463))</f>
        <v>16</v>
      </c>
      <c r="N2464" s="20">
        <f t="shared" si="229"/>
        <v>3</v>
      </c>
      <c r="O2464" s="21">
        <f t="shared" si="230"/>
        <v>15.333333333333334</v>
      </c>
      <c r="P2464">
        <f t="shared" si="232"/>
        <v>0.57735026918962573</v>
      </c>
      <c r="Q2464">
        <f t="shared" si="233"/>
        <v>15</v>
      </c>
    </row>
    <row r="2465" spans="1:17" x14ac:dyDescent="0.25">
      <c r="A2465" t="str">
        <f t="shared" si="231"/>
        <v>Philippines-Local</v>
      </c>
      <c r="B2465">
        <v>2464</v>
      </c>
      <c r="C2465" t="s">
        <v>43</v>
      </c>
      <c r="D2465" t="s">
        <v>96</v>
      </c>
      <c r="E2465" t="s">
        <v>101</v>
      </c>
      <c r="F2465" s="3">
        <v>41655</v>
      </c>
      <c r="G2465" s="1" t="s">
        <v>123</v>
      </c>
      <c r="H2465" t="s">
        <v>123</v>
      </c>
      <c r="I2465" s="17">
        <f>IF(D2465="Moody",VLOOKUP(H2465,'Rating Translation'!$B$2:$E$25,4,FALSE),IF(D2465="SP",VLOOKUP(H2465,'Rating Translation'!$C$2:$E$25,3,FALSE),VLOOKUP(H2465,'Rating Translation'!$D$2:$E$25,2,FALSE)))</f>
        <v>16</v>
      </c>
      <c r="J2465">
        <f t="shared" si="228"/>
        <v>16</v>
      </c>
      <c r="K2465" s="20">
        <f>IF($D2465=K$1,$J2465,IF($C2465&lt;&gt;$C2464,"",K2464))</f>
        <v>15</v>
      </c>
      <c r="L2465">
        <f>IF($D2465=L$1,$J2465,IF($C2465&lt;&gt;$C2464,"",L2464))</f>
        <v>15</v>
      </c>
      <c r="M2465">
        <f>IF($D2465=M$1,$J2465,IF($C2465&lt;&gt;$C2464,"",M2464))</f>
        <v>16</v>
      </c>
      <c r="N2465" s="20">
        <f t="shared" si="229"/>
        <v>3</v>
      </c>
      <c r="O2465" s="21">
        <f t="shared" si="230"/>
        <v>15.333333333333334</v>
      </c>
      <c r="P2465">
        <f t="shared" si="232"/>
        <v>0.57735026918962573</v>
      </c>
      <c r="Q2465">
        <f t="shared" si="233"/>
        <v>15</v>
      </c>
    </row>
    <row r="2466" spans="1:17" x14ac:dyDescent="0.25">
      <c r="A2466" t="str">
        <f t="shared" si="231"/>
        <v>Poland-Foreign</v>
      </c>
      <c r="B2466">
        <v>2465</v>
      </c>
      <c r="C2466" t="s">
        <v>218</v>
      </c>
      <c r="D2466" t="s">
        <v>69</v>
      </c>
      <c r="E2466" t="s">
        <v>100</v>
      </c>
      <c r="F2466" s="3">
        <v>34851</v>
      </c>
      <c r="G2466" s="1" t="s">
        <v>116</v>
      </c>
      <c r="H2466" t="s">
        <v>116</v>
      </c>
      <c r="I2466" s="17">
        <f>IF(D2466="Moody",VLOOKUP(H2466,'Rating Translation'!$B$2:$E$25,4,FALSE),IF(D2466="SP",VLOOKUP(H2466,'Rating Translation'!$C$2:$E$25,3,FALSE),VLOOKUP(H2466,'Rating Translation'!$D$2:$E$25,2,FALSE)))</f>
        <v>15</v>
      </c>
      <c r="J2466">
        <f t="shared" si="228"/>
        <v>15</v>
      </c>
      <c r="K2466" s="20">
        <f>IF($D2466=K$1,$J2466,IF($C2466&lt;&gt;$C2465,"",K2465))</f>
        <v>15</v>
      </c>
      <c r="L2466" t="str">
        <f>IF($D2466=L$1,$J2466,IF($C2466&lt;&gt;$C2465,"",L2465))</f>
        <v/>
      </c>
      <c r="M2466" t="str">
        <f>IF($D2466=M$1,$J2466,IF($C2466&lt;&gt;$C2465,"",M2465))</f>
        <v/>
      </c>
      <c r="N2466" s="20">
        <f t="shared" si="229"/>
        <v>1</v>
      </c>
      <c r="O2466" s="21">
        <f t="shared" si="230"/>
        <v>15</v>
      </c>
      <c r="P2466" t="str">
        <f t="shared" si="232"/>
        <v/>
      </c>
      <c r="Q2466">
        <f t="shared" si="233"/>
        <v>15</v>
      </c>
    </row>
    <row r="2467" spans="1:17" x14ac:dyDescent="0.25">
      <c r="A2467" t="str">
        <f t="shared" si="231"/>
        <v>Poland-Foreign</v>
      </c>
      <c r="B2467">
        <v>2466</v>
      </c>
      <c r="C2467" t="s">
        <v>218</v>
      </c>
      <c r="D2467" t="s">
        <v>96</v>
      </c>
      <c r="E2467" t="s">
        <v>100</v>
      </c>
      <c r="F2467" s="3">
        <v>34998</v>
      </c>
      <c r="G2467" s="1" t="s">
        <v>71</v>
      </c>
      <c r="H2467" t="s">
        <v>71</v>
      </c>
      <c r="I2467" s="17">
        <f>IF(D2467="Moody",VLOOKUP(H2467,'Rating Translation'!$B$2:$E$25,4,FALSE),IF(D2467="SP",VLOOKUP(H2467,'Rating Translation'!$C$2:$E$25,3,FALSE),VLOOKUP(H2467,'Rating Translation'!$D$2:$E$25,2,FALSE)))</f>
        <v>14</v>
      </c>
      <c r="J2467">
        <f t="shared" si="228"/>
        <v>14</v>
      </c>
      <c r="K2467" s="20">
        <f>IF($D2467=K$1,$J2467,IF($C2467&lt;&gt;$C2466,"",K2466))</f>
        <v>15</v>
      </c>
      <c r="L2467" t="str">
        <f>IF($D2467=L$1,$J2467,IF($C2467&lt;&gt;$C2466,"",L2466))</f>
        <v/>
      </c>
      <c r="M2467">
        <f>IF($D2467=M$1,$J2467,IF($C2467&lt;&gt;$C2466,"",M2466))</f>
        <v>14</v>
      </c>
      <c r="N2467" s="20">
        <f t="shared" si="229"/>
        <v>2</v>
      </c>
      <c r="O2467" s="21">
        <f t="shared" si="230"/>
        <v>14.5</v>
      </c>
      <c r="P2467">
        <f t="shared" si="232"/>
        <v>0.70710678118654757</v>
      </c>
      <c r="Q2467">
        <f t="shared" si="233"/>
        <v>14.5</v>
      </c>
    </row>
    <row r="2468" spans="1:17" x14ac:dyDescent="0.25">
      <c r="A2468" t="str">
        <f t="shared" si="231"/>
        <v>Poland-Foreign</v>
      </c>
      <c r="B2468">
        <v>2467</v>
      </c>
      <c r="C2468" t="s">
        <v>218</v>
      </c>
      <c r="D2468" t="s">
        <v>96</v>
      </c>
      <c r="E2468" t="s">
        <v>100</v>
      </c>
      <c r="F2468" s="3">
        <v>35184</v>
      </c>
      <c r="G2468" s="1" t="s">
        <v>169</v>
      </c>
      <c r="H2468" t="s">
        <v>71</v>
      </c>
      <c r="I2468" s="17">
        <f>IF(D2468="Moody",VLOOKUP(H2468,'Rating Translation'!$B$2:$E$25,4,FALSE),IF(D2468="SP",VLOOKUP(H2468,'Rating Translation'!$C$2:$E$25,3,FALSE),VLOOKUP(H2468,'Rating Translation'!$D$2:$E$25,2,FALSE)))</f>
        <v>14</v>
      </c>
      <c r="J2468">
        <f t="shared" si="228"/>
        <v>14</v>
      </c>
      <c r="K2468" s="20">
        <f>IF($D2468=K$1,$J2468,IF($C2468&lt;&gt;$C2467,"",K2467))</f>
        <v>15</v>
      </c>
      <c r="L2468" t="str">
        <f>IF($D2468=L$1,$J2468,IF($C2468&lt;&gt;$C2467,"",L2467))</f>
        <v/>
      </c>
      <c r="M2468">
        <f>IF($D2468=M$1,$J2468,IF($C2468&lt;&gt;$C2467,"",M2467))</f>
        <v>14</v>
      </c>
      <c r="N2468" s="20">
        <f t="shared" si="229"/>
        <v>2</v>
      </c>
      <c r="O2468" s="21">
        <f t="shared" si="230"/>
        <v>14.5</v>
      </c>
      <c r="P2468">
        <f t="shared" si="232"/>
        <v>0.70710678118654757</v>
      </c>
      <c r="Q2468">
        <f t="shared" si="233"/>
        <v>14.5</v>
      </c>
    </row>
    <row r="2469" spans="1:17" x14ac:dyDescent="0.25">
      <c r="A2469" t="str">
        <f t="shared" si="231"/>
        <v>Poland-Foreign</v>
      </c>
      <c r="B2469">
        <v>2468</v>
      </c>
      <c r="C2469" t="s">
        <v>218</v>
      </c>
      <c r="D2469" t="s">
        <v>96</v>
      </c>
      <c r="E2469" t="s">
        <v>100</v>
      </c>
      <c r="F2469" s="3">
        <v>35223</v>
      </c>
      <c r="G2469" s="1" t="s">
        <v>123</v>
      </c>
      <c r="H2469" t="s">
        <v>123</v>
      </c>
      <c r="I2469" s="17">
        <f>IF(D2469="Moody",VLOOKUP(H2469,'Rating Translation'!$B$2:$E$25,4,FALSE),IF(D2469="SP",VLOOKUP(H2469,'Rating Translation'!$C$2:$E$25,3,FALSE),VLOOKUP(H2469,'Rating Translation'!$D$2:$E$25,2,FALSE)))</f>
        <v>16</v>
      </c>
      <c r="J2469">
        <f t="shared" si="228"/>
        <v>16</v>
      </c>
      <c r="K2469" s="20">
        <f>IF($D2469=K$1,$J2469,IF($C2469&lt;&gt;$C2468,"",K2468))</f>
        <v>15</v>
      </c>
      <c r="L2469" t="str">
        <f>IF($D2469=L$1,$J2469,IF($C2469&lt;&gt;$C2468,"",L2468))</f>
        <v/>
      </c>
      <c r="M2469">
        <f>IF($D2469=M$1,$J2469,IF($C2469&lt;&gt;$C2468,"",M2468))</f>
        <v>16</v>
      </c>
      <c r="N2469" s="20">
        <f t="shared" si="229"/>
        <v>2</v>
      </c>
      <c r="O2469" s="21">
        <f t="shared" si="230"/>
        <v>15.5</v>
      </c>
      <c r="P2469">
        <f t="shared" si="232"/>
        <v>0.70710678118654757</v>
      </c>
      <c r="Q2469">
        <f t="shared" si="233"/>
        <v>15.5</v>
      </c>
    </row>
    <row r="2470" spans="1:17" x14ac:dyDescent="0.25">
      <c r="A2470" t="str">
        <f t="shared" si="231"/>
        <v>Poland-Foreign</v>
      </c>
      <c r="B2470">
        <v>2469</v>
      </c>
      <c r="C2470" t="s">
        <v>218</v>
      </c>
      <c r="D2470" t="s">
        <v>96</v>
      </c>
      <c r="E2470" t="s">
        <v>100</v>
      </c>
      <c r="F2470" s="3">
        <v>36118</v>
      </c>
      <c r="G2470" s="1" t="s">
        <v>122</v>
      </c>
      <c r="H2470" t="s">
        <v>122</v>
      </c>
      <c r="I2470" s="17">
        <f>IF(D2470="Moody",VLOOKUP(H2470,'Rating Translation'!$B$2:$E$25,4,FALSE),IF(D2470="SP",VLOOKUP(H2470,'Rating Translation'!$C$2:$E$25,3,FALSE),VLOOKUP(H2470,'Rating Translation'!$D$2:$E$25,2,FALSE)))</f>
        <v>17</v>
      </c>
      <c r="J2470">
        <f t="shared" si="228"/>
        <v>17</v>
      </c>
      <c r="K2470" s="20">
        <f>IF($D2470=K$1,$J2470,IF($C2470&lt;&gt;$C2469,"",K2469))</f>
        <v>15</v>
      </c>
      <c r="L2470" t="str">
        <f>IF($D2470=L$1,$J2470,IF($C2470&lt;&gt;$C2469,"",L2469))</f>
        <v/>
      </c>
      <c r="M2470">
        <f>IF($D2470=M$1,$J2470,IF($C2470&lt;&gt;$C2469,"",M2469))</f>
        <v>17</v>
      </c>
      <c r="N2470" s="20">
        <f t="shared" si="229"/>
        <v>2</v>
      </c>
      <c r="O2470" s="21">
        <f t="shared" si="230"/>
        <v>16</v>
      </c>
      <c r="P2470">
        <f t="shared" si="232"/>
        <v>1.4142135623730951</v>
      </c>
      <c r="Q2470">
        <f t="shared" si="233"/>
        <v>16</v>
      </c>
    </row>
    <row r="2471" spans="1:17" x14ac:dyDescent="0.25">
      <c r="A2471" t="str">
        <f t="shared" si="231"/>
        <v>Poland-Foreign</v>
      </c>
      <c r="B2471">
        <v>2470</v>
      </c>
      <c r="C2471" t="s">
        <v>218</v>
      </c>
      <c r="D2471" t="s">
        <v>69</v>
      </c>
      <c r="E2471" t="s">
        <v>100</v>
      </c>
      <c r="F2471" s="3">
        <v>36405</v>
      </c>
      <c r="G2471" s="1" t="s">
        <v>114</v>
      </c>
      <c r="H2471" t="s">
        <v>114</v>
      </c>
      <c r="I2471" s="17">
        <f>IF(D2471="Moody",VLOOKUP(H2471,'Rating Translation'!$B$2:$E$25,4,FALSE),IF(D2471="SP",VLOOKUP(H2471,'Rating Translation'!$C$2:$E$25,3,FALSE),VLOOKUP(H2471,'Rating Translation'!$D$2:$E$25,2,FALSE)))</f>
        <v>17</v>
      </c>
      <c r="J2471">
        <f t="shared" si="228"/>
        <v>17</v>
      </c>
      <c r="K2471" s="20">
        <f>IF($D2471=K$1,$J2471,IF($C2471&lt;&gt;$C2470,"",K2470))</f>
        <v>17</v>
      </c>
      <c r="L2471" t="str">
        <f>IF($D2471=L$1,$J2471,IF($C2471&lt;&gt;$C2470,"",L2470))</f>
        <v/>
      </c>
      <c r="M2471">
        <f>IF($D2471=M$1,$J2471,IF($C2471&lt;&gt;$C2470,"",M2470))</f>
        <v>17</v>
      </c>
      <c r="N2471" s="20">
        <f t="shared" si="229"/>
        <v>2</v>
      </c>
      <c r="O2471" s="21">
        <f t="shared" si="230"/>
        <v>17</v>
      </c>
      <c r="P2471">
        <f t="shared" si="232"/>
        <v>0</v>
      </c>
      <c r="Q2471">
        <f t="shared" si="233"/>
        <v>17</v>
      </c>
    </row>
    <row r="2472" spans="1:17" x14ac:dyDescent="0.25">
      <c r="A2472" t="str">
        <f t="shared" si="231"/>
        <v>Poland-Foreign</v>
      </c>
      <c r="B2472">
        <v>2471</v>
      </c>
      <c r="C2472" t="s">
        <v>218</v>
      </c>
      <c r="D2472" t="s">
        <v>96</v>
      </c>
      <c r="E2472" t="s">
        <v>100</v>
      </c>
      <c r="F2472" s="3">
        <v>36790</v>
      </c>
      <c r="G2472" s="1" t="s">
        <v>184</v>
      </c>
      <c r="H2472" t="s">
        <v>122</v>
      </c>
      <c r="I2472" s="17">
        <f>IF(D2472="Moody",VLOOKUP(H2472,'Rating Translation'!$B$2:$E$25,4,FALSE),IF(D2472="SP",VLOOKUP(H2472,'Rating Translation'!$C$2:$E$25,3,FALSE),VLOOKUP(H2472,'Rating Translation'!$D$2:$E$25,2,FALSE)))</f>
        <v>17</v>
      </c>
      <c r="J2472">
        <f t="shared" ref="J2472:J2535" si="234">IF(ISERROR(I2472),"",I2472)</f>
        <v>17</v>
      </c>
      <c r="K2472" s="20">
        <f>IF($D2472=K$1,$J2472,IF($C2472&lt;&gt;$C2471,"",K2471))</f>
        <v>17</v>
      </c>
      <c r="L2472" t="str">
        <f>IF($D2472=L$1,$J2472,IF($C2472&lt;&gt;$C2471,"",L2471))</f>
        <v/>
      </c>
      <c r="M2472">
        <f>IF($D2472=M$1,$J2472,IF($C2472&lt;&gt;$C2471,"",M2471))</f>
        <v>17</v>
      </c>
      <c r="N2472" s="20">
        <f t="shared" ref="N2472:N2535" si="235">COUNT(K2472:M2472)</f>
        <v>2</v>
      </c>
      <c r="O2472" s="21">
        <f t="shared" ref="O2472:O2535" si="236">AVERAGE(K2472:M2472)</f>
        <v>17</v>
      </c>
      <c r="P2472">
        <f t="shared" si="232"/>
        <v>0</v>
      </c>
      <c r="Q2472">
        <f t="shared" si="233"/>
        <v>17</v>
      </c>
    </row>
    <row r="2473" spans="1:17" x14ac:dyDescent="0.25">
      <c r="A2473" t="str">
        <f t="shared" si="231"/>
        <v>Poland-Foreign</v>
      </c>
      <c r="B2473">
        <v>2472</v>
      </c>
      <c r="C2473" t="s">
        <v>218</v>
      </c>
      <c r="D2473" t="s">
        <v>69</v>
      </c>
      <c r="E2473" t="s">
        <v>100</v>
      </c>
      <c r="F2473" s="3">
        <v>37572</v>
      </c>
      <c r="G2473" s="1" t="s">
        <v>111</v>
      </c>
      <c r="H2473" t="s">
        <v>111</v>
      </c>
      <c r="I2473" s="17">
        <f>IF(D2473="Moody",VLOOKUP(H2473,'Rating Translation'!$B$2:$E$25,4,FALSE),IF(D2473="SP",VLOOKUP(H2473,'Rating Translation'!$C$2:$E$25,3,FALSE),VLOOKUP(H2473,'Rating Translation'!$D$2:$E$25,2,FALSE)))</f>
        <v>19</v>
      </c>
      <c r="J2473">
        <f t="shared" si="234"/>
        <v>19</v>
      </c>
      <c r="K2473" s="20">
        <f>IF($D2473=K$1,$J2473,IF($C2473&lt;&gt;$C2472,"",K2472))</f>
        <v>19</v>
      </c>
      <c r="L2473" t="str">
        <f>IF($D2473=L$1,$J2473,IF($C2473&lt;&gt;$C2472,"",L2472))</f>
        <v/>
      </c>
      <c r="M2473">
        <f>IF($D2473=M$1,$J2473,IF($C2473&lt;&gt;$C2472,"",M2472))</f>
        <v>17</v>
      </c>
      <c r="N2473" s="20">
        <f t="shared" si="235"/>
        <v>2</v>
      </c>
      <c r="O2473" s="21">
        <f t="shared" si="236"/>
        <v>18</v>
      </c>
      <c r="P2473">
        <f t="shared" si="232"/>
        <v>1.4142135623730951</v>
      </c>
      <c r="Q2473">
        <f t="shared" si="233"/>
        <v>18</v>
      </c>
    </row>
    <row r="2474" spans="1:17" x14ac:dyDescent="0.25">
      <c r="A2474" t="str">
        <f t="shared" si="231"/>
        <v>Poland-Foreign</v>
      </c>
      <c r="B2474">
        <v>2473</v>
      </c>
      <c r="C2474" t="s">
        <v>218</v>
      </c>
      <c r="D2474" t="s">
        <v>96</v>
      </c>
      <c r="E2474" t="s">
        <v>100</v>
      </c>
      <c r="F2474" s="3">
        <v>37929</v>
      </c>
      <c r="G2474" s="1" t="s">
        <v>183</v>
      </c>
      <c r="H2474" t="s">
        <v>122</v>
      </c>
      <c r="I2474" s="17">
        <f>IF(D2474="Moody",VLOOKUP(H2474,'Rating Translation'!$B$2:$E$25,4,FALSE),IF(D2474="SP",VLOOKUP(H2474,'Rating Translation'!$C$2:$E$25,3,FALSE),VLOOKUP(H2474,'Rating Translation'!$D$2:$E$25,2,FALSE)))</f>
        <v>17</v>
      </c>
      <c r="J2474">
        <f t="shared" si="234"/>
        <v>17</v>
      </c>
      <c r="K2474" s="20">
        <f>IF($D2474=K$1,$J2474,IF($C2474&lt;&gt;$C2473,"",K2473))</f>
        <v>19</v>
      </c>
      <c r="L2474" t="str">
        <f>IF($D2474=L$1,$J2474,IF($C2474&lt;&gt;$C2473,"",L2473))</f>
        <v/>
      </c>
      <c r="M2474">
        <f>IF($D2474=M$1,$J2474,IF($C2474&lt;&gt;$C2473,"",M2473))</f>
        <v>17</v>
      </c>
      <c r="N2474" s="20">
        <f t="shared" si="235"/>
        <v>2</v>
      </c>
      <c r="O2474" s="21">
        <f t="shared" si="236"/>
        <v>18</v>
      </c>
      <c r="P2474">
        <f t="shared" si="232"/>
        <v>1.4142135623730951</v>
      </c>
      <c r="Q2474">
        <f t="shared" si="233"/>
        <v>18</v>
      </c>
    </row>
    <row r="2475" spans="1:17" x14ac:dyDescent="0.25">
      <c r="A2475" t="str">
        <f t="shared" si="231"/>
        <v>Poland-Foreign</v>
      </c>
      <c r="B2475">
        <v>2474</v>
      </c>
      <c r="C2475" t="s">
        <v>218</v>
      </c>
      <c r="D2475" t="s">
        <v>69</v>
      </c>
      <c r="E2475" t="s">
        <v>100</v>
      </c>
      <c r="F2475" s="3">
        <v>37940</v>
      </c>
      <c r="G2475" s="1" t="s">
        <v>61</v>
      </c>
      <c r="H2475" t="s">
        <v>111</v>
      </c>
      <c r="I2475" s="17">
        <f>IF(D2475="Moody",VLOOKUP(H2475,'Rating Translation'!$B$2:$E$25,4,FALSE),IF(D2475="SP",VLOOKUP(H2475,'Rating Translation'!$C$2:$E$25,3,FALSE),VLOOKUP(H2475,'Rating Translation'!$D$2:$E$25,2,FALSE)))</f>
        <v>19</v>
      </c>
      <c r="J2475">
        <f t="shared" si="234"/>
        <v>19</v>
      </c>
      <c r="K2475" s="20">
        <f>IF($D2475=K$1,$J2475,IF($C2475&lt;&gt;$C2474,"",K2474))</f>
        <v>19</v>
      </c>
      <c r="L2475" t="str">
        <f>IF($D2475=L$1,$J2475,IF($C2475&lt;&gt;$C2474,"",L2474))</f>
        <v/>
      </c>
      <c r="M2475">
        <f>IF($D2475=M$1,$J2475,IF($C2475&lt;&gt;$C2474,"",M2474))</f>
        <v>17</v>
      </c>
      <c r="N2475" s="20">
        <f t="shared" si="235"/>
        <v>2</v>
      </c>
      <c r="O2475" s="21">
        <f t="shared" si="236"/>
        <v>18</v>
      </c>
      <c r="P2475">
        <f t="shared" si="232"/>
        <v>1.4142135623730951</v>
      </c>
      <c r="Q2475">
        <f t="shared" si="233"/>
        <v>18</v>
      </c>
    </row>
    <row r="2476" spans="1:17" x14ac:dyDescent="0.25">
      <c r="A2476" t="str">
        <f t="shared" si="231"/>
        <v>Poland-Foreign</v>
      </c>
      <c r="B2476">
        <v>2475</v>
      </c>
      <c r="C2476" t="s">
        <v>218</v>
      </c>
      <c r="D2476" t="s">
        <v>96</v>
      </c>
      <c r="E2476" t="s">
        <v>100</v>
      </c>
      <c r="F2476" s="3">
        <v>38113</v>
      </c>
      <c r="G2476" s="1" t="s">
        <v>184</v>
      </c>
      <c r="H2476" t="s">
        <v>122</v>
      </c>
      <c r="I2476" s="17">
        <f>IF(D2476="Moody",VLOOKUP(H2476,'Rating Translation'!$B$2:$E$25,4,FALSE),IF(D2476="SP",VLOOKUP(H2476,'Rating Translation'!$C$2:$E$25,3,FALSE),VLOOKUP(H2476,'Rating Translation'!$D$2:$E$25,2,FALSE)))</f>
        <v>17</v>
      </c>
      <c r="J2476">
        <f t="shared" si="234"/>
        <v>17</v>
      </c>
      <c r="K2476" s="20">
        <f>IF($D2476=K$1,$J2476,IF($C2476&lt;&gt;$C2475,"",K2475))</f>
        <v>19</v>
      </c>
      <c r="L2476" t="str">
        <f>IF($D2476=L$1,$J2476,IF($C2476&lt;&gt;$C2475,"",L2475))</f>
        <v/>
      </c>
      <c r="M2476">
        <f>IF($D2476=M$1,$J2476,IF($C2476&lt;&gt;$C2475,"",M2475))</f>
        <v>17</v>
      </c>
      <c r="N2476" s="20">
        <f t="shared" si="235"/>
        <v>2</v>
      </c>
      <c r="O2476" s="21">
        <f t="shared" si="236"/>
        <v>18</v>
      </c>
      <c r="P2476">
        <f t="shared" si="232"/>
        <v>1.4142135623730951</v>
      </c>
      <c r="Q2476">
        <f t="shared" si="233"/>
        <v>18</v>
      </c>
    </row>
    <row r="2477" spans="1:17" x14ac:dyDescent="0.25">
      <c r="A2477" t="str">
        <f t="shared" si="231"/>
        <v>Poland-Foreign</v>
      </c>
      <c r="B2477">
        <v>2476</v>
      </c>
      <c r="C2477" t="s">
        <v>218</v>
      </c>
      <c r="D2477" t="s">
        <v>96</v>
      </c>
      <c r="E2477" t="s">
        <v>100</v>
      </c>
      <c r="F2477" s="3">
        <v>38434</v>
      </c>
      <c r="G2477" s="1" t="s">
        <v>183</v>
      </c>
      <c r="H2477" t="s">
        <v>122</v>
      </c>
      <c r="I2477" s="17">
        <f>IF(D2477="Moody",VLOOKUP(H2477,'Rating Translation'!$B$2:$E$25,4,FALSE),IF(D2477="SP",VLOOKUP(H2477,'Rating Translation'!$C$2:$E$25,3,FALSE),VLOOKUP(H2477,'Rating Translation'!$D$2:$E$25,2,FALSE)))</f>
        <v>17</v>
      </c>
      <c r="J2477">
        <f t="shared" si="234"/>
        <v>17</v>
      </c>
      <c r="K2477" s="20">
        <f>IF($D2477=K$1,$J2477,IF($C2477&lt;&gt;$C2476,"",K2476))</f>
        <v>19</v>
      </c>
      <c r="L2477" t="str">
        <f>IF($D2477=L$1,$J2477,IF($C2477&lt;&gt;$C2476,"",L2476))</f>
        <v/>
      </c>
      <c r="M2477">
        <f>IF($D2477=M$1,$J2477,IF($C2477&lt;&gt;$C2476,"",M2476))</f>
        <v>17</v>
      </c>
      <c r="N2477" s="20">
        <f t="shared" si="235"/>
        <v>2</v>
      </c>
      <c r="O2477" s="21">
        <f t="shared" si="236"/>
        <v>18</v>
      </c>
      <c r="P2477">
        <f t="shared" si="232"/>
        <v>1.4142135623730951</v>
      </c>
      <c r="Q2477">
        <f t="shared" si="233"/>
        <v>18</v>
      </c>
    </row>
    <row r="2478" spans="1:17" x14ac:dyDescent="0.25">
      <c r="A2478" t="str">
        <f t="shared" si="231"/>
        <v>Poland-Foreign</v>
      </c>
      <c r="B2478">
        <v>2477</v>
      </c>
      <c r="C2478" t="s">
        <v>218</v>
      </c>
      <c r="D2478" t="s">
        <v>96</v>
      </c>
      <c r="E2478" t="s">
        <v>100</v>
      </c>
      <c r="F2478" s="3">
        <v>39100</v>
      </c>
      <c r="G2478" s="1" t="s">
        <v>165</v>
      </c>
      <c r="H2478" t="s">
        <v>121</v>
      </c>
      <c r="I2478" s="17">
        <f>IF(D2478="Moody",VLOOKUP(H2478,'Rating Translation'!$B$2:$E$25,4,FALSE),IF(D2478="SP",VLOOKUP(H2478,'Rating Translation'!$C$2:$E$25,3,FALSE),VLOOKUP(H2478,'Rating Translation'!$D$2:$E$25,2,FALSE)))</f>
        <v>18</v>
      </c>
      <c r="J2478">
        <f t="shared" si="234"/>
        <v>18</v>
      </c>
      <c r="K2478" s="20">
        <f>IF($D2478=K$1,$J2478,IF($C2478&lt;&gt;$C2477,"",K2477))</f>
        <v>19</v>
      </c>
      <c r="L2478" t="str">
        <f>IF($D2478=L$1,$J2478,IF($C2478&lt;&gt;$C2477,"",L2477))</f>
        <v/>
      </c>
      <c r="M2478">
        <f>IF($D2478=M$1,$J2478,IF($C2478&lt;&gt;$C2477,"",M2477))</f>
        <v>18</v>
      </c>
      <c r="N2478" s="20">
        <f t="shared" si="235"/>
        <v>2</v>
      </c>
      <c r="O2478" s="21">
        <f t="shared" si="236"/>
        <v>18.5</v>
      </c>
      <c r="P2478">
        <f t="shared" si="232"/>
        <v>0.70710678118654757</v>
      </c>
      <c r="Q2478">
        <f t="shared" si="233"/>
        <v>18.5</v>
      </c>
    </row>
    <row r="2479" spans="1:17" x14ac:dyDescent="0.25">
      <c r="A2479" t="str">
        <f t="shared" si="231"/>
        <v>Poland-Foreign</v>
      </c>
      <c r="B2479">
        <v>2478</v>
      </c>
      <c r="C2479" t="s">
        <v>218</v>
      </c>
      <c r="D2479" t="s">
        <v>79</v>
      </c>
      <c r="E2479" t="s">
        <v>100</v>
      </c>
      <c r="F2479" s="3">
        <v>39170</v>
      </c>
      <c r="G2479" s="1" t="s">
        <v>121</v>
      </c>
      <c r="H2479" t="s">
        <v>121</v>
      </c>
      <c r="I2479" s="17">
        <f>IF(D2479="Moody",VLOOKUP(H2479,'Rating Translation'!$B$2:$E$25,4,FALSE),IF(D2479="SP",VLOOKUP(H2479,'Rating Translation'!$C$2:$E$25,3,FALSE),VLOOKUP(H2479,'Rating Translation'!$D$2:$E$25,2,FALSE)))</f>
        <v>18</v>
      </c>
      <c r="J2479">
        <f t="shared" si="234"/>
        <v>18</v>
      </c>
      <c r="K2479" s="20">
        <f>IF($D2479=K$1,$J2479,IF($C2479&lt;&gt;$C2478,"",K2478))</f>
        <v>19</v>
      </c>
      <c r="L2479">
        <f>IF($D2479=L$1,$J2479,IF($C2479&lt;&gt;$C2478,"",L2478))</f>
        <v>18</v>
      </c>
      <c r="M2479">
        <f>IF($D2479=M$1,$J2479,IF($C2479&lt;&gt;$C2478,"",M2478))</f>
        <v>18</v>
      </c>
      <c r="N2479" s="20">
        <f t="shared" si="235"/>
        <v>3</v>
      </c>
      <c r="O2479" s="21">
        <f t="shared" si="236"/>
        <v>18.333333333333332</v>
      </c>
      <c r="P2479">
        <f t="shared" si="232"/>
        <v>0.57735026918962584</v>
      </c>
      <c r="Q2479">
        <f t="shared" si="233"/>
        <v>18</v>
      </c>
    </row>
    <row r="2480" spans="1:17" x14ac:dyDescent="0.25">
      <c r="A2480" t="str">
        <f t="shared" si="231"/>
        <v>Poland-Foreign</v>
      </c>
      <c r="B2480">
        <v>2479</v>
      </c>
      <c r="C2480" t="s">
        <v>218</v>
      </c>
      <c r="D2480" t="s">
        <v>79</v>
      </c>
      <c r="E2480" t="s">
        <v>100</v>
      </c>
      <c r="F2480" s="3">
        <v>39748</v>
      </c>
      <c r="G2480" s="1" t="s">
        <v>61</v>
      </c>
      <c r="H2480" t="s">
        <v>121</v>
      </c>
      <c r="I2480" s="17">
        <f>IF(D2480="Moody",VLOOKUP(H2480,'Rating Translation'!$B$2:$E$25,4,FALSE),IF(D2480="SP",VLOOKUP(H2480,'Rating Translation'!$C$2:$E$25,3,FALSE),VLOOKUP(H2480,'Rating Translation'!$D$2:$E$25,2,FALSE)))</f>
        <v>18</v>
      </c>
      <c r="J2480">
        <f t="shared" si="234"/>
        <v>18</v>
      </c>
      <c r="K2480" s="20">
        <f>IF($D2480=K$1,$J2480,IF($C2480&lt;&gt;$C2479,"",K2479))</f>
        <v>19</v>
      </c>
      <c r="L2480">
        <f>IF($D2480=L$1,$J2480,IF($C2480&lt;&gt;$C2479,"",L2479))</f>
        <v>18</v>
      </c>
      <c r="M2480">
        <f>IF($D2480=M$1,$J2480,IF($C2480&lt;&gt;$C2479,"",M2479))</f>
        <v>18</v>
      </c>
      <c r="N2480" s="20">
        <f t="shared" si="235"/>
        <v>3</v>
      </c>
      <c r="O2480" s="21">
        <f t="shared" si="236"/>
        <v>18.333333333333332</v>
      </c>
      <c r="P2480">
        <f t="shared" si="232"/>
        <v>0.57735026918962584</v>
      </c>
      <c r="Q2480">
        <f t="shared" si="233"/>
        <v>18</v>
      </c>
    </row>
    <row r="2481" spans="1:17" x14ac:dyDescent="0.25">
      <c r="A2481" t="str">
        <f t="shared" si="231"/>
        <v>Poland-Foreign</v>
      </c>
      <c r="B2481">
        <v>2480</v>
      </c>
      <c r="C2481" t="s">
        <v>218</v>
      </c>
      <c r="D2481" t="s">
        <v>96</v>
      </c>
      <c r="E2481" t="s">
        <v>100</v>
      </c>
      <c r="F2481" s="3">
        <v>40661</v>
      </c>
      <c r="G2481" s="1" t="s">
        <v>165</v>
      </c>
      <c r="H2481" t="s">
        <v>121</v>
      </c>
      <c r="I2481" s="17">
        <f>IF(D2481="Moody",VLOOKUP(H2481,'Rating Translation'!$B$2:$E$25,4,FALSE),IF(D2481="SP",VLOOKUP(H2481,'Rating Translation'!$C$2:$E$25,3,FALSE),VLOOKUP(H2481,'Rating Translation'!$D$2:$E$25,2,FALSE)))</f>
        <v>18</v>
      </c>
      <c r="J2481">
        <f t="shared" si="234"/>
        <v>18</v>
      </c>
      <c r="K2481" s="20">
        <f>IF($D2481=K$1,$J2481,IF($C2481&lt;&gt;$C2480,"",K2480))</f>
        <v>19</v>
      </c>
      <c r="L2481">
        <f>IF($D2481=L$1,$J2481,IF($C2481&lt;&gt;$C2480,"",L2480))</f>
        <v>18</v>
      </c>
      <c r="M2481">
        <f>IF($D2481=M$1,$J2481,IF($C2481&lt;&gt;$C2480,"",M2480))</f>
        <v>18</v>
      </c>
      <c r="N2481" s="20">
        <f t="shared" si="235"/>
        <v>3</v>
      </c>
      <c r="O2481" s="21">
        <f t="shared" si="236"/>
        <v>18.333333333333332</v>
      </c>
      <c r="P2481">
        <f t="shared" si="232"/>
        <v>0.57735026918962584</v>
      </c>
      <c r="Q2481">
        <f t="shared" si="233"/>
        <v>18</v>
      </c>
    </row>
    <row r="2482" spans="1:17" x14ac:dyDescent="0.25">
      <c r="A2482" t="str">
        <f t="shared" si="231"/>
        <v>Poland-Foreign</v>
      </c>
      <c r="B2482">
        <v>2481</v>
      </c>
      <c r="C2482" t="s">
        <v>218</v>
      </c>
      <c r="D2482" t="s">
        <v>96</v>
      </c>
      <c r="E2482" t="s">
        <v>100</v>
      </c>
      <c r="F2482" s="3">
        <v>40844</v>
      </c>
      <c r="G2482" s="1" t="s">
        <v>165</v>
      </c>
      <c r="H2482" t="s">
        <v>121</v>
      </c>
      <c r="I2482" s="17">
        <f>IF(D2482="Moody",VLOOKUP(H2482,'Rating Translation'!$B$2:$E$25,4,FALSE),IF(D2482="SP",VLOOKUP(H2482,'Rating Translation'!$C$2:$E$25,3,FALSE),VLOOKUP(H2482,'Rating Translation'!$D$2:$E$25,2,FALSE)))</f>
        <v>18</v>
      </c>
      <c r="J2482">
        <f t="shared" si="234"/>
        <v>18</v>
      </c>
      <c r="K2482" s="20">
        <f>IF($D2482=K$1,$J2482,IF($C2482&lt;&gt;$C2481,"",K2481))</f>
        <v>19</v>
      </c>
      <c r="L2482">
        <f>IF($D2482=L$1,$J2482,IF($C2482&lt;&gt;$C2481,"",L2481))</f>
        <v>18</v>
      </c>
      <c r="M2482">
        <f>IF($D2482=M$1,$J2482,IF($C2482&lt;&gt;$C2481,"",M2481))</f>
        <v>18</v>
      </c>
      <c r="N2482" s="20">
        <f t="shared" si="235"/>
        <v>3</v>
      </c>
      <c r="O2482" s="21">
        <f t="shared" si="236"/>
        <v>18.333333333333332</v>
      </c>
      <c r="P2482">
        <f t="shared" si="232"/>
        <v>0.57735026918962584</v>
      </c>
      <c r="Q2482">
        <f t="shared" si="233"/>
        <v>18</v>
      </c>
    </row>
    <row r="2483" spans="1:17" x14ac:dyDescent="0.25">
      <c r="A2483" t="str">
        <f t="shared" si="231"/>
        <v>Poland-Foreign</v>
      </c>
      <c r="B2483">
        <v>2482</v>
      </c>
      <c r="C2483" t="s">
        <v>218</v>
      </c>
      <c r="D2483" t="s">
        <v>96</v>
      </c>
      <c r="E2483" t="s">
        <v>100</v>
      </c>
      <c r="F2483" s="3">
        <v>40924</v>
      </c>
      <c r="G2483" s="1" t="s">
        <v>165</v>
      </c>
      <c r="H2483" t="s">
        <v>121</v>
      </c>
      <c r="I2483" s="17">
        <f>IF(D2483="Moody",VLOOKUP(H2483,'Rating Translation'!$B$2:$E$25,4,FALSE),IF(D2483="SP",VLOOKUP(H2483,'Rating Translation'!$C$2:$E$25,3,FALSE),VLOOKUP(H2483,'Rating Translation'!$D$2:$E$25,2,FALSE)))</f>
        <v>18</v>
      </c>
      <c r="J2483">
        <f t="shared" si="234"/>
        <v>18</v>
      </c>
      <c r="K2483" s="20">
        <f>IF($D2483=K$1,$J2483,IF($C2483&lt;&gt;$C2482,"",K2482))</f>
        <v>19</v>
      </c>
      <c r="L2483">
        <f>IF($D2483=L$1,$J2483,IF($C2483&lt;&gt;$C2482,"",L2482))</f>
        <v>18</v>
      </c>
      <c r="M2483">
        <f>IF($D2483=M$1,$J2483,IF($C2483&lt;&gt;$C2482,"",M2482))</f>
        <v>18</v>
      </c>
      <c r="N2483" s="20">
        <f t="shared" si="235"/>
        <v>3</v>
      </c>
      <c r="O2483" s="21">
        <f t="shared" si="236"/>
        <v>18.333333333333332</v>
      </c>
      <c r="P2483">
        <f t="shared" si="232"/>
        <v>0.57735026918962584</v>
      </c>
      <c r="Q2483">
        <f t="shared" si="233"/>
        <v>18</v>
      </c>
    </row>
    <row r="2484" spans="1:17" x14ac:dyDescent="0.25">
      <c r="A2484" t="str">
        <f t="shared" si="231"/>
        <v>Poland-Foreign</v>
      </c>
      <c r="B2484">
        <v>2483</v>
      </c>
      <c r="C2484" t="s">
        <v>218</v>
      </c>
      <c r="D2484" t="s">
        <v>96</v>
      </c>
      <c r="E2484" t="s">
        <v>100</v>
      </c>
      <c r="F2484" s="3">
        <v>40968</v>
      </c>
      <c r="G2484" s="1" t="s">
        <v>165</v>
      </c>
      <c r="H2484" t="s">
        <v>121</v>
      </c>
      <c r="I2484" s="17">
        <f>IF(D2484="Moody",VLOOKUP(H2484,'Rating Translation'!$B$2:$E$25,4,FALSE),IF(D2484="SP",VLOOKUP(H2484,'Rating Translation'!$C$2:$E$25,3,FALSE),VLOOKUP(H2484,'Rating Translation'!$D$2:$E$25,2,FALSE)))</f>
        <v>18</v>
      </c>
      <c r="J2484">
        <f t="shared" si="234"/>
        <v>18</v>
      </c>
      <c r="K2484" s="20">
        <f>IF($D2484=K$1,$J2484,IF($C2484&lt;&gt;$C2483,"",K2483))</f>
        <v>19</v>
      </c>
      <c r="L2484">
        <f>IF($D2484=L$1,$J2484,IF($C2484&lt;&gt;$C2483,"",L2483))</f>
        <v>18</v>
      </c>
      <c r="M2484">
        <f>IF($D2484=M$1,$J2484,IF($C2484&lt;&gt;$C2483,"",M2483))</f>
        <v>18</v>
      </c>
      <c r="N2484" s="20">
        <f t="shared" si="235"/>
        <v>3</v>
      </c>
      <c r="O2484" s="21">
        <f t="shared" si="236"/>
        <v>18.333333333333332</v>
      </c>
      <c r="P2484">
        <f t="shared" si="232"/>
        <v>0.57735026918962584</v>
      </c>
      <c r="Q2484">
        <f t="shared" si="233"/>
        <v>18</v>
      </c>
    </row>
    <row r="2485" spans="1:17" x14ac:dyDescent="0.25">
      <c r="A2485" t="str">
        <f t="shared" si="231"/>
        <v>Poland-Foreign</v>
      </c>
      <c r="B2485">
        <v>2484</v>
      </c>
      <c r="C2485" t="s">
        <v>218</v>
      </c>
      <c r="D2485" t="s">
        <v>96</v>
      </c>
      <c r="E2485" t="s">
        <v>100</v>
      </c>
      <c r="F2485" s="3">
        <v>41058</v>
      </c>
      <c r="G2485" s="1" t="s">
        <v>165</v>
      </c>
      <c r="H2485" t="s">
        <v>121</v>
      </c>
      <c r="I2485" s="17">
        <f>IF(D2485="Moody",VLOOKUP(H2485,'Rating Translation'!$B$2:$E$25,4,FALSE),IF(D2485="SP",VLOOKUP(H2485,'Rating Translation'!$C$2:$E$25,3,FALSE),VLOOKUP(H2485,'Rating Translation'!$D$2:$E$25,2,FALSE)))</f>
        <v>18</v>
      </c>
      <c r="J2485">
        <f t="shared" si="234"/>
        <v>18</v>
      </c>
      <c r="K2485" s="20">
        <f>IF($D2485=K$1,$J2485,IF($C2485&lt;&gt;$C2484,"",K2484))</f>
        <v>19</v>
      </c>
      <c r="L2485">
        <f>IF($D2485=L$1,$J2485,IF($C2485&lt;&gt;$C2484,"",L2484))</f>
        <v>18</v>
      </c>
      <c r="M2485">
        <f>IF($D2485=M$1,$J2485,IF($C2485&lt;&gt;$C2484,"",M2484))</f>
        <v>18</v>
      </c>
      <c r="N2485" s="20">
        <f t="shared" si="235"/>
        <v>3</v>
      </c>
      <c r="O2485" s="21">
        <f t="shared" si="236"/>
        <v>18.333333333333332</v>
      </c>
      <c r="P2485">
        <f t="shared" si="232"/>
        <v>0.57735026918962584</v>
      </c>
      <c r="Q2485">
        <f t="shared" si="233"/>
        <v>18</v>
      </c>
    </row>
    <row r="2486" spans="1:17" x14ac:dyDescent="0.25">
      <c r="A2486" t="str">
        <f t="shared" si="231"/>
        <v>Poland-Foreign</v>
      </c>
      <c r="B2486">
        <v>2485</v>
      </c>
      <c r="C2486" t="s">
        <v>218</v>
      </c>
      <c r="D2486" t="s">
        <v>96</v>
      </c>
      <c r="E2486" t="s">
        <v>100</v>
      </c>
      <c r="F2486" s="3">
        <v>41075</v>
      </c>
      <c r="G2486" s="1" t="s">
        <v>165</v>
      </c>
      <c r="H2486" t="s">
        <v>121</v>
      </c>
      <c r="I2486" s="17">
        <f>IF(D2486="Moody",VLOOKUP(H2486,'Rating Translation'!$B$2:$E$25,4,FALSE),IF(D2486="SP",VLOOKUP(H2486,'Rating Translation'!$C$2:$E$25,3,FALSE),VLOOKUP(H2486,'Rating Translation'!$D$2:$E$25,2,FALSE)))</f>
        <v>18</v>
      </c>
      <c r="J2486">
        <f t="shared" si="234"/>
        <v>18</v>
      </c>
      <c r="K2486" s="20">
        <f>IF($D2486=K$1,$J2486,IF($C2486&lt;&gt;$C2485,"",K2485))</f>
        <v>19</v>
      </c>
      <c r="L2486">
        <f>IF($D2486=L$1,$J2486,IF($C2486&lt;&gt;$C2485,"",L2485))</f>
        <v>18</v>
      </c>
      <c r="M2486">
        <f>IF($D2486=M$1,$J2486,IF($C2486&lt;&gt;$C2485,"",M2485))</f>
        <v>18</v>
      </c>
      <c r="N2486" s="20">
        <f t="shared" si="235"/>
        <v>3</v>
      </c>
      <c r="O2486" s="21">
        <f t="shared" si="236"/>
        <v>18.333333333333332</v>
      </c>
      <c r="P2486">
        <f t="shared" si="232"/>
        <v>0.57735026918962584</v>
      </c>
      <c r="Q2486">
        <f t="shared" si="233"/>
        <v>18</v>
      </c>
    </row>
    <row r="2487" spans="1:17" x14ac:dyDescent="0.25">
      <c r="A2487" t="str">
        <f t="shared" si="231"/>
        <v>Poland-Foreign</v>
      </c>
      <c r="B2487">
        <v>2486</v>
      </c>
      <c r="C2487" t="s">
        <v>218</v>
      </c>
      <c r="D2487" t="s">
        <v>96</v>
      </c>
      <c r="E2487" t="s">
        <v>100</v>
      </c>
      <c r="F2487" s="3">
        <v>41341</v>
      </c>
      <c r="G2487" s="1" t="s">
        <v>121</v>
      </c>
      <c r="H2487" t="s">
        <v>121</v>
      </c>
      <c r="I2487" s="17">
        <f>IF(D2487="Moody",VLOOKUP(H2487,'Rating Translation'!$B$2:$E$25,4,FALSE),IF(D2487="SP",VLOOKUP(H2487,'Rating Translation'!$C$2:$E$25,3,FALSE),VLOOKUP(H2487,'Rating Translation'!$D$2:$E$25,2,FALSE)))</f>
        <v>18</v>
      </c>
      <c r="J2487">
        <f t="shared" si="234"/>
        <v>18</v>
      </c>
      <c r="K2487" s="20">
        <f>IF($D2487=K$1,$J2487,IF($C2487&lt;&gt;$C2486,"",K2486))</f>
        <v>19</v>
      </c>
      <c r="L2487">
        <f>IF($D2487=L$1,$J2487,IF($C2487&lt;&gt;$C2486,"",L2486))</f>
        <v>18</v>
      </c>
      <c r="M2487">
        <f>IF($D2487=M$1,$J2487,IF($C2487&lt;&gt;$C2486,"",M2486))</f>
        <v>18</v>
      </c>
      <c r="N2487" s="20">
        <f t="shared" si="235"/>
        <v>3</v>
      </c>
      <c r="O2487" s="21">
        <f t="shared" si="236"/>
        <v>18.333333333333332</v>
      </c>
      <c r="P2487">
        <f t="shared" si="232"/>
        <v>0.57735026918962584</v>
      </c>
      <c r="Q2487">
        <f t="shared" si="233"/>
        <v>18</v>
      </c>
    </row>
    <row r="2488" spans="1:17" x14ac:dyDescent="0.25">
      <c r="A2488" t="str">
        <f t="shared" si="231"/>
        <v>Poland-Foreign</v>
      </c>
      <c r="B2488">
        <v>2487</v>
      </c>
      <c r="C2488" t="s">
        <v>218</v>
      </c>
      <c r="D2488" t="s">
        <v>96</v>
      </c>
      <c r="E2488" t="s">
        <v>100</v>
      </c>
      <c r="F2488" s="3">
        <v>41432</v>
      </c>
      <c r="G2488" s="1" t="s">
        <v>121</v>
      </c>
      <c r="H2488" t="s">
        <v>121</v>
      </c>
      <c r="I2488" s="17">
        <f>IF(D2488="Moody",VLOOKUP(H2488,'Rating Translation'!$B$2:$E$25,4,FALSE),IF(D2488="SP",VLOOKUP(H2488,'Rating Translation'!$C$2:$E$25,3,FALSE),VLOOKUP(H2488,'Rating Translation'!$D$2:$E$25,2,FALSE)))</f>
        <v>18</v>
      </c>
      <c r="J2488">
        <f t="shared" si="234"/>
        <v>18</v>
      </c>
      <c r="K2488" s="20">
        <f>IF($D2488=K$1,$J2488,IF($C2488&lt;&gt;$C2487,"",K2487))</f>
        <v>19</v>
      </c>
      <c r="L2488">
        <f>IF($D2488=L$1,$J2488,IF($C2488&lt;&gt;$C2487,"",L2487))</f>
        <v>18</v>
      </c>
      <c r="M2488">
        <f>IF($D2488=M$1,$J2488,IF($C2488&lt;&gt;$C2487,"",M2487))</f>
        <v>18</v>
      </c>
      <c r="N2488" s="20">
        <f t="shared" si="235"/>
        <v>3</v>
      </c>
      <c r="O2488" s="21">
        <f t="shared" si="236"/>
        <v>18.333333333333332</v>
      </c>
      <c r="P2488">
        <f t="shared" si="232"/>
        <v>0.57735026918962584</v>
      </c>
      <c r="Q2488">
        <f t="shared" si="233"/>
        <v>18</v>
      </c>
    </row>
    <row r="2489" spans="1:17" x14ac:dyDescent="0.25">
      <c r="A2489" t="str">
        <f t="shared" si="231"/>
        <v>Poland-Foreign</v>
      </c>
      <c r="B2489">
        <v>2488</v>
      </c>
      <c r="C2489" t="s">
        <v>218</v>
      </c>
      <c r="D2489" t="s">
        <v>96</v>
      </c>
      <c r="E2489" t="s">
        <v>100</v>
      </c>
      <c r="F2489" s="3">
        <v>41436</v>
      </c>
      <c r="G2489" s="1" t="s">
        <v>121</v>
      </c>
      <c r="H2489" t="s">
        <v>121</v>
      </c>
      <c r="I2489" s="17">
        <f>IF(D2489="Moody",VLOOKUP(H2489,'Rating Translation'!$B$2:$E$25,4,FALSE),IF(D2489="SP",VLOOKUP(H2489,'Rating Translation'!$C$2:$E$25,3,FALSE),VLOOKUP(H2489,'Rating Translation'!$D$2:$E$25,2,FALSE)))</f>
        <v>18</v>
      </c>
      <c r="J2489">
        <f t="shared" si="234"/>
        <v>18</v>
      </c>
      <c r="K2489" s="20">
        <f>IF($D2489=K$1,$J2489,IF($C2489&lt;&gt;$C2488,"",K2488))</f>
        <v>19</v>
      </c>
      <c r="L2489">
        <f>IF($D2489=L$1,$J2489,IF($C2489&lt;&gt;$C2488,"",L2488))</f>
        <v>18</v>
      </c>
      <c r="M2489">
        <f>IF($D2489=M$1,$J2489,IF($C2489&lt;&gt;$C2488,"",M2488))</f>
        <v>18</v>
      </c>
      <c r="N2489" s="20">
        <f t="shared" si="235"/>
        <v>3</v>
      </c>
      <c r="O2489" s="21">
        <f t="shared" si="236"/>
        <v>18.333333333333332</v>
      </c>
      <c r="P2489">
        <f t="shared" si="232"/>
        <v>0.57735026918962584</v>
      </c>
      <c r="Q2489">
        <f t="shared" si="233"/>
        <v>18</v>
      </c>
    </row>
    <row r="2490" spans="1:17" x14ac:dyDescent="0.25">
      <c r="A2490" t="str">
        <f t="shared" si="231"/>
        <v>Poland-Foreign</v>
      </c>
      <c r="B2490">
        <v>2489</v>
      </c>
      <c r="C2490" t="s">
        <v>218</v>
      </c>
      <c r="D2490" t="s">
        <v>96</v>
      </c>
      <c r="E2490" t="s">
        <v>100</v>
      </c>
      <c r="F2490" s="3">
        <v>41509</v>
      </c>
      <c r="G2490" s="1" t="s">
        <v>165</v>
      </c>
      <c r="H2490" t="s">
        <v>121</v>
      </c>
      <c r="I2490" s="17">
        <f>IF(D2490="Moody",VLOOKUP(H2490,'Rating Translation'!$B$2:$E$25,4,FALSE),IF(D2490="SP",VLOOKUP(H2490,'Rating Translation'!$C$2:$E$25,3,FALSE),VLOOKUP(H2490,'Rating Translation'!$D$2:$E$25,2,FALSE)))</f>
        <v>18</v>
      </c>
      <c r="J2490">
        <f t="shared" si="234"/>
        <v>18</v>
      </c>
      <c r="K2490" s="20">
        <f>IF($D2490=K$1,$J2490,IF($C2490&lt;&gt;$C2489,"",K2489))</f>
        <v>19</v>
      </c>
      <c r="L2490">
        <f>IF($D2490=L$1,$J2490,IF($C2490&lt;&gt;$C2489,"",L2489))</f>
        <v>18</v>
      </c>
      <c r="M2490">
        <f>IF($D2490=M$1,$J2490,IF($C2490&lt;&gt;$C2489,"",M2489))</f>
        <v>18</v>
      </c>
      <c r="N2490" s="20">
        <f t="shared" si="235"/>
        <v>3</v>
      </c>
      <c r="O2490" s="21">
        <f t="shared" si="236"/>
        <v>18.333333333333332</v>
      </c>
      <c r="P2490">
        <f t="shared" si="232"/>
        <v>0.57735026918962584</v>
      </c>
      <c r="Q2490">
        <f t="shared" si="233"/>
        <v>18</v>
      </c>
    </row>
    <row r="2491" spans="1:17" x14ac:dyDescent="0.25">
      <c r="A2491" t="str">
        <f t="shared" si="231"/>
        <v>Poland-Foreign</v>
      </c>
      <c r="B2491">
        <v>2490</v>
      </c>
      <c r="C2491" t="s">
        <v>218</v>
      </c>
      <c r="D2491" t="s">
        <v>96</v>
      </c>
      <c r="E2491" t="s">
        <v>100</v>
      </c>
      <c r="F2491" s="3">
        <v>41569</v>
      </c>
      <c r="G2491" s="1" t="s">
        <v>165</v>
      </c>
      <c r="H2491" t="s">
        <v>121</v>
      </c>
      <c r="I2491" s="17">
        <f>IF(D2491="Moody",VLOOKUP(H2491,'Rating Translation'!$B$2:$E$25,4,FALSE),IF(D2491="SP",VLOOKUP(H2491,'Rating Translation'!$C$2:$E$25,3,FALSE),VLOOKUP(H2491,'Rating Translation'!$D$2:$E$25,2,FALSE)))</f>
        <v>18</v>
      </c>
      <c r="J2491">
        <f t="shared" si="234"/>
        <v>18</v>
      </c>
      <c r="K2491" s="20">
        <f>IF($D2491=K$1,$J2491,IF($C2491&lt;&gt;$C2490,"",K2490))</f>
        <v>19</v>
      </c>
      <c r="L2491">
        <f>IF($D2491=L$1,$J2491,IF($C2491&lt;&gt;$C2490,"",L2490))</f>
        <v>18</v>
      </c>
      <c r="M2491">
        <f>IF($D2491=M$1,$J2491,IF($C2491&lt;&gt;$C2490,"",M2490))</f>
        <v>18</v>
      </c>
      <c r="N2491" s="20">
        <f t="shared" si="235"/>
        <v>3</v>
      </c>
      <c r="O2491" s="21">
        <f t="shared" si="236"/>
        <v>18.333333333333332</v>
      </c>
      <c r="P2491">
        <f t="shared" si="232"/>
        <v>0.57735026918962584</v>
      </c>
      <c r="Q2491">
        <f t="shared" si="233"/>
        <v>18</v>
      </c>
    </row>
    <row r="2492" spans="1:17" x14ac:dyDescent="0.25">
      <c r="A2492" t="str">
        <f t="shared" si="231"/>
        <v>Poland-Foreign</v>
      </c>
      <c r="B2492">
        <v>2491</v>
      </c>
      <c r="C2492" t="s">
        <v>218</v>
      </c>
      <c r="D2492" t="s">
        <v>96</v>
      </c>
      <c r="E2492" t="s">
        <v>100</v>
      </c>
      <c r="F2492" s="3">
        <v>41607</v>
      </c>
      <c r="G2492" s="1" t="s">
        <v>165</v>
      </c>
      <c r="H2492" t="s">
        <v>121</v>
      </c>
      <c r="I2492" s="17">
        <f>IF(D2492="Moody",VLOOKUP(H2492,'Rating Translation'!$B$2:$E$25,4,FALSE),IF(D2492="SP",VLOOKUP(H2492,'Rating Translation'!$C$2:$E$25,3,FALSE),VLOOKUP(H2492,'Rating Translation'!$D$2:$E$25,2,FALSE)))</f>
        <v>18</v>
      </c>
      <c r="J2492">
        <f t="shared" si="234"/>
        <v>18</v>
      </c>
      <c r="K2492" s="20">
        <f>IF($D2492=K$1,$J2492,IF($C2492&lt;&gt;$C2491,"",K2491))</f>
        <v>19</v>
      </c>
      <c r="L2492">
        <f>IF($D2492=L$1,$J2492,IF($C2492&lt;&gt;$C2491,"",L2491))</f>
        <v>18</v>
      </c>
      <c r="M2492">
        <f>IF($D2492=M$1,$J2492,IF($C2492&lt;&gt;$C2491,"",M2491))</f>
        <v>18</v>
      </c>
      <c r="N2492" s="20">
        <f t="shared" si="235"/>
        <v>3</v>
      </c>
      <c r="O2492" s="21">
        <f t="shared" si="236"/>
        <v>18.333333333333332</v>
      </c>
      <c r="P2492">
        <f t="shared" si="232"/>
        <v>0.57735026918962584</v>
      </c>
      <c r="Q2492">
        <f t="shared" si="233"/>
        <v>18</v>
      </c>
    </row>
    <row r="2493" spans="1:17" x14ac:dyDescent="0.25">
      <c r="A2493" t="str">
        <f t="shared" si="231"/>
        <v>Poland-Foreign</v>
      </c>
      <c r="B2493">
        <v>2492</v>
      </c>
      <c r="C2493" t="s">
        <v>218</v>
      </c>
      <c r="D2493" t="s">
        <v>96</v>
      </c>
      <c r="E2493" t="s">
        <v>100</v>
      </c>
      <c r="F2493" s="3">
        <v>41648</v>
      </c>
      <c r="G2493" s="1" t="s">
        <v>165</v>
      </c>
      <c r="H2493" t="s">
        <v>121</v>
      </c>
      <c r="I2493" s="17">
        <f>IF(D2493="Moody",VLOOKUP(H2493,'Rating Translation'!$B$2:$E$25,4,FALSE),IF(D2493="SP",VLOOKUP(H2493,'Rating Translation'!$C$2:$E$25,3,FALSE),VLOOKUP(H2493,'Rating Translation'!$D$2:$E$25,2,FALSE)))</f>
        <v>18</v>
      </c>
      <c r="J2493">
        <f t="shared" si="234"/>
        <v>18</v>
      </c>
      <c r="K2493" s="20">
        <f>IF($D2493=K$1,$J2493,IF($C2493&lt;&gt;$C2492,"",K2492))</f>
        <v>19</v>
      </c>
      <c r="L2493">
        <f>IF($D2493=L$1,$J2493,IF($C2493&lt;&gt;$C2492,"",L2492))</f>
        <v>18</v>
      </c>
      <c r="M2493">
        <f>IF($D2493=M$1,$J2493,IF($C2493&lt;&gt;$C2492,"",M2492))</f>
        <v>18</v>
      </c>
      <c r="N2493" s="20">
        <f t="shared" si="235"/>
        <v>3</v>
      </c>
      <c r="O2493" s="21">
        <f t="shared" si="236"/>
        <v>18.333333333333332</v>
      </c>
      <c r="P2493">
        <f t="shared" si="232"/>
        <v>0.57735026918962584</v>
      </c>
      <c r="Q2493">
        <f t="shared" si="233"/>
        <v>18</v>
      </c>
    </row>
    <row r="2494" spans="1:17" x14ac:dyDescent="0.25">
      <c r="A2494" t="str">
        <f t="shared" si="231"/>
        <v>Poland-Local</v>
      </c>
      <c r="B2494">
        <v>2493</v>
      </c>
      <c r="C2494" t="s">
        <v>218</v>
      </c>
      <c r="D2494" t="s">
        <v>96</v>
      </c>
      <c r="E2494" t="s">
        <v>101</v>
      </c>
      <c r="F2494" s="3">
        <v>35223</v>
      </c>
      <c r="G2494" s="1" t="s">
        <v>121</v>
      </c>
      <c r="H2494" t="s">
        <v>121</v>
      </c>
      <c r="I2494" s="17">
        <f>IF(D2494="Moody",VLOOKUP(H2494,'Rating Translation'!$B$2:$E$25,4,FALSE),IF(D2494="SP",VLOOKUP(H2494,'Rating Translation'!$C$2:$E$25,3,FALSE),VLOOKUP(H2494,'Rating Translation'!$D$2:$E$25,2,FALSE)))</f>
        <v>18</v>
      </c>
      <c r="J2494">
        <f t="shared" si="234"/>
        <v>18</v>
      </c>
      <c r="K2494" s="20">
        <f>IF($D2494=K$1,$J2494,IF($C2494&lt;&gt;$C2493,"",K2493))</f>
        <v>19</v>
      </c>
      <c r="L2494">
        <f>IF($D2494=L$1,$J2494,IF($C2494&lt;&gt;$C2493,"",L2493))</f>
        <v>18</v>
      </c>
      <c r="M2494">
        <f>IF($D2494=M$1,$J2494,IF($C2494&lt;&gt;$C2493,"",M2493))</f>
        <v>18</v>
      </c>
      <c r="N2494" s="20">
        <f t="shared" si="235"/>
        <v>3</v>
      </c>
      <c r="O2494" s="21">
        <f t="shared" si="236"/>
        <v>18.333333333333332</v>
      </c>
      <c r="P2494">
        <f t="shared" si="232"/>
        <v>0.57735026918962584</v>
      </c>
      <c r="Q2494">
        <f t="shared" si="233"/>
        <v>18</v>
      </c>
    </row>
    <row r="2495" spans="1:17" x14ac:dyDescent="0.25">
      <c r="A2495" t="str">
        <f t="shared" si="231"/>
        <v>Poland-Local</v>
      </c>
      <c r="B2495">
        <v>2494</v>
      </c>
      <c r="C2495" t="s">
        <v>218</v>
      </c>
      <c r="D2495" t="s">
        <v>69</v>
      </c>
      <c r="E2495" t="s">
        <v>101</v>
      </c>
      <c r="F2495" s="3">
        <v>35948</v>
      </c>
      <c r="G2495" s="1" t="s">
        <v>111</v>
      </c>
      <c r="H2495" t="s">
        <v>111</v>
      </c>
      <c r="I2495" s="17">
        <f>IF(D2495="Moody",VLOOKUP(H2495,'Rating Translation'!$B$2:$E$25,4,FALSE),IF(D2495="SP",VLOOKUP(H2495,'Rating Translation'!$C$2:$E$25,3,FALSE),VLOOKUP(H2495,'Rating Translation'!$D$2:$E$25,2,FALSE)))</f>
        <v>19</v>
      </c>
      <c r="J2495">
        <f t="shared" si="234"/>
        <v>19</v>
      </c>
      <c r="K2495" s="20">
        <f>IF($D2495=K$1,$J2495,IF($C2495&lt;&gt;$C2494,"",K2494))</f>
        <v>19</v>
      </c>
      <c r="L2495">
        <f>IF($D2495=L$1,$J2495,IF($C2495&lt;&gt;$C2494,"",L2494))</f>
        <v>18</v>
      </c>
      <c r="M2495">
        <f>IF($D2495=M$1,$J2495,IF($C2495&lt;&gt;$C2494,"",M2494))</f>
        <v>18</v>
      </c>
      <c r="N2495" s="20">
        <f t="shared" si="235"/>
        <v>3</v>
      </c>
      <c r="O2495" s="21">
        <f t="shared" si="236"/>
        <v>18.333333333333332</v>
      </c>
      <c r="P2495">
        <f t="shared" si="232"/>
        <v>0.57735026918962584</v>
      </c>
      <c r="Q2495">
        <f t="shared" si="233"/>
        <v>18</v>
      </c>
    </row>
    <row r="2496" spans="1:17" x14ac:dyDescent="0.25">
      <c r="A2496" t="str">
        <f t="shared" si="231"/>
        <v>Poland-Local</v>
      </c>
      <c r="B2496">
        <v>2495</v>
      </c>
      <c r="C2496" t="s">
        <v>218</v>
      </c>
      <c r="D2496" t="s">
        <v>96</v>
      </c>
      <c r="E2496" t="s">
        <v>101</v>
      </c>
      <c r="F2496" s="3">
        <v>36118</v>
      </c>
      <c r="G2496" s="1" t="s">
        <v>120</v>
      </c>
      <c r="H2496" t="s">
        <v>120</v>
      </c>
      <c r="I2496" s="17">
        <f>IF(D2496="Moody",VLOOKUP(H2496,'Rating Translation'!$B$2:$E$25,4,FALSE),IF(D2496="SP",VLOOKUP(H2496,'Rating Translation'!$C$2:$E$25,3,FALSE),VLOOKUP(H2496,'Rating Translation'!$D$2:$E$25,2,FALSE)))</f>
        <v>20</v>
      </c>
      <c r="J2496">
        <f t="shared" si="234"/>
        <v>20</v>
      </c>
      <c r="K2496" s="20">
        <f>IF($D2496=K$1,$J2496,IF($C2496&lt;&gt;$C2495,"",K2495))</f>
        <v>19</v>
      </c>
      <c r="L2496">
        <f>IF($D2496=L$1,$J2496,IF($C2496&lt;&gt;$C2495,"",L2495))</f>
        <v>18</v>
      </c>
      <c r="M2496">
        <f>IF($D2496=M$1,$J2496,IF($C2496&lt;&gt;$C2495,"",M2495))</f>
        <v>20</v>
      </c>
      <c r="N2496" s="20">
        <f t="shared" si="235"/>
        <v>3</v>
      </c>
      <c r="O2496" s="21">
        <f t="shared" si="236"/>
        <v>19</v>
      </c>
      <c r="P2496">
        <f t="shared" si="232"/>
        <v>1</v>
      </c>
      <c r="Q2496">
        <f t="shared" si="233"/>
        <v>19</v>
      </c>
    </row>
    <row r="2497" spans="1:17" x14ac:dyDescent="0.25">
      <c r="A2497" t="str">
        <f t="shared" si="231"/>
        <v>Poland-Local</v>
      </c>
      <c r="B2497">
        <v>2496</v>
      </c>
      <c r="C2497" t="s">
        <v>218</v>
      </c>
      <c r="D2497" t="s">
        <v>96</v>
      </c>
      <c r="E2497" t="s">
        <v>101</v>
      </c>
      <c r="F2497" s="3">
        <v>36790</v>
      </c>
      <c r="G2497" s="1" t="s">
        <v>120</v>
      </c>
      <c r="H2497" t="s">
        <v>120</v>
      </c>
      <c r="I2497" s="17">
        <f>IF(D2497="Moody",VLOOKUP(H2497,'Rating Translation'!$B$2:$E$25,4,FALSE),IF(D2497="SP",VLOOKUP(H2497,'Rating Translation'!$C$2:$E$25,3,FALSE),VLOOKUP(H2497,'Rating Translation'!$D$2:$E$25,2,FALSE)))</f>
        <v>20</v>
      </c>
      <c r="J2497">
        <f t="shared" si="234"/>
        <v>20</v>
      </c>
      <c r="K2497" s="20">
        <f>IF($D2497=K$1,$J2497,IF($C2497&lt;&gt;$C2496,"",K2496))</f>
        <v>19</v>
      </c>
      <c r="L2497">
        <f>IF($D2497=L$1,$J2497,IF($C2497&lt;&gt;$C2496,"",L2496))</f>
        <v>18</v>
      </c>
      <c r="M2497">
        <f>IF($D2497=M$1,$J2497,IF($C2497&lt;&gt;$C2496,"",M2496))</f>
        <v>20</v>
      </c>
      <c r="N2497" s="20">
        <f t="shared" si="235"/>
        <v>3</v>
      </c>
      <c r="O2497" s="21">
        <f t="shared" si="236"/>
        <v>19</v>
      </c>
      <c r="P2497">
        <f t="shared" si="232"/>
        <v>1</v>
      </c>
      <c r="Q2497">
        <f t="shared" si="233"/>
        <v>19</v>
      </c>
    </row>
    <row r="2498" spans="1:17" x14ac:dyDescent="0.25">
      <c r="A2498" t="str">
        <f t="shared" ref="A2498:A2561" si="237">CONCATENATE(C2498,"-",E2498)</f>
        <v>Poland-Local</v>
      </c>
      <c r="B2498">
        <v>2497</v>
      </c>
      <c r="C2498" t="s">
        <v>218</v>
      </c>
      <c r="D2498" t="s">
        <v>96</v>
      </c>
      <c r="E2498" t="s">
        <v>101</v>
      </c>
      <c r="F2498" s="3">
        <v>37929</v>
      </c>
      <c r="G2498" s="1" t="s">
        <v>120</v>
      </c>
      <c r="H2498" t="s">
        <v>120</v>
      </c>
      <c r="I2498" s="17">
        <f>IF(D2498="Moody",VLOOKUP(H2498,'Rating Translation'!$B$2:$E$25,4,FALSE),IF(D2498="SP",VLOOKUP(H2498,'Rating Translation'!$C$2:$E$25,3,FALSE),VLOOKUP(H2498,'Rating Translation'!$D$2:$E$25,2,FALSE)))</f>
        <v>20</v>
      </c>
      <c r="J2498">
        <f t="shared" si="234"/>
        <v>20</v>
      </c>
      <c r="K2498" s="20">
        <f>IF($D2498=K$1,$J2498,IF($C2498&lt;&gt;$C2497,"",K2497))</f>
        <v>19</v>
      </c>
      <c r="L2498">
        <f>IF($D2498=L$1,$J2498,IF($C2498&lt;&gt;$C2497,"",L2497))</f>
        <v>18</v>
      </c>
      <c r="M2498">
        <f>IF($D2498=M$1,$J2498,IF($C2498&lt;&gt;$C2497,"",M2497))</f>
        <v>20</v>
      </c>
      <c r="N2498" s="20">
        <f t="shared" si="235"/>
        <v>3</v>
      </c>
      <c r="O2498" s="21">
        <f t="shared" si="236"/>
        <v>19</v>
      </c>
      <c r="P2498">
        <f t="shared" si="232"/>
        <v>1</v>
      </c>
      <c r="Q2498">
        <f t="shared" si="233"/>
        <v>19</v>
      </c>
    </row>
    <row r="2499" spans="1:17" x14ac:dyDescent="0.25">
      <c r="A2499" t="str">
        <f t="shared" si="237"/>
        <v>Poland-Local</v>
      </c>
      <c r="B2499">
        <v>2498</v>
      </c>
      <c r="C2499" t="s">
        <v>218</v>
      </c>
      <c r="D2499" t="s">
        <v>96</v>
      </c>
      <c r="E2499" t="s">
        <v>101</v>
      </c>
      <c r="F2499" s="3">
        <v>38113</v>
      </c>
      <c r="G2499" s="1" t="s">
        <v>76</v>
      </c>
      <c r="H2499" t="s">
        <v>76</v>
      </c>
      <c r="I2499" s="17">
        <f>IF(D2499="Moody",VLOOKUP(H2499,'Rating Translation'!$B$2:$E$25,4,FALSE),IF(D2499="SP",VLOOKUP(H2499,'Rating Translation'!$C$2:$E$25,3,FALSE),VLOOKUP(H2499,'Rating Translation'!$D$2:$E$25,2,FALSE)))</f>
        <v>19</v>
      </c>
      <c r="J2499">
        <f t="shared" si="234"/>
        <v>19</v>
      </c>
      <c r="K2499" s="20">
        <f>IF($D2499=K$1,$J2499,IF($C2499&lt;&gt;$C2498,"",K2498))</f>
        <v>19</v>
      </c>
      <c r="L2499">
        <f>IF($D2499=L$1,$J2499,IF($C2499&lt;&gt;$C2498,"",L2498))</f>
        <v>18</v>
      </c>
      <c r="M2499">
        <f>IF($D2499=M$1,$J2499,IF($C2499&lt;&gt;$C2498,"",M2498))</f>
        <v>19</v>
      </c>
      <c r="N2499" s="20">
        <f t="shared" si="235"/>
        <v>3</v>
      </c>
      <c r="O2499" s="21">
        <f t="shared" si="236"/>
        <v>18.666666666666668</v>
      </c>
      <c r="P2499">
        <f t="shared" ref="P2499:P2562" si="238">IF(N2499&lt;=1,"",STDEV(K2499:M2499))</f>
        <v>0.57735026918962584</v>
      </c>
      <c r="Q2499">
        <f t="shared" ref="Q2499:Q2562" si="239">MEDIAN(K2499:M2499)</f>
        <v>19</v>
      </c>
    </row>
    <row r="2500" spans="1:17" x14ac:dyDescent="0.25">
      <c r="A2500" t="str">
        <f t="shared" si="237"/>
        <v>Poland-Local</v>
      </c>
      <c r="B2500">
        <v>2499</v>
      </c>
      <c r="C2500" t="s">
        <v>218</v>
      </c>
      <c r="D2500" t="s">
        <v>96</v>
      </c>
      <c r="E2500" t="s">
        <v>101</v>
      </c>
      <c r="F2500" s="3">
        <v>38434</v>
      </c>
      <c r="G2500" s="1" t="s">
        <v>76</v>
      </c>
      <c r="H2500" t="s">
        <v>76</v>
      </c>
      <c r="I2500" s="17">
        <f>IF(D2500="Moody",VLOOKUP(H2500,'Rating Translation'!$B$2:$E$25,4,FALSE),IF(D2500="SP",VLOOKUP(H2500,'Rating Translation'!$C$2:$E$25,3,FALSE),VLOOKUP(H2500,'Rating Translation'!$D$2:$E$25,2,FALSE)))</f>
        <v>19</v>
      </c>
      <c r="J2500">
        <f t="shared" si="234"/>
        <v>19</v>
      </c>
      <c r="K2500" s="20">
        <f>IF($D2500=K$1,$J2500,IF($C2500&lt;&gt;$C2499,"",K2499))</f>
        <v>19</v>
      </c>
      <c r="L2500">
        <f>IF($D2500=L$1,$J2500,IF($C2500&lt;&gt;$C2499,"",L2499))</f>
        <v>18</v>
      </c>
      <c r="M2500">
        <f>IF($D2500=M$1,$J2500,IF($C2500&lt;&gt;$C2499,"",M2499))</f>
        <v>19</v>
      </c>
      <c r="N2500" s="20">
        <f t="shared" si="235"/>
        <v>3</v>
      </c>
      <c r="O2500" s="21">
        <f t="shared" si="236"/>
        <v>18.666666666666668</v>
      </c>
      <c r="P2500">
        <f t="shared" si="238"/>
        <v>0.57735026918962584</v>
      </c>
      <c r="Q2500">
        <f t="shared" si="239"/>
        <v>19</v>
      </c>
    </row>
    <row r="2501" spans="1:17" x14ac:dyDescent="0.25">
      <c r="A2501" t="str">
        <f t="shared" si="237"/>
        <v>Poland-Local</v>
      </c>
      <c r="B2501">
        <v>2500</v>
      </c>
      <c r="C2501" t="s">
        <v>218</v>
      </c>
      <c r="D2501" t="s">
        <v>96</v>
      </c>
      <c r="E2501" t="s">
        <v>101</v>
      </c>
      <c r="F2501" s="3">
        <v>39100</v>
      </c>
      <c r="G2501" s="1" t="s">
        <v>76</v>
      </c>
      <c r="H2501" t="s">
        <v>76</v>
      </c>
      <c r="I2501" s="17">
        <f>IF(D2501="Moody",VLOOKUP(H2501,'Rating Translation'!$B$2:$E$25,4,FALSE),IF(D2501="SP",VLOOKUP(H2501,'Rating Translation'!$C$2:$E$25,3,FALSE),VLOOKUP(H2501,'Rating Translation'!$D$2:$E$25,2,FALSE)))</f>
        <v>19</v>
      </c>
      <c r="J2501">
        <f t="shared" si="234"/>
        <v>19</v>
      </c>
      <c r="K2501" s="20">
        <f>IF($D2501=K$1,$J2501,IF($C2501&lt;&gt;$C2500,"",K2500))</f>
        <v>19</v>
      </c>
      <c r="L2501">
        <f>IF($D2501=L$1,$J2501,IF($C2501&lt;&gt;$C2500,"",L2500))</f>
        <v>18</v>
      </c>
      <c r="M2501">
        <f>IF($D2501=M$1,$J2501,IF($C2501&lt;&gt;$C2500,"",M2500))</f>
        <v>19</v>
      </c>
      <c r="N2501" s="20">
        <f t="shared" si="235"/>
        <v>3</v>
      </c>
      <c r="O2501" s="21">
        <f t="shared" si="236"/>
        <v>18.666666666666668</v>
      </c>
      <c r="P2501">
        <f t="shared" si="238"/>
        <v>0.57735026918962584</v>
      </c>
      <c r="Q2501">
        <f t="shared" si="239"/>
        <v>19</v>
      </c>
    </row>
    <row r="2502" spans="1:17" x14ac:dyDescent="0.25">
      <c r="A2502" t="str">
        <f t="shared" si="237"/>
        <v>Poland-Local</v>
      </c>
      <c r="B2502">
        <v>2501</v>
      </c>
      <c r="C2502" t="s">
        <v>218</v>
      </c>
      <c r="D2502" t="s">
        <v>79</v>
      </c>
      <c r="E2502" t="s">
        <v>101</v>
      </c>
      <c r="F2502" s="3">
        <v>39170</v>
      </c>
      <c r="G2502" s="1" t="s">
        <v>76</v>
      </c>
      <c r="H2502" t="s">
        <v>76</v>
      </c>
      <c r="I2502" s="17">
        <f>IF(D2502="Moody",VLOOKUP(H2502,'Rating Translation'!$B$2:$E$25,4,FALSE),IF(D2502="SP",VLOOKUP(H2502,'Rating Translation'!$C$2:$E$25,3,FALSE),VLOOKUP(H2502,'Rating Translation'!$D$2:$E$25,2,FALSE)))</f>
        <v>19</v>
      </c>
      <c r="J2502">
        <f t="shared" si="234"/>
        <v>19</v>
      </c>
      <c r="K2502" s="20">
        <f>IF($D2502=K$1,$J2502,IF($C2502&lt;&gt;$C2501,"",K2501))</f>
        <v>19</v>
      </c>
      <c r="L2502">
        <f>IF($D2502=L$1,$J2502,IF($C2502&lt;&gt;$C2501,"",L2501))</f>
        <v>19</v>
      </c>
      <c r="M2502">
        <f>IF($D2502=M$1,$J2502,IF($C2502&lt;&gt;$C2501,"",M2501))</f>
        <v>19</v>
      </c>
      <c r="N2502" s="20">
        <f t="shared" si="235"/>
        <v>3</v>
      </c>
      <c r="O2502" s="21">
        <f t="shared" si="236"/>
        <v>19</v>
      </c>
      <c r="P2502">
        <f t="shared" si="238"/>
        <v>0</v>
      </c>
      <c r="Q2502">
        <f t="shared" si="239"/>
        <v>19</v>
      </c>
    </row>
    <row r="2503" spans="1:17" x14ac:dyDescent="0.25">
      <c r="A2503" t="str">
        <f t="shared" si="237"/>
        <v>Poland-Local</v>
      </c>
      <c r="B2503">
        <v>2502</v>
      </c>
      <c r="C2503" t="s">
        <v>218</v>
      </c>
      <c r="D2503" t="s">
        <v>96</v>
      </c>
      <c r="E2503" t="s">
        <v>101</v>
      </c>
      <c r="F2503" s="3">
        <v>40661</v>
      </c>
      <c r="G2503" s="1" t="s">
        <v>76</v>
      </c>
      <c r="H2503" t="s">
        <v>76</v>
      </c>
      <c r="I2503" s="17">
        <f>IF(D2503="Moody",VLOOKUP(H2503,'Rating Translation'!$B$2:$E$25,4,FALSE),IF(D2503="SP",VLOOKUP(H2503,'Rating Translation'!$C$2:$E$25,3,FALSE),VLOOKUP(H2503,'Rating Translation'!$D$2:$E$25,2,FALSE)))</f>
        <v>19</v>
      </c>
      <c r="J2503">
        <f t="shared" si="234"/>
        <v>19</v>
      </c>
      <c r="K2503" s="20">
        <f>IF($D2503=K$1,$J2503,IF($C2503&lt;&gt;$C2502,"",K2502))</f>
        <v>19</v>
      </c>
      <c r="L2503">
        <f>IF($D2503=L$1,$J2503,IF($C2503&lt;&gt;$C2502,"",L2502))</f>
        <v>19</v>
      </c>
      <c r="M2503">
        <f>IF($D2503=M$1,$J2503,IF($C2503&lt;&gt;$C2502,"",M2502))</f>
        <v>19</v>
      </c>
      <c r="N2503" s="20">
        <f t="shared" si="235"/>
        <v>3</v>
      </c>
      <c r="O2503" s="21">
        <f t="shared" si="236"/>
        <v>19</v>
      </c>
      <c r="P2503">
        <f t="shared" si="238"/>
        <v>0</v>
      </c>
      <c r="Q2503">
        <f t="shared" si="239"/>
        <v>19</v>
      </c>
    </row>
    <row r="2504" spans="1:17" x14ac:dyDescent="0.25">
      <c r="A2504" t="str">
        <f t="shared" si="237"/>
        <v>Poland-Local</v>
      </c>
      <c r="B2504">
        <v>2503</v>
      </c>
      <c r="C2504" t="s">
        <v>218</v>
      </c>
      <c r="D2504" t="s">
        <v>96</v>
      </c>
      <c r="E2504" t="s">
        <v>101</v>
      </c>
      <c r="F2504" s="3">
        <v>40844</v>
      </c>
      <c r="G2504" s="1" t="s">
        <v>76</v>
      </c>
      <c r="H2504" t="s">
        <v>76</v>
      </c>
      <c r="I2504" s="17">
        <f>IF(D2504="Moody",VLOOKUP(H2504,'Rating Translation'!$B$2:$E$25,4,FALSE),IF(D2504="SP",VLOOKUP(H2504,'Rating Translation'!$C$2:$E$25,3,FALSE),VLOOKUP(H2504,'Rating Translation'!$D$2:$E$25,2,FALSE)))</f>
        <v>19</v>
      </c>
      <c r="J2504">
        <f t="shared" si="234"/>
        <v>19</v>
      </c>
      <c r="K2504" s="20">
        <f>IF($D2504=K$1,$J2504,IF($C2504&lt;&gt;$C2503,"",K2503))</f>
        <v>19</v>
      </c>
      <c r="L2504">
        <f>IF($D2504=L$1,$J2504,IF($C2504&lt;&gt;$C2503,"",L2503))</f>
        <v>19</v>
      </c>
      <c r="M2504">
        <f>IF($D2504=M$1,$J2504,IF($C2504&lt;&gt;$C2503,"",M2503))</f>
        <v>19</v>
      </c>
      <c r="N2504" s="20">
        <f t="shared" si="235"/>
        <v>3</v>
      </c>
      <c r="O2504" s="21">
        <f t="shared" si="236"/>
        <v>19</v>
      </c>
      <c r="P2504">
        <f t="shared" si="238"/>
        <v>0</v>
      </c>
      <c r="Q2504">
        <f t="shared" si="239"/>
        <v>19</v>
      </c>
    </row>
    <row r="2505" spans="1:17" x14ac:dyDescent="0.25">
      <c r="A2505" t="str">
        <f t="shared" si="237"/>
        <v>Poland-Local</v>
      </c>
      <c r="B2505">
        <v>2504</v>
      </c>
      <c r="C2505" t="s">
        <v>218</v>
      </c>
      <c r="D2505" t="s">
        <v>96</v>
      </c>
      <c r="E2505" t="s">
        <v>101</v>
      </c>
      <c r="F2505" s="3">
        <v>40924</v>
      </c>
      <c r="G2505" s="1" t="s">
        <v>76</v>
      </c>
      <c r="H2505" t="s">
        <v>76</v>
      </c>
      <c r="I2505" s="17">
        <f>IF(D2505="Moody",VLOOKUP(H2505,'Rating Translation'!$B$2:$E$25,4,FALSE),IF(D2505="SP",VLOOKUP(H2505,'Rating Translation'!$C$2:$E$25,3,FALSE),VLOOKUP(H2505,'Rating Translation'!$D$2:$E$25,2,FALSE)))</f>
        <v>19</v>
      </c>
      <c r="J2505">
        <f t="shared" si="234"/>
        <v>19</v>
      </c>
      <c r="K2505" s="20">
        <f>IF($D2505=K$1,$J2505,IF($C2505&lt;&gt;$C2504,"",K2504))</f>
        <v>19</v>
      </c>
      <c r="L2505">
        <f>IF($D2505=L$1,$J2505,IF($C2505&lt;&gt;$C2504,"",L2504))</f>
        <v>19</v>
      </c>
      <c r="M2505">
        <f>IF($D2505=M$1,$J2505,IF($C2505&lt;&gt;$C2504,"",M2504))</f>
        <v>19</v>
      </c>
      <c r="N2505" s="20">
        <f t="shared" si="235"/>
        <v>3</v>
      </c>
      <c r="O2505" s="21">
        <f t="shared" si="236"/>
        <v>19</v>
      </c>
      <c r="P2505">
        <f t="shared" si="238"/>
        <v>0</v>
      </c>
      <c r="Q2505">
        <f t="shared" si="239"/>
        <v>19</v>
      </c>
    </row>
    <row r="2506" spans="1:17" x14ac:dyDescent="0.25">
      <c r="A2506" t="str">
        <f t="shared" si="237"/>
        <v>Poland-Local</v>
      </c>
      <c r="B2506">
        <v>2505</v>
      </c>
      <c r="C2506" t="s">
        <v>218</v>
      </c>
      <c r="D2506" t="s">
        <v>96</v>
      </c>
      <c r="E2506" t="s">
        <v>101</v>
      </c>
      <c r="F2506" s="3">
        <v>40968</v>
      </c>
      <c r="G2506" s="1" t="s">
        <v>76</v>
      </c>
      <c r="H2506" t="s">
        <v>76</v>
      </c>
      <c r="I2506" s="17">
        <f>IF(D2506="Moody",VLOOKUP(H2506,'Rating Translation'!$B$2:$E$25,4,FALSE),IF(D2506="SP",VLOOKUP(H2506,'Rating Translation'!$C$2:$E$25,3,FALSE),VLOOKUP(H2506,'Rating Translation'!$D$2:$E$25,2,FALSE)))</f>
        <v>19</v>
      </c>
      <c r="J2506">
        <f t="shared" si="234"/>
        <v>19</v>
      </c>
      <c r="K2506" s="20">
        <f>IF($D2506=K$1,$J2506,IF($C2506&lt;&gt;$C2505,"",K2505))</f>
        <v>19</v>
      </c>
      <c r="L2506">
        <f>IF($D2506=L$1,$J2506,IF($C2506&lt;&gt;$C2505,"",L2505))</f>
        <v>19</v>
      </c>
      <c r="M2506">
        <f>IF($D2506=M$1,$J2506,IF($C2506&lt;&gt;$C2505,"",M2505))</f>
        <v>19</v>
      </c>
      <c r="N2506" s="20">
        <f t="shared" si="235"/>
        <v>3</v>
      </c>
      <c r="O2506" s="21">
        <f t="shared" si="236"/>
        <v>19</v>
      </c>
      <c r="P2506">
        <f t="shared" si="238"/>
        <v>0</v>
      </c>
      <c r="Q2506">
        <f t="shared" si="239"/>
        <v>19</v>
      </c>
    </row>
    <row r="2507" spans="1:17" x14ac:dyDescent="0.25">
      <c r="A2507" t="str">
        <f t="shared" si="237"/>
        <v>Poland-Local</v>
      </c>
      <c r="B2507">
        <v>2506</v>
      </c>
      <c r="C2507" t="s">
        <v>218</v>
      </c>
      <c r="D2507" t="s">
        <v>96</v>
      </c>
      <c r="E2507" t="s">
        <v>101</v>
      </c>
      <c r="F2507" s="3">
        <v>41058</v>
      </c>
      <c r="G2507" s="1" t="s">
        <v>76</v>
      </c>
      <c r="H2507" t="s">
        <v>76</v>
      </c>
      <c r="I2507" s="17">
        <f>IF(D2507="Moody",VLOOKUP(H2507,'Rating Translation'!$B$2:$E$25,4,FALSE),IF(D2507="SP",VLOOKUP(H2507,'Rating Translation'!$C$2:$E$25,3,FALSE),VLOOKUP(H2507,'Rating Translation'!$D$2:$E$25,2,FALSE)))</f>
        <v>19</v>
      </c>
      <c r="J2507">
        <f t="shared" si="234"/>
        <v>19</v>
      </c>
      <c r="K2507" s="20">
        <f>IF($D2507=K$1,$J2507,IF($C2507&lt;&gt;$C2506,"",K2506))</f>
        <v>19</v>
      </c>
      <c r="L2507">
        <f>IF($D2507=L$1,$J2507,IF($C2507&lt;&gt;$C2506,"",L2506))</f>
        <v>19</v>
      </c>
      <c r="M2507">
        <f>IF($D2507=M$1,$J2507,IF($C2507&lt;&gt;$C2506,"",M2506))</f>
        <v>19</v>
      </c>
      <c r="N2507" s="20">
        <f t="shared" si="235"/>
        <v>3</v>
      </c>
      <c r="O2507" s="21">
        <f t="shared" si="236"/>
        <v>19</v>
      </c>
      <c r="P2507">
        <f t="shared" si="238"/>
        <v>0</v>
      </c>
      <c r="Q2507">
        <f t="shared" si="239"/>
        <v>19</v>
      </c>
    </row>
    <row r="2508" spans="1:17" x14ac:dyDescent="0.25">
      <c r="A2508" t="str">
        <f t="shared" si="237"/>
        <v>Poland-Local</v>
      </c>
      <c r="B2508">
        <v>2507</v>
      </c>
      <c r="C2508" t="s">
        <v>218</v>
      </c>
      <c r="D2508" t="s">
        <v>96</v>
      </c>
      <c r="E2508" t="s">
        <v>101</v>
      </c>
      <c r="F2508" s="3">
        <v>41075</v>
      </c>
      <c r="G2508" s="1" t="s">
        <v>76</v>
      </c>
      <c r="H2508" t="s">
        <v>76</v>
      </c>
      <c r="I2508" s="17">
        <f>IF(D2508="Moody",VLOOKUP(H2508,'Rating Translation'!$B$2:$E$25,4,FALSE),IF(D2508="SP",VLOOKUP(H2508,'Rating Translation'!$C$2:$E$25,3,FALSE),VLOOKUP(H2508,'Rating Translation'!$D$2:$E$25,2,FALSE)))</f>
        <v>19</v>
      </c>
      <c r="J2508">
        <f t="shared" si="234"/>
        <v>19</v>
      </c>
      <c r="K2508" s="20">
        <f>IF($D2508=K$1,$J2508,IF($C2508&lt;&gt;$C2507,"",K2507))</f>
        <v>19</v>
      </c>
      <c r="L2508">
        <f>IF($D2508=L$1,$J2508,IF($C2508&lt;&gt;$C2507,"",L2507))</f>
        <v>19</v>
      </c>
      <c r="M2508">
        <f>IF($D2508=M$1,$J2508,IF($C2508&lt;&gt;$C2507,"",M2507))</f>
        <v>19</v>
      </c>
      <c r="N2508" s="20">
        <f t="shared" si="235"/>
        <v>3</v>
      </c>
      <c r="O2508" s="21">
        <f t="shared" si="236"/>
        <v>19</v>
      </c>
      <c r="P2508">
        <f t="shared" si="238"/>
        <v>0</v>
      </c>
      <c r="Q2508">
        <f t="shared" si="239"/>
        <v>19</v>
      </c>
    </row>
    <row r="2509" spans="1:17" x14ac:dyDescent="0.25">
      <c r="A2509" t="str">
        <f t="shared" si="237"/>
        <v>Poland-Local</v>
      </c>
      <c r="B2509">
        <v>2508</v>
      </c>
      <c r="C2509" t="s">
        <v>218</v>
      </c>
      <c r="D2509" t="s">
        <v>96</v>
      </c>
      <c r="E2509" t="s">
        <v>101</v>
      </c>
      <c r="F2509" s="3">
        <v>41163</v>
      </c>
      <c r="G2509" s="1" t="s">
        <v>76</v>
      </c>
      <c r="H2509" t="s">
        <v>76</v>
      </c>
      <c r="I2509" s="17">
        <f>IF(D2509="Moody",VLOOKUP(H2509,'Rating Translation'!$B$2:$E$25,4,FALSE),IF(D2509="SP",VLOOKUP(H2509,'Rating Translation'!$C$2:$E$25,3,FALSE),VLOOKUP(H2509,'Rating Translation'!$D$2:$E$25,2,FALSE)))</f>
        <v>19</v>
      </c>
      <c r="J2509">
        <f t="shared" si="234"/>
        <v>19</v>
      </c>
      <c r="K2509" s="20">
        <f>IF($D2509=K$1,$J2509,IF($C2509&lt;&gt;$C2508,"",K2508))</f>
        <v>19</v>
      </c>
      <c r="L2509">
        <f>IF($D2509=L$1,$J2509,IF($C2509&lt;&gt;$C2508,"",L2508))</f>
        <v>19</v>
      </c>
      <c r="M2509">
        <f>IF($D2509=M$1,$J2509,IF($C2509&lt;&gt;$C2508,"",M2508))</f>
        <v>19</v>
      </c>
      <c r="N2509" s="20">
        <f t="shared" si="235"/>
        <v>3</v>
      </c>
      <c r="O2509" s="21">
        <f t="shared" si="236"/>
        <v>19</v>
      </c>
      <c r="P2509">
        <f t="shared" si="238"/>
        <v>0</v>
      </c>
      <c r="Q2509">
        <f t="shared" si="239"/>
        <v>19</v>
      </c>
    </row>
    <row r="2510" spans="1:17" x14ac:dyDescent="0.25">
      <c r="A2510" t="str">
        <f t="shared" si="237"/>
        <v>Poland-Local</v>
      </c>
      <c r="B2510">
        <v>2509</v>
      </c>
      <c r="C2510" t="s">
        <v>218</v>
      </c>
      <c r="D2510" t="s">
        <v>96</v>
      </c>
      <c r="E2510" t="s">
        <v>101</v>
      </c>
      <c r="F2510" s="3">
        <v>41204</v>
      </c>
      <c r="G2510" s="1" t="s">
        <v>76</v>
      </c>
      <c r="H2510" t="s">
        <v>76</v>
      </c>
      <c r="I2510" s="17">
        <f>IF(D2510="Moody",VLOOKUP(H2510,'Rating Translation'!$B$2:$E$25,4,FALSE),IF(D2510="SP",VLOOKUP(H2510,'Rating Translation'!$C$2:$E$25,3,FALSE),VLOOKUP(H2510,'Rating Translation'!$D$2:$E$25,2,FALSE)))</f>
        <v>19</v>
      </c>
      <c r="J2510">
        <f t="shared" si="234"/>
        <v>19</v>
      </c>
      <c r="K2510" s="20">
        <f>IF($D2510=K$1,$J2510,IF($C2510&lt;&gt;$C2509,"",K2509))</f>
        <v>19</v>
      </c>
      <c r="L2510">
        <f>IF($D2510=L$1,$J2510,IF($C2510&lt;&gt;$C2509,"",L2509))</f>
        <v>19</v>
      </c>
      <c r="M2510">
        <f>IF($D2510=M$1,$J2510,IF($C2510&lt;&gt;$C2509,"",M2509))</f>
        <v>19</v>
      </c>
      <c r="N2510" s="20">
        <f t="shared" si="235"/>
        <v>3</v>
      </c>
      <c r="O2510" s="21">
        <f t="shared" si="236"/>
        <v>19</v>
      </c>
      <c r="P2510">
        <f t="shared" si="238"/>
        <v>0</v>
      </c>
      <c r="Q2510">
        <f t="shared" si="239"/>
        <v>19</v>
      </c>
    </row>
    <row r="2511" spans="1:17" x14ac:dyDescent="0.25">
      <c r="A2511" t="str">
        <f t="shared" si="237"/>
        <v>Poland-Local</v>
      </c>
      <c r="B2511">
        <v>2510</v>
      </c>
      <c r="C2511" t="s">
        <v>218</v>
      </c>
      <c r="D2511" t="s">
        <v>96</v>
      </c>
      <c r="E2511" t="s">
        <v>101</v>
      </c>
      <c r="F2511" s="3">
        <v>41225</v>
      </c>
      <c r="G2511" s="1" t="s">
        <v>76</v>
      </c>
      <c r="H2511" t="s">
        <v>76</v>
      </c>
      <c r="I2511" s="17">
        <f>IF(D2511="Moody",VLOOKUP(H2511,'Rating Translation'!$B$2:$E$25,4,FALSE),IF(D2511="SP",VLOOKUP(H2511,'Rating Translation'!$C$2:$E$25,3,FALSE),VLOOKUP(H2511,'Rating Translation'!$D$2:$E$25,2,FALSE)))</f>
        <v>19</v>
      </c>
      <c r="J2511">
        <f t="shared" si="234"/>
        <v>19</v>
      </c>
      <c r="K2511" s="20">
        <f>IF($D2511=K$1,$J2511,IF($C2511&lt;&gt;$C2510,"",K2510))</f>
        <v>19</v>
      </c>
      <c r="L2511">
        <f>IF($D2511=L$1,$J2511,IF($C2511&lt;&gt;$C2510,"",L2510))</f>
        <v>19</v>
      </c>
      <c r="M2511">
        <f>IF($D2511=M$1,$J2511,IF($C2511&lt;&gt;$C2510,"",M2510))</f>
        <v>19</v>
      </c>
      <c r="N2511" s="20">
        <f t="shared" si="235"/>
        <v>3</v>
      </c>
      <c r="O2511" s="21">
        <f t="shared" si="236"/>
        <v>19</v>
      </c>
      <c r="P2511">
        <f t="shared" si="238"/>
        <v>0</v>
      </c>
      <c r="Q2511">
        <f t="shared" si="239"/>
        <v>19</v>
      </c>
    </row>
    <row r="2512" spans="1:17" x14ac:dyDescent="0.25">
      <c r="A2512" t="str">
        <f t="shared" si="237"/>
        <v>Poland-Local</v>
      </c>
      <c r="B2512">
        <v>2511</v>
      </c>
      <c r="C2512" t="s">
        <v>218</v>
      </c>
      <c r="D2512" t="s">
        <v>96</v>
      </c>
      <c r="E2512" t="s">
        <v>101</v>
      </c>
      <c r="F2512" s="3">
        <v>41234</v>
      </c>
      <c r="G2512" s="1" t="s">
        <v>76</v>
      </c>
      <c r="H2512" t="s">
        <v>76</v>
      </c>
      <c r="I2512" s="17">
        <f>IF(D2512="Moody",VLOOKUP(H2512,'Rating Translation'!$B$2:$E$25,4,FALSE),IF(D2512="SP",VLOOKUP(H2512,'Rating Translation'!$C$2:$E$25,3,FALSE),VLOOKUP(H2512,'Rating Translation'!$D$2:$E$25,2,FALSE)))</f>
        <v>19</v>
      </c>
      <c r="J2512">
        <f t="shared" si="234"/>
        <v>19</v>
      </c>
      <c r="K2512" s="20">
        <f>IF($D2512=K$1,$J2512,IF($C2512&lt;&gt;$C2511,"",K2511))</f>
        <v>19</v>
      </c>
      <c r="L2512">
        <f>IF($D2512=L$1,$J2512,IF($C2512&lt;&gt;$C2511,"",L2511))</f>
        <v>19</v>
      </c>
      <c r="M2512">
        <f>IF($D2512=M$1,$J2512,IF($C2512&lt;&gt;$C2511,"",M2511))</f>
        <v>19</v>
      </c>
      <c r="N2512" s="20">
        <f t="shared" si="235"/>
        <v>3</v>
      </c>
      <c r="O2512" s="21">
        <f t="shared" si="236"/>
        <v>19</v>
      </c>
      <c r="P2512">
        <f t="shared" si="238"/>
        <v>0</v>
      </c>
      <c r="Q2512">
        <f t="shared" si="239"/>
        <v>19</v>
      </c>
    </row>
    <row r="2513" spans="1:17" x14ac:dyDescent="0.25">
      <c r="A2513" t="str">
        <f t="shared" si="237"/>
        <v>Poland-Local</v>
      </c>
      <c r="B2513">
        <v>2512</v>
      </c>
      <c r="C2513" t="s">
        <v>218</v>
      </c>
      <c r="D2513" t="s">
        <v>96</v>
      </c>
      <c r="E2513" t="s">
        <v>101</v>
      </c>
      <c r="F2513" s="3">
        <v>41331</v>
      </c>
      <c r="G2513" s="1" t="s">
        <v>76</v>
      </c>
      <c r="H2513" t="s">
        <v>76</v>
      </c>
      <c r="I2513" s="17">
        <f>IF(D2513="Moody",VLOOKUP(H2513,'Rating Translation'!$B$2:$E$25,4,FALSE),IF(D2513="SP",VLOOKUP(H2513,'Rating Translation'!$C$2:$E$25,3,FALSE),VLOOKUP(H2513,'Rating Translation'!$D$2:$E$25,2,FALSE)))</f>
        <v>19</v>
      </c>
      <c r="J2513">
        <f t="shared" si="234"/>
        <v>19</v>
      </c>
      <c r="K2513" s="20">
        <f>IF($D2513=K$1,$J2513,IF($C2513&lt;&gt;$C2512,"",K2512))</f>
        <v>19</v>
      </c>
      <c r="L2513">
        <f>IF($D2513=L$1,$J2513,IF($C2513&lt;&gt;$C2512,"",L2512))</f>
        <v>19</v>
      </c>
      <c r="M2513">
        <f>IF($D2513=M$1,$J2513,IF($C2513&lt;&gt;$C2512,"",M2512))</f>
        <v>19</v>
      </c>
      <c r="N2513" s="20">
        <f t="shared" si="235"/>
        <v>3</v>
      </c>
      <c r="O2513" s="21">
        <f t="shared" si="236"/>
        <v>19</v>
      </c>
      <c r="P2513">
        <f t="shared" si="238"/>
        <v>0</v>
      </c>
      <c r="Q2513">
        <f t="shared" si="239"/>
        <v>19</v>
      </c>
    </row>
    <row r="2514" spans="1:17" x14ac:dyDescent="0.25">
      <c r="A2514" t="str">
        <f t="shared" si="237"/>
        <v>Poland-Local</v>
      </c>
      <c r="B2514">
        <v>2513</v>
      </c>
      <c r="C2514" t="s">
        <v>218</v>
      </c>
      <c r="D2514" t="s">
        <v>96</v>
      </c>
      <c r="E2514" t="s">
        <v>101</v>
      </c>
      <c r="F2514" s="3">
        <v>41341</v>
      </c>
      <c r="G2514" s="1" t="s">
        <v>76</v>
      </c>
      <c r="H2514" t="s">
        <v>76</v>
      </c>
      <c r="I2514" s="17">
        <f>IF(D2514="Moody",VLOOKUP(H2514,'Rating Translation'!$B$2:$E$25,4,FALSE),IF(D2514="SP",VLOOKUP(H2514,'Rating Translation'!$C$2:$E$25,3,FALSE),VLOOKUP(H2514,'Rating Translation'!$D$2:$E$25,2,FALSE)))</f>
        <v>19</v>
      </c>
      <c r="J2514">
        <f t="shared" si="234"/>
        <v>19</v>
      </c>
      <c r="K2514" s="20">
        <f>IF($D2514=K$1,$J2514,IF($C2514&lt;&gt;$C2513,"",K2513))</f>
        <v>19</v>
      </c>
      <c r="L2514">
        <f>IF($D2514=L$1,$J2514,IF($C2514&lt;&gt;$C2513,"",L2513))</f>
        <v>19</v>
      </c>
      <c r="M2514">
        <f>IF($D2514=M$1,$J2514,IF($C2514&lt;&gt;$C2513,"",M2513))</f>
        <v>19</v>
      </c>
      <c r="N2514" s="20">
        <f t="shared" si="235"/>
        <v>3</v>
      </c>
      <c r="O2514" s="21">
        <f t="shared" si="236"/>
        <v>19</v>
      </c>
      <c r="P2514">
        <f t="shared" si="238"/>
        <v>0</v>
      </c>
      <c r="Q2514">
        <f t="shared" si="239"/>
        <v>19</v>
      </c>
    </row>
    <row r="2515" spans="1:17" x14ac:dyDescent="0.25">
      <c r="A2515" t="str">
        <f t="shared" si="237"/>
        <v>Poland-Local</v>
      </c>
      <c r="B2515">
        <v>2514</v>
      </c>
      <c r="C2515" t="s">
        <v>218</v>
      </c>
      <c r="D2515" t="s">
        <v>96</v>
      </c>
      <c r="E2515" t="s">
        <v>101</v>
      </c>
      <c r="F2515" s="3">
        <v>41432</v>
      </c>
      <c r="G2515" s="1" t="s">
        <v>76</v>
      </c>
      <c r="H2515" t="s">
        <v>76</v>
      </c>
      <c r="I2515" s="17">
        <f>IF(D2515="Moody",VLOOKUP(H2515,'Rating Translation'!$B$2:$E$25,4,FALSE),IF(D2515="SP",VLOOKUP(H2515,'Rating Translation'!$C$2:$E$25,3,FALSE),VLOOKUP(H2515,'Rating Translation'!$D$2:$E$25,2,FALSE)))</f>
        <v>19</v>
      </c>
      <c r="J2515">
        <f t="shared" si="234"/>
        <v>19</v>
      </c>
      <c r="K2515" s="20">
        <f>IF($D2515=K$1,$J2515,IF($C2515&lt;&gt;$C2514,"",K2514))</f>
        <v>19</v>
      </c>
      <c r="L2515">
        <f>IF($D2515=L$1,$J2515,IF($C2515&lt;&gt;$C2514,"",L2514))</f>
        <v>19</v>
      </c>
      <c r="M2515">
        <f>IF($D2515=M$1,$J2515,IF($C2515&lt;&gt;$C2514,"",M2514))</f>
        <v>19</v>
      </c>
      <c r="N2515" s="20">
        <f t="shared" si="235"/>
        <v>3</v>
      </c>
      <c r="O2515" s="21">
        <f t="shared" si="236"/>
        <v>19</v>
      </c>
      <c r="P2515">
        <f t="shared" si="238"/>
        <v>0</v>
      </c>
      <c r="Q2515">
        <f t="shared" si="239"/>
        <v>19</v>
      </c>
    </row>
    <row r="2516" spans="1:17" x14ac:dyDescent="0.25">
      <c r="A2516" t="str">
        <f t="shared" si="237"/>
        <v>Poland-Local</v>
      </c>
      <c r="B2516">
        <v>2515</v>
      </c>
      <c r="C2516" t="s">
        <v>218</v>
      </c>
      <c r="D2516" t="s">
        <v>96</v>
      </c>
      <c r="E2516" t="s">
        <v>101</v>
      </c>
      <c r="F2516" s="3">
        <v>41436</v>
      </c>
      <c r="G2516" s="1" t="s">
        <v>76</v>
      </c>
      <c r="H2516" t="s">
        <v>76</v>
      </c>
      <c r="I2516" s="17">
        <f>IF(D2516="Moody",VLOOKUP(H2516,'Rating Translation'!$B$2:$E$25,4,FALSE),IF(D2516="SP",VLOOKUP(H2516,'Rating Translation'!$C$2:$E$25,3,FALSE),VLOOKUP(H2516,'Rating Translation'!$D$2:$E$25,2,FALSE)))</f>
        <v>19</v>
      </c>
      <c r="J2516">
        <f t="shared" si="234"/>
        <v>19</v>
      </c>
      <c r="K2516" s="20">
        <f>IF($D2516=K$1,$J2516,IF($C2516&lt;&gt;$C2515,"",K2515))</f>
        <v>19</v>
      </c>
      <c r="L2516">
        <f>IF($D2516=L$1,$J2516,IF($C2516&lt;&gt;$C2515,"",L2515))</f>
        <v>19</v>
      </c>
      <c r="M2516">
        <f>IF($D2516=M$1,$J2516,IF($C2516&lt;&gt;$C2515,"",M2515))</f>
        <v>19</v>
      </c>
      <c r="N2516" s="20">
        <f t="shared" si="235"/>
        <v>3</v>
      </c>
      <c r="O2516" s="21">
        <f t="shared" si="236"/>
        <v>19</v>
      </c>
      <c r="P2516">
        <f t="shared" si="238"/>
        <v>0</v>
      </c>
      <c r="Q2516">
        <f t="shared" si="239"/>
        <v>19</v>
      </c>
    </row>
    <row r="2517" spans="1:17" x14ac:dyDescent="0.25">
      <c r="A2517" t="str">
        <f t="shared" si="237"/>
        <v>Poland-Local</v>
      </c>
      <c r="B2517">
        <v>2516</v>
      </c>
      <c r="C2517" t="s">
        <v>218</v>
      </c>
      <c r="D2517" t="s">
        <v>96</v>
      </c>
      <c r="E2517" t="s">
        <v>101</v>
      </c>
      <c r="F2517" s="3">
        <v>41509</v>
      </c>
      <c r="G2517" s="1" t="s">
        <v>76</v>
      </c>
      <c r="H2517" t="s">
        <v>76</v>
      </c>
      <c r="I2517" s="17">
        <f>IF(D2517="Moody",VLOOKUP(H2517,'Rating Translation'!$B$2:$E$25,4,FALSE),IF(D2517="SP",VLOOKUP(H2517,'Rating Translation'!$C$2:$E$25,3,FALSE),VLOOKUP(H2517,'Rating Translation'!$D$2:$E$25,2,FALSE)))</f>
        <v>19</v>
      </c>
      <c r="J2517">
        <f t="shared" si="234"/>
        <v>19</v>
      </c>
      <c r="K2517" s="20">
        <f>IF($D2517=K$1,$J2517,IF($C2517&lt;&gt;$C2516,"",K2516))</f>
        <v>19</v>
      </c>
      <c r="L2517">
        <f>IF($D2517=L$1,$J2517,IF($C2517&lt;&gt;$C2516,"",L2516))</f>
        <v>19</v>
      </c>
      <c r="M2517">
        <f>IF($D2517=M$1,$J2517,IF($C2517&lt;&gt;$C2516,"",M2516))</f>
        <v>19</v>
      </c>
      <c r="N2517" s="20">
        <f t="shared" si="235"/>
        <v>3</v>
      </c>
      <c r="O2517" s="21">
        <f t="shared" si="236"/>
        <v>19</v>
      </c>
      <c r="P2517">
        <f t="shared" si="238"/>
        <v>0</v>
      </c>
      <c r="Q2517">
        <f t="shared" si="239"/>
        <v>19</v>
      </c>
    </row>
    <row r="2518" spans="1:17" x14ac:dyDescent="0.25">
      <c r="A2518" t="str">
        <f t="shared" si="237"/>
        <v>Poland-Local</v>
      </c>
      <c r="B2518">
        <v>2517</v>
      </c>
      <c r="C2518" t="s">
        <v>218</v>
      </c>
      <c r="D2518" t="s">
        <v>96</v>
      </c>
      <c r="E2518" t="s">
        <v>101</v>
      </c>
      <c r="F2518" s="3">
        <v>41569</v>
      </c>
      <c r="G2518" s="1" t="s">
        <v>76</v>
      </c>
      <c r="H2518" t="s">
        <v>76</v>
      </c>
      <c r="I2518" s="17">
        <f>IF(D2518="Moody",VLOOKUP(H2518,'Rating Translation'!$B$2:$E$25,4,FALSE),IF(D2518="SP",VLOOKUP(H2518,'Rating Translation'!$C$2:$E$25,3,FALSE),VLOOKUP(H2518,'Rating Translation'!$D$2:$E$25,2,FALSE)))</f>
        <v>19</v>
      </c>
      <c r="J2518">
        <f t="shared" si="234"/>
        <v>19</v>
      </c>
      <c r="K2518" s="20">
        <f>IF($D2518=K$1,$J2518,IF($C2518&lt;&gt;$C2517,"",K2517))</f>
        <v>19</v>
      </c>
      <c r="L2518">
        <f>IF($D2518=L$1,$J2518,IF($C2518&lt;&gt;$C2517,"",L2517))</f>
        <v>19</v>
      </c>
      <c r="M2518">
        <f>IF($D2518=M$1,$J2518,IF($C2518&lt;&gt;$C2517,"",M2517))</f>
        <v>19</v>
      </c>
      <c r="N2518" s="20">
        <f t="shared" si="235"/>
        <v>3</v>
      </c>
      <c r="O2518" s="21">
        <f t="shared" si="236"/>
        <v>19</v>
      </c>
      <c r="P2518">
        <f t="shared" si="238"/>
        <v>0</v>
      </c>
      <c r="Q2518">
        <f t="shared" si="239"/>
        <v>19</v>
      </c>
    </row>
    <row r="2519" spans="1:17" x14ac:dyDescent="0.25">
      <c r="A2519" t="str">
        <f t="shared" si="237"/>
        <v>Poland-Local</v>
      </c>
      <c r="B2519">
        <v>2518</v>
      </c>
      <c r="C2519" t="s">
        <v>218</v>
      </c>
      <c r="D2519" t="s">
        <v>96</v>
      </c>
      <c r="E2519" t="s">
        <v>101</v>
      </c>
      <c r="F2519" s="3">
        <v>41607</v>
      </c>
      <c r="G2519" s="1" t="s">
        <v>76</v>
      </c>
      <c r="H2519" t="s">
        <v>76</v>
      </c>
      <c r="I2519" s="17">
        <f>IF(D2519="Moody",VLOOKUP(H2519,'Rating Translation'!$B$2:$E$25,4,FALSE),IF(D2519="SP",VLOOKUP(H2519,'Rating Translation'!$C$2:$E$25,3,FALSE),VLOOKUP(H2519,'Rating Translation'!$D$2:$E$25,2,FALSE)))</f>
        <v>19</v>
      </c>
      <c r="J2519">
        <f t="shared" si="234"/>
        <v>19</v>
      </c>
      <c r="K2519" s="20">
        <f>IF($D2519=K$1,$J2519,IF($C2519&lt;&gt;$C2518,"",K2518))</f>
        <v>19</v>
      </c>
      <c r="L2519">
        <f>IF($D2519=L$1,$J2519,IF($C2519&lt;&gt;$C2518,"",L2518))</f>
        <v>19</v>
      </c>
      <c r="M2519">
        <f>IF($D2519=M$1,$J2519,IF($C2519&lt;&gt;$C2518,"",M2518))</f>
        <v>19</v>
      </c>
      <c r="N2519" s="20">
        <f t="shared" si="235"/>
        <v>3</v>
      </c>
      <c r="O2519" s="21">
        <f t="shared" si="236"/>
        <v>19</v>
      </c>
      <c r="P2519">
        <f t="shared" si="238"/>
        <v>0</v>
      </c>
      <c r="Q2519">
        <f t="shared" si="239"/>
        <v>19</v>
      </c>
    </row>
    <row r="2520" spans="1:17" x14ac:dyDescent="0.25">
      <c r="A2520" t="str">
        <f t="shared" si="237"/>
        <v>Poland-Local</v>
      </c>
      <c r="B2520">
        <v>2519</v>
      </c>
      <c r="C2520" t="s">
        <v>218</v>
      </c>
      <c r="D2520" t="s">
        <v>96</v>
      </c>
      <c r="E2520" t="s">
        <v>101</v>
      </c>
      <c r="F2520" s="3">
        <v>41648</v>
      </c>
      <c r="G2520" s="1" t="s">
        <v>76</v>
      </c>
      <c r="H2520" t="s">
        <v>76</v>
      </c>
      <c r="I2520" s="17">
        <f>IF(D2520="Moody",VLOOKUP(H2520,'Rating Translation'!$B$2:$E$25,4,FALSE),IF(D2520="SP",VLOOKUP(H2520,'Rating Translation'!$C$2:$E$25,3,FALSE),VLOOKUP(H2520,'Rating Translation'!$D$2:$E$25,2,FALSE)))</f>
        <v>19</v>
      </c>
      <c r="J2520">
        <f t="shared" si="234"/>
        <v>19</v>
      </c>
      <c r="K2520" s="20">
        <f>IF($D2520=K$1,$J2520,IF($C2520&lt;&gt;$C2519,"",K2519))</f>
        <v>19</v>
      </c>
      <c r="L2520">
        <f>IF($D2520=L$1,$J2520,IF($C2520&lt;&gt;$C2519,"",L2519))</f>
        <v>19</v>
      </c>
      <c r="M2520">
        <f>IF($D2520=M$1,$J2520,IF($C2520&lt;&gt;$C2519,"",M2519))</f>
        <v>19</v>
      </c>
      <c r="N2520" s="20">
        <f t="shared" si="235"/>
        <v>3</v>
      </c>
      <c r="O2520" s="21">
        <f t="shared" si="236"/>
        <v>19</v>
      </c>
      <c r="P2520">
        <f t="shared" si="238"/>
        <v>0</v>
      </c>
      <c r="Q2520">
        <f t="shared" si="239"/>
        <v>19</v>
      </c>
    </row>
    <row r="2521" spans="1:17" x14ac:dyDescent="0.25">
      <c r="A2521" t="str">
        <f t="shared" si="237"/>
        <v>Portugal-Foreign</v>
      </c>
      <c r="B2521">
        <v>2520</v>
      </c>
      <c r="C2521" t="s">
        <v>9</v>
      </c>
      <c r="D2521" t="s">
        <v>69</v>
      </c>
      <c r="E2521" t="s">
        <v>100</v>
      </c>
      <c r="F2521" s="3">
        <v>31734</v>
      </c>
      <c r="G2521" s="1" t="s">
        <v>110</v>
      </c>
      <c r="H2521" t="s">
        <v>110</v>
      </c>
      <c r="I2521" s="17">
        <f>IF(D2521="Moody",VLOOKUP(H2521,'Rating Translation'!$B$2:$E$25,4,FALSE),IF(D2521="SP",VLOOKUP(H2521,'Rating Translation'!$C$2:$E$25,3,FALSE),VLOOKUP(H2521,'Rating Translation'!$D$2:$E$25,2,FALSE)))</f>
        <v>20</v>
      </c>
      <c r="J2521">
        <f t="shared" si="234"/>
        <v>20</v>
      </c>
      <c r="K2521" s="20">
        <f>IF($D2521=K$1,$J2521,IF($C2521&lt;&gt;$C2520,"",K2520))</f>
        <v>20</v>
      </c>
      <c r="L2521" t="str">
        <f>IF($D2521=L$1,$J2521,IF($C2521&lt;&gt;$C2520,"",L2520))</f>
        <v/>
      </c>
      <c r="M2521" t="str">
        <f>IF($D2521=M$1,$J2521,IF($C2521&lt;&gt;$C2520,"",M2520))</f>
        <v/>
      </c>
      <c r="N2521" s="20">
        <f t="shared" si="235"/>
        <v>1</v>
      </c>
      <c r="O2521" s="21">
        <f t="shared" si="236"/>
        <v>20</v>
      </c>
      <c r="P2521" t="str">
        <f t="shared" si="238"/>
        <v/>
      </c>
      <c r="Q2521">
        <f t="shared" si="239"/>
        <v>20</v>
      </c>
    </row>
    <row r="2522" spans="1:17" x14ac:dyDescent="0.25">
      <c r="A2522" t="str">
        <f t="shared" si="237"/>
        <v>Portugal-Foreign</v>
      </c>
      <c r="B2522">
        <v>2521</v>
      </c>
      <c r="C2522" t="s">
        <v>9</v>
      </c>
      <c r="D2522" t="s">
        <v>96</v>
      </c>
      <c r="E2522" t="s">
        <v>100</v>
      </c>
      <c r="F2522" s="3">
        <v>34556</v>
      </c>
      <c r="G2522" s="1" t="s">
        <v>119</v>
      </c>
      <c r="H2522" t="s">
        <v>119</v>
      </c>
      <c r="I2522" s="17">
        <f>IF(D2522="Moody",VLOOKUP(H2522,'Rating Translation'!$B$2:$E$25,4,FALSE),IF(D2522="SP",VLOOKUP(H2522,'Rating Translation'!$C$2:$E$25,3,FALSE),VLOOKUP(H2522,'Rating Translation'!$D$2:$E$25,2,FALSE)))</f>
        <v>21</v>
      </c>
      <c r="J2522">
        <f t="shared" si="234"/>
        <v>21</v>
      </c>
      <c r="K2522" s="20">
        <f>IF($D2522=K$1,$J2522,IF($C2522&lt;&gt;$C2521,"",K2521))</f>
        <v>20</v>
      </c>
      <c r="L2522" t="str">
        <f>IF($D2522=L$1,$J2522,IF($C2522&lt;&gt;$C2521,"",L2521))</f>
        <v/>
      </c>
      <c r="M2522">
        <f>IF($D2522=M$1,$J2522,IF($C2522&lt;&gt;$C2521,"",M2521))</f>
        <v>21</v>
      </c>
      <c r="N2522" s="20">
        <f t="shared" si="235"/>
        <v>2</v>
      </c>
      <c r="O2522" s="21">
        <f t="shared" si="236"/>
        <v>20.5</v>
      </c>
      <c r="P2522">
        <f t="shared" si="238"/>
        <v>0.70710678118654757</v>
      </c>
      <c r="Q2522">
        <f t="shared" si="239"/>
        <v>20.5</v>
      </c>
    </row>
    <row r="2523" spans="1:17" x14ac:dyDescent="0.25">
      <c r="A2523" t="str">
        <f t="shared" si="237"/>
        <v>Portugal-Foreign</v>
      </c>
      <c r="B2523">
        <v>2522</v>
      </c>
      <c r="C2523" t="s">
        <v>9</v>
      </c>
      <c r="D2523" t="s">
        <v>96</v>
      </c>
      <c r="E2523" t="s">
        <v>100</v>
      </c>
      <c r="F2523" s="3">
        <v>34998</v>
      </c>
      <c r="G2523" s="1" t="s">
        <v>119</v>
      </c>
      <c r="H2523" t="s">
        <v>119</v>
      </c>
      <c r="I2523" s="17">
        <f>IF(D2523="Moody",VLOOKUP(H2523,'Rating Translation'!$B$2:$E$25,4,FALSE),IF(D2523="SP",VLOOKUP(H2523,'Rating Translation'!$C$2:$E$25,3,FALSE),VLOOKUP(H2523,'Rating Translation'!$D$2:$E$25,2,FALSE)))</f>
        <v>21</v>
      </c>
      <c r="J2523">
        <f t="shared" si="234"/>
        <v>21</v>
      </c>
      <c r="K2523" s="20">
        <f>IF($D2523=K$1,$J2523,IF($C2523&lt;&gt;$C2522,"",K2522))</f>
        <v>20</v>
      </c>
      <c r="L2523" t="str">
        <f>IF($D2523=L$1,$J2523,IF($C2523&lt;&gt;$C2522,"",L2522))</f>
        <v/>
      </c>
      <c r="M2523">
        <f>IF($D2523=M$1,$J2523,IF($C2523&lt;&gt;$C2522,"",M2522))</f>
        <v>21</v>
      </c>
      <c r="N2523" s="20">
        <f t="shared" si="235"/>
        <v>2</v>
      </c>
      <c r="O2523" s="21">
        <f t="shared" si="236"/>
        <v>20.5</v>
      </c>
      <c r="P2523">
        <f t="shared" si="238"/>
        <v>0.70710678118654757</v>
      </c>
      <c r="Q2523">
        <f t="shared" si="239"/>
        <v>20.5</v>
      </c>
    </row>
    <row r="2524" spans="1:17" x14ac:dyDescent="0.25">
      <c r="A2524" t="str">
        <f t="shared" si="237"/>
        <v>Portugal-Foreign</v>
      </c>
      <c r="B2524">
        <v>2523</v>
      </c>
      <c r="C2524" t="s">
        <v>9</v>
      </c>
      <c r="D2524" t="s">
        <v>69</v>
      </c>
      <c r="E2524" t="s">
        <v>100</v>
      </c>
      <c r="F2524" s="3">
        <v>35471</v>
      </c>
      <c r="G2524" s="1" t="s">
        <v>108</v>
      </c>
      <c r="H2524" t="s">
        <v>108</v>
      </c>
      <c r="I2524" s="17">
        <f>IF(D2524="Moody",VLOOKUP(H2524,'Rating Translation'!$B$2:$E$25,4,FALSE),IF(D2524="SP",VLOOKUP(H2524,'Rating Translation'!$C$2:$E$25,3,FALSE),VLOOKUP(H2524,'Rating Translation'!$D$2:$E$25,2,FALSE)))</f>
        <v>21</v>
      </c>
      <c r="J2524">
        <f t="shared" si="234"/>
        <v>21</v>
      </c>
      <c r="K2524" s="20">
        <f>IF($D2524=K$1,$J2524,IF($C2524&lt;&gt;$C2523,"",K2523))</f>
        <v>21</v>
      </c>
      <c r="L2524" t="str">
        <f>IF($D2524=L$1,$J2524,IF($C2524&lt;&gt;$C2523,"",L2523))</f>
        <v/>
      </c>
      <c r="M2524">
        <f>IF($D2524=M$1,$J2524,IF($C2524&lt;&gt;$C2523,"",M2523))</f>
        <v>21</v>
      </c>
      <c r="N2524" s="20">
        <f t="shared" si="235"/>
        <v>2</v>
      </c>
      <c r="O2524" s="21">
        <f t="shared" si="236"/>
        <v>21</v>
      </c>
      <c r="P2524">
        <f t="shared" si="238"/>
        <v>0</v>
      </c>
      <c r="Q2524">
        <f t="shared" si="239"/>
        <v>21</v>
      </c>
    </row>
    <row r="2525" spans="1:17" x14ac:dyDescent="0.25">
      <c r="A2525" t="str">
        <f t="shared" si="237"/>
        <v>Portugal-Foreign</v>
      </c>
      <c r="B2525">
        <v>2524</v>
      </c>
      <c r="C2525" t="s">
        <v>9</v>
      </c>
      <c r="D2525" t="s">
        <v>69</v>
      </c>
      <c r="E2525" t="s">
        <v>100</v>
      </c>
      <c r="F2525" s="3">
        <v>35919</v>
      </c>
      <c r="G2525" s="1" t="s">
        <v>107</v>
      </c>
      <c r="H2525" t="s">
        <v>107</v>
      </c>
      <c r="I2525" s="17">
        <f>IF(D2525="Moody",VLOOKUP(H2525,'Rating Translation'!$B$2:$E$25,4,FALSE),IF(D2525="SP",VLOOKUP(H2525,'Rating Translation'!$C$2:$E$25,3,FALSE),VLOOKUP(H2525,'Rating Translation'!$D$2:$E$25,2,FALSE)))</f>
        <v>22</v>
      </c>
      <c r="J2525">
        <f t="shared" si="234"/>
        <v>22</v>
      </c>
      <c r="K2525" s="20">
        <f>IF($D2525=K$1,$J2525,IF($C2525&lt;&gt;$C2524,"",K2524))</f>
        <v>22</v>
      </c>
      <c r="L2525" t="str">
        <f>IF($D2525=L$1,$J2525,IF($C2525&lt;&gt;$C2524,"",L2524))</f>
        <v/>
      </c>
      <c r="M2525">
        <f>IF($D2525=M$1,$J2525,IF($C2525&lt;&gt;$C2524,"",M2524))</f>
        <v>21</v>
      </c>
      <c r="N2525" s="20">
        <f t="shared" si="235"/>
        <v>2</v>
      </c>
      <c r="O2525" s="21">
        <f t="shared" si="236"/>
        <v>21.5</v>
      </c>
      <c r="P2525">
        <f t="shared" si="238"/>
        <v>0.70710678118654757</v>
      </c>
      <c r="Q2525">
        <f t="shared" si="239"/>
        <v>21.5</v>
      </c>
    </row>
    <row r="2526" spans="1:17" x14ac:dyDescent="0.25">
      <c r="A2526" t="str">
        <f t="shared" si="237"/>
        <v>Portugal-Foreign</v>
      </c>
      <c r="B2526">
        <v>2525</v>
      </c>
      <c r="C2526" t="s">
        <v>9</v>
      </c>
      <c r="D2526" t="s">
        <v>96</v>
      </c>
      <c r="E2526" t="s">
        <v>100</v>
      </c>
      <c r="F2526" s="3">
        <v>35950</v>
      </c>
      <c r="G2526" s="1" t="s">
        <v>78</v>
      </c>
      <c r="H2526" t="s">
        <v>78</v>
      </c>
      <c r="I2526" s="17">
        <f>IF(D2526="Moody",VLOOKUP(H2526,'Rating Translation'!$B$2:$E$25,4,FALSE),IF(D2526="SP",VLOOKUP(H2526,'Rating Translation'!$C$2:$E$25,3,FALSE),VLOOKUP(H2526,'Rating Translation'!$D$2:$E$25,2,FALSE)))</f>
        <v>22</v>
      </c>
      <c r="J2526">
        <f t="shared" si="234"/>
        <v>22</v>
      </c>
      <c r="K2526" s="20">
        <f>IF($D2526=K$1,$J2526,IF($C2526&lt;&gt;$C2525,"",K2525))</f>
        <v>22</v>
      </c>
      <c r="L2526" t="str">
        <f>IF($D2526=L$1,$J2526,IF($C2526&lt;&gt;$C2525,"",L2525))</f>
        <v/>
      </c>
      <c r="M2526">
        <f>IF($D2526=M$1,$J2526,IF($C2526&lt;&gt;$C2525,"",M2525))</f>
        <v>22</v>
      </c>
      <c r="N2526" s="20">
        <f t="shared" si="235"/>
        <v>2</v>
      </c>
      <c r="O2526" s="21">
        <f t="shared" si="236"/>
        <v>22</v>
      </c>
      <c r="P2526">
        <f t="shared" si="238"/>
        <v>0</v>
      </c>
      <c r="Q2526">
        <f t="shared" si="239"/>
        <v>22</v>
      </c>
    </row>
    <row r="2527" spans="1:17" x14ac:dyDescent="0.25">
      <c r="A2527" t="str">
        <f t="shared" si="237"/>
        <v>Portugal-Foreign</v>
      </c>
      <c r="B2527">
        <v>2526</v>
      </c>
      <c r="C2527" t="s">
        <v>9</v>
      </c>
      <c r="D2527" t="s">
        <v>96</v>
      </c>
      <c r="E2527" t="s">
        <v>100</v>
      </c>
      <c r="F2527" s="3">
        <v>35990</v>
      </c>
      <c r="G2527" s="1" t="s">
        <v>78</v>
      </c>
      <c r="H2527" t="s">
        <v>78</v>
      </c>
      <c r="I2527" s="17">
        <f>IF(D2527="Moody",VLOOKUP(H2527,'Rating Translation'!$B$2:$E$25,4,FALSE),IF(D2527="SP",VLOOKUP(H2527,'Rating Translation'!$C$2:$E$25,3,FALSE),VLOOKUP(H2527,'Rating Translation'!$D$2:$E$25,2,FALSE)))</f>
        <v>22</v>
      </c>
      <c r="J2527">
        <f t="shared" si="234"/>
        <v>22</v>
      </c>
      <c r="K2527" s="20">
        <f>IF($D2527=K$1,$J2527,IF($C2527&lt;&gt;$C2526,"",K2526))</f>
        <v>22</v>
      </c>
      <c r="L2527" t="str">
        <f>IF($D2527=L$1,$J2527,IF($C2527&lt;&gt;$C2526,"",L2526))</f>
        <v/>
      </c>
      <c r="M2527">
        <f>IF($D2527=M$1,$J2527,IF($C2527&lt;&gt;$C2526,"",M2526))</f>
        <v>22</v>
      </c>
      <c r="N2527" s="20">
        <f t="shared" si="235"/>
        <v>2</v>
      </c>
      <c r="O2527" s="21">
        <f t="shared" si="236"/>
        <v>22</v>
      </c>
      <c r="P2527">
        <f t="shared" si="238"/>
        <v>0</v>
      </c>
      <c r="Q2527">
        <f t="shared" si="239"/>
        <v>22</v>
      </c>
    </row>
    <row r="2528" spans="1:17" x14ac:dyDescent="0.25">
      <c r="A2528" t="str">
        <f t="shared" si="237"/>
        <v>Portugal-Foreign</v>
      </c>
      <c r="B2528">
        <v>2527</v>
      </c>
      <c r="C2528" t="s">
        <v>9</v>
      </c>
      <c r="D2528" t="s">
        <v>96</v>
      </c>
      <c r="E2528" t="s">
        <v>100</v>
      </c>
      <c r="F2528" s="3">
        <v>36790</v>
      </c>
      <c r="G2528" s="1" t="s">
        <v>135</v>
      </c>
      <c r="H2528" t="s">
        <v>78</v>
      </c>
      <c r="I2528" s="17">
        <f>IF(D2528="Moody",VLOOKUP(H2528,'Rating Translation'!$B$2:$E$25,4,FALSE),IF(D2528="SP",VLOOKUP(H2528,'Rating Translation'!$C$2:$E$25,3,FALSE),VLOOKUP(H2528,'Rating Translation'!$D$2:$E$25,2,FALSE)))</f>
        <v>22</v>
      </c>
      <c r="J2528">
        <f t="shared" si="234"/>
        <v>22</v>
      </c>
      <c r="K2528" s="20">
        <f>IF($D2528=K$1,$J2528,IF($C2528&lt;&gt;$C2527,"",K2527))</f>
        <v>22</v>
      </c>
      <c r="L2528" t="str">
        <f>IF($D2528=L$1,$J2528,IF($C2528&lt;&gt;$C2527,"",L2527))</f>
        <v/>
      </c>
      <c r="M2528">
        <f>IF($D2528=M$1,$J2528,IF($C2528&lt;&gt;$C2527,"",M2527))</f>
        <v>22</v>
      </c>
      <c r="N2528" s="20">
        <f t="shared" si="235"/>
        <v>2</v>
      </c>
      <c r="O2528" s="21">
        <f t="shared" si="236"/>
        <v>22</v>
      </c>
      <c r="P2528">
        <f t="shared" si="238"/>
        <v>0</v>
      </c>
      <c r="Q2528">
        <f t="shared" si="239"/>
        <v>22</v>
      </c>
    </row>
    <row r="2529" spans="1:17" x14ac:dyDescent="0.25">
      <c r="A2529" t="str">
        <f t="shared" si="237"/>
        <v>Portugal-Foreign</v>
      </c>
      <c r="B2529">
        <v>2528</v>
      </c>
      <c r="C2529" t="s">
        <v>9</v>
      </c>
      <c r="D2529" t="s">
        <v>96</v>
      </c>
      <c r="E2529" t="s">
        <v>100</v>
      </c>
      <c r="F2529" s="3">
        <v>38532</v>
      </c>
      <c r="G2529" s="1" t="s">
        <v>136</v>
      </c>
      <c r="H2529" t="s">
        <v>78</v>
      </c>
      <c r="I2529" s="17">
        <f>IF(D2529="Moody",VLOOKUP(H2529,'Rating Translation'!$B$2:$E$25,4,FALSE),IF(D2529="SP",VLOOKUP(H2529,'Rating Translation'!$C$2:$E$25,3,FALSE),VLOOKUP(H2529,'Rating Translation'!$D$2:$E$25,2,FALSE)))</f>
        <v>22</v>
      </c>
      <c r="J2529">
        <f t="shared" si="234"/>
        <v>22</v>
      </c>
      <c r="K2529" s="20">
        <f>IF($D2529=K$1,$J2529,IF($C2529&lt;&gt;$C2528,"",K2528))</f>
        <v>22</v>
      </c>
      <c r="L2529" t="str">
        <f>IF($D2529=L$1,$J2529,IF($C2529&lt;&gt;$C2528,"",L2528))</f>
        <v/>
      </c>
      <c r="M2529">
        <f>IF($D2529=M$1,$J2529,IF($C2529&lt;&gt;$C2528,"",M2528))</f>
        <v>22</v>
      </c>
      <c r="N2529" s="20">
        <f t="shared" si="235"/>
        <v>2</v>
      </c>
      <c r="O2529" s="21">
        <f t="shared" si="236"/>
        <v>22</v>
      </c>
      <c r="P2529">
        <f t="shared" si="238"/>
        <v>0</v>
      </c>
      <c r="Q2529">
        <f t="shared" si="239"/>
        <v>22</v>
      </c>
    </row>
    <row r="2530" spans="1:17" x14ac:dyDescent="0.25">
      <c r="A2530" t="str">
        <f t="shared" si="237"/>
        <v>Portugal-Foreign</v>
      </c>
      <c r="B2530">
        <v>2529</v>
      </c>
      <c r="C2530" t="s">
        <v>9</v>
      </c>
      <c r="D2530" t="s">
        <v>96</v>
      </c>
      <c r="E2530" t="s">
        <v>100</v>
      </c>
      <c r="F2530" s="3">
        <v>39203</v>
      </c>
      <c r="G2530" s="1" t="s">
        <v>135</v>
      </c>
      <c r="H2530" t="s">
        <v>78</v>
      </c>
      <c r="I2530" s="17">
        <f>IF(D2530="Moody",VLOOKUP(H2530,'Rating Translation'!$B$2:$E$25,4,FALSE),IF(D2530="SP",VLOOKUP(H2530,'Rating Translation'!$C$2:$E$25,3,FALSE),VLOOKUP(H2530,'Rating Translation'!$D$2:$E$25,2,FALSE)))</f>
        <v>22</v>
      </c>
      <c r="J2530">
        <f t="shared" si="234"/>
        <v>22</v>
      </c>
      <c r="K2530" s="20">
        <f>IF($D2530=K$1,$J2530,IF($C2530&lt;&gt;$C2529,"",K2529))</f>
        <v>22</v>
      </c>
      <c r="L2530" t="str">
        <f>IF($D2530=L$1,$J2530,IF($C2530&lt;&gt;$C2529,"",L2529))</f>
        <v/>
      </c>
      <c r="M2530">
        <f>IF($D2530=M$1,$J2530,IF($C2530&lt;&gt;$C2529,"",M2529))</f>
        <v>22</v>
      </c>
      <c r="N2530" s="20">
        <f t="shared" si="235"/>
        <v>2</v>
      </c>
      <c r="O2530" s="21">
        <f t="shared" si="236"/>
        <v>22</v>
      </c>
      <c r="P2530">
        <f t="shared" si="238"/>
        <v>0</v>
      </c>
      <c r="Q2530">
        <f t="shared" si="239"/>
        <v>22</v>
      </c>
    </row>
    <row r="2531" spans="1:17" x14ac:dyDescent="0.25">
      <c r="A2531" t="str">
        <f t="shared" si="237"/>
        <v>Portugal-Foreign</v>
      </c>
      <c r="B2531">
        <v>2530</v>
      </c>
      <c r="C2531" t="s">
        <v>9</v>
      </c>
      <c r="D2531" t="s">
        <v>96</v>
      </c>
      <c r="E2531" t="s">
        <v>100</v>
      </c>
      <c r="F2531" s="3">
        <v>40059</v>
      </c>
      <c r="G2531" s="1" t="s">
        <v>136</v>
      </c>
      <c r="H2531" t="s">
        <v>78</v>
      </c>
      <c r="I2531" s="17">
        <f>IF(D2531="Moody",VLOOKUP(H2531,'Rating Translation'!$B$2:$E$25,4,FALSE),IF(D2531="SP",VLOOKUP(H2531,'Rating Translation'!$C$2:$E$25,3,FALSE),VLOOKUP(H2531,'Rating Translation'!$D$2:$E$25,2,FALSE)))</f>
        <v>22</v>
      </c>
      <c r="J2531">
        <f t="shared" si="234"/>
        <v>22</v>
      </c>
      <c r="K2531" s="20">
        <f>IF($D2531=K$1,$J2531,IF($C2531&lt;&gt;$C2530,"",K2530))</f>
        <v>22</v>
      </c>
      <c r="L2531" t="str">
        <f>IF($D2531=L$1,$J2531,IF($C2531&lt;&gt;$C2530,"",L2530))</f>
        <v/>
      </c>
      <c r="M2531">
        <f>IF($D2531=M$1,$J2531,IF($C2531&lt;&gt;$C2530,"",M2530))</f>
        <v>22</v>
      </c>
      <c r="N2531" s="20">
        <f t="shared" si="235"/>
        <v>2</v>
      </c>
      <c r="O2531" s="21">
        <f t="shared" si="236"/>
        <v>22</v>
      </c>
      <c r="P2531">
        <f t="shared" si="238"/>
        <v>0</v>
      </c>
      <c r="Q2531">
        <f t="shared" si="239"/>
        <v>22</v>
      </c>
    </row>
    <row r="2532" spans="1:17" x14ac:dyDescent="0.25">
      <c r="A2532" t="str">
        <f t="shared" si="237"/>
        <v>Portugal-Foreign</v>
      </c>
      <c r="B2532">
        <v>2531</v>
      </c>
      <c r="C2532" t="s">
        <v>9</v>
      </c>
      <c r="D2532" t="s">
        <v>96</v>
      </c>
      <c r="E2532" t="s">
        <v>100</v>
      </c>
      <c r="F2532" s="3">
        <v>40261</v>
      </c>
      <c r="G2532" s="1" t="s">
        <v>202</v>
      </c>
      <c r="H2532" t="s">
        <v>119</v>
      </c>
      <c r="I2532" s="17">
        <f>IF(D2532="Moody",VLOOKUP(H2532,'Rating Translation'!$B$2:$E$25,4,FALSE),IF(D2532="SP",VLOOKUP(H2532,'Rating Translation'!$C$2:$E$25,3,FALSE),VLOOKUP(H2532,'Rating Translation'!$D$2:$E$25,2,FALSE)))</f>
        <v>21</v>
      </c>
      <c r="J2532">
        <f t="shared" si="234"/>
        <v>21</v>
      </c>
      <c r="K2532" s="20">
        <f>IF($D2532=K$1,$J2532,IF($C2532&lt;&gt;$C2531,"",K2531))</f>
        <v>22</v>
      </c>
      <c r="L2532" t="str">
        <f>IF($D2532=L$1,$J2532,IF($C2532&lt;&gt;$C2531,"",L2531))</f>
        <v/>
      </c>
      <c r="M2532">
        <f>IF($D2532=M$1,$J2532,IF($C2532&lt;&gt;$C2531,"",M2531))</f>
        <v>21</v>
      </c>
      <c r="N2532" s="20">
        <f t="shared" si="235"/>
        <v>2</v>
      </c>
      <c r="O2532" s="21">
        <f t="shared" si="236"/>
        <v>21.5</v>
      </c>
      <c r="P2532">
        <f t="shared" si="238"/>
        <v>0.70710678118654757</v>
      </c>
      <c r="Q2532">
        <f t="shared" si="239"/>
        <v>21.5</v>
      </c>
    </row>
    <row r="2533" spans="1:17" x14ac:dyDescent="0.25">
      <c r="A2533" t="str">
        <f t="shared" si="237"/>
        <v>Portugal-Foreign</v>
      </c>
      <c r="B2533">
        <v>2532</v>
      </c>
      <c r="C2533" t="s">
        <v>9</v>
      </c>
      <c r="D2533" t="s">
        <v>69</v>
      </c>
      <c r="E2533" t="s">
        <v>100</v>
      </c>
      <c r="F2533" s="3">
        <v>40372</v>
      </c>
      <c r="G2533" s="1" t="s">
        <v>110</v>
      </c>
      <c r="H2533" t="s">
        <v>110</v>
      </c>
      <c r="I2533" s="17">
        <f>IF(D2533="Moody",VLOOKUP(H2533,'Rating Translation'!$B$2:$E$25,4,FALSE),IF(D2533="SP",VLOOKUP(H2533,'Rating Translation'!$C$2:$E$25,3,FALSE),VLOOKUP(H2533,'Rating Translation'!$D$2:$E$25,2,FALSE)))</f>
        <v>20</v>
      </c>
      <c r="J2533">
        <f t="shared" si="234"/>
        <v>20</v>
      </c>
      <c r="K2533" s="20">
        <f>IF($D2533=K$1,$J2533,IF($C2533&lt;&gt;$C2532,"",K2532))</f>
        <v>20</v>
      </c>
      <c r="L2533" t="str">
        <f>IF($D2533=L$1,$J2533,IF($C2533&lt;&gt;$C2532,"",L2532))</f>
        <v/>
      </c>
      <c r="M2533">
        <f>IF($D2533=M$1,$J2533,IF($C2533&lt;&gt;$C2532,"",M2532))</f>
        <v>21</v>
      </c>
      <c r="N2533" s="20">
        <f t="shared" si="235"/>
        <v>2</v>
      </c>
      <c r="O2533" s="21">
        <f t="shared" si="236"/>
        <v>20.5</v>
      </c>
      <c r="P2533">
        <f t="shared" si="238"/>
        <v>0.70710678118654757</v>
      </c>
      <c r="Q2533">
        <f t="shared" si="239"/>
        <v>20.5</v>
      </c>
    </row>
    <row r="2534" spans="1:17" x14ac:dyDescent="0.25">
      <c r="A2534" t="str">
        <f t="shared" si="237"/>
        <v>Portugal-Foreign</v>
      </c>
      <c r="B2534">
        <v>2533</v>
      </c>
      <c r="C2534" t="s">
        <v>9</v>
      </c>
      <c r="D2534" t="s">
        <v>96</v>
      </c>
      <c r="E2534" t="s">
        <v>100</v>
      </c>
      <c r="F2534" s="3">
        <v>40535</v>
      </c>
      <c r="G2534" s="1" t="s">
        <v>197</v>
      </c>
      <c r="H2534" t="s">
        <v>120</v>
      </c>
      <c r="I2534" s="17">
        <f>IF(D2534="Moody",VLOOKUP(H2534,'Rating Translation'!$B$2:$E$25,4,FALSE),IF(D2534="SP",VLOOKUP(H2534,'Rating Translation'!$C$2:$E$25,3,FALSE),VLOOKUP(H2534,'Rating Translation'!$D$2:$E$25,2,FALSE)))</f>
        <v>20</v>
      </c>
      <c r="J2534">
        <f t="shared" si="234"/>
        <v>20</v>
      </c>
      <c r="K2534" s="20">
        <f>IF($D2534=K$1,$J2534,IF($C2534&lt;&gt;$C2533,"",K2533))</f>
        <v>20</v>
      </c>
      <c r="L2534" t="str">
        <f>IF($D2534=L$1,$J2534,IF($C2534&lt;&gt;$C2533,"",L2533))</f>
        <v/>
      </c>
      <c r="M2534">
        <f>IF($D2534=M$1,$J2534,IF($C2534&lt;&gt;$C2533,"",M2533))</f>
        <v>20</v>
      </c>
      <c r="N2534" s="20">
        <f t="shared" si="235"/>
        <v>2</v>
      </c>
      <c r="O2534" s="21">
        <f t="shared" si="236"/>
        <v>20</v>
      </c>
      <c r="P2534">
        <f t="shared" si="238"/>
        <v>0</v>
      </c>
      <c r="Q2534">
        <f t="shared" si="239"/>
        <v>20</v>
      </c>
    </row>
    <row r="2535" spans="1:17" x14ac:dyDescent="0.25">
      <c r="A2535" t="str">
        <f t="shared" si="237"/>
        <v>Portugal-Foreign</v>
      </c>
      <c r="B2535">
        <v>2534</v>
      </c>
      <c r="C2535" t="s">
        <v>9</v>
      </c>
      <c r="D2535" t="s">
        <v>69</v>
      </c>
      <c r="E2535" t="s">
        <v>100</v>
      </c>
      <c r="F2535" s="3">
        <v>40617</v>
      </c>
      <c r="G2535" s="1" t="s">
        <v>112</v>
      </c>
      <c r="H2535" t="s">
        <v>112</v>
      </c>
      <c r="I2535" s="17">
        <f>IF(D2535="Moody",VLOOKUP(H2535,'Rating Translation'!$B$2:$E$25,4,FALSE),IF(D2535="SP",VLOOKUP(H2535,'Rating Translation'!$C$2:$E$25,3,FALSE),VLOOKUP(H2535,'Rating Translation'!$D$2:$E$25,2,FALSE)))</f>
        <v>18</v>
      </c>
      <c r="J2535">
        <f t="shared" si="234"/>
        <v>18</v>
      </c>
      <c r="K2535" s="20">
        <f>IF($D2535=K$1,$J2535,IF($C2535&lt;&gt;$C2534,"",K2534))</f>
        <v>18</v>
      </c>
      <c r="L2535" t="str">
        <f>IF($D2535=L$1,$J2535,IF($C2535&lt;&gt;$C2534,"",L2534))</f>
        <v/>
      </c>
      <c r="M2535">
        <f>IF($D2535=M$1,$J2535,IF($C2535&lt;&gt;$C2534,"",M2534))</f>
        <v>20</v>
      </c>
      <c r="N2535" s="20">
        <f t="shared" si="235"/>
        <v>2</v>
      </c>
      <c r="O2535" s="21">
        <f t="shared" si="236"/>
        <v>19</v>
      </c>
      <c r="P2535">
        <f t="shared" si="238"/>
        <v>1.4142135623730951</v>
      </c>
      <c r="Q2535">
        <f t="shared" si="239"/>
        <v>19</v>
      </c>
    </row>
    <row r="2536" spans="1:17" x14ac:dyDescent="0.25">
      <c r="A2536" t="str">
        <f t="shared" si="237"/>
        <v>Portugal-Foreign</v>
      </c>
      <c r="B2536">
        <v>2535</v>
      </c>
      <c r="C2536" t="s">
        <v>9</v>
      </c>
      <c r="D2536" t="s">
        <v>96</v>
      </c>
      <c r="E2536" t="s">
        <v>100</v>
      </c>
      <c r="F2536" s="3">
        <v>40626</v>
      </c>
      <c r="G2536" s="1" t="s">
        <v>186</v>
      </c>
      <c r="H2536" t="s">
        <v>121</v>
      </c>
      <c r="I2536" s="17">
        <f>IF(D2536="Moody",VLOOKUP(H2536,'Rating Translation'!$B$2:$E$25,4,FALSE),IF(D2536="SP",VLOOKUP(H2536,'Rating Translation'!$C$2:$E$25,3,FALSE),VLOOKUP(H2536,'Rating Translation'!$D$2:$E$25,2,FALSE)))</f>
        <v>18</v>
      </c>
      <c r="J2536">
        <f t="shared" ref="J2536:J2599" si="240">IF(ISERROR(I2536),"",I2536)</f>
        <v>18</v>
      </c>
      <c r="K2536" s="20">
        <f>IF($D2536=K$1,$J2536,IF($C2536&lt;&gt;$C2535,"",K2535))</f>
        <v>18</v>
      </c>
      <c r="L2536" t="str">
        <f>IF($D2536=L$1,$J2536,IF($C2536&lt;&gt;$C2535,"",L2535))</f>
        <v/>
      </c>
      <c r="M2536">
        <f>IF($D2536=M$1,$J2536,IF($C2536&lt;&gt;$C2535,"",M2535))</f>
        <v>18</v>
      </c>
      <c r="N2536" s="20">
        <f t="shared" ref="N2536:N2599" si="241">COUNT(K2536:M2536)</f>
        <v>2</v>
      </c>
      <c r="O2536" s="21">
        <f t="shared" ref="O2536:O2599" si="242">AVERAGE(K2536:M2536)</f>
        <v>18</v>
      </c>
      <c r="P2536">
        <f t="shared" si="238"/>
        <v>0</v>
      </c>
      <c r="Q2536">
        <f t="shared" si="239"/>
        <v>18</v>
      </c>
    </row>
    <row r="2537" spans="1:17" x14ac:dyDescent="0.25">
      <c r="A2537" t="str">
        <f t="shared" si="237"/>
        <v>Portugal-Foreign</v>
      </c>
      <c r="B2537">
        <v>2536</v>
      </c>
      <c r="C2537" t="s">
        <v>9</v>
      </c>
      <c r="D2537" t="s">
        <v>79</v>
      </c>
      <c r="E2537" t="s">
        <v>100</v>
      </c>
      <c r="F2537" s="3">
        <v>40631</v>
      </c>
      <c r="G2537" s="1" t="s">
        <v>196</v>
      </c>
      <c r="H2537" t="s">
        <v>124</v>
      </c>
      <c r="I2537" s="17">
        <f>IF(D2537="Moody",VLOOKUP(H2537,'Rating Translation'!$B$2:$E$25,4,FALSE),IF(D2537="SP",VLOOKUP(H2537,'Rating Translation'!$C$2:$E$25,3,FALSE),VLOOKUP(H2537,'Rating Translation'!$D$2:$E$25,2,FALSE)))</f>
        <v>15</v>
      </c>
      <c r="J2537">
        <f t="shared" si="240"/>
        <v>15</v>
      </c>
      <c r="K2537" s="20">
        <f>IF($D2537=K$1,$J2537,IF($C2537&lt;&gt;$C2536,"",K2536))</f>
        <v>18</v>
      </c>
      <c r="L2537">
        <f>IF($D2537=L$1,$J2537,IF($C2537&lt;&gt;$C2536,"",L2536))</f>
        <v>15</v>
      </c>
      <c r="M2537">
        <f>IF($D2537=M$1,$J2537,IF($C2537&lt;&gt;$C2536,"",M2536))</f>
        <v>18</v>
      </c>
      <c r="N2537" s="20">
        <f t="shared" si="241"/>
        <v>3</v>
      </c>
      <c r="O2537" s="21">
        <f t="shared" si="242"/>
        <v>17</v>
      </c>
      <c r="P2537">
        <f t="shared" si="238"/>
        <v>1.7320508075688772</v>
      </c>
      <c r="Q2537">
        <f t="shared" si="239"/>
        <v>18</v>
      </c>
    </row>
    <row r="2538" spans="1:17" x14ac:dyDescent="0.25">
      <c r="A2538" t="str">
        <f t="shared" si="237"/>
        <v>Portugal-Foreign</v>
      </c>
      <c r="B2538">
        <v>2537</v>
      </c>
      <c r="C2538" t="s">
        <v>9</v>
      </c>
      <c r="D2538" t="s">
        <v>96</v>
      </c>
      <c r="E2538" t="s">
        <v>100</v>
      </c>
      <c r="F2538" s="3">
        <v>40634</v>
      </c>
      <c r="G2538" s="1" t="s">
        <v>196</v>
      </c>
      <c r="H2538" t="s">
        <v>124</v>
      </c>
      <c r="I2538" s="17">
        <f>IF(D2538="Moody",VLOOKUP(H2538,'Rating Translation'!$B$2:$E$25,4,FALSE),IF(D2538="SP",VLOOKUP(H2538,'Rating Translation'!$C$2:$E$25,3,FALSE),VLOOKUP(H2538,'Rating Translation'!$D$2:$E$25,2,FALSE)))</f>
        <v>15</v>
      </c>
      <c r="J2538">
        <f t="shared" si="240"/>
        <v>15</v>
      </c>
      <c r="K2538" s="20">
        <f>IF($D2538=K$1,$J2538,IF($C2538&lt;&gt;$C2537,"",K2537))</f>
        <v>18</v>
      </c>
      <c r="L2538">
        <f>IF($D2538=L$1,$J2538,IF($C2538&lt;&gt;$C2537,"",L2537))</f>
        <v>15</v>
      </c>
      <c r="M2538">
        <f>IF($D2538=M$1,$J2538,IF($C2538&lt;&gt;$C2537,"",M2537))</f>
        <v>15</v>
      </c>
      <c r="N2538" s="20">
        <f t="shared" si="241"/>
        <v>3</v>
      </c>
      <c r="O2538" s="21">
        <f t="shared" si="242"/>
        <v>16</v>
      </c>
      <c r="P2538">
        <f t="shared" si="238"/>
        <v>1.7320508075688772</v>
      </c>
      <c r="Q2538">
        <f t="shared" si="239"/>
        <v>15</v>
      </c>
    </row>
    <row r="2539" spans="1:17" x14ac:dyDescent="0.25">
      <c r="A2539" t="str">
        <f t="shared" si="237"/>
        <v>Portugal-Foreign</v>
      </c>
      <c r="B2539">
        <v>2538</v>
      </c>
      <c r="C2539" t="s">
        <v>9</v>
      </c>
      <c r="D2539" t="s">
        <v>69</v>
      </c>
      <c r="E2539" t="s">
        <v>100</v>
      </c>
      <c r="F2539" s="3">
        <v>40638</v>
      </c>
      <c r="G2539" s="1" t="s">
        <v>114</v>
      </c>
      <c r="H2539" t="s">
        <v>114</v>
      </c>
      <c r="I2539" s="17">
        <f>IF(D2539="Moody",VLOOKUP(H2539,'Rating Translation'!$B$2:$E$25,4,FALSE),IF(D2539="SP",VLOOKUP(H2539,'Rating Translation'!$C$2:$E$25,3,FALSE),VLOOKUP(H2539,'Rating Translation'!$D$2:$E$25,2,FALSE)))</f>
        <v>17</v>
      </c>
      <c r="J2539">
        <f t="shared" si="240"/>
        <v>17</v>
      </c>
      <c r="K2539" s="20">
        <f>IF($D2539=K$1,$J2539,IF($C2539&lt;&gt;$C2538,"",K2538))</f>
        <v>17</v>
      </c>
      <c r="L2539">
        <f>IF($D2539=L$1,$J2539,IF($C2539&lt;&gt;$C2538,"",L2538))</f>
        <v>15</v>
      </c>
      <c r="M2539">
        <f>IF($D2539=M$1,$J2539,IF($C2539&lt;&gt;$C2538,"",M2538))</f>
        <v>15</v>
      </c>
      <c r="N2539" s="20">
        <f t="shared" si="241"/>
        <v>3</v>
      </c>
      <c r="O2539" s="21">
        <f t="shared" si="242"/>
        <v>15.666666666666666</v>
      </c>
      <c r="P2539">
        <f t="shared" si="238"/>
        <v>1.1547005383792517</v>
      </c>
      <c r="Q2539">
        <f t="shared" si="239"/>
        <v>15</v>
      </c>
    </row>
    <row r="2540" spans="1:17" x14ac:dyDescent="0.25">
      <c r="A2540" t="str">
        <f t="shared" si="237"/>
        <v>Portugal-Foreign</v>
      </c>
      <c r="B2540">
        <v>2539</v>
      </c>
      <c r="C2540" t="s">
        <v>9</v>
      </c>
      <c r="D2540" t="s">
        <v>69</v>
      </c>
      <c r="E2540" t="s">
        <v>100</v>
      </c>
      <c r="F2540" s="3">
        <v>40729</v>
      </c>
      <c r="G2540" s="1" t="s">
        <v>57</v>
      </c>
      <c r="H2540" t="s">
        <v>57</v>
      </c>
      <c r="I2540" s="17">
        <f>IF(D2540="Moody",VLOOKUP(H2540,'Rating Translation'!$B$2:$E$25,4,FALSE),IF(D2540="SP",VLOOKUP(H2540,'Rating Translation'!$C$2:$E$25,3,FALSE),VLOOKUP(H2540,'Rating Translation'!$D$2:$E$25,2,FALSE)))</f>
        <v>13</v>
      </c>
      <c r="J2540">
        <f t="shared" si="240"/>
        <v>13</v>
      </c>
      <c r="K2540" s="20">
        <f>IF($D2540=K$1,$J2540,IF($C2540&lt;&gt;$C2539,"",K2539))</f>
        <v>13</v>
      </c>
      <c r="L2540">
        <f>IF($D2540=L$1,$J2540,IF($C2540&lt;&gt;$C2539,"",L2539))</f>
        <v>15</v>
      </c>
      <c r="M2540">
        <f>IF($D2540=M$1,$J2540,IF($C2540&lt;&gt;$C2539,"",M2539))</f>
        <v>15</v>
      </c>
      <c r="N2540" s="20">
        <f t="shared" si="241"/>
        <v>3</v>
      </c>
      <c r="O2540" s="21">
        <f t="shared" si="242"/>
        <v>14.333333333333334</v>
      </c>
      <c r="P2540">
        <f t="shared" si="238"/>
        <v>1.1547005383792517</v>
      </c>
      <c r="Q2540">
        <f t="shared" si="239"/>
        <v>15</v>
      </c>
    </row>
    <row r="2541" spans="1:17" x14ac:dyDescent="0.25">
      <c r="A2541" t="str">
        <f t="shared" si="237"/>
        <v>Portugal-Foreign</v>
      </c>
      <c r="B2541">
        <v>2540</v>
      </c>
      <c r="C2541" t="s">
        <v>9</v>
      </c>
      <c r="D2541" t="s">
        <v>96</v>
      </c>
      <c r="E2541" t="s">
        <v>100</v>
      </c>
      <c r="F2541" s="3">
        <v>40823</v>
      </c>
      <c r="G2541" s="1" t="s">
        <v>196</v>
      </c>
      <c r="H2541" t="s">
        <v>124</v>
      </c>
      <c r="I2541" s="17">
        <f>IF(D2541="Moody",VLOOKUP(H2541,'Rating Translation'!$B$2:$E$25,4,FALSE),IF(D2541="SP",VLOOKUP(H2541,'Rating Translation'!$C$2:$E$25,3,FALSE),VLOOKUP(H2541,'Rating Translation'!$D$2:$E$25,2,FALSE)))</f>
        <v>15</v>
      </c>
      <c r="J2541">
        <f t="shared" si="240"/>
        <v>15</v>
      </c>
      <c r="K2541" s="20">
        <f>IF($D2541=K$1,$J2541,IF($C2541&lt;&gt;$C2540,"",K2540))</f>
        <v>13</v>
      </c>
      <c r="L2541">
        <f>IF($D2541=L$1,$J2541,IF($C2541&lt;&gt;$C2540,"",L2540))</f>
        <v>15</v>
      </c>
      <c r="M2541">
        <f>IF($D2541=M$1,$J2541,IF($C2541&lt;&gt;$C2540,"",M2540))</f>
        <v>15</v>
      </c>
      <c r="N2541" s="20">
        <f t="shared" si="241"/>
        <v>3</v>
      </c>
      <c r="O2541" s="21">
        <f t="shared" si="242"/>
        <v>14.333333333333334</v>
      </c>
      <c r="P2541">
        <f t="shared" si="238"/>
        <v>1.1547005383792517</v>
      </c>
      <c r="Q2541">
        <f t="shared" si="239"/>
        <v>15</v>
      </c>
    </row>
    <row r="2542" spans="1:17" x14ac:dyDescent="0.25">
      <c r="A2542" t="str">
        <f t="shared" si="237"/>
        <v>Portugal-Foreign</v>
      </c>
      <c r="B2542">
        <v>2541</v>
      </c>
      <c r="C2542" t="s">
        <v>9</v>
      </c>
      <c r="D2542" t="s">
        <v>96</v>
      </c>
      <c r="E2542" t="s">
        <v>100</v>
      </c>
      <c r="F2542" s="3">
        <v>40871</v>
      </c>
      <c r="G2542" s="1" t="s">
        <v>170</v>
      </c>
      <c r="H2542" t="s">
        <v>71</v>
      </c>
      <c r="I2542" s="17">
        <f>IF(D2542="Moody",VLOOKUP(H2542,'Rating Translation'!$B$2:$E$25,4,FALSE),IF(D2542="SP",VLOOKUP(H2542,'Rating Translation'!$C$2:$E$25,3,FALSE),VLOOKUP(H2542,'Rating Translation'!$D$2:$E$25,2,FALSE)))</f>
        <v>14</v>
      </c>
      <c r="J2542">
        <f t="shared" si="240"/>
        <v>14</v>
      </c>
      <c r="K2542" s="20">
        <f>IF($D2542=K$1,$J2542,IF($C2542&lt;&gt;$C2541,"",K2541))</f>
        <v>13</v>
      </c>
      <c r="L2542">
        <f>IF($D2542=L$1,$J2542,IF($C2542&lt;&gt;$C2541,"",L2541))</f>
        <v>15</v>
      </c>
      <c r="M2542">
        <f>IF($D2542=M$1,$J2542,IF($C2542&lt;&gt;$C2541,"",M2541))</f>
        <v>14</v>
      </c>
      <c r="N2542" s="20">
        <f t="shared" si="241"/>
        <v>3</v>
      </c>
      <c r="O2542" s="21">
        <f t="shared" si="242"/>
        <v>14</v>
      </c>
      <c r="P2542">
        <f t="shared" si="238"/>
        <v>1</v>
      </c>
      <c r="Q2542">
        <f t="shared" si="239"/>
        <v>14</v>
      </c>
    </row>
    <row r="2543" spans="1:17" x14ac:dyDescent="0.25">
      <c r="A2543" t="str">
        <f t="shared" si="237"/>
        <v>Portugal-Foreign</v>
      </c>
      <c r="B2543">
        <v>2542</v>
      </c>
      <c r="C2543" t="s">
        <v>9</v>
      </c>
      <c r="D2543" t="s">
        <v>79</v>
      </c>
      <c r="E2543" t="s">
        <v>100</v>
      </c>
      <c r="F2543" s="3">
        <v>40882</v>
      </c>
      <c r="G2543" s="1" t="s">
        <v>60</v>
      </c>
      <c r="H2543" t="s">
        <v>124</v>
      </c>
      <c r="I2543" s="17">
        <f>IF(D2543="Moody",VLOOKUP(H2543,'Rating Translation'!$B$2:$E$25,4,FALSE),IF(D2543="SP",VLOOKUP(H2543,'Rating Translation'!$C$2:$E$25,3,FALSE),VLOOKUP(H2543,'Rating Translation'!$D$2:$E$25,2,FALSE)))</f>
        <v>15</v>
      </c>
      <c r="J2543">
        <f t="shared" si="240"/>
        <v>15</v>
      </c>
      <c r="K2543" s="20">
        <f>IF($D2543=K$1,$J2543,IF($C2543&lt;&gt;$C2542,"",K2542))</f>
        <v>13</v>
      </c>
      <c r="L2543">
        <f>IF($D2543=L$1,$J2543,IF($C2543&lt;&gt;$C2542,"",L2542))</f>
        <v>15</v>
      </c>
      <c r="M2543">
        <f>IF($D2543=M$1,$J2543,IF($C2543&lt;&gt;$C2542,"",M2542))</f>
        <v>14</v>
      </c>
      <c r="N2543" s="20">
        <f t="shared" si="241"/>
        <v>3</v>
      </c>
      <c r="O2543" s="21">
        <f t="shared" si="242"/>
        <v>14</v>
      </c>
      <c r="P2543">
        <f t="shared" si="238"/>
        <v>1</v>
      </c>
      <c r="Q2543">
        <f t="shared" si="239"/>
        <v>14</v>
      </c>
    </row>
    <row r="2544" spans="1:17" x14ac:dyDescent="0.25">
      <c r="A2544" t="str">
        <f t="shared" si="237"/>
        <v>Portugal-Foreign</v>
      </c>
      <c r="B2544">
        <v>2543</v>
      </c>
      <c r="C2544" t="s">
        <v>9</v>
      </c>
      <c r="D2544" t="s">
        <v>96</v>
      </c>
      <c r="E2544" t="s">
        <v>100</v>
      </c>
      <c r="F2544" s="3">
        <v>40883</v>
      </c>
      <c r="G2544" s="1" t="s">
        <v>170</v>
      </c>
      <c r="H2544" t="s">
        <v>71</v>
      </c>
      <c r="I2544" s="17">
        <f>IF(D2544="Moody",VLOOKUP(H2544,'Rating Translation'!$B$2:$E$25,4,FALSE),IF(D2544="SP",VLOOKUP(H2544,'Rating Translation'!$C$2:$E$25,3,FALSE),VLOOKUP(H2544,'Rating Translation'!$D$2:$E$25,2,FALSE)))</f>
        <v>14</v>
      </c>
      <c r="J2544">
        <f t="shared" si="240"/>
        <v>14</v>
      </c>
      <c r="K2544" s="20">
        <f>IF($D2544=K$1,$J2544,IF($C2544&lt;&gt;$C2543,"",K2543))</f>
        <v>13</v>
      </c>
      <c r="L2544">
        <f>IF($D2544=L$1,$J2544,IF($C2544&lt;&gt;$C2543,"",L2543))</f>
        <v>15</v>
      </c>
      <c r="M2544">
        <f>IF($D2544=M$1,$J2544,IF($C2544&lt;&gt;$C2543,"",M2543))</f>
        <v>14</v>
      </c>
      <c r="N2544" s="20">
        <f t="shared" si="241"/>
        <v>3</v>
      </c>
      <c r="O2544" s="21">
        <f t="shared" si="242"/>
        <v>14</v>
      </c>
      <c r="P2544">
        <f t="shared" si="238"/>
        <v>1</v>
      </c>
      <c r="Q2544">
        <f t="shared" si="239"/>
        <v>14</v>
      </c>
    </row>
    <row r="2545" spans="1:17" x14ac:dyDescent="0.25">
      <c r="A2545" t="str">
        <f t="shared" si="237"/>
        <v>Portugal-Foreign</v>
      </c>
      <c r="B2545">
        <v>2544</v>
      </c>
      <c r="C2545" t="s">
        <v>9</v>
      </c>
      <c r="D2545" t="s">
        <v>79</v>
      </c>
      <c r="E2545" t="s">
        <v>100</v>
      </c>
      <c r="F2545" s="3">
        <v>40921</v>
      </c>
      <c r="G2545" s="1" t="s">
        <v>91</v>
      </c>
      <c r="H2545" t="s">
        <v>92</v>
      </c>
      <c r="I2545" s="17">
        <f>IF(D2545="Moody",VLOOKUP(H2545,'Rating Translation'!$B$2:$E$25,4,FALSE),IF(D2545="SP",VLOOKUP(H2545,'Rating Translation'!$C$2:$E$25,3,FALSE),VLOOKUP(H2545,'Rating Translation'!$D$2:$E$25,2,FALSE)))</f>
        <v>13</v>
      </c>
      <c r="J2545">
        <f t="shared" si="240"/>
        <v>13</v>
      </c>
      <c r="K2545" s="20">
        <f>IF($D2545=K$1,$J2545,IF($C2545&lt;&gt;$C2544,"",K2544))</f>
        <v>13</v>
      </c>
      <c r="L2545">
        <f>IF($D2545=L$1,$J2545,IF($C2545&lt;&gt;$C2544,"",L2544))</f>
        <v>13</v>
      </c>
      <c r="M2545">
        <f>IF($D2545=M$1,$J2545,IF($C2545&lt;&gt;$C2544,"",M2544))</f>
        <v>14</v>
      </c>
      <c r="N2545" s="20">
        <f t="shared" si="241"/>
        <v>3</v>
      </c>
      <c r="O2545" s="21">
        <f t="shared" si="242"/>
        <v>13.333333333333334</v>
      </c>
      <c r="P2545">
        <f t="shared" si="238"/>
        <v>0.57735026918962573</v>
      </c>
      <c r="Q2545">
        <f t="shared" si="239"/>
        <v>13</v>
      </c>
    </row>
    <row r="2546" spans="1:17" x14ac:dyDescent="0.25">
      <c r="A2546" t="str">
        <f t="shared" si="237"/>
        <v>Portugal-Foreign</v>
      </c>
      <c r="B2546">
        <v>2545</v>
      </c>
      <c r="C2546" t="s">
        <v>9</v>
      </c>
      <c r="D2546" t="s">
        <v>69</v>
      </c>
      <c r="E2546" t="s">
        <v>100</v>
      </c>
      <c r="F2546" s="3">
        <v>40952</v>
      </c>
      <c r="G2546" s="1" t="s">
        <v>68</v>
      </c>
      <c r="H2546" t="s">
        <v>68</v>
      </c>
      <c r="I2546" s="17">
        <f>IF(D2546="Moody",VLOOKUP(H2546,'Rating Translation'!$B$2:$E$25,4,FALSE),IF(D2546="SP",VLOOKUP(H2546,'Rating Translation'!$C$2:$E$25,3,FALSE),VLOOKUP(H2546,'Rating Translation'!$D$2:$E$25,2,FALSE)))</f>
        <v>12</v>
      </c>
      <c r="J2546">
        <f t="shared" si="240"/>
        <v>12</v>
      </c>
      <c r="K2546" s="20">
        <f>IF($D2546=K$1,$J2546,IF($C2546&lt;&gt;$C2545,"",K2545))</f>
        <v>12</v>
      </c>
      <c r="L2546">
        <f>IF($D2546=L$1,$J2546,IF($C2546&lt;&gt;$C2545,"",L2545))</f>
        <v>13</v>
      </c>
      <c r="M2546">
        <f>IF($D2546=M$1,$J2546,IF($C2546&lt;&gt;$C2545,"",M2545))</f>
        <v>14</v>
      </c>
      <c r="N2546" s="20">
        <f t="shared" si="241"/>
        <v>3</v>
      </c>
      <c r="O2546" s="21">
        <f t="shared" si="242"/>
        <v>13</v>
      </c>
      <c r="P2546">
        <f t="shared" si="238"/>
        <v>1</v>
      </c>
      <c r="Q2546">
        <f t="shared" si="239"/>
        <v>13</v>
      </c>
    </row>
    <row r="2547" spans="1:17" x14ac:dyDescent="0.25">
      <c r="A2547" t="str">
        <f t="shared" si="237"/>
        <v>Portugal-Foreign</v>
      </c>
      <c r="B2547">
        <v>2546</v>
      </c>
      <c r="C2547" t="s">
        <v>9</v>
      </c>
      <c r="D2547" t="s">
        <v>96</v>
      </c>
      <c r="E2547" t="s">
        <v>100</v>
      </c>
      <c r="F2547" s="3">
        <v>40960</v>
      </c>
      <c r="G2547" s="1" t="s">
        <v>170</v>
      </c>
      <c r="H2547" t="s">
        <v>71</v>
      </c>
      <c r="I2547" s="17">
        <f>IF(D2547="Moody",VLOOKUP(H2547,'Rating Translation'!$B$2:$E$25,4,FALSE),IF(D2547="SP",VLOOKUP(H2547,'Rating Translation'!$C$2:$E$25,3,FALSE),VLOOKUP(H2547,'Rating Translation'!$D$2:$E$25,2,FALSE)))</f>
        <v>14</v>
      </c>
      <c r="J2547">
        <f t="shared" si="240"/>
        <v>14</v>
      </c>
      <c r="K2547" s="20">
        <f>IF($D2547=K$1,$J2547,IF($C2547&lt;&gt;$C2546,"",K2546))</f>
        <v>12</v>
      </c>
      <c r="L2547">
        <f>IF($D2547=L$1,$J2547,IF($C2547&lt;&gt;$C2546,"",L2546))</f>
        <v>13</v>
      </c>
      <c r="M2547">
        <f>IF($D2547=M$1,$J2547,IF($C2547&lt;&gt;$C2546,"",M2546))</f>
        <v>14</v>
      </c>
      <c r="N2547" s="20">
        <f t="shared" si="241"/>
        <v>3</v>
      </c>
      <c r="O2547" s="21">
        <f t="shared" si="242"/>
        <v>13</v>
      </c>
      <c r="P2547">
        <f t="shared" si="238"/>
        <v>1</v>
      </c>
      <c r="Q2547">
        <f t="shared" si="239"/>
        <v>13</v>
      </c>
    </row>
    <row r="2548" spans="1:17" x14ac:dyDescent="0.25">
      <c r="A2548" t="str">
        <f t="shared" si="237"/>
        <v>Portugal-Foreign</v>
      </c>
      <c r="B2548">
        <v>2547</v>
      </c>
      <c r="C2548" t="s">
        <v>9</v>
      </c>
      <c r="D2548" t="s">
        <v>96</v>
      </c>
      <c r="E2548" t="s">
        <v>100</v>
      </c>
      <c r="F2548" s="3">
        <v>41040</v>
      </c>
      <c r="G2548" s="1" t="s">
        <v>170</v>
      </c>
      <c r="H2548" t="s">
        <v>71</v>
      </c>
      <c r="I2548" s="17">
        <f>IF(D2548="Moody",VLOOKUP(H2548,'Rating Translation'!$B$2:$E$25,4,FALSE),IF(D2548="SP",VLOOKUP(H2548,'Rating Translation'!$C$2:$E$25,3,FALSE),VLOOKUP(H2548,'Rating Translation'!$D$2:$E$25,2,FALSE)))</f>
        <v>14</v>
      </c>
      <c r="J2548">
        <f t="shared" si="240"/>
        <v>14</v>
      </c>
      <c r="K2548" s="20">
        <f>IF($D2548=K$1,$J2548,IF($C2548&lt;&gt;$C2547,"",K2547))</f>
        <v>12</v>
      </c>
      <c r="L2548">
        <f>IF($D2548=L$1,$J2548,IF($C2548&lt;&gt;$C2547,"",L2547))</f>
        <v>13</v>
      </c>
      <c r="M2548">
        <f>IF($D2548=M$1,$J2548,IF($C2548&lt;&gt;$C2547,"",M2547))</f>
        <v>14</v>
      </c>
      <c r="N2548" s="20">
        <f t="shared" si="241"/>
        <v>3</v>
      </c>
      <c r="O2548" s="21">
        <f t="shared" si="242"/>
        <v>13</v>
      </c>
      <c r="P2548">
        <f t="shared" si="238"/>
        <v>1</v>
      </c>
      <c r="Q2548">
        <f t="shared" si="239"/>
        <v>13</v>
      </c>
    </row>
    <row r="2549" spans="1:17" x14ac:dyDescent="0.25">
      <c r="A2549" t="str">
        <f t="shared" si="237"/>
        <v>Portugal-Foreign</v>
      </c>
      <c r="B2549">
        <v>2548</v>
      </c>
      <c r="C2549" t="s">
        <v>9</v>
      </c>
      <c r="D2549" t="s">
        <v>96</v>
      </c>
      <c r="E2549" t="s">
        <v>100</v>
      </c>
      <c r="F2549" s="3">
        <v>41225</v>
      </c>
      <c r="G2549" s="1" t="s">
        <v>170</v>
      </c>
      <c r="H2549" t="s">
        <v>71</v>
      </c>
      <c r="I2549" s="17">
        <f>IF(D2549="Moody",VLOOKUP(H2549,'Rating Translation'!$B$2:$E$25,4,FALSE),IF(D2549="SP",VLOOKUP(H2549,'Rating Translation'!$C$2:$E$25,3,FALSE),VLOOKUP(H2549,'Rating Translation'!$D$2:$E$25,2,FALSE)))</f>
        <v>14</v>
      </c>
      <c r="J2549">
        <f t="shared" si="240"/>
        <v>14</v>
      </c>
      <c r="K2549" s="20">
        <f>IF($D2549=K$1,$J2549,IF($C2549&lt;&gt;$C2548,"",K2548))</f>
        <v>12</v>
      </c>
      <c r="L2549">
        <f>IF($D2549=L$1,$J2549,IF($C2549&lt;&gt;$C2548,"",L2548))</f>
        <v>13</v>
      </c>
      <c r="M2549">
        <f>IF($D2549=M$1,$J2549,IF($C2549&lt;&gt;$C2548,"",M2548))</f>
        <v>14</v>
      </c>
      <c r="N2549" s="20">
        <f t="shared" si="241"/>
        <v>3</v>
      </c>
      <c r="O2549" s="21">
        <f t="shared" si="242"/>
        <v>13</v>
      </c>
      <c r="P2549">
        <f t="shared" si="238"/>
        <v>1</v>
      </c>
      <c r="Q2549">
        <f t="shared" si="239"/>
        <v>13</v>
      </c>
    </row>
    <row r="2550" spans="1:17" x14ac:dyDescent="0.25">
      <c r="A2550" t="str">
        <f t="shared" si="237"/>
        <v>Portugal-Foreign</v>
      </c>
      <c r="B2550">
        <v>2549</v>
      </c>
      <c r="C2550" t="s">
        <v>9</v>
      </c>
      <c r="D2550" t="s">
        <v>79</v>
      </c>
      <c r="E2550" t="s">
        <v>100</v>
      </c>
      <c r="F2550" s="3">
        <v>41339</v>
      </c>
      <c r="G2550" s="1" t="s">
        <v>61</v>
      </c>
      <c r="H2550" t="s">
        <v>92</v>
      </c>
      <c r="I2550" s="17">
        <f>IF(D2550="Moody",VLOOKUP(H2550,'Rating Translation'!$B$2:$E$25,4,FALSE),IF(D2550="SP",VLOOKUP(H2550,'Rating Translation'!$C$2:$E$25,3,FALSE),VLOOKUP(H2550,'Rating Translation'!$D$2:$E$25,2,FALSE)))</f>
        <v>13</v>
      </c>
      <c r="J2550">
        <f t="shared" si="240"/>
        <v>13</v>
      </c>
      <c r="K2550" s="20">
        <f>IF($D2550=K$1,$J2550,IF($C2550&lt;&gt;$C2549,"",K2549))</f>
        <v>12</v>
      </c>
      <c r="L2550">
        <f>IF($D2550=L$1,$J2550,IF($C2550&lt;&gt;$C2549,"",L2549))</f>
        <v>13</v>
      </c>
      <c r="M2550">
        <f>IF($D2550=M$1,$J2550,IF($C2550&lt;&gt;$C2549,"",M2549))</f>
        <v>14</v>
      </c>
      <c r="N2550" s="20">
        <f t="shared" si="241"/>
        <v>3</v>
      </c>
      <c r="O2550" s="21">
        <f t="shared" si="242"/>
        <v>13</v>
      </c>
      <c r="P2550">
        <f t="shared" si="238"/>
        <v>1</v>
      </c>
      <c r="Q2550">
        <f t="shared" si="239"/>
        <v>13</v>
      </c>
    </row>
    <row r="2551" spans="1:17" x14ac:dyDescent="0.25">
      <c r="A2551" t="str">
        <f t="shared" si="237"/>
        <v>Portugal-Foreign</v>
      </c>
      <c r="B2551">
        <v>2550</v>
      </c>
      <c r="C2551" t="s">
        <v>9</v>
      </c>
      <c r="D2551" t="s">
        <v>69</v>
      </c>
      <c r="E2551" t="s">
        <v>100</v>
      </c>
      <c r="F2551" s="3">
        <v>41360</v>
      </c>
      <c r="G2551" s="1" t="s">
        <v>219</v>
      </c>
      <c r="H2551" t="s">
        <v>68</v>
      </c>
      <c r="I2551" s="17">
        <f>IF(D2551="Moody",VLOOKUP(H2551,'Rating Translation'!$B$2:$E$25,4,FALSE),IF(D2551="SP",VLOOKUP(H2551,'Rating Translation'!$C$2:$E$25,3,FALSE),VLOOKUP(H2551,'Rating Translation'!$D$2:$E$25,2,FALSE)))</f>
        <v>12</v>
      </c>
      <c r="J2551">
        <f t="shared" si="240"/>
        <v>12</v>
      </c>
      <c r="K2551" s="20">
        <f>IF($D2551=K$1,$J2551,IF($C2551&lt;&gt;$C2550,"",K2550))</f>
        <v>12</v>
      </c>
      <c r="L2551">
        <f>IF($D2551=L$1,$J2551,IF($C2551&lt;&gt;$C2550,"",L2550))</f>
        <v>13</v>
      </c>
      <c r="M2551">
        <f>IF($D2551=M$1,$J2551,IF($C2551&lt;&gt;$C2550,"",M2550))</f>
        <v>14</v>
      </c>
      <c r="N2551" s="20">
        <f t="shared" si="241"/>
        <v>3</v>
      </c>
      <c r="O2551" s="21">
        <f t="shared" si="242"/>
        <v>13</v>
      </c>
      <c r="P2551">
        <f t="shared" si="238"/>
        <v>1</v>
      </c>
      <c r="Q2551">
        <f t="shared" si="239"/>
        <v>13</v>
      </c>
    </row>
    <row r="2552" spans="1:17" x14ac:dyDescent="0.25">
      <c r="A2552" t="str">
        <f t="shared" si="237"/>
        <v>Portugal-Foreign</v>
      </c>
      <c r="B2552">
        <v>2551</v>
      </c>
      <c r="C2552" t="s">
        <v>9</v>
      </c>
      <c r="D2552" t="s">
        <v>96</v>
      </c>
      <c r="E2552" t="s">
        <v>100</v>
      </c>
      <c r="F2552" s="3">
        <v>41495</v>
      </c>
      <c r="G2552" s="1" t="s">
        <v>170</v>
      </c>
      <c r="H2552" t="s">
        <v>71</v>
      </c>
      <c r="I2552" s="17">
        <f>IF(D2552="Moody",VLOOKUP(H2552,'Rating Translation'!$B$2:$E$25,4,FALSE),IF(D2552="SP",VLOOKUP(H2552,'Rating Translation'!$C$2:$E$25,3,FALSE),VLOOKUP(H2552,'Rating Translation'!$D$2:$E$25,2,FALSE)))</f>
        <v>14</v>
      </c>
      <c r="J2552">
        <f t="shared" si="240"/>
        <v>14</v>
      </c>
      <c r="K2552" s="20">
        <f>IF($D2552=K$1,$J2552,IF($C2552&lt;&gt;$C2551,"",K2551))</f>
        <v>12</v>
      </c>
      <c r="L2552">
        <f>IF($D2552=L$1,$J2552,IF($C2552&lt;&gt;$C2551,"",L2551))</f>
        <v>13</v>
      </c>
      <c r="M2552">
        <f>IF($D2552=M$1,$J2552,IF($C2552&lt;&gt;$C2551,"",M2551))</f>
        <v>14</v>
      </c>
      <c r="N2552" s="20">
        <f t="shared" si="241"/>
        <v>3</v>
      </c>
      <c r="O2552" s="21">
        <f t="shared" si="242"/>
        <v>13</v>
      </c>
      <c r="P2552">
        <f t="shared" si="238"/>
        <v>1</v>
      </c>
      <c r="Q2552">
        <f t="shared" si="239"/>
        <v>13</v>
      </c>
    </row>
    <row r="2553" spans="1:17" x14ac:dyDescent="0.25">
      <c r="A2553" t="str">
        <f t="shared" si="237"/>
        <v>Portugal-Foreign</v>
      </c>
      <c r="B2553">
        <v>2552</v>
      </c>
      <c r="C2553" t="s">
        <v>9</v>
      </c>
      <c r="D2553" t="s">
        <v>79</v>
      </c>
      <c r="E2553" t="s">
        <v>100</v>
      </c>
      <c r="F2553" s="3">
        <v>41535</v>
      </c>
      <c r="G2553" s="1" t="s">
        <v>60</v>
      </c>
      <c r="H2553" t="s">
        <v>92</v>
      </c>
      <c r="I2553" s="17">
        <f>IF(D2553="Moody",VLOOKUP(H2553,'Rating Translation'!$B$2:$E$25,4,FALSE),IF(D2553="SP",VLOOKUP(H2553,'Rating Translation'!$C$2:$E$25,3,FALSE),VLOOKUP(H2553,'Rating Translation'!$D$2:$E$25,2,FALSE)))</f>
        <v>13</v>
      </c>
      <c r="J2553">
        <f t="shared" si="240"/>
        <v>13</v>
      </c>
      <c r="K2553" s="20">
        <f>IF($D2553=K$1,$J2553,IF($C2553&lt;&gt;$C2552,"",K2552))</f>
        <v>12</v>
      </c>
      <c r="L2553">
        <f>IF($D2553=L$1,$J2553,IF($C2553&lt;&gt;$C2552,"",L2552))</f>
        <v>13</v>
      </c>
      <c r="M2553">
        <f>IF($D2553=M$1,$J2553,IF($C2553&lt;&gt;$C2552,"",M2552))</f>
        <v>14</v>
      </c>
      <c r="N2553" s="20">
        <f t="shared" si="241"/>
        <v>3</v>
      </c>
      <c r="O2553" s="21">
        <f t="shared" si="242"/>
        <v>13</v>
      </c>
      <c r="P2553">
        <f t="shared" si="238"/>
        <v>1</v>
      </c>
      <c r="Q2553">
        <f t="shared" si="239"/>
        <v>13</v>
      </c>
    </row>
    <row r="2554" spans="1:17" x14ac:dyDescent="0.25">
      <c r="A2554" t="str">
        <f t="shared" si="237"/>
        <v>Portugal-Foreign</v>
      </c>
      <c r="B2554">
        <v>2553</v>
      </c>
      <c r="C2554" t="s">
        <v>9</v>
      </c>
      <c r="D2554" t="s">
        <v>96</v>
      </c>
      <c r="E2554" t="s">
        <v>100</v>
      </c>
      <c r="F2554" s="3">
        <v>41570</v>
      </c>
      <c r="G2554" s="1" t="s">
        <v>170</v>
      </c>
      <c r="H2554" t="s">
        <v>71</v>
      </c>
      <c r="I2554" s="17">
        <f>IF(D2554="Moody",VLOOKUP(H2554,'Rating Translation'!$B$2:$E$25,4,FALSE),IF(D2554="SP",VLOOKUP(H2554,'Rating Translation'!$C$2:$E$25,3,FALSE),VLOOKUP(H2554,'Rating Translation'!$D$2:$E$25,2,FALSE)))</f>
        <v>14</v>
      </c>
      <c r="J2554">
        <f t="shared" si="240"/>
        <v>14</v>
      </c>
      <c r="K2554" s="20">
        <f>IF($D2554=K$1,$J2554,IF($C2554&lt;&gt;$C2553,"",K2553))</f>
        <v>12</v>
      </c>
      <c r="L2554">
        <f>IF($D2554=L$1,$J2554,IF($C2554&lt;&gt;$C2553,"",L2553))</f>
        <v>13</v>
      </c>
      <c r="M2554">
        <f>IF($D2554=M$1,$J2554,IF($C2554&lt;&gt;$C2553,"",M2553))</f>
        <v>14</v>
      </c>
      <c r="N2554" s="20">
        <f t="shared" si="241"/>
        <v>3</v>
      </c>
      <c r="O2554" s="21">
        <f t="shared" si="242"/>
        <v>13</v>
      </c>
      <c r="P2554">
        <f t="shared" si="238"/>
        <v>1</v>
      </c>
      <c r="Q2554">
        <f t="shared" si="239"/>
        <v>13</v>
      </c>
    </row>
    <row r="2555" spans="1:17" x14ac:dyDescent="0.25">
      <c r="A2555" t="str">
        <f t="shared" si="237"/>
        <v>Portugal-Foreign</v>
      </c>
      <c r="B2555">
        <v>2554</v>
      </c>
      <c r="C2555" t="s">
        <v>9</v>
      </c>
      <c r="D2555" t="s">
        <v>69</v>
      </c>
      <c r="E2555" t="s">
        <v>100</v>
      </c>
      <c r="F2555" s="3">
        <v>41586</v>
      </c>
      <c r="G2555" s="1" t="s">
        <v>61</v>
      </c>
      <c r="H2555" t="s">
        <v>68</v>
      </c>
      <c r="I2555" s="17">
        <f>IF(D2555="Moody",VLOOKUP(H2555,'Rating Translation'!$B$2:$E$25,4,FALSE),IF(D2555="SP",VLOOKUP(H2555,'Rating Translation'!$C$2:$E$25,3,FALSE),VLOOKUP(H2555,'Rating Translation'!$D$2:$E$25,2,FALSE)))</f>
        <v>12</v>
      </c>
      <c r="J2555">
        <f t="shared" si="240"/>
        <v>12</v>
      </c>
      <c r="K2555" s="20">
        <f>IF($D2555=K$1,$J2555,IF($C2555&lt;&gt;$C2554,"",K2554))</f>
        <v>12</v>
      </c>
      <c r="L2555">
        <f>IF($D2555=L$1,$J2555,IF($C2555&lt;&gt;$C2554,"",L2554))</f>
        <v>13</v>
      </c>
      <c r="M2555">
        <f>IF($D2555=M$1,$J2555,IF($C2555&lt;&gt;$C2554,"",M2554))</f>
        <v>14</v>
      </c>
      <c r="N2555" s="20">
        <f t="shared" si="241"/>
        <v>3</v>
      </c>
      <c r="O2555" s="21">
        <f t="shared" si="242"/>
        <v>13</v>
      </c>
      <c r="P2555">
        <f t="shared" si="238"/>
        <v>1</v>
      </c>
      <c r="Q2555">
        <f t="shared" si="239"/>
        <v>13</v>
      </c>
    </row>
    <row r="2556" spans="1:17" x14ac:dyDescent="0.25">
      <c r="A2556" t="str">
        <f t="shared" si="237"/>
        <v>Portugal-Local</v>
      </c>
      <c r="B2556">
        <v>2555</v>
      </c>
      <c r="C2556" t="s">
        <v>9</v>
      </c>
      <c r="D2556" t="s">
        <v>96</v>
      </c>
      <c r="E2556" t="s">
        <v>101</v>
      </c>
      <c r="F2556" s="3">
        <v>34998</v>
      </c>
      <c r="G2556" s="1" t="s">
        <v>117</v>
      </c>
      <c r="H2556" t="s">
        <v>117</v>
      </c>
      <c r="I2556" s="17">
        <f>IF(D2556="Moody",VLOOKUP(H2556,'Rating Translation'!$B$2:$E$25,4,FALSE),IF(D2556="SP",VLOOKUP(H2556,'Rating Translation'!$C$2:$E$25,3,FALSE),VLOOKUP(H2556,'Rating Translation'!$D$2:$E$25,2,FALSE)))</f>
        <v>24</v>
      </c>
      <c r="J2556">
        <f t="shared" si="240"/>
        <v>24</v>
      </c>
      <c r="K2556" s="20">
        <f>IF($D2556=K$1,$J2556,IF($C2556&lt;&gt;$C2555,"",K2555))</f>
        <v>12</v>
      </c>
      <c r="L2556">
        <f>IF($D2556=L$1,$J2556,IF($C2556&lt;&gt;$C2555,"",L2555))</f>
        <v>13</v>
      </c>
      <c r="M2556">
        <f>IF($D2556=M$1,$J2556,IF($C2556&lt;&gt;$C2555,"",M2555))</f>
        <v>24</v>
      </c>
      <c r="N2556" s="20">
        <f t="shared" si="241"/>
        <v>3</v>
      </c>
      <c r="O2556" s="21">
        <f t="shared" si="242"/>
        <v>16.333333333333332</v>
      </c>
      <c r="P2556">
        <f t="shared" si="238"/>
        <v>6.6583281184793917</v>
      </c>
      <c r="Q2556">
        <f t="shared" si="239"/>
        <v>13</v>
      </c>
    </row>
    <row r="2557" spans="1:17" x14ac:dyDescent="0.25">
      <c r="A2557" t="str">
        <f t="shared" si="237"/>
        <v>Portugal-Local</v>
      </c>
      <c r="B2557">
        <v>2556</v>
      </c>
      <c r="C2557" t="s">
        <v>9</v>
      </c>
      <c r="D2557" t="s">
        <v>69</v>
      </c>
      <c r="E2557" t="s">
        <v>101</v>
      </c>
      <c r="F2557" s="3">
        <v>35471</v>
      </c>
      <c r="G2557" s="1" t="s">
        <v>107</v>
      </c>
      <c r="H2557" t="s">
        <v>107</v>
      </c>
      <c r="I2557" s="17">
        <f>IF(D2557="Moody",VLOOKUP(H2557,'Rating Translation'!$B$2:$E$25,4,FALSE),IF(D2557="SP",VLOOKUP(H2557,'Rating Translation'!$C$2:$E$25,3,FALSE),VLOOKUP(H2557,'Rating Translation'!$D$2:$E$25,2,FALSE)))</f>
        <v>22</v>
      </c>
      <c r="J2557">
        <f t="shared" si="240"/>
        <v>22</v>
      </c>
      <c r="K2557" s="20">
        <f>IF($D2557=K$1,$J2557,IF($C2557&lt;&gt;$C2556,"",K2556))</f>
        <v>22</v>
      </c>
      <c r="L2557">
        <f>IF($D2557=L$1,$J2557,IF($C2557&lt;&gt;$C2556,"",L2556))</f>
        <v>13</v>
      </c>
      <c r="M2557">
        <f>IF($D2557=M$1,$J2557,IF($C2557&lt;&gt;$C2556,"",M2556))</f>
        <v>24</v>
      </c>
      <c r="N2557" s="20">
        <f t="shared" si="241"/>
        <v>3</v>
      </c>
      <c r="O2557" s="21">
        <f t="shared" si="242"/>
        <v>19.666666666666668</v>
      </c>
      <c r="P2557">
        <f t="shared" si="238"/>
        <v>5.8594652770823181</v>
      </c>
      <c r="Q2557">
        <f t="shared" si="239"/>
        <v>22</v>
      </c>
    </row>
    <row r="2558" spans="1:17" x14ac:dyDescent="0.25">
      <c r="A2558" t="str">
        <f t="shared" si="237"/>
        <v>Portugal-Local</v>
      </c>
      <c r="B2558">
        <v>2557</v>
      </c>
      <c r="C2558" t="s">
        <v>9</v>
      </c>
      <c r="D2558" t="s">
        <v>96</v>
      </c>
      <c r="E2558" t="s">
        <v>101</v>
      </c>
      <c r="F2558" s="3">
        <v>35950</v>
      </c>
      <c r="G2558" s="1" t="s">
        <v>117</v>
      </c>
      <c r="H2558" t="s">
        <v>117</v>
      </c>
      <c r="I2558" s="17">
        <f>IF(D2558="Moody",VLOOKUP(H2558,'Rating Translation'!$B$2:$E$25,4,FALSE),IF(D2558="SP",VLOOKUP(H2558,'Rating Translation'!$C$2:$E$25,3,FALSE),VLOOKUP(H2558,'Rating Translation'!$D$2:$E$25,2,FALSE)))</f>
        <v>24</v>
      </c>
      <c r="J2558">
        <f t="shared" si="240"/>
        <v>24</v>
      </c>
      <c r="K2558" s="20">
        <f>IF($D2558=K$1,$J2558,IF($C2558&lt;&gt;$C2557,"",K2557))</f>
        <v>22</v>
      </c>
      <c r="L2558">
        <f>IF($D2558=L$1,$J2558,IF($C2558&lt;&gt;$C2557,"",L2557))</f>
        <v>13</v>
      </c>
      <c r="M2558">
        <f>IF($D2558=M$1,$J2558,IF($C2558&lt;&gt;$C2557,"",M2557))</f>
        <v>24</v>
      </c>
      <c r="N2558" s="20">
        <f t="shared" si="241"/>
        <v>3</v>
      </c>
      <c r="O2558" s="21">
        <f t="shared" si="242"/>
        <v>19.666666666666668</v>
      </c>
      <c r="P2558">
        <f t="shared" si="238"/>
        <v>5.8594652770823181</v>
      </c>
      <c r="Q2558">
        <f t="shared" si="239"/>
        <v>22</v>
      </c>
    </row>
    <row r="2559" spans="1:17" x14ac:dyDescent="0.25">
      <c r="A2559" t="str">
        <f t="shared" si="237"/>
        <v>Portugal-Local</v>
      </c>
      <c r="B2559">
        <v>2558</v>
      </c>
      <c r="C2559" t="s">
        <v>9</v>
      </c>
      <c r="D2559" t="s">
        <v>96</v>
      </c>
      <c r="E2559" t="s">
        <v>101</v>
      </c>
      <c r="F2559" s="3">
        <v>35990</v>
      </c>
      <c r="G2559" s="1" t="s">
        <v>78</v>
      </c>
      <c r="H2559" t="s">
        <v>78</v>
      </c>
      <c r="I2559" s="17">
        <f>IF(D2559="Moody",VLOOKUP(H2559,'Rating Translation'!$B$2:$E$25,4,FALSE),IF(D2559="SP",VLOOKUP(H2559,'Rating Translation'!$C$2:$E$25,3,FALSE),VLOOKUP(H2559,'Rating Translation'!$D$2:$E$25,2,FALSE)))</f>
        <v>22</v>
      </c>
      <c r="J2559">
        <f t="shared" si="240"/>
        <v>22</v>
      </c>
      <c r="K2559" s="20">
        <f>IF($D2559=K$1,$J2559,IF($C2559&lt;&gt;$C2558,"",K2558))</f>
        <v>22</v>
      </c>
      <c r="L2559">
        <f>IF($D2559=L$1,$J2559,IF($C2559&lt;&gt;$C2558,"",L2558))</f>
        <v>13</v>
      </c>
      <c r="M2559">
        <f>IF($D2559=M$1,$J2559,IF($C2559&lt;&gt;$C2558,"",M2558))</f>
        <v>22</v>
      </c>
      <c r="N2559" s="20">
        <f t="shared" si="241"/>
        <v>3</v>
      </c>
      <c r="O2559" s="21">
        <f t="shared" si="242"/>
        <v>19</v>
      </c>
      <c r="P2559">
        <f t="shared" si="238"/>
        <v>5.196152422706632</v>
      </c>
      <c r="Q2559">
        <f t="shared" si="239"/>
        <v>22</v>
      </c>
    </row>
    <row r="2560" spans="1:17" x14ac:dyDescent="0.25">
      <c r="A2560" t="str">
        <f t="shared" si="237"/>
        <v>Portugal-Local</v>
      </c>
      <c r="B2560">
        <v>2559</v>
      </c>
      <c r="C2560" t="s">
        <v>9</v>
      </c>
      <c r="D2560" t="s">
        <v>96</v>
      </c>
      <c r="E2560" t="s">
        <v>101</v>
      </c>
      <c r="F2560" s="3">
        <v>36790</v>
      </c>
      <c r="G2560" s="1" t="s">
        <v>78</v>
      </c>
      <c r="H2560" t="s">
        <v>78</v>
      </c>
      <c r="I2560" s="17">
        <f>IF(D2560="Moody",VLOOKUP(H2560,'Rating Translation'!$B$2:$E$25,4,FALSE),IF(D2560="SP",VLOOKUP(H2560,'Rating Translation'!$C$2:$E$25,3,FALSE),VLOOKUP(H2560,'Rating Translation'!$D$2:$E$25,2,FALSE)))</f>
        <v>22</v>
      </c>
      <c r="J2560">
        <f t="shared" si="240"/>
        <v>22</v>
      </c>
      <c r="K2560" s="20">
        <f>IF($D2560=K$1,$J2560,IF($C2560&lt;&gt;$C2559,"",K2559))</f>
        <v>22</v>
      </c>
      <c r="L2560">
        <f>IF($D2560=L$1,$J2560,IF($C2560&lt;&gt;$C2559,"",L2559))</f>
        <v>13</v>
      </c>
      <c r="M2560">
        <f>IF($D2560=M$1,$J2560,IF($C2560&lt;&gt;$C2559,"",M2559))</f>
        <v>22</v>
      </c>
      <c r="N2560" s="20">
        <f t="shared" si="241"/>
        <v>3</v>
      </c>
      <c r="O2560" s="21">
        <f t="shared" si="242"/>
        <v>19</v>
      </c>
      <c r="P2560">
        <f t="shared" si="238"/>
        <v>5.196152422706632</v>
      </c>
      <c r="Q2560">
        <f t="shared" si="239"/>
        <v>22</v>
      </c>
    </row>
    <row r="2561" spans="1:17" x14ac:dyDescent="0.25">
      <c r="A2561" t="str">
        <f t="shared" si="237"/>
        <v>Portugal-Local</v>
      </c>
      <c r="B2561">
        <v>2560</v>
      </c>
      <c r="C2561" t="s">
        <v>9</v>
      </c>
      <c r="D2561" t="s">
        <v>96</v>
      </c>
      <c r="E2561" t="s">
        <v>101</v>
      </c>
      <c r="F2561" s="3">
        <v>38532</v>
      </c>
      <c r="G2561" s="1" t="s">
        <v>78</v>
      </c>
      <c r="H2561" t="s">
        <v>78</v>
      </c>
      <c r="I2561" s="17">
        <f>IF(D2561="Moody",VLOOKUP(H2561,'Rating Translation'!$B$2:$E$25,4,FALSE),IF(D2561="SP",VLOOKUP(H2561,'Rating Translation'!$C$2:$E$25,3,FALSE),VLOOKUP(H2561,'Rating Translation'!$D$2:$E$25,2,FALSE)))</f>
        <v>22</v>
      </c>
      <c r="J2561">
        <f t="shared" si="240"/>
        <v>22</v>
      </c>
      <c r="K2561" s="20">
        <f>IF($D2561=K$1,$J2561,IF($C2561&lt;&gt;$C2560,"",K2560))</f>
        <v>22</v>
      </c>
      <c r="L2561">
        <f>IF($D2561=L$1,$J2561,IF($C2561&lt;&gt;$C2560,"",L2560))</f>
        <v>13</v>
      </c>
      <c r="M2561">
        <f>IF($D2561=M$1,$J2561,IF($C2561&lt;&gt;$C2560,"",M2560))</f>
        <v>22</v>
      </c>
      <c r="N2561" s="20">
        <f t="shared" si="241"/>
        <v>3</v>
      </c>
      <c r="O2561" s="21">
        <f t="shared" si="242"/>
        <v>19</v>
      </c>
      <c r="P2561">
        <f t="shared" si="238"/>
        <v>5.196152422706632</v>
      </c>
      <c r="Q2561">
        <f t="shared" si="239"/>
        <v>22</v>
      </c>
    </row>
    <row r="2562" spans="1:17" x14ac:dyDescent="0.25">
      <c r="A2562" t="str">
        <f t="shared" ref="A2562:A2625" si="243">CONCATENATE(C2562,"-",E2562)</f>
        <v>Portugal-Local</v>
      </c>
      <c r="B2562">
        <v>2561</v>
      </c>
      <c r="C2562" t="s">
        <v>9</v>
      </c>
      <c r="D2562" t="s">
        <v>96</v>
      </c>
      <c r="E2562" t="s">
        <v>101</v>
      </c>
      <c r="F2562" s="3">
        <v>39203</v>
      </c>
      <c r="G2562" s="1" t="s">
        <v>78</v>
      </c>
      <c r="H2562" t="s">
        <v>78</v>
      </c>
      <c r="I2562" s="17">
        <f>IF(D2562="Moody",VLOOKUP(H2562,'Rating Translation'!$B$2:$E$25,4,FALSE),IF(D2562="SP",VLOOKUP(H2562,'Rating Translation'!$C$2:$E$25,3,FALSE),VLOOKUP(H2562,'Rating Translation'!$D$2:$E$25,2,FALSE)))</f>
        <v>22</v>
      </c>
      <c r="J2562">
        <f t="shared" si="240"/>
        <v>22</v>
      </c>
      <c r="K2562" s="20">
        <f>IF($D2562=K$1,$J2562,IF($C2562&lt;&gt;$C2561,"",K2561))</f>
        <v>22</v>
      </c>
      <c r="L2562">
        <f>IF($D2562=L$1,$J2562,IF($C2562&lt;&gt;$C2561,"",L2561))</f>
        <v>13</v>
      </c>
      <c r="M2562">
        <f>IF($D2562=M$1,$J2562,IF($C2562&lt;&gt;$C2561,"",M2561))</f>
        <v>22</v>
      </c>
      <c r="N2562" s="20">
        <f t="shared" si="241"/>
        <v>3</v>
      </c>
      <c r="O2562" s="21">
        <f t="shared" si="242"/>
        <v>19</v>
      </c>
      <c r="P2562">
        <f t="shared" si="238"/>
        <v>5.196152422706632</v>
      </c>
      <c r="Q2562">
        <f t="shared" si="239"/>
        <v>22</v>
      </c>
    </row>
    <row r="2563" spans="1:17" x14ac:dyDescent="0.25">
      <c r="A2563" t="str">
        <f t="shared" si="243"/>
        <v>Portugal-Local</v>
      </c>
      <c r="B2563">
        <v>2562</v>
      </c>
      <c r="C2563" t="s">
        <v>9</v>
      </c>
      <c r="D2563" t="s">
        <v>96</v>
      </c>
      <c r="E2563" t="s">
        <v>101</v>
      </c>
      <c r="F2563" s="3">
        <v>40059</v>
      </c>
      <c r="G2563" s="1" t="s">
        <v>78</v>
      </c>
      <c r="H2563" t="s">
        <v>78</v>
      </c>
      <c r="I2563" s="17">
        <f>IF(D2563="Moody",VLOOKUP(H2563,'Rating Translation'!$B$2:$E$25,4,FALSE),IF(D2563="SP",VLOOKUP(H2563,'Rating Translation'!$C$2:$E$25,3,FALSE),VLOOKUP(H2563,'Rating Translation'!$D$2:$E$25,2,FALSE)))</f>
        <v>22</v>
      </c>
      <c r="J2563">
        <f t="shared" si="240"/>
        <v>22</v>
      </c>
      <c r="K2563" s="20">
        <f>IF($D2563=K$1,$J2563,IF($C2563&lt;&gt;$C2562,"",K2562))</f>
        <v>22</v>
      </c>
      <c r="L2563">
        <f>IF($D2563=L$1,$J2563,IF($C2563&lt;&gt;$C2562,"",L2562))</f>
        <v>13</v>
      </c>
      <c r="M2563">
        <f>IF($D2563=M$1,$J2563,IF($C2563&lt;&gt;$C2562,"",M2562))</f>
        <v>22</v>
      </c>
      <c r="N2563" s="20">
        <f t="shared" si="241"/>
        <v>3</v>
      </c>
      <c r="O2563" s="21">
        <f t="shared" si="242"/>
        <v>19</v>
      </c>
      <c r="P2563">
        <f t="shared" ref="P2563:P2626" si="244">IF(N2563&lt;=1,"",STDEV(K2563:M2563))</f>
        <v>5.196152422706632</v>
      </c>
      <c r="Q2563">
        <f t="shared" ref="Q2563:Q2626" si="245">MEDIAN(K2563:M2563)</f>
        <v>22</v>
      </c>
    </row>
    <row r="2564" spans="1:17" x14ac:dyDescent="0.25">
      <c r="A2564" t="str">
        <f t="shared" si="243"/>
        <v>Portugal-Local</v>
      </c>
      <c r="B2564">
        <v>2563</v>
      </c>
      <c r="C2564" t="s">
        <v>9</v>
      </c>
      <c r="D2564" t="s">
        <v>96</v>
      </c>
      <c r="E2564" t="s">
        <v>101</v>
      </c>
      <c r="F2564" s="3">
        <v>40261</v>
      </c>
      <c r="G2564" s="1" t="s">
        <v>119</v>
      </c>
      <c r="H2564" t="s">
        <v>119</v>
      </c>
      <c r="I2564" s="17">
        <f>IF(D2564="Moody",VLOOKUP(H2564,'Rating Translation'!$B$2:$E$25,4,FALSE),IF(D2564="SP",VLOOKUP(H2564,'Rating Translation'!$C$2:$E$25,3,FALSE),VLOOKUP(H2564,'Rating Translation'!$D$2:$E$25,2,FALSE)))</f>
        <v>21</v>
      </c>
      <c r="J2564">
        <f t="shared" si="240"/>
        <v>21</v>
      </c>
      <c r="K2564" s="20">
        <f>IF($D2564=K$1,$J2564,IF($C2564&lt;&gt;$C2563,"",K2563))</f>
        <v>22</v>
      </c>
      <c r="L2564">
        <f>IF($D2564=L$1,$J2564,IF($C2564&lt;&gt;$C2563,"",L2563))</f>
        <v>13</v>
      </c>
      <c r="M2564">
        <f>IF($D2564=M$1,$J2564,IF($C2564&lt;&gt;$C2563,"",M2563))</f>
        <v>21</v>
      </c>
      <c r="N2564" s="20">
        <f t="shared" si="241"/>
        <v>3</v>
      </c>
      <c r="O2564" s="21">
        <f t="shared" si="242"/>
        <v>18.666666666666668</v>
      </c>
      <c r="P2564">
        <f t="shared" si="244"/>
        <v>4.9328828623162515</v>
      </c>
      <c r="Q2564">
        <f t="shared" si="245"/>
        <v>21</v>
      </c>
    </row>
    <row r="2565" spans="1:17" x14ac:dyDescent="0.25">
      <c r="A2565" t="str">
        <f t="shared" si="243"/>
        <v>Portugal-Local</v>
      </c>
      <c r="B2565">
        <v>2564</v>
      </c>
      <c r="C2565" t="s">
        <v>9</v>
      </c>
      <c r="D2565" t="s">
        <v>69</v>
      </c>
      <c r="E2565" t="s">
        <v>101</v>
      </c>
      <c r="F2565" s="3">
        <v>40372</v>
      </c>
      <c r="G2565" s="1" t="s">
        <v>110</v>
      </c>
      <c r="H2565" t="s">
        <v>110</v>
      </c>
      <c r="I2565" s="17">
        <f>IF(D2565="Moody",VLOOKUP(H2565,'Rating Translation'!$B$2:$E$25,4,FALSE),IF(D2565="SP",VLOOKUP(H2565,'Rating Translation'!$C$2:$E$25,3,FALSE),VLOOKUP(H2565,'Rating Translation'!$D$2:$E$25,2,FALSE)))</f>
        <v>20</v>
      </c>
      <c r="J2565">
        <f t="shared" si="240"/>
        <v>20</v>
      </c>
      <c r="K2565" s="20">
        <f>IF($D2565=K$1,$J2565,IF($C2565&lt;&gt;$C2564,"",K2564))</f>
        <v>20</v>
      </c>
      <c r="L2565">
        <f>IF($D2565=L$1,$J2565,IF($C2565&lt;&gt;$C2564,"",L2564))</f>
        <v>13</v>
      </c>
      <c r="M2565">
        <f>IF($D2565=M$1,$J2565,IF($C2565&lt;&gt;$C2564,"",M2564))</f>
        <v>21</v>
      </c>
      <c r="N2565" s="20">
        <f t="shared" si="241"/>
        <v>3</v>
      </c>
      <c r="O2565" s="21">
        <f t="shared" si="242"/>
        <v>18</v>
      </c>
      <c r="P2565">
        <f t="shared" si="244"/>
        <v>4.358898943540674</v>
      </c>
      <c r="Q2565">
        <f t="shared" si="245"/>
        <v>20</v>
      </c>
    </row>
    <row r="2566" spans="1:17" x14ac:dyDescent="0.25">
      <c r="A2566" t="str">
        <f t="shared" si="243"/>
        <v>Portugal-Local</v>
      </c>
      <c r="B2566">
        <v>2565</v>
      </c>
      <c r="C2566" t="s">
        <v>9</v>
      </c>
      <c r="D2566" t="s">
        <v>96</v>
      </c>
      <c r="E2566" t="s">
        <v>101</v>
      </c>
      <c r="F2566" s="3">
        <v>40535</v>
      </c>
      <c r="G2566" s="1" t="s">
        <v>120</v>
      </c>
      <c r="H2566" t="s">
        <v>120</v>
      </c>
      <c r="I2566" s="17">
        <f>IF(D2566="Moody",VLOOKUP(H2566,'Rating Translation'!$B$2:$E$25,4,FALSE),IF(D2566="SP",VLOOKUP(H2566,'Rating Translation'!$C$2:$E$25,3,FALSE),VLOOKUP(H2566,'Rating Translation'!$D$2:$E$25,2,FALSE)))</f>
        <v>20</v>
      </c>
      <c r="J2566">
        <f t="shared" si="240"/>
        <v>20</v>
      </c>
      <c r="K2566" s="20">
        <f>IF($D2566=K$1,$J2566,IF($C2566&lt;&gt;$C2565,"",K2565))</f>
        <v>20</v>
      </c>
      <c r="L2566">
        <f>IF($D2566=L$1,$J2566,IF($C2566&lt;&gt;$C2565,"",L2565))</f>
        <v>13</v>
      </c>
      <c r="M2566">
        <f>IF($D2566=M$1,$J2566,IF($C2566&lt;&gt;$C2565,"",M2565))</f>
        <v>20</v>
      </c>
      <c r="N2566" s="20">
        <f t="shared" si="241"/>
        <v>3</v>
      </c>
      <c r="O2566" s="21">
        <f t="shared" si="242"/>
        <v>17.666666666666668</v>
      </c>
      <c r="P2566">
        <f t="shared" si="244"/>
        <v>4.0414518843273779</v>
      </c>
      <c r="Q2566">
        <f t="shared" si="245"/>
        <v>20</v>
      </c>
    </row>
    <row r="2567" spans="1:17" x14ac:dyDescent="0.25">
      <c r="A2567" t="str">
        <f t="shared" si="243"/>
        <v>Portugal-Local</v>
      </c>
      <c r="B2567">
        <v>2566</v>
      </c>
      <c r="C2567" t="s">
        <v>9</v>
      </c>
      <c r="D2567" t="s">
        <v>69</v>
      </c>
      <c r="E2567" t="s">
        <v>101</v>
      </c>
      <c r="F2567" s="3">
        <v>40617</v>
      </c>
      <c r="G2567" s="1" t="s">
        <v>112</v>
      </c>
      <c r="H2567" t="s">
        <v>112</v>
      </c>
      <c r="I2567" s="17">
        <f>IF(D2567="Moody",VLOOKUP(H2567,'Rating Translation'!$B$2:$E$25,4,FALSE),IF(D2567="SP",VLOOKUP(H2567,'Rating Translation'!$C$2:$E$25,3,FALSE),VLOOKUP(H2567,'Rating Translation'!$D$2:$E$25,2,FALSE)))</f>
        <v>18</v>
      </c>
      <c r="J2567">
        <f t="shared" si="240"/>
        <v>18</v>
      </c>
      <c r="K2567" s="20">
        <f>IF($D2567=K$1,$J2567,IF($C2567&lt;&gt;$C2566,"",K2566))</f>
        <v>18</v>
      </c>
      <c r="L2567">
        <f>IF($D2567=L$1,$J2567,IF($C2567&lt;&gt;$C2566,"",L2566))</f>
        <v>13</v>
      </c>
      <c r="M2567">
        <f>IF($D2567=M$1,$J2567,IF($C2567&lt;&gt;$C2566,"",M2566))</f>
        <v>20</v>
      </c>
      <c r="N2567" s="20">
        <f t="shared" si="241"/>
        <v>3</v>
      </c>
      <c r="O2567" s="21">
        <f t="shared" si="242"/>
        <v>17</v>
      </c>
      <c r="P2567">
        <f t="shared" si="244"/>
        <v>3.6055512754639891</v>
      </c>
      <c r="Q2567">
        <f t="shared" si="245"/>
        <v>18</v>
      </c>
    </row>
    <row r="2568" spans="1:17" x14ac:dyDescent="0.25">
      <c r="A2568" t="str">
        <f t="shared" si="243"/>
        <v>Portugal-Local</v>
      </c>
      <c r="B2568">
        <v>2567</v>
      </c>
      <c r="C2568" t="s">
        <v>9</v>
      </c>
      <c r="D2568" t="s">
        <v>96</v>
      </c>
      <c r="E2568" t="s">
        <v>101</v>
      </c>
      <c r="F2568" s="3">
        <v>40626</v>
      </c>
      <c r="G2568" s="1" t="s">
        <v>121</v>
      </c>
      <c r="H2568" t="s">
        <v>121</v>
      </c>
      <c r="I2568" s="17">
        <f>IF(D2568="Moody",VLOOKUP(H2568,'Rating Translation'!$B$2:$E$25,4,FALSE),IF(D2568="SP",VLOOKUP(H2568,'Rating Translation'!$C$2:$E$25,3,FALSE),VLOOKUP(H2568,'Rating Translation'!$D$2:$E$25,2,FALSE)))</f>
        <v>18</v>
      </c>
      <c r="J2568">
        <f t="shared" si="240"/>
        <v>18</v>
      </c>
      <c r="K2568" s="20">
        <f>IF($D2568=K$1,$J2568,IF($C2568&lt;&gt;$C2567,"",K2567))</f>
        <v>18</v>
      </c>
      <c r="L2568">
        <f>IF($D2568=L$1,$J2568,IF($C2568&lt;&gt;$C2567,"",L2567))</f>
        <v>13</v>
      </c>
      <c r="M2568">
        <f>IF($D2568=M$1,$J2568,IF($C2568&lt;&gt;$C2567,"",M2567))</f>
        <v>18</v>
      </c>
      <c r="N2568" s="20">
        <f t="shared" si="241"/>
        <v>3</v>
      </c>
      <c r="O2568" s="21">
        <f t="shared" si="242"/>
        <v>16.333333333333332</v>
      </c>
      <c r="P2568">
        <f t="shared" si="244"/>
        <v>2.8867513459481255</v>
      </c>
      <c r="Q2568">
        <f t="shared" si="245"/>
        <v>18</v>
      </c>
    </row>
    <row r="2569" spans="1:17" x14ac:dyDescent="0.25">
      <c r="A2569" t="str">
        <f t="shared" si="243"/>
        <v>Portugal-Local</v>
      </c>
      <c r="B2569">
        <v>2568</v>
      </c>
      <c r="C2569" t="s">
        <v>9</v>
      </c>
      <c r="D2569" t="s">
        <v>79</v>
      </c>
      <c r="E2569" t="s">
        <v>101</v>
      </c>
      <c r="F2569" s="3">
        <v>40631</v>
      </c>
      <c r="G2569" s="1" t="s">
        <v>124</v>
      </c>
      <c r="H2569" t="s">
        <v>124</v>
      </c>
      <c r="I2569" s="17">
        <f>IF(D2569="Moody",VLOOKUP(H2569,'Rating Translation'!$B$2:$E$25,4,FALSE),IF(D2569="SP",VLOOKUP(H2569,'Rating Translation'!$C$2:$E$25,3,FALSE),VLOOKUP(H2569,'Rating Translation'!$D$2:$E$25,2,FALSE)))</f>
        <v>15</v>
      </c>
      <c r="J2569">
        <f t="shared" si="240"/>
        <v>15</v>
      </c>
      <c r="K2569" s="20">
        <f>IF($D2569=K$1,$J2569,IF($C2569&lt;&gt;$C2568,"",K2568))</f>
        <v>18</v>
      </c>
      <c r="L2569">
        <f>IF($D2569=L$1,$J2569,IF($C2569&lt;&gt;$C2568,"",L2568))</f>
        <v>15</v>
      </c>
      <c r="M2569">
        <f>IF($D2569=M$1,$J2569,IF($C2569&lt;&gt;$C2568,"",M2568))</f>
        <v>18</v>
      </c>
      <c r="N2569" s="20">
        <f t="shared" si="241"/>
        <v>3</v>
      </c>
      <c r="O2569" s="21">
        <f t="shared" si="242"/>
        <v>17</v>
      </c>
      <c r="P2569">
        <f t="shared" si="244"/>
        <v>1.7320508075688772</v>
      </c>
      <c r="Q2569">
        <f t="shared" si="245"/>
        <v>18</v>
      </c>
    </row>
    <row r="2570" spans="1:17" x14ac:dyDescent="0.25">
      <c r="A2570" t="str">
        <f t="shared" si="243"/>
        <v>Portugal-Local</v>
      </c>
      <c r="B2570">
        <v>2569</v>
      </c>
      <c r="C2570" t="s">
        <v>9</v>
      </c>
      <c r="D2570" t="s">
        <v>96</v>
      </c>
      <c r="E2570" t="s">
        <v>101</v>
      </c>
      <c r="F2570" s="3">
        <v>40634</v>
      </c>
      <c r="G2570" s="1" t="s">
        <v>124</v>
      </c>
      <c r="H2570" t="s">
        <v>124</v>
      </c>
      <c r="I2570" s="17">
        <f>IF(D2570="Moody",VLOOKUP(H2570,'Rating Translation'!$B$2:$E$25,4,FALSE),IF(D2570="SP",VLOOKUP(H2570,'Rating Translation'!$C$2:$E$25,3,FALSE),VLOOKUP(H2570,'Rating Translation'!$D$2:$E$25,2,FALSE)))</f>
        <v>15</v>
      </c>
      <c r="J2570">
        <f t="shared" si="240"/>
        <v>15</v>
      </c>
      <c r="K2570" s="20">
        <f>IF($D2570=K$1,$J2570,IF($C2570&lt;&gt;$C2569,"",K2569))</f>
        <v>18</v>
      </c>
      <c r="L2570">
        <f>IF($D2570=L$1,$J2570,IF($C2570&lt;&gt;$C2569,"",L2569))</f>
        <v>15</v>
      </c>
      <c r="M2570">
        <f>IF($D2570=M$1,$J2570,IF($C2570&lt;&gt;$C2569,"",M2569))</f>
        <v>15</v>
      </c>
      <c r="N2570" s="20">
        <f t="shared" si="241"/>
        <v>3</v>
      </c>
      <c r="O2570" s="21">
        <f t="shared" si="242"/>
        <v>16</v>
      </c>
      <c r="P2570">
        <f t="shared" si="244"/>
        <v>1.7320508075688772</v>
      </c>
      <c r="Q2570">
        <f t="shared" si="245"/>
        <v>15</v>
      </c>
    </row>
    <row r="2571" spans="1:17" x14ac:dyDescent="0.25">
      <c r="A2571" t="str">
        <f t="shared" si="243"/>
        <v>Portugal-Local</v>
      </c>
      <c r="B2571">
        <v>2570</v>
      </c>
      <c r="C2571" t="s">
        <v>9</v>
      </c>
      <c r="D2571" t="s">
        <v>69</v>
      </c>
      <c r="E2571" t="s">
        <v>101</v>
      </c>
      <c r="F2571" s="3">
        <v>40638</v>
      </c>
      <c r="G2571" s="1" t="s">
        <v>114</v>
      </c>
      <c r="H2571" t="s">
        <v>114</v>
      </c>
      <c r="I2571" s="17">
        <f>IF(D2571="Moody",VLOOKUP(H2571,'Rating Translation'!$B$2:$E$25,4,FALSE),IF(D2571="SP",VLOOKUP(H2571,'Rating Translation'!$C$2:$E$25,3,FALSE),VLOOKUP(H2571,'Rating Translation'!$D$2:$E$25,2,FALSE)))</f>
        <v>17</v>
      </c>
      <c r="J2571">
        <f t="shared" si="240"/>
        <v>17</v>
      </c>
      <c r="K2571" s="20">
        <f>IF($D2571=K$1,$J2571,IF($C2571&lt;&gt;$C2570,"",K2570))</f>
        <v>17</v>
      </c>
      <c r="L2571">
        <f>IF($D2571=L$1,$J2571,IF($C2571&lt;&gt;$C2570,"",L2570))</f>
        <v>15</v>
      </c>
      <c r="M2571">
        <f>IF($D2571=M$1,$J2571,IF($C2571&lt;&gt;$C2570,"",M2570))</f>
        <v>15</v>
      </c>
      <c r="N2571" s="20">
        <f t="shared" si="241"/>
        <v>3</v>
      </c>
      <c r="O2571" s="21">
        <f t="shared" si="242"/>
        <v>15.666666666666666</v>
      </c>
      <c r="P2571">
        <f t="shared" si="244"/>
        <v>1.1547005383792517</v>
      </c>
      <c r="Q2571">
        <f t="shared" si="245"/>
        <v>15</v>
      </c>
    </row>
    <row r="2572" spans="1:17" x14ac:dyDescent="0.25">
      <c r="A2572" t="str">
        <f t="shared" si="243"/>
        <v>Portugal-Local</v>
      </c>
      <c r="B2572">
        <v>2571</v>
      </c>
      <c r="C2572" t="s">
        <v>9</v>
      </c>
      <c r="D2572" t="s">
        <v>69</v>
      </c>
      <c r="E2572" t="s">
        <v>101</v>
      </c>
      <c r="F2572" s="3">
        <v>40729</v>
      </c>
      <c r="G2572" s="1" t="s">
        <v>57</v>
      </c>
      <c r="H2572" t="s">
        <v>57</v>
      </c>
      <c r="I2572" s="17">
        <f>IF(D2572="Moody",VLOOKUP(H2572,'Rating Translation'!$B$2:$E$25,4,FALSE),IF(D2572="SP",VLOOKUP(H2572,'Rating Translation'!$C$2:$E$25,3,FALSE),VLOOKUP(H2572,'Rating Translation'!$D$2:$E$25,2,FALSE)))</f>
        <v>13</v>
      </c>
      <c r="J2572">
        <f t="shared" si="240"/>
        <v>13</v>
      </c>
      <c r="K2572" s="20">
        <f>IF($D2572=K$1,$J2572,IF($C2572&lt;&gt;$C2571,"",K2571))</f>
        <v>13</v>
      </c>
      <c r="L2572">
        <f>IF($D2572=L$1,$J2572,IF($C2572&lt;&gt;$C2571,"",L2571))</f>
        <v>15</v>
      </c>
      <c r="M2572">
        <f>IF($D2572=M$1,$J2572,IF($C2572&lt;&gt;$C2571,"",M2571))</f>
        <v>15</v>
      </c>
      <c r="N2572" s="20">
        <f t="shared" si="241"/>
        <v>3</v>
      </c>
      <c r="O2572" s="21">
        <f t="shared" si="242"/>
        <v>14.333333333333334</v>
      </c>
      <c r="P2572">
        <f t="shared" si="244"/>
        <v>1.1547005383792517</v>
      </c>
      <c r="Q2572">
        <f t="shared" si="245"/>
        <v>15</v>
      </c>
    </row>
    <row r="2573" spans="1:17" x14ac:dyDescent="0.25">
      <c r="A2573" t="str">
        <f t="shared" si="243"/>
        <v>Portugal-Local</v>
      </c>
      <c r="B2573">
        <v>2572</v>
      </c>
      <c r="C2573" t="s">
        <v>9</v>
      </c>
      <c r="D2573" t="s">
        <v>96</v>
      </c>
      <c r="E2573" t="s">
        <v>101</v>
      </c>
      <c r="F2573" s="3">
        <v>40823</v>
      </c>
      <c r="G2573" s="1" t="s">
        <v>124</v>
      </c>
      <c r="H2573" t="s">
        <v>124</v>
      </c>
      <c r="I2573" s="17">
        <f>IF(D2573="Moody",VLOOKUP(H2573,'Rating Translation'!$B$2:$E$25,4,FALSE),IF(D2573="SP",VLOOKUP(H2573,'Rating Translation'!$C$2:$E$25,3,FALSE),VLOOKUP(H2573,'Rating Translation'!$D$2:$E$25,2,FALSE)))</f>
        <v>15</v>
      </c>
      <c r="J2573">
        <f t="shared" si="240"/>
        <v>15</v>
      </c>
      <c r="K2573" s="20">
        <f>IF($D2573=K$1,$J2573,IF($C2573&lt;&gt;$C2572,"",K2572))</f>
        <v>13</v>
      </c>
      <c r="L2573">
        <f>IF($D2573=L$1,$J2573,IF($C2573&lt;&gt;$C2572,"",L2572))</f>
        <v>15</v>
      </c>
      <c r="M2573">
        <f>IF($D2573=M$1,$J2573,IF($C2573&lt;&gt;$C2572,"",M2572))</f>
        <v>15</v>
      </c>
      <c r="N2573" s="20">
        <f t="shared" si="241"/>
        <v>3</v>
      </c>
      <c r="O2573" s="21">
        <f t="shared" si="242"/>
        <v>14.333333333333334</v>
      </c>
      <c r="P2573">
        <f t="shared" si="244"/>
        <v>1.1547005383792517</v>
      </c>
      <c r="Q2573">
        <f t="shared" si="245"/>
        <v>15</v>
      </c>
    </row>
    <row r="2574" spans="1:17" x14ac:dyDescent="0.25">
      <c r="A2574" t="str">
        <f t="shared" si="243"/>
        <v>Portugal-Local</v>
      </c>
      <c r="B2574">
        <v>2573</v>
      </c>
      <c r="C2574" t="s">
        <v>9</v>
      </c>
      <c r="D2574" t="s">
        <v>96</v>
      </c>
      <c r="E2574" t="s">
        <v>101</v>
      </c>
      <c r="F2574" s="3">
        <v>40871</v>
      </c>
      <c r="G2574" s="1" t="s">
        <v>71</v>
      </c>
      <c r="H2574" t="s">
        <v>71</v>
      </c>
      <c r="I2574" s="17">
        <f>IF(D2574="Moody",VLOOKUP(H2574,'Rating Translation'!$B$2:$E$25,4,FALSE),IF(D2574="SP",VLOOKUP(H2574,'Rating Translation'!$C$2:$E$25,3,FALSE),VLOOKUP(H2574,'Rating Translation'!$D$2:$E$25,2,FALSE)))</f>
        <v>14</v>
      </c>
      <c r="J2574">
        <f t="shared" si="240"/>
        <v>14</v>
      </c>
      <c r="K2574" s="20">
        <f>IF($D2574=K$1,$J2574,IF($C2574&lt;&gt;$C2573,"",K2573))</f>
        <v>13</v>
      </c>
      <c r="L2574">
        <f>IF($D2574=L$1,$J2574,IF($C2574&lt;&gt;$C2573,"",L2573))</f>
        <v>15</v>
      </c>
      <c r="M2574">
        <f>IF($D2574=M$1,$J2574,IF($C2574&lt;&gt;$C2573,"",M2573))</f>
        <v>14</v>
      </c>
      <c r="N2574" s="20">
        <f t="shared" si="241"/>
        <v>3</v>
      </c>
      <c r="O2574" s="21">
        <f t="shared" si="242"/>
        <v>14</v>
      </c>
      <c r="P2574">
        <f t="shared" si="244"/>
        <v>1</v>
      </c>
      <c r="Q2574">
        <f t="shared" si="245"/>
        <v>14</v>
      </c>
    </row>
    <row r="2575" spans="1:17" x14ac:dyDescent="0.25">
      <c r="A2575" t="str">
        <f t="shared" si="243"/>
        <v>Portugal-Local</v>
      </c>
      <c r="B2575">
        <v>2574</v>
      </c>
      <c r="C2575" t="s">
        <v>9</v>
      </c>
      <c r="D2575" t="s">
        <v>96</v>
      </c>
      <c r="E2575" t="s">
        <v>101</v>
      </c>
      <c r="F2575" s="3">
        <v>40883</v>
      </c>
      <c r="G2575" s="1" t="s">
        <v>71</v>
      </c>
      <c r="H2575" t="s">
        <v>71</v>
      </c>
      <c r="I2575" s="17">
        <f>IF(D2575="Moody",VLOOKUP(H2575,'Rating Translation'!$B$2:$E$25,4,FALSE),IF(D2575="SP",VLOOKUP(H2575,'Rating Translation'!$C$2:$E$25,3,FALSE),VLOOKUP(H2575,'Rating Translation'!$D$2:$E$25,2,FALSE)))</f>
        <v>14</v>
      </c>
      <c r="J2575">
        <f t="shared" si="240"/>
        <v>14</v>
      </c>
      <c r="K2575" s="20">
        <f>IF($D2575=K$1,$J2575,IF($C2575&lt;&gt;$C2574,"",K2574))</f>
        <v>13</v>
      </c>
      <c r="L2575">
        <f>IF($D2575=L$1,$J2575,IF($C2575&lt;&gt;$C2574,"",L2574))</f>
        <v>15</v>
      </c>
      <c r="M2575">
        <f>IF($D2575=M$1,$J2575,IF($C2575&lt;&gt;$C2574,"",M2574))</f>
        <v>14</v>
      </c>
      <c r="N2575" s="20">
        <f t="shared" si="241"/>
        <v>3</v>
      </c>
      <c r="O2575" s="21">
        <f t="shared" si="242"/>
        <v>14</v>
      </c>
      <c r="P2575">
        <f t="shared" si="244"/>
        <v>1</v>
      </c>
      <c r="Q2575">
        <f t="shared" si="245"/>
        <v>14</v>
      </c>
    </row>
    <row r="2576" spans="1:17" x14ac:dyDescent="0.25">
      <c r="A2576" t="str">
        <f t="shared" si="243"/>
        <v>Portugal-Local</v>
      </c>
      <c r="B2576">
        <v>2575</v>
      </c>
      <c r="C2576" t="s">
        <v>9</v>
      </c>
      <c r="D2576" t="s">
        <v>79</v>
      </c>
      <c r="E2576" t="s">
        <v>101</v>
      </c>
      <c r="F2576" s="3">
        <v>40921</v>
      </c>
      <c r="G2576" s="1" t="s">
        <v>92</v>
      </c>
      <c r="H2576" t="s">
        <v>92</v>
      </c>
      <c r="I2576" s="17">
        <f>IF(D2576="Moody",VLOOKUP(H2576,'Rating Translation'!$B$2:$E$25,4,FALSE),IF(D2576="SP",VLOOKUP(H2576,'Rating Translation'!$C$2:$E$25,3,FALSE),VLOOKUP(H2576,'Rating Translation'!$D$2:$E$25,2,FALSE)))</f>
        <v>13</v>
      </c>
      <c r="J2576">
        <f t="shared" si="240"/>
        <v>13</v>
      </c>
      <c r="K2576" s="20">
        <f>IF($D2576=K$1,$J2576,IF($C2576&lt;&gt;$C2575,"",K2575))</f>
        <v>13</v>
      </c>
      <c r="L2576">
        <f>IF($D2576=L$1,$J2576,IF($C2576&lt;&gt;$C2575,"",L2575))</f>
        <v>13</v>
      </c>
      <c r="M2576">
        <f>IF($D2576=M$1,$J2576,IF($C2576&lt;&gt;$C2575,"",M2575))</f>
        <v>14</v>
      </c>
      <c r="N2576" s="20">
        <f t="shared" si="241"/>
        <v>3</v>
      </c>
      <c r="O2576" s="21">
        <f t="shared" si="242"/>
        <v>13.333333333333334</v>
      </c>
      <c r="P2576">
        <f t="shared" si="244"/>
        <v>0.57735026918962573</v>
      </c>
      <c r="Q2576">
        <f t="shared" si="245"/>
        <v>13</v>
      </c>
    </row>
    <row r="2577" spans="1:17" x14ac:dyDescent="0.25">
      <c r="A2577" t="str">
        <f t="shared" si="243"/>
        <v>Portugal-Local</v>
      </c>
      <c r="B2577">
        <v>2576</v>
      </c>
      <c r="C2577" t="s">
        <v>9</v>
      </c>
      <c r="D2577" t="s">
        <v>69</v>
      </c>
      <c r="E2577" t="s">
        <v>101</v>
      </c>
      <c r="F2577" s="3">
        <v>40952</v>
      </c>
      <c r="G2577" s="1" t="s">
        <v>68</v>
      </c>
      <c r="H2577" t="s">
        <v>68</v>
      </c>
      <c r="I2577" s="17">
        <f>IF(D2577="Moody",VLOOKUP(H2577,'Rating Translation'!$B$2:$E$25,4,FALSE),IF(D2577="SP",VLOOKUP(H2577,'Rating Translation'!$C$2:$E$25,3,FALSE),VLOOKUP(H2577,'Rating Translation'!$D$2:$E$25,2,FALSE)))</f>
        <v>12</v>
      </c>
      <c r="J2577">
        <f t="shared" si="240"/>
        <v>12</v>
      </c>
      <c r="K2577" s="20">
        <f>IF($D2577=K$1,$J2577,IF($C2577&lt;&gt;$C2576,"",K2576))</f>
        <v>12</v>
      </c>
      <c r="L2577">
        <f>IF($D2577=L$1,$J2577,IF($C2577&lt;&gt;$C2576,"",L2576))</f>
        <v>13</v>
      </c>
      <c r="M2577">
        <f>IF($D2577=M$1,$J2577,IF($C2577&lt;&gt;$C2576,"",M2576))</f>
        <v>14</v>
      </c>
      <c r="N2577" s="20">
        <f t="shared" si="241"/>
        <v>3</v>
      </c>
      <c r="O2577" s="21">
        <f t="shared" si="242"/>
        <v>13</v>
      </c>
      <c r="P2577">
        <f t="shared" si="244"/>
        <v>1</v>
      </c>
      <c r="Q2577">
        <f t="shared" si="245"/>
        <v>13</v>
      </c>
    </row>
    <row r="2578" spans="1:17" x14ac:dyDescent="0.25">
      <c r="A2578" t="str">
        <f t="shared" si="243"/>
        <v>Portugal-Local</v>
      </c>
      <c r="B2578">
        <v>2577</v>
      </c>
      <c r="C2578" t="s">
        <v>9</v>
      </c>
      <c r="D2578" t="s">
        <v>96</v>
      </c>
      <c r="E2578" t="s">
        <v>101</v>
      </c>
      <c r="F2578" s="3">
        <v>40960</v>
      </c>
      <c r="G2578" s="1" t="s">
        <v>71</v>
      </c>
      <c r="H2578" t="s">
        <v>71</v>
      </c>
      <c r="I2578" s="17">
        <f>IF(D2578="Moody",VLOOKUP(H2578,'Rating Translation'!$B$2:$E$25,4,FALSE),IF(D2578="SP",VLOOKUP(H2578,'Rating Translation'!$C$2:$E$25,3,FALSE),VLOOKUP(H2578,'Rating Translation'!$D$2:$E$25,2,FALSE)))</f>
        <v>14</v>
      </c>
      <c r="J2578">
        <f t="shared" si="240"/>
        <v>14</v>
      </c>
      <c r="K2578" s="20">
        <f>IF($D2578=K$1,$J2578,IF($C2578&lt;&gt;$C2577,"",K2577))</f>
        <v>12</v>
      </c>
      <c r="L2578">
        <f>IF($D2578=L$1,$J2578,IF($C2578&lt;&gt;$C2577,"",L2577))</f>
        <v>13</v>
      </c>
      <c r="M2578">
        <f>IF($D2578=M$1,$J2578,IF($C2578&lt;&gt;$C2577,"",M2577))</f>
        <v>14</v>
      </c>
      <c r="N2578" s="20">
        <f t="shared" si="241"/>
        <v>3</v>
      </c>
      <c r="O2578" s="21">
        <f t="shared" si="242"/>
        <v>13</v>
      </c>
      <c r="P2578">
        <f t="shared" si="244"/>
        <v>1</v>
      </c>
      <c r="Q2578">
        <f t="shared" si="245"/>
        <v>13</v>
      </c>
    </row>
    <row r="2579" spans="1:17" x14ac:dyDescent="0.25">
      <c r="A2579" t="str">
        <f t="shared" si="243"/>
        <v>Portugal-Local</v>
      </c>
      <c r="B2579">
        <v>2578</v>
      </c>
      <c r="C2579" t="s">
        <v>9</v>
      </c>
      <c r="D2579" t="s">
        <v>96</v>
      </c>
      <c r="E2579" t="s">
        <v>101</v>
      </c>
      <c r="F2579" s="3">
        <v>41040</v>
      </c>
      <c r="G2579" s="1" t="s">
        <v>71</v>
      </c>
      <c r="H2579" t="s">
        <v>71</v>
      </c>
      <c r="I2579" s="17">
        <f>IF(D2579="Moody",VLOOKUP(H2579,'Rating Translation'!$B$2:$E$25,4,FALSE),IF(D2579="SP",VLOOKUP(H2579,'Rating Translation'!$C$2:$E$25,3,FALSE),VLOOKUP(H2579,'Rating Translation'!$D$2:$E$25,2,FALSE)))</f>
        <v>14</v>
      </c>
      <c r="J2579">
        <f t="shared" si="240"/>
        <v>14</v>
      </c>
      <c r="K2579" s="20">
        <f>IF($D2579=K$1,$J2579,IF($C2579&lt;&gt;$C2578,"",K2578))</f>
        <v>12</v>
      </c>
      <c r="L2579">
        <f>IF($D2579=L$1,$J2579,IF($C2579&lt;&gt;$C2578,"",L2578))</f>
        <v>13</v>
      </c>
      <c r="M2579">
        <f>IF($D2579=M$1,$J2579,IF($C2579&lt;&gt;$C2578,"",M2578))</f>
        <v>14</v>
      </c>
      <c r="N2579" s="20">
        <f t="shared" si="241"/>
        <v>3</v>
      </c>
      <c r="O2579" s="21">
        <f t="shared" si="242"/>
        <v>13</v>
      </c>
      <c r="P2579">
        <f t="shared" si="244"/>
        <v>1</v>
      </c>
      <c r="Q2579">
        <f t="shared" si="245"/>
        <v>13</v>
      </c>
    </row>
    <row r="2580" spans="1:17" x14ac:dyDescent="0.25">
      <c r="A2580" t="str">
        <f t="shared" si="243"/>
        <v>Portugal-Local</v>
      </c>
      <c r="B2580">
        <v>2579</v>
      </c>
      <c r="C2580" t="s">
        <v>9</v>
      </c>
      <c r="D2580" t="s">
        <v>96</v>
      </c>
      <c r="E2580" t="s">
        <v>101</v>
      </c>
      <c r="F2580" s="3">
        <v>41225</v>
      </c>
      <c r="G2580" s="1" t="s">
        <v>71</v>
      </c>
      <c r="H2580" t="s">
        <v>71</v>
      </c>
      <c r="I2580" s="17">
        <f>IF(D2580="Moody",VLOOKUP(H2580,'Rating Translation'!$B$2:$E$25,4,FALSE),IF(D2580="SP",VLOOKUP(H2580,'Rating Translation'!$C$2:$E$25,3,FALSE),VLOOKUP(H2580,'Rating Translation'!$D$2:$E$25,2,FALSE)))</f>
        <v>14</v>
      </c>
      <c r="J2580">
        <f t="shared" si="240"/>
        <v>14</v>
      </c>
      <c r="K2580" s="20">
        <f>IF($D2580=K$1,$J2580,IF($C2580&lt;&gt;$C2579,"",K2579))</f>
        <v>12</v>
      </c>
      <c r="L2580">
        <f>IF($D2580=L$1,$J2580,IF($C2580&lt;&gt;$C2579,"",L2579))</f>
        <v>13</v>
      </c>
      <c r="M2580">
        <f>IF($D2580=M$1,$J2580,IF($C2580&lt;&gt;$C2579,"",M2579))</f>
        <v>14</v>
      </c>
      <c r="N2580" s="20">
        <f t="shared" si="241"/>
        <v>3</v>
      </c>
      <c r="O2580" s="21">
        <f t="shared" si="242"/>
        <v>13</v>
      </c>
      <c r="P2580">
        <f t="shared" si="244"/>
        <v>1</v>
      </c>
      <c r="Q2580">
        <f t="shared" si="245"/>
        <v>13</v>
      </c>
    </row>
    <row r="2581" spans="1:17" x14ac:dyDescent="0.25">
      <c r="A2581" t="str">
        <f t="shared" si="243"/>
        <v>Portugal-Local</v>
      </c>
      <c r="B2581">
        <v>2580</v>
      </c>
      <c r="C2581" t="s">
        <v>9</v>
      </c>
      <c r="D2581" t="s">
        <v>69</v>
      </c>
      <c r="E2581" t="s">
        <v>101</v>
      </c>
      <c r="F2581" s="3">
        <v>41360</v>
      </c>
      <c r="G2581" s="1" t="s">
        <v>68</v>
      </c>
      <c r="H2581" t="s">
        <v>68</v>
      </c>
      <c r="I2581" s="17">
        <f>IF(D2581="Moody",VLOOKUP(H2581,'Rating Translation'!$B$2:$E$25,4,FALSE),IF(D2581="SP",VLOOKUP(H2581,'Rating Translation'!$C$2:$E$25,3,FALSE),VLOOKUP(H2581,'Rating Translation'!$D$2:$E$25,2,FALSE)))</f>
        <v>12</v>
      </c>
      <c r="J2581">
        <f t="shared" si="240"/>
        <v>12</v>
      </c>
      <c r="K2581" s="20">
        <f>IF($D2581=K$1,$J2581,IF($C2581&lt;&gt;$C2580,"",K2580))</f>
        <v>12</v>
      </c>
      <c r="L2581">
        <f>IF($D2581=L$1,$J2581,IF($C2581&lt;&gt;$C2580,"",L2580))</f>
        <v>13</v>
      </c>
      <c r="M2581">
        <f>IF($D2581=M$1,$J2581,IF($C2581&lt;&gt;$C2580,"",M2580))</f>
        <v>14</v>
      </c>
      <c r="N2581" s="20">
        <f t="shared" si="241"/>
        <v>3</v>
      </c>
      <c r="O2581" s="21">
        <f t="shared" si="242"/>
        <v>13</v>
      </c>
      <c r="P2581">
        <f t="shared" si="244"/>
        <v>1</v>
      </c>
      <c r="Q2581">
        <f t="shared" si="245"/>
        <v>13</v>
      </c>
    </row>
    <row r="2582" spans="1:17" x14ac:dyDescent="0.25">
      <c r="A2582" t="str">
        <f t="shared" si="243"/>
        <v>Portugal-Local</v>
      </c>
      <c r="B2582">
        <v>2581</v>
      </c>
      <c r="C2582" t="s">
        <v>9</v>
      </c>
      <c r="D2582" t="s">
        <v>96</v>
      </c>
      <c r="E2582" t="s">
        <v>101</v>
      </c>
      <c r="F2582" s="3">
        <v>41495</v>
      </c>
      <c r="G2582" s="1" t="s">
        <v>71</v>
      </c>
      <c r="H2582" t="s">
        <v>71</v>
      </c>
      <c r="I2582" s="17">
        <f>IF(D2582="Moody",VLOOKUP(H2582,'Rating Translation'!$B$2:$E$25,4,FALSE),IF(D2582="SP",VLOOKUP(H2582,'Rating Translation'!$C$2:$E$25,3,FALSE),VLOOKUP(H2582,'Rating Translation'!$D$2:$E$25,2,FALSE)))</f>
        <v>14</v>
      </c>
      <c r="J2582">
        <f t="shared" si="240"/>
        <v>14</v>
      </c>
      <c r="K2582" s="20">
        <f>IF($D2582=K$1,$J2582,IF($C2582&lt;&gt;$C2581,"",K2581))</f>
        <v>12</v>
      </c>
      <c r="L2582">
        <f>IF($D2582=L$1,$J2582,IF($C2582&lt;&gt;$C2581,"",L2581))</f>
        <v>13</v>
      </c>
      <c r="M2582">
        <f>IF($D2582=M$1,$J2582,IF($C2582&lt;&gt;$C2581,"",M2581))</f>
        <v>14</v>
      </c>
      <c r="N2582" s="20">
        <f t="shared" si="241"/>
        <v>3</v>
      </c>
      <c r="O2582" s="21">
        <f t="shared" si="242"/>
        <v>13</v>
      </c>
      <c r="P2582">
        <f t="shared" si="244"/>
        <v>1</v>
      </c>
      <c r="Q2582">
        <f t="shared" si="245"/>
        <v>13</v>
      </c>
    </row>
    <row r="2583" spans="1:17" x14ac:dyDescent="0.25">
      <c r="A2583" t="str">
        <f t="shared" si="243"/>
        <v>Portugal-Local</v>
      </c>
      <c r="B2583">
        <v>2582</v>
      </c>
      <c r="C2583" t="s">
        <v>9</v>
      </c>
      <c r="D2583" t="s">
        <v>96</v>
      </c>
      <c r="E2583" t="s">
        <v>101</v>
      </c>
      <c r="F2583" s="3">
        <v>41570</v>
      </c>
      <c r="G2583" s="1" t="s">
        <v>71</v>
      </c>
      <c r="H2583" t="s">
        <v>71</v>
      </c>
      <c r="I2583" s="17">
        <f>IF(D2583="Moody",VLOOKUP(H2583,'Rating Translation'!$B$2:$E$25,4,FALSE),IF(D2583="SP",VLOOKUP(H2583,'Rating Translation'!$C$2:$E$25,3,FALSE),VLOOKUP(H2583,'Rating Translation'!$D$2:$E$25,2,FALSE)))</f>
        <v>14</v>
      </c>
      <c r="J2583">
        <f t="shared" si="240"/>
        <v>14</v>
      </c>
      <c r="K2583" s="20">
        <f>IF($D2583=K$1,$J2583,IF($C2583&lt;&gt;$C2582,"",K2582))</f>
        <v>12</v>
      </c>
      <c r="L2583">
        <f>IF($D2583=L$1,$J2583,IF($C2583&lt;&gt;$C2582,"",L2582))</f>
        <v>13</v>
      </c>
      <c r="M2583">
        <f>IF($D2583=M$1,$J2583,IF($C2583&lt;&gt;$C2582,"",M2582))</f>
        <v>14</v>
      </c>
      <c r="N2583" s="20">
        <f t="shared" si="241"/>
        <v>3</v>
      </c>
      <c r="O2583" s="21">
        <f t="shared" si="242"/>
        <v>13</v>
      </c>
      <c r="P2583">
        <f t="shared" si="244"/>
        <v>1</v>
      </c>
      <c r="Q2583">
        <f t="shared" si="245"/>
        <v>13</v>
      </c>
    </row>
    <row r="2584" spans="1:17" x14ac:dyDescent="0.25">
      <c r="A2584" t="str">
        <f t="shared" si="243"/>
        <v>Singapore-Foreign</v>
      </c>
      <c r="B2584">
        <v>2583</v>
      </c>
      <c r="C2584" t="s">
        <v>47</v>
      </c>
      <c r="D2584" t="s">
        <v>69</v>
      </c>
      <c r="E2584" t="s">
        <v>100</v>
      </c>
      <c r="F2584" s="3">
        <v>32771</v>
      </c>
      <c r="G2584" s="1" t="s">
        <v>108</v>
      </c>
      <c r="H2584" t="s">
        <v>108</v>
      </c>
      <c r="I2584" s="17">
        <f>IF(D2584="Moody",VLOOKUP(H2584,'Rating Translation'!$B$2:$E$25,4,FALSE),IF(D2584="SP",VLOOKUP(H2584,'Rating Translation'!$C$2:$E$25,3,FALSE),VLOOKUP(H2584,'Rating Translation'!$D$2:$E$25,2,FALSE)))</f>
        <v>21</v>
      </c>
      <c r="J2584">
        <f t="shared" si="240"/>
        <v>21</v>
      </c>
      <c r="K2584" s="20">
        <f>IF($D2584=K$1,$J2584,IF($C2584&lt;&gt;$C2583,"",K2583))</f>
        <v>21</v>
      </c>
      <c r="L2584" t="str">
        <f>IF($D2584=L$1,$J2584,IF($C2584&lt;&gt;$C2583,"",L2583))</f>
        <v/>
      </c>
      <c r="M2584" t="str">
        <f>IF($D2584=M$1,$J2584,IF($C2584&lt;&gt;$C2583,"",M2583))</f>
        <v/>
      </c>
      <c r="N2584" s="20">
        <f t="shared" si="241"/>
        <v>1</v>
      </c>
      <c r="O2584" s="21">
        <f t="shared" si="242"/>
        <v>21</v>
      </c>
      <c r="P2584" t="str">
        <f t="shared" si="244"/>
        <v/>
      </c>
      <c r="Q2584">
        <f t="shared" si="245"/>
        <v>21</v>
      </c>
    </row>
    <row r="2585" spans="1:17" x14ac:dyDescent="0.25">
      <c r="A2585" t="str">
        <f t="shared" si="243"/>
        <v>Singapore-Foreign</v>
      </c>
      <c r="B2585">
        <v>2584</v>
      </c>
      <c r="C2585" t="s">
        <v>47</v>
      </c>
      <c r="D2585" t="s">
        <v>69</v>
      </c>
      <c r="E2585" t="s">
        <v>100</v>
      </c>
      <c r="F2585" s="3">
        <v>34478</v>
      </c>
      <c r="G2585" s="1" t="s">
        <v>107</v>
      </c>
      <c r="H2585" t="s">
        <v>107</v>
      </c>
      <c r="I2585" s="17">
        <f>IF(D2585="Moody",VLOOKUP(H2585,'Rating Translation'!$B$2:$E$25,4,FALSE),IF(D2585="SP",VLOOKUP(H2585,'Rating Translation'!$C$2:$E$25,3,FALSE),VLOOKUP(H2585,'Rating Translation'!$D$2:$E$25,2,FALSE)))</f>
        <v>22</v>
      </c>
      <c r="J2585">
        <f t="shared" si="240"/>
        <v>22</v>
      </c>
      <c r="K2585" s="20">
        <f>IF($D2585=K$1,$J2585,IF($C2585&lt;&gt;$C2584,"",K2584))</f>
        <v>22</v>
      </c>
      <c r="L2585" t="str">
        <f>IF($D2585=L$1,$J2585,IF($C2585&lt;&gt;$C2584,"",L2584))</f>
        <v/>
      </c>
      <c r="M2585" t="str">
        <f>IF($D2585=M$1,$J2585,IF($C2585&lt;&gt;$C2584,"",M2584))</f>
        <v/>
      </c>
      <c r="N2585" s="20">
        <f t="shared" si="241"/>
        <v>1</v>
      </c>
      <c r="O2585" s="21">
        <f t="shared" si="242"/>
        <v>22</v>
      </c>
      <c r="P2585" t="str">
        <f t="shared" si="244"/>
        <v/>
      </c>
      <c r="Q2585">
        <f t="shared" si="245"/>
        <v>22</v>
      </c>
    </row>
    <row r="2586" spans="1:17" x14ac:dyDescent="0.25">
      <c r="A2586" t="str">
        <f t="shared" si="243"/>
        <v>Singapore-Foreign</v>
      </c>
      <c r="B2586">
        <v>2585</v>
      </c>
      <c r="C2586" t="s">
        <v>47</v>
      </c>
      <c r="D2586" t="s">
        <v>79</v>
      </c>
      <c r="E2586" t="s">
        <v>100</v>
      </c>
      <c r="F2586" s="3">
        <v>34764</v>
      </c>
      <c r="G2586" s="1" t="s">
        <v>133</v>
      </c>
      <c r="H2586" t="s">
        <v>117</v>
      </c>
      <c r="I2586" s="17">
        <f>IF(D2586="Moody",VLOOKUP(H2586,'Rating Translation'!$B$2:$E$25,4,FALSE),IF(D2586="SP",VLOOKUP(H2586,'Rating Translation'!$C$2:$E$25,3,FALSE),VLOOKUP(H2586,'Rating Translation'!$D$2:$E$25,2,FALSE)))</f>
        <v>24</v>
      </c>
      <c r="J2586">
        <f t="shared" si="240"/>
        <v>24</v>
      </c>
      <c r="K2586" s="20">
        <f>IF($D2586=K$1,$J2586,IF($C2586&lt;&gt;$C2585,"",K2585))</f>
        <v>22</v>
      </c>
      <c r="L2586">
        <f>IF($D2586=L$1,$J2586,IF($C2586&lt;&gt;$C2585,"",L2585))</f>
        <v>24</v>
      </c>
      <c r="M2586" t="str">
        <f>IF($D2586=M$1,$J2586,IF($C2586&lt;&gt;$C2585,"",M2585))</f>
        <v/>
      </c>
      <c r="N2586" s="20">
        <f t="shared" si="241"/>
        <v>2</v>
      </c>
      <c r="O2586" s="21">
        <f t="shared" si="242"/>
        <v>23</v>
      </c>
      <c r="P2586">
        <f t="shared" si="244"/>
        <v>1.4142135623730951</v>
      </c>
      <c r="Q2586">
        <f t="shared" si="245"/>
        <v>23</v>
      </c>
    </row>
    <row r="2587" spans="1:17" x14ac:dyDescent="0.25">
      <c r="A2587" t="str">
        <f t="shared" si="243"/>
        <v>Singapore-Foreign</v>
      </c>
      <c r="B2587">
        <v>2586</v>
      </c>
      <c r="C2587" t="s">
        <v>47</v>
      </c>
      <c r="D2587" t="s">
        <v>69</v>
      </c>
      <c r="E2587" t="s">
        <v>100</v>
      </c>
      <c r="F2587" s="3">
        <v>35082</v>
      </c>
      <c r="G2587" s="1" t="s">
        <v>106</v>
      </c>
      <c r="H2587" t="s">
        <v>106</v>
      </c>
      <c r="I2587" s="17">
        <f>IF(D2587="Moody",VLOOKUP(H2587,'Rating Translation'!$B$2:$E$25,4,FALSE),IF(D2587="SP",VLOOKUP(H2587,'Rating Translation'!$C$2:$E$25,3,FALSE),VLOOKUP(H2587,'Rating Translation'!$D$2:$E$25,2,FALSE)))</f>
        <v>23</v>
      </c>
      <c r="J2587">
        <f t="shared" si="240"/>
        <v>23</v>
      </c>
      <c r="K2587" s="20">
        <f>IF($D2587=K$1,$J2587,IF($C2587&lt;&gt;$C2586,"",K2586))</f>
        <v>23</v>
      </c>
      <c r="L2587">
        <f>IF($D2587=L$1,$J2587,IF($C2587&lt;&gt;$C2586,"",L2586))</f>
        <v>24</v>
      </c>
      <c r="M2587" t="str">
        <f>IF($D2587=M$1,$J2587,IF($C2587&lt;&gt;$C2586,"",M2586))</f>
        <v/>
      </c>
      <c r="N2587" s="20">
        <f t="shared" si="241"/>
        <v>2</v>
      </c>
      <c r="O2587" s="21">
        <f t="shared" si="242"/>
        <v>23.5</v>
      </c>
      <c r="P2587">
        <f t="shared" si="244"/>
        <v>0.70710678118654757</v>
      </c>
      <c r="Q2587">
        <f t="shared" si="245"/>
        <v>23.5</v>
      </c>
    </row>
    <row r="2588" spans="1:17" x14ac:dyDescent="0.25">
      <c r="A2588" t="str">
        <f t="shared" si="243"/>
        <v>Singapore-Foreign</v>
      </c>
      <c r="B2588">
        <v>2587</v>
      </c>
      <c r="C2588" t="s">
        <v>47</v>
      </c>
      <c r="D2588" t="s">
        <v>96</v>
      </c>
      <c r="E2588" t="s">
        <v>100</v>
      </c>
      <c r="F2588" s="3">
        <v>36117</v>
      </c>
      <c r="G2588" s="1" t="s">
        <v>118</v>
      </c>
      <c r="H2588" t="s">
        <v>118</v>
      </c>
      <c r="I2588" s="17">
        <f>IF(D2588="Moody",VLOOKUP(H2588,'Rating Translation'!$B$2:$E$25,4,FALSE),IF(D2588="SP",VLOOKUP(H2588,'Rating Translation'!$C$2:$E$25,3,FALSE),VLOOKUP(H2588,'Rating Translation'!$D$2:$E$25,2,FALSE)))</f>
        <v>23</v>
      </c>
      <c r="J2588">
        <f t="shared" si="240"/>
        <v>23</v>
      </c>
      <c r="K2588" s="20">
        <f>IF($D2588=K$1,$J2588,IF($C2588&lt;&gt;$C2587,"",K2587))</f>
        <v>23</v>
      </c>
      <c r="L2588">
        <f>IF($D2588=L$1,$J2588,IF($C2588&lt;&gt;$C2587,"",L2587))</f>
        <v>24</v>
      </c>
      <c r="M2588">
        <f>IF($D2588=M$1,$J2588,IF($C2588&lt;&gt;$C2587,"",M2587))</f>
        <v>23</v>
      </c>
      <c r="N2588" s="20">
        <f t="shared" si="241"/>
        <v>3</v>
      </c>
      <c r="O2588" s="21">
        <f t="shared" si="242"/>
        <v>23.333333333333332</v>
      </c>
      <c r="P2588">
        <f t="shared" si="244"/>
        <v>0.57735026918962584</v>
      </c>
      <c r="Q2588">
        <f t="shared" si="245"/>
        <v>23</v>
      </c>
    </row>
    <row r="2589" spans="1:17" x14ac:dyDescent="0.25">
      <c r="A2589" t="str">
        <f t="shared" si="243"/>
        <v>Singapore-Foreign</v>
      </c>
      <c r="B2589">
        <v>2588</v>
      </c>
      <c r="C2589" t="s">
        <v>47</v>
      </c>
      <c r="D2589" t="s">
        <v>96</v>
      </c>
      <c r="E2589" t="s">
        <v>100</v>
      </c>
      <c r="F2589" s="3">
        <v>36790</v>
      </c>
      <c r="G2589" s="1" t="s">
        <v>134</v>
      </c>
      <c r="H2589" t="s">
        <v>118</v>
      </c>
      <c r="I2589" s="17">
        <f>IF(D2589="Moody",VLOOKUP(H2589,'Rating Translation'!$B$2:$E$25,4,FALSE),IF(D2589="SP",VLOOKUP(H2589,'Rating Translation'!$C$2:$E$25,3,FALSE),VLOOKUP(H2589,'Rating Translation'!$D$2:$E$25,2,FALSE)))</f>
        <v>23</v>
      </c>
      <c r="J2589">
        <f t="shared" si="240"/>
        <v>23</v>
      </c>
      <c r="K2589" s="20">
        <f>IF($D2589=K$1,$J2589,IF($C2589&lt;&gt;$C2588,"",K2588))</f>
        <v>23</v>
      </c>
      <c r="L2589">
        <f>IF($D2589=L$1,$J2589,IF($C2589&lt;&gt;$C2588,"",L2588))</f>
        <v>24</v>
      </c>
      <c r="M2589">
        <f>IF($D2589=M$1,$J2589,IF($C2589&lt;&gt;$C2588,"",M2588))</f>
        <v>23</v>
      </c>
      <c r="N2589" s="20">
        <f t="shared" si="241"/>
        <v>3</v>
      </c>
      <c r="O2589" s="21">
        <f t="shared" si="242"/>
        <v>23.333333333333332</v>
      </c>
      <c r="P2589">
        <f t="shared" si="244"/>
        <v>0.57735026918962584</v>
      </c>
      <c r="Q2589">
        <f t="shared" si="245"/>
        <v>23</v>
      </c>
    </row>
    <row r="2590" spans="1:17" x14ac:dyDescent="0.25">
      <c r="A2590" t="str">
        <f t="shared" si="243"/>
        <v>Singapore-Foreign</v>
      </c>
      <c r="B2590">
        <v>2589</v>
      </c>
      <c r="C2590" t="s">
        <v>47</v>
      </c>
      <c r="D2590" t="s">
        <v>69</v>
      </c>
      <c r="E2590" t="s">
        <v>100</v>
      </c>
      <c r="F2590" s="3">
        <v>37421</v>
      </c>
      <c r="G2590" s="1" t="s">
        <v>104</v>
      </c>
      <c r="H2590" t="s">
        <v>104</v>
      </c>
      <c r="I2590" s="17">
        <f>IF(D2590="Moody",VLOOKUP(H2590,'Rating Translation'!$B$2:$E$25,4,FALSE),IF(D2590="SP",VLOOKUP(H2590,'Rating Translation'!$C$2:$E$25,3,FALSE),VLOOKUP(H2590,'Rating Translation'!$D$2:$E$25,2,FALSE)))</f>
        <v>24</v>
      </c>
      <c r="J2590">
        <f t="shared" si="240"/>
        <v>24</v>
      </c>
      <c r="K2590" s="20">
        <f>IF($D2590=K$1,$J2590,IF($C2590&lt;&gt;$C2589,"",K2589))</f>
        <v>24</v>
      </c>
      <c r="L2590">
        <f>IF($D2590=L$1,$J2590,IF($C2590&lt;&gt;$C2589,"",L2589))</f>
        <v>24</v>
      </c>
      <c r="M2590">
        <f>IF($D2590=M$1,$J2590,IF($C2590&lt;&gt;$C2589,"",M2589))</f>
        <v>23</v>
      </c>
      <c r="N2590" s="20">
        <f t="shared" si="241"/>
        <v>3</v>
      </c>
      <c r="O2590" s="21">
        <f t="shared" si="242"/>
        <v>23.666666666666668</v>
      </c>
      <c r="P2590">
        <f t="shared" si="244"/>
        <v>0.57735026918962584</v>
      </c>
      <c r="Q2590">
        <f t="shared" si="245"/>
        <v>24</v>
      </c>
    </row>
    <row r="2591" spans="1:17" x14ac:dyDescent="0.25">
      <c r="A2591" t="str">
        <f t="shared" si="243"/>
        <v>Singapore-Foreign</v>
      </c>
      <c r="B2591">
        <v>2590</v>
      </c>
      <c r="C2591" t="s">
        <v>47</v>
      </c>
      <c r="D2591" t="s">
        <v>96</v>
      </c>
      <c r="E2591" t="s">
        <v>100</v>
      </c>
      <c r="F2591" s="3">
        <v>37755</v>
      </c>
      <c r="G2591" s="1" t="s">
        <v>133</v>
      </c>
      <c r="H2591" t="s">
        <v>117</v>
      </c>
      <c r="I2591" s="17">
        <f>IF(D2591="Moody",VLOOKUP(H2591,'Rating Translation'!$B$2:$E$25,4,FALSE),IF(D2591="SP",VLOOKUP(H2591,'Rating Translation'!$C$2:$E$25,3,FALSE),VLOOKUP(H2591,'Rating Translation'!$D$2:$E$25,2,FALSE)))</f>
        <v>24</v>
      </c>
      <c r="J2591">
        <f t="shared" si="240"/>
        <v>24</v>
      </c>
      <c r="K2591" s="20">
        <f>IF($D2591=K$1,$J2591,IF($C2591&lt;&gt;$C2590,"",K2590))</f>
        <v>24</v>
      </c>
      <c r="L2591">
        <f>IF($D2591=L$1,$J2591,IF($C2591&lt;&gt;$C2590,"",L2590))</f>
        <v>24</v>
      </c>
      <c r="M2591">
        <f>IF($D2591=M$1,$J2591,IF($C2591&lt;&gt;$C2590,"",M2590))</f>
        <v>24</v>
      </c>
      <c r="N2591" s="20">
        <f t="shared" si="241"/>
        <v>3</v>
      </c>
      <c r="O2591" s="21">
        <f t="shared" si="242"/>
        <v>24</v>
      </c>
      <c r="P2591">
        <f t="shared" si="244"/>
        <v>0</v>
      </c>
      <c r="Q2591">
        <f t="shared" si="245"/>
        <v>24</v>
      </c>
    </row>
    <row r="2592" spans="1:17" x14ac:dyDescent="0.25">
      <c r="A2592" t="str">
        <f t="shared" si="243"/>
        <v>Singapore-Foreign</v>
      </c>
      <c r="B2592">
        <v>2591</v>
      </c>
      <c r="C2592" t="s">
        <v>47</v>
      </c>
      <c r="D2592" t="s">
        <v>69</v>
      </c>
      <c r="E2592" t="s">
        <v>100</v>
      </c>
      <c r="F2592" s="3">
        <v>37940</v>
      </c>
      <c r="G2592" s="1" t="s">
        <v>61</v>
      </c>
      <c r="H2592" t="s">
        <v>104</v>
      </c>
      <c r="I2592" s="17">
        <f>IF(D2592="Moody",VLOOKUP(H2592,'Rating Translation'!$B$2:$E$25,4,FALSE),IF(D2592="SP",VLOOKUP(H2592,'Rating Translation'!$C$2:$E$25,3,FALSE),VLOOKUP(H2592,'Rating Translation'!$D$2:$E$25,2,FALSE)))</f>
        <v>24</v>
      </c>
      <c r="J2592">
        <f t="shared" si="240"/>
        <v>24</v>
      </c>
      <c r="K2592" s="20">
        <f>IF($D2592=K$1,$J2592,IF($C2592&lt;&gt;$C2591,"",K2591))</f>
        <v>24</v>
      </c>
      <c r="L2592">
        <f>IF($D2592=L$1,$J2592,IF($C2592&lt;&gt;$C2591,"",L2591))</f>
        <v>24</v>
      </c>
      <c r="M2592">
        <f>IF($D2592=M$1,$J2592,IF($C2592&lt;&gt;$C2591,"",M2591))</f>
        <v>24</v>
      </c>
      <c r="N2592" s="20">
        <f t="shared" si="241"/>
        <v>3</v>
      </c>
      <c r="O2592" s="21">
        <f t="shared" si="242"/>
        <v>24</v>
      </c>
      <c r="P2592">
        <f t="shared" si="244"/>
        <v>0</v>
      </c>
      <c r="Q2592">
        <f t="shared" si="245"/>
        <v>24</v>
      </c>
    </row>
    <row r="2593" spans="1:17" x14ac:dyDescent="0.25">
      <c r="A2593" t="str">
        <f t="shared" si="243"/>
        <v>Singapore-Foreign</v>
      </c>
      <c r="B2593">
        <v>2592</v>
      </c>
      <c r="C2593" t="s">
        <v>47</v>
      </c>
      <c r="D2593" t="s">
        <v>96</v>
      </c>
      <c r="E2593" t="s">
        <v>100</v>
      </c>
      <c r="F2593" s="3">
        <v>40819</v>
      </c>
      <c r="G2593" s="1" t="s">
        <v>133</v>
      </c>
      <c r="H2593" t="s">
        <v>117</v>
      </c>
      <c r="I2593" s="17">
        <f>IF(D2593="Moody",VLOOKUP(H2593,'Rating Translation'!$B$2:$E$25,4,FALSE),IF(D2593="SP",VLOOKUP(H2593,'Rating Translation'!$C$2:$E$25,3,FALSE),VLOOKUP(H2593,'Rating Translation'!$D$2:$E$25,2,FALSE)))</f>
        <v>24</v>
      </c>
      <c r="J2593">
        <f t="shared" si="240"/>
        <v>24</v>
      </c>
      <c r="K2593" s="20">
        <f>IF($D2593=K$1,$J2593,IF($C2593&lt;&gt;$C2592,"",K2592))</f>
        <v>24</v>
      </c>
      <c r="L2593">
        <f>IF($D2593=L$1,$J2593,IF($C2593&lt;&gt;$C2592,"",L2592))</f>
        <v>24</v>
      </c>
      <c r="M2593">
        <f>IF($D2593=M$1,$J2593,IF($C2593&lt;&gt;$C2592,"",M2592))</f>
        <v>24</v>
      </c>
      <c r="N2593" s="20">
        <f t="shared" si="241"/>
        <v>3</v>
      </c>
      <c r="O2593" s="21">
        <f t="shared" si="242"/>
        <v>24</v>
      </c>
      <c r="P2593">
        <f t="shared" si="244"/>
        <v>0</v>
      </c>
      <c r="Q2593">
        <f t="shared" si="245"/>
        <v>24</v>
      </c>
    </row>
    <row r="2594" spans="1:17" x14ac:dyDescent="0.25">
      <c r="A2594" t="str">
        <f t="shared" si="243"/>
        <v>Singapore-Foreign</v>
      </c>
      <c r="B2594">
        <v>2593</v>
      </c>
      <c r="C2594" t="s">
        <v>47</v>
      </c>
      <c r="D2594" t="s">
        <v>96</v>
      </c>
      <c r="E2594" t="s">
        <v>100</v>
      </c>
      <c r="F2594" s="3">
        <v>40897</v>
      </c>
      <c r="G2594" s="1" t="s">
        <v>133</v>
      </c>
      <c r="H2594" t="s">
        <v>117</v>
      </c>
      <c r="I2594" s="17">
        <f>IF(D2594="Moody",VLOOKUP(H2594,'Rating Translation'!$B$2:$E$25,4,FALSE),IF(D2594="SP",VLOOKUP(H2594,'Rating Translation'!$C$2:$E$25,3,FALSE),VLOOKUP(H2594,'Rating Translation'!$D$2:$E$25,2,FALSE)))</f>
        <v>24</v>
      </c>
      <c r="J2594">
        <f t="shared" si="240"/>
        <v>24</v>
      </c>
      <c r="K2594" s="20">
        <f>IF($D2594=K$1,$J2594,IF($C2594&lt;&gt;$C2593,"",K2593))</f>
        <v>24</v>
      </c>
      <c r="L2594">
        <f>IF($D2594=L$1,$J2594,IF($C2594&lt;&gt;$C2593,"",L2593))</f>
        <v>24</v>
      </c>
      <c r="M2594">
        <f>IF($D2594=M$1,$J2594,IF($C2594&lt;&gt;$C2593,"",M2593))</f>
        <v>24</v>
      </c>
      <c r="N2594" s="20">
        <f t="shared" si="241"/>
        <v>3</v>
      </c>
      <c r="O2594" s="21">
        <f t="shared" si="242"/>
        <v>24</v>
      </c>
      <c r="P2594">
        <f t="shared" si="244"/>
        <v>0</v>
      </c>
      <c r="Q2594">
        <f t="shared" si="245"/>
        <v>24</v>
      </c>
    </row>
    <row r="2595" spans="1:17" x14ac:dyDescent="0.25">
      <c r="A2595" t="str">
        <f t="shared" si="243"/>
        <v>Singapore-Foreign</v>
      </c>
      <c r="B2595">
        <v>2594</v>
      </c>
      <c r="C2595" t="s">
        <v>47</v>
      </c>
      <c r="D2595" t="s">
        <v>96</v>
      </c>
      <c r="E2595" t="s">
        <v>100</v>
      </c>
      <c r="F2595" s="3">
        <v>40934</v>
      </c>
      <c r="G2595" s="1" t="s">
        <v>133</v>
      </c>
      <c r="H2595" t="s">
        <v>117</v>
      </c>
      <c r="I2595" s="17">
        <f>IF(D2595="Moody",VLOOKUP(H2595,'Rating Translation'!$B$2:$E$25,4,FALSE),IF(D2595="SP",VLOOKUP(H2595,'Rating Translation'!$C$2:$E$25,3,FALSE),VLOOKUP(H2595,'Rating Translation'!$D$2:$E$25,2,FALSE)))</f>
        <v>24</v>
      </c>
      <c r="J2595">
        <f t="shared" si="240"/>
        <v>24</v>
      </c>
      <c r="K2595" s="20">
        <f>IF($D2595=K$1,$J2595,IF($C2595&lt;&gt;$C2594,"",K2594))</f>
        <v>24</v>
      </c>
      <c r="L2595">
        <f>IF($D2595=L$1,$J2595,IF($C2595&lt;&gt;$C2594,"",L2594))</f>
        <v>24</v>
      </c>
      <c r="M2595">
        <f>IF($D2595=M$1,$J2595,IF($C2595&lt;&gt;$C2594,"",M2594))</f>
        <v>24</v>
      </c>
      <c r="N2595" s="20">
        <f t="shared" si="241"/>
        <v>3</v>
      </c>
      <c r="O2595" s="21">
        <f t="shared" si="242"/>
        <v>24</v>
      </c>
      <c r="P2595">
        <f t="shared" si="244"/>
        <v>0</v>
      </c>
      <c r="Q2595">
        <f t="shared" si="245"/>
        <v>24</v>
      </c>
    </row>
    <row r="2596" spans="1:17" x14ac:dyDescent="0.25">
      <c r="A2596" t="str">
        <f t="shared" si="243"/>
        <v>Singapore-Foreign</v>
      </c>
      <c r="B2596">
        <v>2595</v>
      </c>
      <c r="C2596" t="s">
        <v>47</v>
      </c>
      <c r="D2596" t="s">
        <v>96</v>
      </c>
      <c r="E2596" t="s">
        <v>100</v>
      </c>
      <c r="F2596" s="3">
        <v>40963</v>
      </c>
      <c r="G2596" s="1" t="s">
        <v>133</v>
      </c>
      <c r="H2596" t="s">
        <v>117</v>
      </c>
      <c r="I2596" s="17">
        <f>IF(D2596="Moody",VLOOKUP(H2596,'Rating Translation'!$B$2:$E$25,4,FALSE),IF(D2596="SP",VLOOKUP(H2596,'Rating Translation'!$C$2:$E$25,3,FALSE),VLOOKUP(H2596,'Rating Translation'!$D$2:$E$25,2,FALSE)))</f>
        <v>24</v>
      </c>
      <c r="J2596">
        <f t="shared" si="240"/>
        <v>24</v>
      </c>
      <c r="K2596" s="20">
        <f>IF($D2596=K$1,$J2596,IF($C2596&lt;&gt;$C2595,"",K2595))</f>
        <v>24</v>
      </c>
      <c r="L2596">
        <f>IF($D2596=L$1,$J2596,IF($C2596&lt;&gt;$C2595,"",L2595))</f>
        <v>24</v>
      </c>
      <c r="M2596">
        <f>IF($D2596=M$1,$J2596,IF($C2596&lt;&gt;$C2595,"",M2595))</f>
        <v>24</v>
      </c>
      <c r="N2596" s="20">
        <f t="shared" si="241"/>
        <v>3</v>
      </c>
      <c r="O2596" s="21">
        <f t="shared" si="242"/>
        <v>24</v>
      </c>
      <c r="P2596">
        <f t="shared" si="244"/>
        <v>0</v>
      </c>
      <c r="Q2596">
        <f t="shared" si="245"/>
        <v>24</v>
      </c>
    </row>
    <row r="2597" spans="1:17" x14ac:dyDescent="0.25">
      <c r="A2597" t="str">
        <f t="shared" si="243"/>
        <v>Singapore-Foreign</v>
      </c>
      <c r="B2597">
        <v>2596</v>
      </c>
      <c r="C2597" t="s">
        <v>47</v>
      </c>
      <c r="D2597" t="s">
        <v>96</v>
      </c>
      <c r="E2597" t="s">
        <v>100</v>
      </c>
      <c r="F2597" s="3">
        <v>40994</v>
      </c>
      <c r="G2597" s="1" t="s">
        <v>133</v>
      </c>
      <c r="H2597" t="s">
        <v>117</v>
      </c>
      <c r="I2597" s="17">
        <f>IF(D2597="Moody",VLOOKUP(H2597,'Rating Translation'!$B$2:$E$25,4,FALSE),IF(D2597="SP",VLOOKUP(H2597,'Rating Translation'!$C$2:$E$25,3,FALSE),VLOOKUP(H2597,'Rating Translation'!$D$2:$E$25,2,FALSE)))</f>
        <v>24</v>
      </c>
      <c r="J2597">
        <f t="shared" si="240"/>
        <v>24</v>
      </c>
      <c r="K2597" s="20">
        <f>IF($D2597=K$1,$J2597,IF($C2597&lt;&gt;$C2596,"",K2596))</f>
        <v>24</v>
      </c>
      <c r="L2597">
        <f>IF($D2597=L$1,$J2597,IF($C2597&lt;&gt;$C2596,"",L2596))</f>
        <v>24</v>
      </c>
      <c r="M2597">
        <f>IF($D2597=M$1,$J2597,IF($C2597&lt;&gt;$C2596,"",M2596))</f>
        <v>24</v>
      </c>
      <c r="N2597" s="20">
        <f t="shared" si="241"/>
        <v>3</v>
      </c>
      <c r="O2597" s="21">
        <f t="shared" si="242"/>
        <v>24</v>
      </c>
      <c r="P2597">
        <f t="shared" si="244"/>
        <v>0</v>
      </c>
      <c r="Q2597">
        <f t="shared" si="245"/>
        <v>24</v>
      </c>
    </row>
    <row r="2598" spans="1:17" x14ac:dyDescent="0.25">
      <c r="A2598" t="str">
        <f t="shared" si="243"/>
        <v>Singapore-Foreign</v>
      </c>
      <c r="B2598">
        <v>2597</v>
      </c>
      <c r="C2598" t="s">
        <v>47</v>
      </c>
      <c r="D2598" t="s">
        <v>96</v>
      </c>
      <c r="E2598" t="s">
        <v>100</v>
      </c>
      <c r="F2598" s="3">
        <v>41024</v>
      </c>
      <c r="G2598" s="1" t="s">
        <v>133</v>
      </c>
      <c r="H2598" t="s">
        <v>117</v>
      </c>
      <c r="I2598" s="17">
        <f>IF(D2598="Moody",VLOOKUP(H2598,'Rating Translation'!$B$2:$E$25,4,FALSE),IF(D2598="SP",VLOOKUP(H2598,'Rating Translation'!$C$2:$E$25,3,FALSE),VLOOKUP(H2598,'Rating Translation'!$D$2:$E$25,2,FALSE)))</f>
        <v>24</v>
      </c>
      <c r="J2598">
        <f t="shared" si="240"/>
        <v>24</v>
      </c>
      <c r="K2598" s="20">
        <f>IF($D2598=K$1,$J2598,IF($C2598&lt;&gt;$C2597,"",K2597))</f>
        <v>24</v>
      </c>
      <c r="L2598">
        <f>IF($D2598=L$1,$J2598,IF($C2598&lt;&gt;$C2597,"",L2597))</f>
        <v>24</v>
      </c>
      <c r="M2598">
        <f>IF($D2598=M$1,$J2598,IF($C2598&lt;&gt;$C2597,"",M2597))</f>
        <v>24</v>
      </c>
      <c r="N2598" s="20">
        <f t="shared" si="241"/>
        <v>3</v>
      </c>
      <c r="O2598" s="21">
        <f t="shared" si="242"/>
        <v>24</v>
      </c>
      <c r="P2598">
        <f t="shared" si="244"/>
        <v>0</v>
      </c>
      <c r="Q2598">
        <f t="shared" si="245"/>
        <v>24</v>
      </c>
    </row>
    <row r="2599" spans="1:17" x14ac:dyDescent="0.25">
      <c r="A2599" t="str">
        <f t="shared" si="243"/>
        <v>Singapore-Foreign</v>
      </c>
      <c r="B2599">
        <v>2598</v>
      </c>
      <c r="C2599" t="s">
        <v>47</v>
      </c>
      <c r="D2599" t="s">
        <v>96</v>
      </c>
      <c r="E2599" t="s">
        <v>100</v>
      </c>
      <c r="F2599" s="3">
        <v>41057</v>
      </c>
      <c r="G2599" s="1" t="s">
        <v>133</v>
      </c>
      <c r="H2599" t="s">
        <v>117</v>
      </c>
      <c r="I2599" s="17">
        <f>IF(D2599="Moody",VLOOKUP(H2599,'Rating Translation'!$B$2:$E$25,4,FALSE),IF(D2599="SP",VLOOKUP(H2599,'Rating Translation'!$C$2:$E$25,3,FALSE),VLOOKUP(H2599,'Rating Translation'!$D$2:$E$25,2,FALSE)))</f>
        <v>24</v>
      </c>
      <c r="J2599">
        <f t="shared" si="240"/>
        <v>24</v>
      </c>
      <c r="K2599" s="20">
        <f>IF($D2599=K$1,$J2599,IF($C2599&lt;&gt;$C2598,"",K2598))</f>
        <v>24</v>
      </c>
      <c r="L2599">
        <f>IF($D2599=L$1,$J2599,IF($C2599&lt;&gt;$C2598,"",L2598))</f>
        <v>24</v>
      </c>
      <c r="M2599">
        <f>IF($D2599=M$1,$J2599,IF($C2599&lt;&gt;$C2598,"",M2598))</f>
        <v>24</v>
      </c>
      <c r="N2599" s="20">
        <f t="shared" si="241"/>
        <v>3</v>
      </c>
      <c r="O2599" s="21">
        <f t="shared" si="242"/>
        <v>24</v>
      </c>
      <c r="P2599">
        <f t="shared" si="244"/>
        <v>0</v>
      </c>
      <c r="Q2599">
        <f t="shared" si="245"/>
        <v>24</v>
      </c>
    </row>
    <row r="2600" spans="1:17" x14ac:dyDescent="0.25">
      <c r="A2600" t="str">
        <f t="shared" si="243"/>
        <v>Singapore-Foreign</v>
      </c>
      <c r="B2600">
        <v>2599</v>
      </c>
      <c r="C2600" t="s">
        <v>47</v>
      </c>
      <c r="D2600" t="s">
        <v>96</v>
      </c>
      <c r="E2600" t="s">
        <v>100</v>
      </c>
      <c r="F2600" s="3">
        <v>41101</v>
      </c>
      <c r="G2600" s="1" t="s">
        <v>133</v>
      </c>
      <c r="H2600" t="s">
        <v>117</v>
      </c>
      <c r="I2600" s="17">
        <f>IF(D2600="Moody",VLOOKUP(H2600,'Rating Translation'!$B$2:$E$25,4,FALSE),IF(D2600="SP",VLOOKUP(H2600,'Rating Translation'!$C$2:$E$25,3,FALSE),VLOOKUP(H2600,'Rating Translation'!$D$2:$E$25,2,FALSE)))</f>
        <v>24</v>
      </c>
      <c r="J2600">
        <f t="shared" ref="J2600:J2663" si="246">IF(ISERROR(I2600),"",I2600)</f>
        <v>24</v>
      </c>
      <c r="K2600" s="20">
        <f>IF($D2600=K$1,$J2600,IF($C2600&lt;&gt;$C2599,"",K2599))</f>
        <v>24</v>
      </c>
      <c r="L2600">
        <f>IF($D2600=L$1,$J2600,IF($C2600&lt;&gt;$C2599,"",L2599))</f>
        <v>24</v>
      </c>
      <c r="M2600">
        <f>IF($D2600=M$1,$J2600,IF($C2600&lt;&gt;$C2599,"",M2599))</f>
        <v>24</v>
      </c>
      <c r="N2600" s="20">
        <f t="shared" ref="N2600:N2663" si="247">COUNT(K2600:M2600)</f>
        <v>3</v>
      </c>
      <c r="O2600" s="21">
        <f t="shared" ref="O2600:O2663" si="248">AVERAGE(K2600:M2600)</f>
        <v>24</v>
      </c>
      <c r="P2600">
        <f t="shared" si="244"/>
        <v>0</v>
      </c>
      <c r="Q2600">
        <f t="shared" si="245"/>
        <v>24</v>
      </c>
    </row>
    <row r="2601" spans="1:17" x14ac:dyDescent="0.25">
      <c r="A2601" t="str">
        <f t="shared" si="243"/>
        <v>Singapore-Foreign</v>
      </c>
      <c r="B2601">
        <v>2600</v>
      </c>
      <c r="C2601" t="s">
        <v>47</v>
      </c>
      <c r="D2601" t="s">
        <v>96</v>
      </c>
      <c r="E2601" t="s">
        <v>100</v>
      </c>
      <c r="F2601" s="3">
        <v>41138</v>
      </c>
      <c r="G2601" s="1" t="s">
        <v>133</v>
      </c>
      <c r="H2601" t="s">
        <v>117</v>
      </c>
      <c r="I2601" s="17">
        <f>IF(D2601="Moody",VLOOKUP(H2601,'Rating Translation'!$B$2:$E$25,4,FALSE),IF(D2601="SP",VLOOKUP(H2601,'Rating Translation'!$C$2:$E$25,3,FALSE),VLOOKUP(H2601,'Rating Translation'!$D$2:$E$25,2,FALSE)))</f>
        <v>24</v>
      </c>
      <c r="J2601">
        <f t="shared" si="246"/>
        <v>24</v>
      </c>
      <c r="K2601" s="20">
        <f>IF($D2601=K$1,$J2601,IF($C2601&lt;&gt;$C2600,"",K2600))</f>
        <v>24</v>
      </c>
      <c r="L2601">
        <f>IF($D2601=L$1,$J2601,IF($C2601&lt;&gt;$C2600,"",L2600))</f>
        <v>24</v>
      </c>
      <c r="M2601">
        <f>IF($D2601=M$1,$J2601,IF($C2601&lt;&gt;$C2600,"",M2600))</f>
        <v>24</v>
      </c>
      <c r="N2601" s="20">
        <f t="shared" si="247"/>
        <v>3</v>
      </c>
      <c r="O2601" s="21">
        <f t="shared" si="248"/>
        <v>24</v>
      </c>
      <c r="P2601">
        <f t="shared" si="244"/>
        <v>0</v>
      </c>
      <c r="Q2601">
        <f t="shared" si="245"/>
        <v>24</v>
      </c>
    </row>
    <row r="2602" spans="1:17" x14ac:dyDescent="0.25">
      <c r="A2602" t="str">
        <f t="shared" si="243"/>
        <v>Singapore-Foreign</v>
      </c>
      <c r="B2602">
        <v>2601</v>
      </c>
      <c r="C2602" t="s">
        <v>47</v>
      </c>
      <c r="D2602" t="s">
        <v>96</v>
      </c>
      <c r="E2602" t="s">
        <v>100</v>
      </c>
      <c r="F2602" s="3">
        <v>41341</v>
      </c>
      <c r="G2602" s="1" t="s">
        <v>133</v>
      </c>
      <c r="H2602" t="s">
        <v>117</v>
      </c>
      <c r="I2602" s="17">
        <f>IF(D2602="Moody",VLOOKUP(H2602,'Rating Translation'!$B$2:$E$25,4,FALSE),IF(D2602="SP",VLOOKUP(H2602,'Rating Translation'!$C$2:$E$25,3,FALSE),VLOOKUP(H2602,'Rating Translation'!$D$2:$E$25,2,FALSE)))</f>
        <v>24</v>
      </c>
      <c r="J2602">
        <f t="shared" si="246"/>
        <v>24</v>
      </c>
      <c r="K2602" s="20">
        <f>IF($D2602=K$1,$J2602,IF($C2602&lt;&gt;$C2601,"",K2601))</f>
        <v>24</v>
      </c>
      <c r="L2602">
        <f>IF($D2602=L$1,$J2602,IF($C2602&lt;&gt;$C2601,"",L2601))</f>
        <v>24</v>
      </c>
      <c r="M2602">
        <f>IF($D2602=M$1,$J2602,IF($C2602&lt;&gt;$C2601,"",M2601))</f>
        <v>24</v>
      </c>
      <c r="N2602" s="20">
        <f t="shared" si="247"/>
        <v>3</v>
      </c>
      <c r="O2602" s="21">
        <f t="shared" si="248"/>
        <v>24</v>
      </c>
      <c r="P2602">
        <f t="shared" si="244"/>
        <v>0</v>
      </c>
      <c r="Q2602">
        <f t="shared" si="245"/>
        <v>24</v>
      </c>
    </row>
    <row r="2603" spans="1:17" x14ac:dyDescent="0.25">
      <c r="A2603" t="str">
        <f t="shared" si="243"/>
        <v>Singapore-Foreign</v>
      </c>
      <c r="B2603">
        <v>2602</v>
      </c>
      <c r="C2603" t="s">
        <v>47</v>
      </c>
      <c r="D2603" t="s">
        <v>96</v>
      </c>
      <c r="E2603" t="s">
        <v>100</v>
      </c>
      <c r="F2603" s="3">
        <v>41346</v>
      </c>
      <c r="G2603" s="1" t="s">
        <v>133</v>
      </c>
      <c r="H2603" t="s">
        <v>117</v>
      </c>
      <c r="I2603" s="17">
        <f>IF(D2603="Moody",VLOOKUP(H2603,'Rating Translation'!$B$2:$E$25,4,FALSE),IF(D2603="SP",VLOOKUP(H2603,'Rating Translation'!$C$2:$E$25,3,FALSE),VLOOKUP(H2603,'Rating Translation'!$D$2:$E$25,2,FALSE)))</f>
        <v>24</v>
      </c>
      <c r="J2603">
        <f t="shared" si="246"/>
        <v>24</v>
      </c>
      <c r="K2603" s="20">
        <f>IF($D2603=K$1,$J2603,IF($C2603&lt;&gt;$C2602,"",K2602))</f>
        <v>24</v>
      </c>
      <c r="L2603">
        <f>IF($D2603=L$1,$J2603,IF($C2603&lt;&gt;$C2602,"",L2602))</f>
        <v>24</v>
      </c>
      <c r="M2603">
        <f>IF($D2603=M$1,$J2603,IF($C2603&lt;&gt;$C2602,"",M2602))</f>
        <v>24</v>
      </c>
      <c r="N2603" s="20">
        <f t="shared" si="247"/>
        <v>3</v>
      </c>
      <c r="O2603" s="21">
        <f t="shared" si="248"/>
        <v>24</v>
      </c>
      <c r="P2603">
        <f t="shared" si="244"/>
        <v>0</v>
      </c>
      <c r="Q2603">
        <f t="shared" si="245"/>
        <v>24</v>
      </c>
    </row>
    <row r="2604" spans="1:17" x14ac:dyDescent="0.25">
      <c r="A2604" t="str">
        <f t="shared" si="243"/>
        <v>Singapore-Foreign</v>
      </c>
      <c r="B2604">
        <v>2603</v>
      </c>
      <c r="C2604" t="s">
        <v>47</v>
      </c>
      <c r="D2604" t="s">
        <v>96</v>
      </c>
      <c r="E2604" t="s">
        <v>100</v>
      </c>
      <c r="F2604" s="3">
        <v>41408</v>
      </c>
      <c r="G2604" s="1" t="s">
        <v>133</v>
      </c>
      <c r="H2604" t="s">
        <v>117</v>
      </c>
      <c r="I2604" s="17">
        <f>IF(D2604="Moody",VLOOKUP(H2604,'Rating Translation'!$B$2:$E$25,4,FALSE),IF(D2604="SP",VLOOKUP(H2604,'Rating Translation'!$C$2:$E$25,3,FALSE),VLOOKUP(H2604,'Rating Translation'!$D$2:$E$25,2,FALSE)))</f>
        <v>24</v>
      </c>
      <c r="J2604">
        <f t="shared" si="246"/>
        <v>24</v>
      </c>
      <c r="K2604" s="20">
        <f>IF($D2604=K$1,$J2604,IF($C2604&lt;&gt;$C2603,"",K2603))</f>
        <v>24</v>
      </c>
      <c r="L2604">
        <f>IF($D2604=L$1,$J2604,IF($C2604&lt;&gt;$C2603,"",L2603))</f>
        <v>24</v>
      </c>
      <c r="M2604">
        <f>IF($D2604=M$1,$J2604,IF($C2604&lt;&gt;$C2603,"",M2603))</f>
        <v>24</v>
      </c>
      <c r="N2604" s="20">
        <f t="shared" si="247"/>
        <v>3</v>
      </c>
      <c r="O2604" s="21">
        <f t="shared" si="248"/>
        <v>24</v>
      </c>
      <c r="P2604">
        <f t="shared" si="244"/>
        <v>0</v>
      </c>
      <c r="Q2604">
        <f t="shared" si="245"/>
        <v>24</v>
      </c>
    </row>
    <row r="2605" spans="1:17" x14ac:dyDescent="0.25">
      <c r="A2605" t="str">
        <f t="shared" si="243"/>
        <v>Singapore-Foreign</v>
      </c>
      <c r="B2605">
        <v>2604</v>
      </c>
      <c r="C2605" t="s">
        <v>47</v>
      </c>
      <c r="D2605" t="s">
        <v>96</v>
      </c>
      <c r="E2605" t="s">
        <v>100</v>
      </c>
      <c r="F2605" s="3">
        <v>41432</v>
      </c>
      <c r="G2605" s="1" t="s">
        <v>133</v>
      </c>
      <c r="H2605" t="s">
        <v>117</v>
      </c>
      <c r="I2605" s="17">
        <f>IF(D2605="Moody",VLOOKUP(H2605,'Rating Translation'!$B$2:$E$25,4,FALSE),IF(D2605="SP",VLOOKUP(H2605,'Rating Translation'!$C$2:$E$25,3,FALSE),VLOOKUP(H2605,'Rating Translation'!$D$2:$E$25,2,FALSE)))</f>
        <v>24</v>
      </c>
      <c r="J2605">
        <f t="shared" si="246"/>
        <v>24</v>
      </c>
      <c r="K2605" s="20">
        <f>IF($D2605=K$1,$J2605,IF($C2605&lt;&gt;$C2604,"",K2604))</f>
        <v>24</v>
      </c>
      <c r="L2605">
        <f>IF($D2605=L$1,$J2605,IF($C2605&lt;&gt;$C2604,"",L2604))</f>
        <v>24</v>
      </c>
      <c r="M2605">
        <f>IF($D2605=M$1,$J2605,IF($C2605&lt;&gt;$C2604,"",M2604))</f>
        <v>24</v>
      </c>
      <c r="N2605" s="20">
        <f t="shared" si="247"/>
        <v>3</v>
      </c>
      <c r="O2605" s="21">
        <f t="shared" si="248"/>
        <v>24</v>
      </c>
      <c r="P2605">
        <f t="shared" si="244"/>
        <v>0</v>
      </c>
      <c r="Q2605">
        <f t="shared" si="245"/>
        <v>24</v>
      </c>
    </row>
    <row r="2606" spans="1:17" x14ac:dyDescent="0.25">
      <c r="A2606" t="str">
        <f t="shared" si="243"/>
        <v>Singapore-Foreign</v>
      </c>
      <c r="B2606">
        <v>2605</v>
      </c>
      <c r="C2606" t="s">
        <v>47</v>
      </c>
      <c r="D2606" t="s">
        <v>96</v>
      </c>
      <c r="E2606" t="s">
        <v>100</v>
      </c>
      <c r="F2606" s="3">
        <v>41449</v>
      </c>
      <c r="G2606" s="1" t="s">
        <v>133</v>
      </c>
      <c r="H2606" t="s">
        <v>117</v>
      </c>
      <c r="I2606" s="17">
        <f>IF(D2606="Moody",VLOOKUP(H2606,'Rating Translation'!$B$2:$E$25,4,FALSE),IF(D2606="SP",VLOOKUP(H2606,'Rating Translation'!$C$2:$E$25,3,FALSE),VLOOKUP(H2606,'Rating Translation'!$D$2:$E$25,2,FALSE)))</f>
        <v>24</v>
      </c>
      <c r="J2606">
        <f t="shared" si="246"/>
        <v>24</v>
      </c>
      <c r="K2606" s="20">
        <f>IF($D2606=K$1,$J2606,IF($C2606&lt;&gt;$C2605,"",K2605))</f>
        <v>24</v>
      </c>
      <c r="L2606">
        <f>IF($D2606=L$1,$J2606,IF($C2606&lt;&gt;$C2605,"",L2605))</f>
        <v>24</v>
      </c>
      <c r="M2606">
        <f>IF($D2606=M$1,$J2606,IF($C2606&lt;&gt;$C2605,"",M2605))</f>
        <v>24</v>
      </c>
      <c r="N2606" s="20">
        <f t="shared" si="247"/>
        <v>3</v>
      </c>
      <c r="O2606" s="21">
        <f t="shared" si="248"/>
        <v>24</v>
      </c>
      <c r="P2606">
        <f t="shared" si="244"/>
        <v>0</v>
      </c>
      <c r="Q2606">
        <f t="shared" si="245"/>
        <v>24</v>
      </c>
    </row>
    <row r="2607" spans="1:17" x14ac:dyDescent="0.25">
      <c r="A2607" t="str">
        <f t="shared" si="243"/>
        <v>Singapore-Foreign</v>
      </c>
      <c r="B2607">
        <v>2606</v>
      </c>
      <c r="C2607" t="s">
        <v>47</v>
      </c>
      <c r="D2607" t="s">
        <v>96</v>
      </c>
      <c r="E2607" t="s">
        <v>100</v>
      </c>
      <c r="F2607" s="3">
        <v>41459</v>
      </c>
      <c r="G2607" s="1" t="s">
        <v>133</v>
      </c>
      <c r="H2607" t="s">
        <v>117</v>
      </c>
      <c r="I2607" s="17">
        <f>IF(D2607="Moody",VLOOKUP(H2607,'Rating Translation'!$B$2:$E$25,4,FALSE),IF(D2607="SP",VLOOKUP(H2607,'Rating Translation'!$C$2:$E$25,3,FALSE),VLOOKUP(H2607,'Rating Translation'!$D$2:$E$25,2,FALSE)))</f>
        <v>24</v>
      </c>
      <c r="J2607">
        <f t="shared" si="246"/>
        <v>24</v>
      </c>
      <c r="K2607" s="20">
        <f>IF($D2607=K$1,$J2607,IF($C2607&lt;&gt;$C2606,"",K2606))</f>
        <v>24</v>
      </c>
      <c r="L2607">
        <f>IF($D2607=L$1,$J2607,IF($C2607&lt;&gt;$C2606,"",L2606))</f>
        <v>24</v>
      </c>
      <c r="M2607">
        <f>IF($D2607=M$1,$J2607,IF($C2607&lt;&gt;$C2606,"",M2606))</f>
        <v>24</v>
      </c>
      <c r="N2607" s="20">
        <f t="shared" si="247"/>
        <v>3</v>
      </c>
      <c r="O2607" s="21">
        <f t="shared" si="248"/>
        <v>24</v>
      </c>
      <c r="P2607">
        <f t="shared" si="244"/>
        <v>0</v>
      </c>
      <c r="Q2607">
        <f t="shared" si="245"/>
        <v>24</v>
      </c>
    </row>
    <row r="2608" spans="1:17" x14ac:dyDescent="0.25">
      <c r="A2608" t="str">
        <f t="shared" si="243"/>
        <v>Singapore-Foreign</v>
      </c>
      <c r="B2608">
        <v>2607</v>
      </c>
      <c r="C2608" t="s">
        <v>47</v>
      </c>
      <c r="D2608" t="s">
        <v>96</v>
      </c>
      <c r="E2608" t="s">
        <v>100</v>
      </c>
      <c r="F2608" s="3">
        <v>41473</v>
      </c>
      <c r="G2608" s="1" t="s">
        <v>133</v>
      </c>
      <c r="H2608" t="s">
        <v>117</v>
      </c>
      <c r="I2608" s="17">
        <f>IF(D2608="Moody",VLOOKUP(H2608,'Rating Translation'!$B$2:$E$25,4,FALSE),IF(D2608="SP",VLOOKUP(H2608,'Rating Translation'!$C$2:$E$25,3,FALSE),VLOOKUP(H2608,'Rating Translation'!$D$2:$E$25,2,FALSE)))</f>
        <v>24</v>
      </c>
      <c r="J2608">
        <f t="shared" si="246"/>
        <v>24</v>
      </c>
      <c r="K2608" s="20">
        <f>IF($D2608=K$1,$J2608,IF($C2608&lt;&gt;$C2607,"",K2607))</f>
        <v>24</v>
      </c>
      <c r="L2608">
        <f>IF($D2608=L$1,$J2608,IF($C2608&lt;&gt;$C2607,"",L2607))</f>
        <v>24</v>
      </c>
      <c r="M2608">
        <f>IF($D2608=M$1,$J2608,IF($C2608&lt;&gt;$C2607,"",M2607))</f>
        <v>24</v>
      </c>
      <c r="N2608" s="20">
        <f t="shared" si="247"/>
        <v>3</v>
      </c>
      <c r="O2608" s="21">
        <f t="shared" si="248"/>
        <v>24</v>
      </c>
      <c r="P2608">
        <f t="shared" si="244"/>
        <v>0</v>
      </c>
      <c r="Q2608">
        <f t="shared" si="245"/>
        <v>24</v>
      </c>
    </row>
    <row r="2609" spans="1:17" x14ac:dyDescent="0.25">
      <c r="A2609" t="str">
        <f t="shared" si="243"/>
        <v>Singapore-Foreign</v>
      </c>
      <c r="B2609">
        <v>2608</v>
      </c>
      <c r="C2609" t="s">
        <v>47</v>
      </c>
      <c r="D2609" t="s">
        <v>96</v>
      </c>
      <c r="E2609" t="s">
        <v>100</v>
      </c>
      <c r="F2609" s="3">
        <v>41484</v>
      </c>
      <c r="G2609" s="1" t="s">
        <v>133</v>
      </c>
      <c r="H2609" t="s">
        <v>117</v>
      </c>
      <c r="I2609" s="17">
        <f>IF(D2609="Moody",VLOOKUP(H2609,'Rating Translation'!$B$2:$E$25,4,FALSE),IF(D2609="SP",VLOOKUP(H2609,'Rating Translation'!$C$2:$E$25,3,FALSE),VLOOKUP(H2609,'Rating Translation'!$D$2:$E$25,2,FALSE)))</f>
        <v>24</v>
      </c>
      <c r="J2609">
        <f t="shared" si="246"/>
        <v>24</v>
      </c>
      <c r="K2609" s="20">
        <f>IF($D2609=K$1,$J2609,IF($C2609&lt;&gt;$C2608,"",K2608))</f>
        <v>24</v>
      </c>
      <c r="L2609">
        <f>IF($D2609=L$1,$J2609,IF($C2609&lt;&gt;$C2608,"",L2608))</f>
        <v>24</v>
      </c>
      <c r="M2609">
        <f>IF($D2609=M$1,$J2609,IF($C2609&lt;&gt;$C2608,"",M2608))</f>
        <v>24</v>
      </c>
      <c r="N2609" s="20">
        <f t="shared" si="247"/>
        <v>3</v>
      </c>
      <c r="O2609" s="21">
        <f t="shared" si="248"/>
        <v>24</v>
      </c>
      <c r="P2609">
        <f t="shared" si="244"/>
        <v>0</v>
      </c>
      <c r="Q2609">
        <f t="shared" si="245"/>
        <v>24</v>
      </c>
    </row>
    <row r="2610" spans="1:17" x14ac:dyDescent="0.25">
      <c r="A2610" t="str">
        <f t="shared" si="243"/>
        <v>Singapore-Foreign</v>
      </c>
      <c r="B2610">
        <v>2609</v>
      </c>
      <c r="C2610" t="s">
        <v>47</v>
      </c>
      <c r="D2610" t="s">
        <v>96</v>
      </c>
      <c r="E2610" t="s">
        <v>100</v>
      </c>
      <c r="F2610" s="3">
        <v>41544</v>
      </c>
      <c r="G2610" s="1" t="s">
        <v>133</v>
      </c>
      <c r="H2610" t="s">
        <v>117</v>
      </c>
      <c r="I2610" s="17">
        <f>IF(D2610="Moody",VLOOKUP(H2610,'Rating Translation'!$B$2:$E$25,4,FALSE),IF(D2610="SP",VLOOKUP(H2610,'Rating Translation'!$C$2:$E$25,3,FALSE),VLOOKUP(H2610,'Rating Translation'!$D$2:$E$25,2,FALSE)))</f>
        <v>24</v>
      </c>
      <c r="J2610">
        <f t="shared" si="246"/>
        <v>24</v>
      </c>
      <c r="K2610" s="20">
        <f>IF($D2610=K$1,$J2610,IF($C2610&lt;&gt;$C2609,"",K2609))</f>
        <v>24</v>
      </c>
      <c r="L2610">
        <f>IF($D2610=L$1,$J2610,IF($C2610&lt;&gt;$C2609,"",L2609))</f>
        <v>24</v>
      </c>
      <c r="M2610">
        <f>IF($D2610=M$1,$J2610,IF($C2610&lt;&gt;$C2609,"",M2609))</f>
        <v>24</v>
      </c>
      <c r="N2610" s="20">
        <f t="shared" si="247"/>
        <v>3</v>
      </c>
      <c r="O2610" s="21">
        <f t="shared" si="248"/>
        <v>24</v>
      </c>
      <c r="P2610">
        <f t="shared" si="244"/>
        <v>0</v>
      </c>
      <c r="Q2610">
        <f t="shared" si="245"/>
        <v>24</v>
      </c>
    </row>
    <row r="2611" spans="1:17" x14ac:dyDescent="0.25">
      <c r="A2611" t="str">
        <f t="shared" si="243"/>
        <v>Singapore-Foreign</v>
      </c>
      <c r="B2611">
        <v>2610</v>
      </c>
      <c r="C2611" t="s">
        <v>47</v>
      </c>
      <c r="D2611" t="s">
        <v>96</v>
      </c>
      <c r="E2611" t="s">
        <v>100</v>
      </c>
      <c r="F2611" s="3">
        <v>41548</v>
      </c>
      <c r="G2611" s="1" t="s">
        <v>133</v>
      </c>
      <c r="H2611" t="s">
        <v>117</v>
      </c>
      <c r="I2611" s="17">
        <f>IF(D2611="Moody",VLOOKUP(H2611,'Rating Translation'!$B$2:$E$25,4,FALSE),IF(D2611="SP",VLOOKUP(H2611,'Rating Translation'!$C$2:$E$25,3,FALSE),VLOOKUP(H2611,'Rating Translation'!$D$2:$E$25,2,FALSE)))</f>
        <v>24</v>
      </c>
      <c r="J2611">
        <f t="shared" si="246"/>
        <v>24</v>
      </c>
      <c r="K2611" s="20">
        <f>IF($D2611=K$1,$J2611,IF($C2611&lt;&gt;$C2610,"",K2610))</f>
        <v>24</v>
      </c>
      <c r="L2611">
        <f>IF($D2611=L$1,$J2611,IF($C2611&lt;&gt;$C2610,"",L2610))</f>
        <v>24</v>
      </c>
      <c r="M2611">
        <f>IF($D2611=M$1,$J2611,IF($C2611&lt;&gt;$C2610,"",M2610))</f>
        <v>24</v>
      </c>
      <c r="N2611" s="20">
        <f t="shared" si="247"/>
        <v>3</v>
      </c>
      <c r="O2611" s="21">
        <f t="shared" si="248"/>
        <v>24</v>
      </c>
      <c r="P2611">
        <f t="shared" si="244"/>
        <v>0</v>
      </c>
      <c r="Q2611">
        <f t="shared" si="245"/>
        <v>24</v>
      </c>
    </row>
    <row r="2612" spans="1:17" x14ac:dyDescent="0.25">
      <c r="A2612" t="str">
        <f t="shared" si="243"/>
        <v>Singapore-Foreign</v>
      </c>
      <c r="B2612">
        <v>2611</v>
      </c>
      <c r="C2612" t="s">
        <v>47</v>
      </c>
      <c r="D2612" t="s">
        <v>96</v>
      </c>
      <c r="E2612" t="s">
        <v>100</v>
      </c>
      <c r="F2612" s="3">
        <v>41561</v>
      </c>
      <c r="G2612" s="1" t="s">
        <v>133</v>
      </c>
      <c r="H2612" t="s">
        <v>117</v>
      </c>
      <c r="I2612" s="17">
        <f>IF(D2612="Moody",VLOOKUP(H2612,'Rating Translation'!$B$2:$E$25,4,FALSE),IF(D2612="SP",VLOOKUP(H2612,'Rating Translation'!$C$2:$E$25,3,FALSE),VLOOKUP(H2612,'Rating Translation'!$D$2:$E$25,2,FALSE)))</f>
        <v>24</v>
      </c>
      <c r="J2612">
        <f t="shared" si="246"/>
        <v>24</v>
      </c>
      <c r="K2612" s="20">
        <f>IF($D2612=K$1,$J2612,IF($C2612&lt;&gt;$C2611,"",K2611))</f>
        <v>24</v>
      </c>
      <c r="L2612">
        <f>IF($D2612=L$1,$J2612,IF($C2612&lt;&gt;$C2611,"",L2611))</f>
        <v>24</v>
      </c>
      <c r="M2612">
        <f>IF($D2612=M$1,$J2612,IF($C2612&lt;&gt;$C2611,"",M2611))</f>
        <v>24</v>
      </c>
      <c r="N2612" s="20">
        <f t="shared" si="247"/>
        <v>3</v>
      </c>
      <c r="O2612" s="21">
        <f t="shared" si="248"/>
        <v>24</v>
      </c>
      <c r="P2612">
        <f t="shared" si="244"/>
        <v>0</v>
      </c>
      <c r="Q2612">
        <f t="shared" si="245"/>
        <v>24</v>
      </c>
    </row>
    <row r="2613" spans="1:17" x14ac:dyDescent="0.25">
      <c r="A2613" t="str">
        <f t="shared" si="243"/>
        <v>Singapore-Foreign</v>
      </c>
      <c r="B2613">
        <v>2612</v>
      </c>
      <c r="C2613" t="s">
        <v>47</v>
      </c>
      <c r="D2613" t="s">
        <v>96</v>
      </c>
      <c r="E2613" t="s">
        <v>100</v>
      </c>
      <c r="F2613" s="3">
        <v>41607</v>
      </c>
      <c r="G2613" s="1" t="s">
        <v>133</v>
      </c>
      <c r="H2613" t="s">
        <v>117</v>
      </c>
      <c r="I2613" s="17">
        <f>IF(D2613="Moody",VLOOKUP(H2613,'Rating Translation'!$B$2:$E$25,4,FALSE),IF(D2613="SP",VLOOKUP(H2613,'Rating Translation'!$C$2:$E$25,3,FALSE),VLOOKUP(H2613,'Rating Translation'!$D$2:$E$25,2,FALSE)))</f>
        <v>24</v>
      </c>
      <c r="J2613">
        <f t="shared" si="246"/>
        <v>24</v>
      </c>
      <c r="K2613" s="20">
        <f>IF($D2613=K$1,$J2613,IF($C2613&lt;&gt;$C2612,"",K2612))</f>
        <v>24</v>
      </c>
      <c r="L2613">
        <f>IF($D2613=L$1,$J2613,IF($C2613&lt;&gt;$C2612,"",L2612))</f>
        <v>24</v>
      </c>
      <c r="M2613">
        <f>IF($D2613=M$1,$J2613,IF($C2613&lt;&gt;$C2612,"",M2612))</f>
        <v>24</v>
      </c>
      <c r="N2613" s="20">
        <f t="shared" si="247"/>
        <v>3</v>
      </c>
      <c r="O2613" s="21">
        <f t="shared" si="248"/>
        <v>24</v>
      </c>
      <c r="P2613">
        <f t="shared" si="244"/>
        <v>0</v>
      </c>
      <c r="Q2613">
        <f t="shared" si="245"/>
        <v>24</v>
      </c>
    </row>
    <row r="2614" spans="1:17" x14ac:dyDescent="0.25">
      <c r="A2614" t="str">
        <f t="shared" si="243"/>
        <v>Singapore-Foreign</v>
      </c>
      <c r="B2614">
        <v>2613</v>
      </c>
      <c r="C2614" t="s">
        <v>47</v>
      </c>
      <c r="D2614" t="s">
        <v>96</v>
      </c>
      <c r="E2614" t="s">
        <v>100</v>
      </c>
      <c r="F2614" s="3">
        <v>41611</v>
      </c>
      <c r="G2614" s="1" t="s">
        <v>133</v>
      </c>
      <c r="H2614" t="s">
        <v>117</v>
      </c>
      <c r="I2614" s="17">
        <f>IF(D2614="Moody",VLOOKUP(H2614,'Rating Translation'!$B$2:$E$25,4,FALSE),IF(D2614="SP",VLOOKUP(H2614,'Rating Translation'!$C$2:$E$25,3,FALSE),VLOOKUP(H2614,'Rating Translation'!$D$2:$E$25,2,FALSE)))</f>
        <v>24</v>
      </c>
      <c r="J2614">
        <f t="shared" si="246"/>
        <v>24</v>
      </c>
      <c r="K2614" s="20">
        <f>IF($D2614=K$1,$J2614,IF($C2614&lt;&gt;$C2613,"",K2613))</f>
        <v>24</v>
      </c>
      <c r="L2614">
        <f>IF($D2614=L$1,$J2614,IF($C2614&lt;&gt;$C2613,"",L2613))</f>
        <v>24</v>
      </c>
      <c r="M2614">
        <f>IF($D2614=M$1,$J2614,IF($C2614&lt;&gt;$C2613,"",M2613))</f>
        <v>24</v>
      </c>
      <c r="N2614" s="20">
        <f t="shared" si="247"/>
        <v>3</v>
      </c>
      <c r="O2614" s="21">
        <f t="shared" si="248"/>
        <v>24</v>
      </c>
      <c r="P2614">
        <f t="shared" si="244"/>
        <v>0</v>
      </c>
      <c r="Q2614">
        <f t="shared" si="245"/>
        <v>24</v>
      </c>
    </row>
    <row r="2615" spans="1:17" x14ac:dyDescent="0.25">
      <c r="A2615" t="str">
        <f t="shared" si="243"/>
        <v>Singapore-Foreign</v>
      </c>
      <c r="B2615">
        <v>2614</v>
      </c>
      <c r="C2615" t="s">
        <v>47</v>
      </c>
      <c r="D2615" t="s">
        <v>96</v>
      </c>
      <c r="E2615" t="s">
        <v>100</v>
      </c>
      <c r="F2615" s="3">
        <v>41621</v>
      </c>
      <c r="G2615" s="1" t="s">
        <v>133</v>
      </c>
      <c r="H2615" t="s">
        <v>117</v>
      </c>
      <c r="I2615" s="17">
        <f>IF(D2615="Moody",VLOOKUP(H2615,'Rating Translation'!$B$2:$E$25,4,FALSE),IF(D2615="SP",VLOOKUP(H2615,'Rating Translation'!$C$2:$E$25,3,FALSE),VLOOKUP(H2615,'Rating Translation'!$D$2:$E$25,2,FALSE)))</f>
        <v>24</v>
      </c>
      <c r="J2615">
        <f t="shared" si="246"/>
        <v>24</v>
      </c>
      <c r="K2615" s="20">
        <f>IF($D2615=K$1,$J2615,IF($C2615&lt;&gt;$C2614,"",K2614))</f>
        <v>24</v>
      </c>
      <c r="L2615">
        <f>IF($D2615=L$1,$J2615,IF($C2615&lt;&gt;$C2614,"",L2614))</f>
        <v>24</v>
      </c>
      <c r="M2615">
        <f>IF($D2615=M$1,$J2615,IF($C2615&lt;&gt;$C2614,"",M2614))</f>
        <v>24</v>
      </c>
      <c r="N2615" s="20">
        <f t="shared" si="247"/>
        <v>3</v>
      </c>
      <c r="O2615" s="21">
        <f t="shared" si="248"/>
        <v>24</v>
      </c>
      <c r="P2615">
        <f t="shared" si="244"/>
        <v>0</v>
      </c>
      <c r="Q2615">
        <f t="shared" si="245"/>
        <v>24</v>
      </c>
    </row>
    <row r="2616" spans="1:17" x14ac:dyDescent="0.25">
      <c r="A2616" t="str">
        <f t="shared" si="243"/>
        <v>Singapore-Foreign</v>
      </c>
      <c r="B2616">
        <v>2615</v>
      </c>
      <c r="C2616" t="s">
        <v>47</v>
      </c>
      <c r="D2616" t="s">
        <v>96</v>
      </c>
      <c r="E2616" t="s">
        <v>100</v>
      </c>
      <c r="F2616" s="3">
        <v>41638</v>
      </c>
      <c r="G2616" s="1" t="s">
        <v>133</v>
      </c>
      <c r="H2616" t="s">
        <v>117</v>
      </c>
      <c r="I2616" s="17">
        <f>IF(D2616="Moody",VLOOKUP(H2616,'Rating Translation'!$B$2:$E$25,4,FALSE),IF(D2616="SP",VLOOKUP(H2616,'Rating Translation'!$C$2:$E$25,3,FALSE),VLOOKUP(H2616,'Rating Translation'!$D$2:$E$25,2,FALSE)))</f>
        <v>24</v>
      </c>
      <c r="J2616">
        <f t="shared" si="246"/>
        <v>24</v>
      </c>
      <c r="K2616" s="20">
        <f>IF($D2616=K$1,$J2616,IF($C2616&lt;&gt;$C2615,"",K2615))</f>
        <v>24</v>
      </c>
      <c r="L2616">
        <f>IF($D2616=L$1,$J2616,IF($C2616&lt;&gt;$C2615,"",L2615))</f>
        <v>24</v>
      </c>
      <c r="M2616">
        <f>IF($D2616=M$1,$J2616,IF($C2616&lt;&gt;$C2615,"",M2615))</f>
        <v>24</v>
      </c>
      <c r="N2616" s="20">
        <f t="shared" si="247"/>
        <v>3</v>
      </c>
      <c r="O2616" s="21">
        <f t="shared" si="248"/>
        <v>24</v>
      </c>
      <c r="P2616">
        <f t="shared" si="244"/>
        <v>0</v>
      </c>
      <c r="Q2616">
        <f t="shared" si="245"/>
        <v>24</v>
      </c>
    </row>
    <row r="2617" spans="1:17" x14ac:dyDescent="0.25">
      <c r="A2617" t="str">
        <f t="shared" si="243"/>
        <v>Singapore-Local</v>
      </c>
      <c r="B2617">
        <v>2616</v>
      </c>
      <c r="C2617" t="s">
        <v>47</v>
      </c>
      <c r="D2617" t="s">
        <v>79</v>
      </c>
      <c r="E2617" t="s">
        <v>101</v>
      </c>
      <c r="F2617" s="3">
        <v>34764</v>
      </c>
      <c r="G2617" s="1" t="s">
        <v>117</v>
      </c>
      <c r="H2617" t="s">
        <v>117</v>
      </c>
      <c r="I2617" s="17">
        <f>IF(D2617="Moody",VLOOKUP(H2617,'Rating Translation'!$B$2:$E$25,4,FALSE),IF(D2617="SP",VLOOKUP(H2617,'Rating Translation'!$C$2:$E$25,3,FALSE),VLOOKUP(H2617,'Rating Translation'!$D$2:$E$25,2,FALSE)))</f>
        <v>24</v>
      </c>
      <c r="J2617">
        <f t="shared" si="246"/>
        <v>24</v>
      </c>
      <c r="K2617" s="20">
        <f>IF($D2617=K$1,$J2617,IF($C2617&lt;&gt;$C2616,"",K2616))</f>
        <v>24</v>
      </c>
      <c r="L2617">
        <f>IF($D2617=L$1,$J2617,IF($C2617&lt;&gt;$C2616,"",L2616))</f>
        <v>24</v>
      </c>
      <c r="M2617">
        <f>IF($D2617=M$1,$J2617,IF($C2617&lt;&gt;$C2616,"",M2616))</f>
        <v>24</v>
      </c>
      <c r="N2617" s="20">
        <f t="shared" si="247"/>
        <v>3</v>
      </c>
      <c r="O2617" s="21">
        <f t="shared" si="248"/>
        <v>24</v>
      </c>
      <c r="P2617">
        <f t="shared" si="244"/>
        <v>0</v>
      </c>
      <c r="Q2617">
        <f t="shared" si="245"/>
        <v>24</v>
      </c>
    </row>
    <row r="2618" spans="1:17" x14ac:dyDescent="0.25">
      <c r="A2618" t="str">
        <f t="shared" si="243"/>
        <v>Singapore-Local</v>
      </c>
      <c r="B2618">
        <v>2617</v>
      </c>
      <c r="C2618" t="s">
        <v>47</v>
      </c>
      <c r="D2618" t="s">
        <v>69</v>
      </c>
      <c r="E2618" t="s">
        <v>101</v>
      </c>
      <c r="F2618" s="3">
        <v>36042</v>
      </c>
      <c r="G2618" s="1" t="s">
        <v>104</v>
      </c>
      <c r="H2618" t="s">
        <v>104</v>
      </c>
      <c r="I2618" s="17">
        <f>IF(D2618="Moody",VLOOKUP(H2618,'Rating Translation'!$B$2:$E$25,4,FALSE),IF(D2618="SP",VLOOKUP(H2618,'Rating Translation'!$C$2:$E$25,3,FALSE),VLOOKUP(H2618,'Rating Translation'!$D$2:$E$25,2,FALSE)))</f>
        <v>24</v>
      </c>
      <c r="J2618">
        <f t="shared" si="246"/>
        <v>24</v>
      </c>
      <c r="K2618" s="20">
        <f>IF($D2618=K$1,$J2618,IF($C2618&lt;&gt;$C2617,"",K2617))</f>
        <v>24</v>
      </c>
      <c r="L2618">
        <f>IF($D2618=L$1,$J2618,IF($C2618&lt;&gt;$C2617,"",L2617))</f>
        <v>24</v>
      </c>
      <c r="M2618">
        <f>IF($D2618=M$1,$J2618,IF($C2618&lt;&gt;$C2617,"",M2617))</f>
        <v>24</v>
      </c>
      <c r="N2618" s="20">
        <f t="shared" si="247"/>
        <v>3</v>
      </c>
      <c r="O2618" s="21">
        <f t="shared" si="248"/>
        <v>24</v>
      </c>
      <c r="P2618">
        <f t="shared" si="244"/>
        <v>0</v>
      </c>
      <c r="Q2618">
        <f t="shared" si="245"/>
        <v>24</v>
      </c>
    </row>
    <row r="2619" spans="1:17" x14ac:dyDescent="0.25">
      <c r="A2619" t="str">
        <f t="shared" si="243"/>
        <v>Singapore-Local</v>
      </c>
      <c r="B2619">
        <v>2618</v>
      </c>
      <c r="C2619" t="s">
        <v>47</v>
      </c>
      <c r="D2619" t="s">
        <v>96</v>
      </c>
      <c r="E2619" t="s">
        <v>101</v>
      </c>
      <c r="F2619" s="3">
        <v>36117</v>
      </c>
      <c r="G2619" s="1" t="s">
        <v>117</v>
      </c>
      <c r="H2619" t="s">
        <v>117</v>
      </c>
      <c r="I2619" s="17">
        <f>IF(D2619="Moody",VLOOKUP(H2619,'Rating Translation'!$B$2:$E$25,4,FALSE),IF(D2619="SP",VLOOKUP(H2619,'Rating Translation'!$C$2:$E$25,3,FALSE),VLOOKUP(H2619,'Rating Translation'!$D$2:$E$25,2,FALSE)))</f>
        <v>24</v>
      </c>
      <c r="J2619">
        <f t="shared" si="246"/>
        <v>24</v>
      </c>
      <c r="K2619" s="20">
        <f>IF($D2619=K$1,$J2619,IF($C2619&lt;&gt;$C2618,"",K2618))</f>
        <v>24</v>
      </c>
      <c r="L2619">
        <f>IF($D2619=L$1,$J2619,IF($C2619&lt;&gt;$C2618,"",L2618))</f>
        <v>24</v>
      </c>
      <c r="M2619">
        <f>IF($D2619=M$1,$J2619,IF($C2619&lt;&gt;$C2618,"",M2618))</f>
        <v>24</v>
      </c>
      <c r="N2619" s="20">
        <f t="shared" si="247"/>
        <v>3</v>
      </c>
      <c r="O2619" s="21">
        <f t="shared" si="248"/>
        <v>24</v>
      </c>
      <c r="P2619">
        <f t="shared" si="244"/>
        <v>0</v>
      </c>
      <c r="Q2619">
        <f t="shared" si="245"/>
        <v>24</v>
      </c>
    </row>
    <row r="2620" spans="1:17" x14ac:dyDescent="0.25">
      <c r="A2620" t="str">
        <f t="shared" si="243"/>
        <v>Singapore-Local</v>
      </c>
      <c r="B2620">
        <v>2619</v>
      </c>
      <c r="C2620" t="s">
        <v>47</v>
      </c>
      <c r="D2620" t="s">
        <v>96</v>
      </c>
      <c r="E2620" t="s">
        <v>101</v>
      </c>
      <c r="F2620" s="3">
        <v>36790</v>
      </c>
      <c r="G2620" s="1" t="s">
        <v>117</v>
      </c>
      <c r="H2620" t="s">
        <v>117</v>
      </c>
      <c r="I2620" s="17">
        <f>IF(D2620="Moody",VLOOKUP(H2620,'Rating Translation'!$B$2:$E$25,4,FALSE),IF(D2620="SP",VLOOKUP(H2620,'Rating Translation'!$C$2:$E$25,3,FALSE),VLOOKUP(H2620,'Rating Translation'!$D$2:$E$25,2,FALSE)))</f>
        <v>24</v>
      </c>
      <c r="J2620">
        <f t="shared" si="246"/>
        <v>24</v>
      </c>
      <c r="K2620" s="20">
        <f>IF($D2620=K$1,$J2620,IF($C2620&lt;&gt;$C2619,"",K2619))</f>
        <v>24</v>
      </c>
      <c r="L2620">
        <f>IF($D2620=L$1,$J2620,IF($C2620&lt;&gt;$C2619,"",L2619))</f>
        <v>24</v>
      </c>
      <c r="M2620">
        <f>IF($D2620=M$1,$J2620,IF($C2620&lt;&gt;$C2619,"",M2619))</f>
        <v>24</v>
      </c>
      <c r="N2620" s="20">
        <f t="shared" si="247"/>
        <v>3</v>
      </c>
      <c r="O2620" s="21">
        <f t="shared" si="248"/>
        <v>24</v>
      </c>
      <c r="P2620">
        <f t="shared" si="244"/>
        <v>0</v>
      </c>
      <c r="Q2620">
        <f t="shared" si="245"/>
        <v>24</v>
      </c>
    </row>
    <row r="2621" spans="1:17" x14ac:dyDescent="0.25">
      <c r="A2621" t="str">
        <f t="shared" si="243"/>
        <v>Singapore-Local</v>
      </c>
      <c r="B2621">
        <v>2620</v>
      </c>
      <c r="C2621" t="s">
        <v>47</v>
      </c>
      <c r="D2621" t="s">
        <v>96</v>
      </c>
      <c r="E2621" t="s">
        <v>101</v>
      </c>
      <c r="F2621" s="3">
        <v>37755</v>
      </c>
      <c r="G2621" s="1" t="s">
        <v>117</v>
      </c>
      <c r="H2621" t="s">
        <v>117</v>
      </c>
      <c r="I2621" s="17">
        <f>IF(D2621="Moody",VLOOKUP(H2621,'Rating Translation'!$B$2:$E$25,4,FALSE),IF(D2621="SP",VLOOKUP(H2621,'Rating Translation'!$C$2:$E$25,3,FALSE),VLOOKUP(H2621,'Rating Translation'!$D$2:$E$25,2,FALSE)))</f>
        <v>24</v>
      </c>
      <c r="J2621">
        <f t="shared" si="246"/>
        <v>24</v>
      </c>
      <c r="K2621" s="20">
        <f>IF($D2621=K$1,$J2621,IF($C2621&lt;&gt;$C2620,"",K2620))</f>
        <v>24</v>
      </c>
      <c r="L2621">
        <f>IF($D2621=L$1,$J2621,IF($C2621&lt;&gt;$C2620,"",L2620))</f>
        <v>24</v>
      </c>
      <c r="M2621">
        <f>IF($D2621=M$1,$J2621,IF($C2621&lt;&gt;$C2620,"",M2620))</f>
        <v>24</v>
      </c>
      <c r="N2621" s="20">
        <f t="shared" si="247"/>
        <v>3</v>
      </c>
      <c r="O2621" s="21">
        <f t="shared" si="248"/>
        <v>24</v>
      </c>
      <c r="P2621">
        <f t="shared" si="244"/>
        <v>0</v>
      </c>
      <c r="Q2621">
        <f t="shared" si="245"/>
        <v>24</v>
      </c>
    </row>
    <row r="2622" spans="1:17" x14ac:dyDescent="0.25">
      <c r="A2622" t="str">
        <f t="shared" si="243"/>
        <v>Singapore-Local</v>
      </c>
      <c r="B2622">
        <v>2621</v>
      </c>
      <c r="C2622" t="s">
        <v>47</v>
      </c>
      <c r="D2622" t="s">
        <v>79</v>
      </c>
      <c r="E2622" t="s">
        <v>101</v>
      </c>
      <c r="F2622" s="3">
        <v>38657</v>
      </c>
      <c r="G2622" s="1" t="s">
        <v>117</v>
      </c>
      <c r="H2622" t="s">
        <v>117</v>
      </c>
      <c r="I2622" s="17">
        <f>IF(D2622="Moody",VLOOKUP(H2622,'Rating Translation'!$B$2:$E$25,4,FALSE),IF(D2622="SP",VLOOKUP(H2622,'Rating Translation'!$C$2:$E$25,3,FALSE),VLOOKUP(H2622,'Rating Translation'!$D$2:$E$25,2,FALSE)))</f>
        <v>24</v>
      </c>
      <c r="J2622">
        <f t="shared" si="246"/>
        <v>24</v>
      </c>
      <c r="K2622" s="20">
        <f>IF($D2622=K$1,$J2622,IF($C2622&lt;&gt;$C2621,"",K2621))</f>
        <v>24</v>
      </c>
      <c r="L2622">
        <f>IF($D2622=L$1,$J2622,IF($C2622&lt;&gt;$C2621,"",L2621))</f>
        <v>24</v>
      </c>
      <c r="M2622">
        <f>IF($D2622=M$1,$J2622,IF($C2622&lt;&gt;$C2621,"",M2621))</f>
        <v>24</v>
      </c>
      <c r="N2622" s="20">
        <f t="shared" si="247"/>
        <v>3</v>
      </c>
      <c r="O2622" s="21">
        <f t="shared" si="248"/>
        <v>24</v>
      </c>
      <c r="P2622">
        <f t="shared" si="244"/>
        <v>0</v>
      </c>
      <c r="Q2622">
        <f t="shared" si="245"/>
        <v>24</v>
      </c>
    </row>
    <row r="2623" spans="1:17" x14ac:dyDescent="0.25">
      <c r="A2623" t="str">
        <f t="shared" si="243"/>
        <v>Singapore-Local</v>
      </c>
      <c r="B2623">
        <v>2622</v>
      </c>
      <c r="C2623" t="s">
        <v>47</v>
      </c>
      <c r="D2623" t="s">
        <v>79</v>
      </c>
      <c r="E2623" t="s">
        <v>101</v>
      </c>
      <c r="F2623" s="3">
        <v>40042</v>
      </c>
      <c r="G2623" s="1" t="s">
        <v>117</v>
      </c>
      <c r="H2623" t="s">
        <v>117</v>
      </c>
      <c r="I2623" s="17">
        <f>IF(D2623="Moody",VLOOKUP(H2623,'Rating Translation'!$B$2:$E$25,4,FALSE),IF(D2623="SP",VLOOKUP(H2623,'Rating Translation'!$C$2:$E$25,3,FALSE),VLOOKUP(H2623,'Rating Translation'!$D$2:$E$25,2,FALSE)))</f>
        <v>24</v>
      </c>
      <c r="J2623">
        <f t="shared" si="246"/>
        <v>24</v>
      </c>
      <c r="K2623" s="20">
        <f>IF($D2623=K$1,$J2623,IF($C2623&lt;&gt;$C2622,"",K2622))</f>
        <v>24</v>
      </c>
      <c r="L2623">
        <f>IF($D2623=L$1,$J2623,IF($C2623&lt;&gt;$C2622,"",L2622))</f>
        <v>24</v>
      </c>
      <c r="M2623">
        <f>IF($D2623=M$1,$J2623,IF($C2623&lt;&gt;$C2622,"",M2622))</f>
        <v>24</v>
      </c>
      <c r="N2623" s="20">
        <f t="shared" si="247"/>
        <v>3</v>
      </c>
      <c r="O2623" s="21">
        <f t="shared" si="248"/>
        <v>24</v>
      </c>
      <c r="P2623">
        <f t="shared" si="244"/>
        <v>0</v>
      </c>
      <c r="Q2623">
        <f t="shared" si="245"/>
        <v>24</v>
      </c>
    </row>
    <row r="2624" spans="1:17" x14ac:dyDescent="0.25">
      <c r="A2624" t="str">
        <f t="shared" si="243"/>
        <v>Singapore-Local</v>
      </c>
      <c r="B2624">
        <v>2623</v>
      </c>
      <c r="C2624" t="s">
        <v>47</v>
      </c>
      <c r="D2624" t="s">
        <v>96</v>
      </c>
      <c r="E2624" t="s">
        <v>101</v>
      </c>
      <c r="F2624" s="3">
        <v>40819</v>
      </c>
      <c r="G2624" s="1" t="s">
        <v>117</v>
      </c>
      <c r="H2624" t="s">
        <v>117</v>
      </c>
      <c r="I2624" s="17">
        <f>IF(D2624="Moody",VLOOKUP(H2624,'Rating Translation'!$B$2:$E$25,4,FALSE),IF(D2624="SP",VLOOKUP(H2624,'Rating Translation'!$C$2:$E$25,3,FALSE),VLOOKUP(H2624,'Rating Translation'!$D$2:$E$25,2,FALSE)))</f>
        <v>24</v>
      </c>
      <c r="J2624">
        <f t="shared" si="246"/>
        <v>24</v>
      </c>
      <c r="K2624" s="20">
        <f>IF($D2624=K$1,$J2624,IF($C2624&lt;&gt;$C2623,"",K2623))</f>
        <v>24</v>
      </c>
      <c r="L2624">
        <f>IF($D2624=L$1,$J2624,IF($C2624&lt;&gt;$C2623,"",L2623))</f>
        <v>24</v>
      </c>
      <c r="M2624">
        <f>IF($D2624=M$1,$J2624,IF($C2624&lt;&gt;$C2623,"",M2623))</f>
        <v>24</v>
      </c>
      <c r="N2624" s="20">
        <f t="shared" si="247"/>
        <v>3</v>
      </c>
      <c r="O2624" s="21">
        <f t="shared" si="248"/>
        <v>24</v>
      </c>
      <c r="P2624">
        <f t="shared" si="244"/>
        <v>0</v>
      </c>
      <c r="Q2624">
        <f t="shared" si="245"/>
        <v>24</v>
      </c>
    </row>
    <row r="2625" spans="1:17" x14ac:dyDescent="0.25">
      <c r="A2625" t="str">
        <f t="shared" si="243"/>
        <v>Singapore-Local</v>
      </c>
      <c r="B2625">
        <v>2624</v>
      </c>
      <c r="C2625" t="s">
        <v>47</v>
      </c>
      <c r="D2625" t="s">
        <v>96</v>
      </c>
      <c r="E2625" t="s">
        <v>101</v>
      </c>
      <c r="F2625" s="3">
        <v>40897</v>
      </c>
      <c r="G2625" s="1" t="s">
        <v>117</v>
      </c>
      <c r="H2625" t="s">
        <v>117</v>
      </c>
      <c r="I2625" s="17">
        <f>IF(D2625="Moody",VLOOKUP(H2625,'Rating Translation'!$B$2:$E$25,4,FALSE),IF(D2625="SP",VLOOKUP(H2625,'Rating Translation'!$C$2:$E$25,3,FALSE),VLOOKUP(H2625,'Rating Translation'!$D$2:$E$25,2,FALSE)))</f>
        <v>24</v>
      </c>
      <c r="J2625">
        <f t="shared" si="246"/>
        <v>24</v>
      </c>
      <c r="K2625" s="20">
        <f>IF($D2625=K$1,$J2625,IF($C2625&lt;&gt;$C2624,"",K2624))</f>
        <v>24</v>
      </c>
      <c r="L2625">
        <f>IF($D2625=L$1,$J2625,IF($C2625&lt;&gt;$C2624,"",L2624))</f>
        <v>24</v>
      </c>
      <c r="M2625">
        <f>IF($D2625=M$1,$J2625,IF($C2625&lt;&gt;$C2624,"",M2624))</f>
        <v>24</v>
      </c>
      <c r="N2625" s="20">
        <f t="shared" si="247"/>
        <v>3</v>
      </c>
      <c r="O2625" s="21">
        <f t="shared" si="248"/>
        <v>24</v>
      </c>
      <c r="P2625">
        <f t="shared" si="244"/>
        <v>0</v>
      </c>
      <c r="Q2625">
        <f t="shared" si="245"/>
        <v>24</v>
      </c>
    </row>
    <row r="2626" spans="1:17" x14ac:dyDescent="0.25">
      <c r="A2626" t="str">
        <f t="shared" ref="A2626:A2689" si="249">CONCATENATE(C2626,"-",E2626)</f>
        <v>Singapore-Local</v>
      </c>
      <c r="B2626">
        <v>2625</v>
      </c>
      <c r="C2626" t="s">
        <v>47</v>
      </c>
      <c r="D2626" t="s">
        <v>96</v>
      </c>
      <c r="E2626" t="s">
        <v>101</v>
      </c>
      <c r="F2626" s="3">
        <v>40934</v>
      </c>
      <c r="G2626" s="1" t="s">
        <v>117</v>
      </c>
      <c r="H2626" t="s">
        <v>117</v>
      </c>
      <c r="I2626" s="17">
        <f>IF(D2626="Moody",VLOOKUP(H2626,'Rating Translation'!$B$2:$E$25,4,FALSE),IF(D2626="SP",VLOOKUP(H2626,'Rating Translation'!$C$2:$E$25,3,FALSE),VLOOKUP(H2626,'Rating Translation'!$D$2:$E$25,2,FALSE)))</f>
        <v>24</v>
      </c>
      <c r="J2626">
        <f t="shared" si="246"/>
        <v>24</v>
      </c>
      <c r="K2626" s="20">
        <f>IF($D2626=K$1,$J2626,IF($C2626&lt;&gt;$C2625,"",K2625))</f>
        <v>24</v>
      </c>
      <c r="L2626">
        <f>IF($D2626=L$1,$J2626,IF($C2626&lt;&gt;$C2625,"",L2625))</f>
        <v>24</v>
      </c>
      <c r="M2626">
        <f>IF($D2626=M$1,$J2626,IF($C2626&lt;&gt;$C2625,"",M2625))</f>
        <v>24</v>
      </c>
      <c r="N2626" s="20">
        <f t="shared" si="247"/>
        <v>3</v>
      </c>
      <c r="O2626" s="21">
        <f t="shared" si="248"/>
        <v>24</v>
      </c>
      <c r="P2626">
        <f t="shared" si="244"/>
        <v>0</v>
      </c>
      <c r="Q2626">
        <f t="shared" si="245"/>
        <v>24</v>
      </c>
    </row>
    <row r="2627" spans="1:17" x14ac:dyDescent="0.25">
      <c r="A2627" t="str">
        <f t="shared" si="249"/>
        <v>Singapore-Local</v>
      </c>
      <c r="B2627">
        <v>2626</v>
      </c>
      <c r="C2627" t="s">
        <v>47</v>
      </c>
      <c r="D2627" t="s">
        <v>96</v>
      </c>
      <c r="E2627" t="s">
        <v>101</v>
      </c>
      <c r="F2627" s="3">
        <v>40963</v>
      </c>
      <c r="G2627" s="1" t="s">
        <v>117</v>
      </c>
      <c r="H2627" t="s">
        <v>117</v>
      </c>
      <c r="I2627" s="17">
        <f>IF(D2627="Moody",VLOOKUP(H2627,'Rating Translation'!$B$2:$E$25,4,FALSE),IF(D2627="SP",VLOOKUP(H2627,'Rating Translation'!$C$2:$E$25,3,FALSE),VLOOKUP(H2627,'Rating Translation'!$D$2:$E$25,2,FALSE)))</f>
        <v>24</v>
      </c>
      <c r="J2627">
        <f t="shared" si="246"/>
        <v>24</v>
      </c>
      <c r="K2627" s="20">
        <f>IF($D2627=K$1,$J2627,IF($C2627&lt;&gt;$C2626,"",K2626))</f>
        <v>24</v>
      </c>
      <c r="L2627">
        <f>IF($D2627=L$1,$J2627,IF($C2627&lt;&gt;$C2626,"",L2626))</f>
        <v>24</v>
      </c>
      <c r="M2627">
        <f>IF($D2627=M$1,$J2627,IF($C2627&lt;&gt;$C2626,"",M2626))</f>
        <v>24</v>
      </c>
      <c r="N2627" s="20">
        <f t="shared" si="247"/>
        <v>3</v>
      </c>
      <c r="O2627" s="21">
        <f t="shared" si="248"/>
        <v>24</v>
      </c>
      <c r="P2627">
        <f t="shared" ref="P2627:P2690" si="250">IF(N2627&lt;=1,"",STDEV(K2627:M2627))</f>
        <v>0</v>
      </c>
      <c r="Q2627">
        <f t="shared" ref="Q2627:Q2690" si="251">MEDIAN(K2627:M2627)</f>
        <v>24</v>
      </c>
    </row>
    <row r="2628" spans="1:17" x14ac:dyDescent="0.25">
      <c r="A2628" t="str">
        <f t="shared" si="249"/>
        <v>Singapore-Local</v>
      </c>
      <c r="B2628">
        <v>2627</v>
      </c>
      <c r="C2628" t="s">
        <v>47</v>
      </c>
      <c r="D2628" t="s">
        <v>96</v>
      </c>
      <c r="E2628" t="s">
        <v>101</v>
      </c>
      <c r="F2628" s="3">
        <v>40994</v>
      </c>
      <c r="G2628" s="1" t="s">
        <v>117</v>
      </c>
      <c r="H2628" t="s">
        <v>117</v>
      </c>
      <c r="I2628" s="17">
        <f>IF(D2628="Moody",VLOOKUP(H2628,'Rating Translation'!$B$2:$E$25,4,FALSE),IF(D2628="SP",VLOOKUP(H2628,'Rating Translation'!$C$2:$E$25,3,FALSE),VLOOKUP(H2628,'Rating Translation'!$D$2:$E$25,2,FALSE)))</f>
        <v>24</v>
      </c>
      <c r="J2628">
        <f t="shared" si="246"/>
        <v>24</v>
      </c>
      <c r="K2628" s="20">
        <f>IF($D2628=K$1,$J2628,IF($C2628&lt;&gt;$C2627,"",K2627))</f>
        <v>24</v>
      </c>
      <c r="L2628">
        <f>IF($D2628=L$1,$J2628,IF($C2628&lt;&gt;$C2627,"",L2627))</f>
        <v>24</v>
      </c>
      <c r="M2628">
        <f>IF($D2628=M$1,$J2628,IF($C2628&lt;&gt;$C2627,"",M2627))</f>
        <v>24</v>
      </c>
      <c r="N2628" s="20">
        <f t="shared" si="247"/>
        <v>3</v>
      </c>
      <c r="O2628" s="21">
        <f t="shared" si="248"/>
        <v>24</v>
      </c>
      <c r="P2628">
        <f t="shared" si="250"/>
        <v>0</v>
      </c>
      <c r="Q2628">
        <f t="shared" si="251"/>
        <v>24</v>
      </c>
    </row>
    <row r="2629" spans="1:17" x14ac:dyDescent="0.25">
      <c r="A2629" t="str">
        <f t="shared" si="249"/>
        <v>Singapore-Local</v>
      </c>
      <c r="B2629">
        <v>2628</v>
      </c>
      <c r="C2629" t="s">
        <v>47</v>
      </c>
      <c r="D2629" t="s">
        <v>96</v>
      </c>
      <c r="E2629" t="s">
        <v>101</v>
      </c>
      <c r="F2629" s="3">
        <v>41024</v>
      </c>
      <c r="G2629" s="1" t="s">
        <v>117</v>
      </c>
      <c r="H2629" t="s">
        <v>117</v>
      </c>
      <c r="I2629" s="17">
        <f>IF(D2629="Moody",VLOOKUP(H2629,'Rating Translation'!$B$2:$E$25,4,FALSE),IF(D2629="SP",VLOOKUP(H2629,'Rating Translation'!$C$2:$E$25,3,FALSE),VLOOKUP(H2629,'Rating Translation'!$D$2:$E$25,2,FALSE)))</f>
        <v>24</v>
      </c>
      <c r="J2629">
        <f t="shared" si="246"/>
        <v>24</v>
      </c>
      <c r="K2629" s="20">
        <f>IF($D2629=K$1,$J2629,IF($C2629&lt;&gt;$C2628,"",K2628))</f>
        <v>24</v>
      </c>
      <c r="L2629">
        <f>IF($D2629=L$1,$J2629,IF($C2629&lt;&gt;$C2628,"",L2628))</f>
        <v>24</v>
      </c>
      <c r="M2629">
        <f>IF($D2629=M$1,$J2629,IF($C2629&lt;&gt;$C2628,"",M2628))</f>
        <v>24</v>
      </c>
      <c r="N2629" s="20">
        <f t="shared" si="247"/>
        <v>3</v>
      </c>
      <c r="O2629" s="21">
        <f t="shared" si="248"/>
        <v>24</v>
      </c>
      <c r="P2629">
        <f t="shared" si="250"/>
        <v>0</v>
      </c>
      <c r="Q2629">
        <f t="shared" si="251"/>
        <v>24</v>
      </c>
    </row>
    <row r="2630" spans="1:17" x14ac:dyDescent="0.25">
      <c r="A2630" t="str">
        <f t="shared" si="249"/>
        <v>Singapore-Local</v>
      </c>
      <c r="B2630">
        <v>2629</v>
      </c>
      <c r="C2630" t="s">
        <v>47</v>
      </c>
      <c r="D2630" t="s">
        <v>96</v>
      </c>
      <c r="E2630" t="s">
        <v>101</v>
      </c>
      <c r="F2630" s="3">
        <v>41057</v>
      </c>
      <c r="G2630" s="1" t="s">
        <v>117</v>
      </c>
      <c r="H2630" t="s">
        <v>117</v>
      </c>
      <c r="I2630" s="17">
        <f>IF(D2630="Moody",VLOOKUP(H2630,'Rating Translation'!$B$2:$E$25,4,FALSE),IF(D2630="SP",VLOOKUP(H2630,'Rating Translation'!$C$2:$E$25,3,FALSE),VLOOKUP(H2630,'Rating Translation'!$D$2:$E$25,2,FALSE)))</f>
        <v>24</v>
      </c>
      <c r="J2630">
        <f t="shared" si="246"/>
        <v>24</v>
      </c>
      <c r="K2630" s="20">
        <f>IF($D2630=K$1,$J2630,IF($C2630&lt;&gt;$C2629,"",K2629))</f>
        <v>24</v>
      </c>
      <c r="L2630">
        <f>IF($D2630=L$1,$J2630,IF($C2630&lt;&gt;$C2629,"",L2629))</f>
        <v>24</v>
      </c>
      <c r="M2630">
        <f>IF($D2630=M$1,$J2630,IF($C2630&lt;&gt;$C2629,"",M2629))</f>
        <v>24</v>
      </c>
      <c r="N2630" s="20">
        <f t="shared" si="247"/>
        <v>3</v>
      </c>
      <c r="O2630" s="21">
        <f t="shared" si="248"/>
        <v>24</v>
      </c>
      <c r="P2630">
        <f t="shared" si="250"/>
        <v>0</v>
      </c>
      <c r="Q2630">
        <f t="shared" si="251"/>
        <v>24</v>
      </c>
    </row>
    <row r="2631" spans="1:17" x14ac:dyDescent="0.25">
      <c r="A2631" t="str">
        <f t="shared" si="249"/>
        <v>Singapore-Local</v>
      </c>
      <c r="B2631">
        <v>2630</v>
      </c>
      <c r="C2631" t="s">
        <v>47</v>
      </c>
      <c r="D2631" t="s">
        <v>96</v>
      </c>
      <c r="E2631" t="s">
        <v>101</v>
      </c>
      <c r="F2631" s="3">
        <v>41101</v>
      </c>
      <c r="G2631" s="1" t="s">
        <v>117</v>
      </c>
      <c r="H2631" t="s">
        <v>117</v>
      </c>
      <c r="I2631" s="17">
        <f>IF(D2631="Moody",VLOOKUP(H2631,'Rating Translation'!$B$2:$E$25,4,FALSE),IF(D2631="SP",VLOOKUP(H2631,'Rating Translation'!$C$2:$E$25,3,FALSE),VLOOKUP(H2631,'Rating Translation'!$D$2:$E$25,2,FALSE)))</f>
        <v>24</v>
      </c>
      <c r="J2631">
        <f t="shared" si="246"/>
        <v>24</v>
      </c>
      <c r="K2631" s="20">
        <f>IF($D2631=K$1,$J2631,IF($C2631&lt;&gt;$C2630,"",K2630))</f>
        <v>24</v>
      </c>
      <c r="L2631">
        <f>IF($D2631=L$1,$J2631,IF($C2631&lt;&gt;$C2630,"",L2630))</f>
        <v>24</v>
      </c>
      <c r="M2631">
        <f>IF($D2631=M$1,$J2631,IF($C2631&lt;&gt;$C2630,"",M2630))</f>
        <v>24</v>
      </c>
      <c r="N2631" s="20">
        <f t="shared" si="247"/>
        <v>3</v>
      </c>
      <c r="O2631" s="21">
        <f t="shared" si="248"/>
        <v>24</v>
      </c>
      <c r="P2631">
        <f t="shared" si="250"/>
        <v>0</v>
      </c>
      <c r="Q2631">
        <f t="shared" si="251"/>
        <v>24</v>
      </c>
    </row>
    <row r="2632" spans="1:17" x14ac:dyDescent="0.25">
      <c r="A2632" t="str">
        <f t="shared" si="249"/>
        <v>Singapore-Local</v>
      </c>
      <c r="B2632">
        <v>2631</v>
      </c>
      <c r="C2632" t="s">
        <v>47</v>
      </c>
      <c r="D2632" t="s">
        <v>96</v>
      </c>
      <c r="E2632" t="s">
        <v>101</v>
      </c>
      <c r="F2632" s="3">
        <v>41138</v>
      </c>
      <c r="G2632" s="1" t="s">
        <v>117</v>
      </c>
      <c r="H2632" t="s">
        <v>117</v>
      </c>
      <c r="I2632" s="17">
        <f>IF(D2632="Moody",VLOOKUP(H2632,'Rating Translation'!$B$2:$E$25,4,FALSE),IF(D2632="SP",VLOOKUP(H2632,'Rating Translation'!$C$2:$E$25,3,FALSE),VLOOKUP(H2632,'Rating Translation'!$D$2:$E$25,2,FALSE)))</f>
        <v>24</v>
      </c>
      <c r="J2632">
        <f t="shared" si="246"/>
        <v>24</v>
      </c>
      <c r="K2632" s="20">
        <f>IF($D2632=K$1,$J2632,IF($C2632&lt;&gt;$C2631,"",K2631))</f>
        <v>24</v>
      </c>
      <c r="L2632">
        <f>IF($D2632=L$1,$J2632,IF($C2632&lt;&gt;$C2631,"",L2631))</f>
        <v>24</v>
      </c>
      <c r="M2632">
        <f>IF($D2632=M$1,$J2632,IF($C2632&lt;&gt;$C2631,"",M2631))</f>
        <v>24</v>
      </c>
      <c r="N2632" s="20">
        <f t="shared" si="247"/>
        <v>3</v>
      </c>
      <c r="O2632" s="21">
        <f t="shared" si="248"/>
        <v>24</v>
      </c>
      <c r="P2632">
        <f t="shared" si="250"/>
        <v>0</v>
      </c>
      <c r="Q2632">
        <f t="shared" si="251"/>
        <v>24</v>
      </c>
    </row>
    <row r="2633" spans="1:17" x14ac:dyDescent="0.25">
      <c r="A2633" t="str">
        <f t="shared" si="249"/>
        <v>Singapore-Local</v>
      </c>
      <c r="B2633">
        <v>2632</v>
      </c>
      <c r="C2633" t="s">
        <v>47</v>
      </c>
      <c r="D2633" t="s">
        <v>96</v>
      </c>
      <c r="E2633" t="s">
        <v>101</v>
      </c>
      <c r="F2633" s="3">
        <v>41213</v>
      </c>
      <c r="G2633" s="1" t="s">
        <v>117</v>
      </c>
      <c r="H2633" t="s">
        <v>117</v>
      </c>
      <c r="I2633" s="17">
        <f>IF(D2633="Moody",VLOOKUP(H2633,'Rating Translation'!$B$2:$E$25,4,FALSE),IF(D2633="SP",VLOOKUP(H2633,'Rating Translation'!$C$2:$E$25,3,FALSE),VLOOKUP(H2633,'Rating Translation'!$D$2:$E$25,2,FALSE)))</f>
        <v>24</v>
      </c>
      <c r="J2633">
        <f t="shared" si="246"/>
        <v>24</v>
      </c>
      <c r="K2633" s="20">
        <f>IF($D2633=K$1,$J2633,IF($C2633&lt;&gt;$C2632,"",K2632))</f>
        <v>24</v>
      </c>
      <c r="L2633">
        <f>IF($D2633=L$1,$J2633,IF($C2633&lt;&gt;$C2632,"",L2632))</f>
        <v>24</v>
      </c>
      <c r="M2633">
        <f>IF($D2633=M$1,$J2633,IF($C2633&lt;&gt;$C2632,"",M2632))</f>
        <v>24</v>
      </c>
      <c r="N2633" s="20">
        <f t="shared" si="247"/>
        <v>3</v>
      </c>
      <c r="O2633" s="21">
        <f t="shared" si="248"/>
        <v>24</v>
      </c>
      <c r="P2633">
        <f t="shared" si="250"/>
        <v>0</v>
      </c>
      <c r="Q2633">
        <f t="shared" si="251"/>
        <v>24</v>
      </c>
    </row>
    <row r="2634" spans="1:17" x14ac:dyDescent="0.25">
      <c r="A2634" t="str">
        <f t="shared" si="249"/>
        <v>Singapore-Local</v>
      </c>
      <c r="B2634">
        <v>2633</v>
      </c>
      <c r="C2634" t="s">
        <v>47</v>
      </c>
      <c r="D2634" t="s">
        <v>96</v>
      </c>
      <c r="E2634" t="s">
        <v>101</v>
      </c>
      <c r="F2634" s="3">
        <v>41225</v>
      </c>
      <c r="G2634" s="1" t="s">
        <v>117</v>
      </c>
      <c r="H2634" t="s">
        <v>117</v>
      </c>
      <c r="I2634" s="17">
        <f>IF(D2634="Moody",VLOOKUP(H2634,'Rating Translation'!$B$2:$E$25,4,FALSE),IF(D2634="SP",VLOOKUP(H2634,'Rating Translation'!$C$2:$E$25,3,FALSE),VLOOKUP(H2634,'Rating Translation'!$D$2:$E$25,2,FALSE)))</f>
        <v>24</v>
      </c>
      <c r="J2634">
        <f t="shared" si="246"/>
        <v>24</v>
      </c>
      <c r="K2634" s="20">
        <f>IF($D2634=K$1,$J2634,IF($C2634&lt;&gt;$C2633,"",K2633))</f>
        <v>24</v>
      </c>
      <c r="L2634">
        <f>IF($D2634=L$1,$J2634,IF($C2634&lt;&gt;$C2633,"",L2633))</f>
        <v>24</v>
      </c>
      <c r="M2634">
        <f>IF($D2634=M$1,$J2634,IF($C2634&lt;&gt;$C2633,"",M2633))</f>
        <v>24</v>
      </c>
      <c r="N2634" s="20">
        <f t="shared" si="247"/>
        <v>3</v>
      </c>
      <c r="O2634" s="21">
        <f t="shared" si="248"/>
        <v>24</v>
      </c>
      <c r="P2634">
        <f t="shared" si="250"/>
        <v>0</v>
      </c>
      <c r="Q2634">
        <f t="shared" si="251"/>
        <v>24</v>
      </c>
    </row>
    <row r="2635" spans="1:17" x14ac:dyDescent="0.25">
      <c r="A2635" t="str">
        <f t="shared" si="249"/>
        <v>Singapore-Local</v>
      </c>
      <c r="B2635">
        <v>2634</v>
      </c>
      <c r="C2635" t="s">
        <v>47</v>
      </c>
      <c r="D2635" t="s">
        <v>96</v>
      </c>
      <c r="E2635" t="s">
        <v>101</v>
      </c>
      <c r="F2635" s="3">
        <v>41333</v>
      </c>
      <c r="G2635" s="1" t="s">
        <v>117</v>
      </c>
      <c r="H2635" t="s">
        <v>117</v>
      </c>
      <c r="I2635" s="17">
        <f>IF(D2635="Moody",VLOOKUP(H2635,'Rating Translation'!$B$2:$E$25,4,FALSE),IF(D2635="SP",VLOOKUP(H2635,'Rating Translation'!$C$2:$E$25,3,FALSE),VLOOKUP(H2635,'Rating Translation'!$D$2:$E$25,2,FALSE)))</f>
        <v>24</v>
      </c>
      <c r="J2635">
        <f t="shared" si="246"/>
        <v>24</v>
      </c>
      <c r="K2635" s="20">
        <f>IF($D2635=K$1,$J2635,IF($C2635&lt;&gt;$C2634,"",K2634))</f>
        <v>24</v>
      </c>
      <c r="L2635">
        <f>IF($D2635=L$1,$J2635,IF($C2635&lt;&gt;$C2634,"",L2634))</f>
        <v>24</v>
      </c>
      <c r="M2635">
        <f>IF($D2635=M$1,$J2635,IF($C2635&lt;&gt;$C2634,"",M2634))</f>
        <v>24</v>
      </c>
      <c r="N2635" s="20">
        <f t="shared" si="247"/>
        <v>3</v>
      </c>
      <c r="O2635" s="21">
        <f t="shared" si="248"/>
        <v>24</v>
      </c>
      <c r="P2635">
        <f t="shared" si="250"/>
        <v>0</v>
      </c>
      <c r="Q2635">
        <f t="shared" si="251"/>
        <v>24</v>
      </c>
    </row>
    <row r="2636" spans="1:17" x14ac:dyDescent="0.25">
      <c r="A2636" t="str">
        <f t="shared" si="249"/>
        <v>Singapore-Local</v>
      </c>
      <c r="B2636">
        <v>2635</v>
      </c>
      <c r="C2636" t="s">
        <v>47</v>
      </c>
      <c r="D2636" t="s">
        <v>96</v>
      </c>
      <c r="E2636" t="s">
        <v>101</v>
      </c>
      <c r="F2636" s="3">
        <v>41341</v>
      </c>
      <c r="G2636" s="1" t="s">
        <v>117</v>
      </c>
      <c r="H2636" t="s">
        <v>117</v>
      </c>
      <c r="I2636" s="17">
        <f>IF(D2636="Moody",VLOOKUP(H2636,'Rating Translation'!$B$2:$E$25,4,FALSE),IF(D2636="SP",VLOOKUP(H2636,'Rating Translation'!$C$2:$E$25,3,FALSE),VLOOKUP(H2636,'Rating Translation'!$D$2:$E$25,2,FALSE)))</f>
        <v>24</v>
      </c>
      <c r="J2636">
        <f t="shared" si="246"/>
        <v>24</v>
      </c>
      <c r="K2636" s="20">
        <f>IF($D2636=K$1,$J2636,IF($C2636&lt;&gt;$C2635,"",K2635))</f>
        <v>24</v>
      </c>
      <c r="L2636">
        <f>IF($D2636=L$1,$J2636,IF($C2636&lt;&gt;$C2635,"",L2635))</f>
        <v>24</v>
      </c>
      <c r="M2636">
        <f>IF($D2636=M$1,$J2636,IF($C2636&lt;&gt;$C2635,"",M2635))</f>
        <v>24</v>
      </c>
      <c r="N2636" s="20">
        <f t="shared" si="247"/>
        <v>3</v>
      </c>
      <c r="O2636" s="21">
        <f t="shared" si="248"/>
        <v>24</v>
      </c>
      <c r="P2636">
        <f t="shared" si="250"/>
        <v>0</v>
      </c>
      <c r="Q2636">
        <f t="shared" si="251"/>
        <v>24</v>
      </c>
    </row>
    <row r="2637" spans="1:17" x14ac:dyDescent="0.25">
      <c r="A2637" t="str">
        <f t="shared" si="249"/>
        <v>Singapore-Local</v>
      </c>
      <c r="B2637">
        <v>2636</v>
      </c>
      <c r="C2637" t="s">
        <v>47</v>
      </c>
      <c r="D2637" t="s">
        <v>96</v>
      </c>
      <c r="E2637" t="s">
        <v>101</v>
      </c>
      <c r="F2637" s="3">
        <v>41346</v>
      </c>
      <c r="G2637" s="1" t="s">
        <v>117</v>
      </c>
      <c r="H2637" t="s">
        <v>117</v>
      </c>
      <c r="I2637" s="17">
        <f>IF(D2637="Moody",VLOOKUP(H2637,'Rating Translation'!$B$2:$E$25,4,FALSE),IF(D2637="SP",VLOOKUP(H2637,'Rating Translation'!$C$2:$E$25,3,FALSE),VLOOKUP(H2637,'Rating Translation'!$D$2:$E$25,2,FALSE)))</f>
        <v>24</v>
      </c>
      <c r="J2637">
        <f t="shared" si="246"/>
        <v>24</v>
      </c>
      <c r="K2637" s="20">
        <f>IF($D2637=K$1,$J2637,IF($C2637&lt;&gt;$C2636,"",K2636))</f>
        <v>24</v>
      </c>
      <c r="L2637">
        <f>IF($D2637=L$1,$J2637,IF($C2637&lt;&gt;$C2636,"",L2636))</f>
        <v>24</v>
      </c>
      <c r="M2637">
        <f>IF($D2637=M$1,$J2637,IF($C2637&lt;&gt;$C2636,"",M2636))</f>
        <v>24</v>
      </c>
      <c r="N2637" s="20">
        <f t="shared" si="247"/>
        <v>3</v>
      </c>
      <c r="O2637" s="21">
        <f t="shared" si="248"/>
        <v>24</v>
      </c>
      <c r="P2637">
        <f t="shared" si="250"/>
        <v>0</v>
      </c>
      <c r="Q2637">
        <f t="shared" si="251"/>
        <v>24</v>
      </c>
    </row>
    <row r="2638" spans="1:17" x14ac:dyDescent="0.25">
      <c r="A2638" t="str">
        <f t="shared" si="249"/>
        <v>Singapore-Local</v>
      </c>
      <c r="B2638">
        <v>2637</v>
      </c>
      <c r="C2638" t="s">
        <v>47</v>
      </c>
      <c r="D2638" t="s">
        <v>96</v>
      </c>
      <c r="E2638" t="s">
        <v>101</v>
      </c>
      <c r="F2638" s="3">
        <v>41408</v>
      </c>
      <c r="G2638" s="1" t="s">
        <v>117</v>
      </c>
      <c r="H2638" t="s">
        <v>117</v>
      </c>
      <c r="I2638" s="17">
        <f>IF(D2638="Moody",VLOOKUP(H2638,'Rating Translation'!$B$2:$E$25,4,FALSE),IF(D2638="SP",VLOOKUP(H2638,'Rating Translation'!$C$2:$E$25,3,FALSE),VLOOKUP(H2638,'Rating Translation'!$D$2:$E$25,2,FALSE)))</f>
        <v>24</v>
      </c>
      <c r="J2638">
        <f t="shared" si="246"/>
        <v>24</v>
      </c>
      <c r="K2638" s="20">
        <f>IF($D2638=K$1,$J2638,IF($C2638&lt;&gt;$C2637,"",K2637))</f>
        <v>24</v>
      </c>
      <c r="L2638">
        <f>IF($D2638=L$1,$J2638,IF($C2638&lt;&gt;$C2637,"",L2637))</f>
        <v>24</v>
      </c>
      <c r="M2638">
        <f>IF($D2638=M$1,$J2638,IF($C2638&lt;&gt;$C2637,"",M2637))</f>
        <v>24</v>
      </c>
      <c r="N2638" s="20">
        <f t="shared" si="247"/>
        <v>3</v>
      </c>
      <c r="O2638" s="21">
        <f t="shared" si="248"/>
        <v>24</v>
      </c>
      <c r="P2638">
        <f t="shared" si="250"/>
        <v>0</v>
      </c>
      <c r="Q2638">
        <f t="shared" si="251"/>
        <v>24</v>
      </c>
    </row>
    <row r="2639" spans="1:17" x14ac:dyDescent="0.25">
      <c r="A2639" t="str">
        <f t="shared" si="249"/>
        <v>Singapore-Local</v>
      </c>
      <c r="B2639">
        <v>2638</v>
      </c>
      <c r="C2639" t="s">
        <v>47</v>
      </c>
      <c r="D2639" t="s">
        <v>96</v>
      </c>
      <c r="E2639" t="s">
        <v>101</v>
      </c>
      <c r="F2639" s="3">
        <v>41432</v>
      </c>
      <c r="G2639" s="1" t="s">
        <v>117</v>
      </c>
      <c r="H2639" t="s">
        <v>117</v>
      </c>
      <c r="I2639" s="17">
        <f>IF(D2639="Moody",VLOOKUP(H2639,'Rating Translation'!$B$2:$E$25,4,FALSE),IF(D2639="SP",VLOOKUP(H2639,'Rating Translation'!$C$2:$E$25,3,FALSE),VLOOKUP(H2639,'Rating Translation'!$D$2:$E$25,2,FALSE)))</f>
        <v>24</v>
      </c>
      <c r="J2639">
        <f t="shared" si="246"/>
        <v>24</v>
      </c>
      <c r="K2639" s="20">
        <f>IF($D2639=K$1,$J2639,IF($C2639&lt;&gt;$C2638,"",K2638))</f>
        <v>24</v>
      </c>
      <c r="L2639">
        <f>IF($D2639=L$1,$J2639,IF($C2639&lt;&gt;$C2638,"",L2638))</f>
        <v>24</v>
      </c>
      <c r="M2639">
        <f>IF($D2639=M$1,$J2639,IF($C2639&lt;&gt;$C2638,"",M2638))</f>
        <v>24</v>
      </c>
      <c r="N2639" s="20">
        <f t="shared" si="247"/>
        <v>3</v>
      </c>
      <c r="O2639" s="21">
        <f t="shared" si="248"/>
        <v>24</v>
      </c>
      <c r="P2639">
        <f t="shared" si="250"/>
        <v>0</v>
      </c>
      <c r="Q2639">
        <f t="shared" si="251"/>
        <v>24</v>
      </c>
    </row>
    <row r="2640" spans="1:17" x14ac:dyDescent="0.25">
      <c r="A2640" t="str">
        <f t="shared" si="249"/>
        <v>Singapore-Local</v>
      </c>
      <c r="B2640">
        <v>2639</v>
      </c>
      <c r="C2640" t="s">
        <v>47</v>
      </c>
      <c r="D2640" t="s">
        <v>96</v>
      </c>
      <c r="E2640" t="s">
        <v>101</v>
      </c>
      <c r="F2640" s="3">
        <v>41449</v>
      </c>
      <c r="G2640" s="1" t="s">
        <v>117</v>
      </c>
      <c r="H2640" t="s">
        <v>117</v>
      </c>
      <c r="I2640" s="17">
        <f>IF(D2640="Moody",VLOOKUP(H2640,'Rating Translation'!$B$2:$E$25,4,FALSE),IF(D2640="SP",VLOOKUP(H2640,'Rating Translation'!$C$2:$E$25,3,FALSE),VLOOKUP(H2640,'Rating Translation'!$D$2:$E$25,2,FALSE)))</f>
        <v>24</v>
      </c>
      <c r="J2640">
        <f t="shared" si="246"/>
        <v>24</v>
      </c>
      <c r="K2640" s="20">
        <f>IF($D2640=K$1,$J2640,IF($C2640&lt;&gt;$C2639,"",K2639))</f>
        <v>24</v>
      </c>
      <c r="L2640">
        <f>IF($D2640=L$1,$J2640,IF($C2640&lt;&gt;$C2639,"",L2639))</f>
        <v>24</v>
      </c>
      <c r="M2640">
        <f>IF($D2640=M$1,$J2640,IF($C2640&lt;&gt;$C2639,"",M2639))</f>
        <v>24</v>
      </c>
      <c r="N2640" s="20">
        <f t="shared" si="247"/>
        <v>3</v>
      </c>
      <c r="O2640" s="21">
        <f t="shared" si="248"/>
        <v>24</v>
      </c>
      <c r="P2640">
        <f t="shared" si="250"/>
        <v>0</v>
      </c>
      <c r="Q2640">
        <f t="shared" si="251"/>
        <v>24</v>
      </c>
    </row>
    <row r="2641" spans="1:17" x14ac:dyDescent="0.25">
      <c r="A2641" t="str">
        <f t="shared" si="249"/>
        <v>Singapore-Local</v>
      </c>
      <c r="B2641">
        <v>2640</v>
      </c>
      <c r="C2641" t="s">
        <v>47</v>
      </c>
      <c r="D2641" t="s">
        <v>96</v>
      </c>
      <c r="E2641" t="s">
        <v>101</v>
      </c>
      <c r="F2641" s="3">
        <v>41459</v>
      </c>
      <c r="G2641" s="1" t="s">
        <v>117</v>
      </c>
      <c r="H2641" t="s">
        <v>117</v>
      </c>
      <c r="I2641" s="17">
        <f>IF(D2641="Moody",VLOOKUP(H2641,'Rating Translation'!$B$2:$E$25,4,FALSE),IF(D2641="SP",VLOOKUP(H2641,'Rating Translation'!$C$2:$E$25,3,FALSE),VLOOKUP(H2641,'Rating Translation'!$D$2:$E$25,2,FALSE)))</f>
        <v>24</v>
      </c>
      <c r="J2641">
        <f t="shared" si="246"/>
        <v>24</v>
      </c>
      <c r="K2641" s="20">
        <f>IF($D2641=K$1,$J2641,IF($C2641&lt;&gt;$C2640,"",K2640))</f>
        <v>24</v>
      </c>
      <c r="L2641">
        <f>IF($D2641=L$1,$J2641,IF($C2641&lt;&gt;$C2640,"",L2640))</f>
        <v>24</v>
      </c>
      <c r="M2641">
        <f>IF($D2641=M$1,$J2641,IF($C2641&lt;&gt;$C2640,"",M2640))</f>
        <v>24</v>
      </c>
      <c r="N2641" s="20">
        <f t="shared" si="247"/>
        <v>3</v>
      </c>
      <c r="O2641" s="21">
        <f t="shared" si="248"/>
        <v>24</v>
      </c>
      <c r="P2641">
        <f t="shared" si="250"/>
        <v>0</v>
      </c>
      <c r="Q2641">
        <f t="shared" si="251"/>
        <v>24</v>
      </c>
    </row>
    <row r="2642" spans="1:17" x14ac:dyDescent="0.25">
      <c r="A2642" t="str">
        <f t="shared" si="249"/>
        <v>Singapore-Local</v>
      </c>
      <c r="B2642">
        <v>2641</v>
      </c>
      <c r="C2642" t="s">
        <v>47</v>
      </c>
      <c r="D2642" t="s">
        <v>96</v>
      </c>
      <c r="E2642" t="s">
        <v>101</v>
      </c>
      <c r="F2642" s="3">
        <v>41473</v>
      </c>
      <c r="G2642" s="1" t="s">
        <v>117</v>
      </c>
      <c r="H2642" t="s">
        <v>117</v>
      </c>
      <c r="I2642" s="17">
        <f>IF(D2642="Moody",VLOOKUP(H2642,'Rating Translation'!$B$2:$E$25,4,FALSE),IF(D2642="SP",VLOOKUP(H2642,'Rating Translation'!$C$2:$E$25,3,FALSE),VLOOKUP(H2642,'Rating Translation'!$D$2:$E$25,2,FALSE)))</f>
        <v>24</v>
      </c>
      <c r="J2642">
        <f t="shared" si="246"/>
        <v>24</v>
      </c>
      <c r="K2642" s="20">
        <f>IF($D2642=K$1,$J2642,IF($C2642&lt;&gt;$C2641,"",K2641))</f>
        <v>24</v>
      </c>
      <c r="L2642">
        <f>IF($D2642=L$1,$J2642,IF($C2642&lt;&gt;$C2641,"",L2641))</f>
        <v>24</v>
      </c>
      <c r="M2642">
        <f>IF($D2642=M$1,$J2642,IF($C2642&lt;&gt;$C2641,"",M2641))</f>
        <v>24</v>
      </c>
      <c r="N2642" s="20">
        <f t="shared" si="247"/>
        <v>3</v>
      </c>
      <c r="O2642" s="21">
        <f t="shared" si="248"/>
        <v>24</v>
      </c>
      <c r="P2642">
        <f t="shared" si="250"/>
        <v>0</v>
      </c>
      <c r="Q2642">
        <f t="shared" si="251"/>
        <v>24</v>
      </c>
    </row>
    <row r="2643" spans="1:17" x14ac:dyDescent="0.25">
      <c r="A2643" t="str">
        <f t="shared" si="249"/>
        <v>Singapore-Local</v>
      </c>
      <c r="B2643">
        <v>2642</v>
      </c>
      <c r="C2643" t="s">
        <v>47</v>
      </c>
      <c r="D2643" t="s">
        <v>96</v>
      </c>
      <c r="E2643" t="s">
        <v>101</v>
      </c>
      <c r="F2643" s="3">
        <v>41484</v>
      </c>
      <c r="G2643" s="1" t="s">
        <v>117</v>
      </c>
      <c r="H2643" t="s">
        <v>117</v>
      </c>
      <c r="I2643" s="17">
        <f>IF(D2643="Moody",VLOOKUP(H2643,'Rating Translation'!$B$2:$E$25,4,FALSE),IF(D2643="SP",VLOOKUP(H2643,'Rating Translation'!$C$2:$E$25,3,FALSE),VLOOKUP(H2643,'Rating Translation'!$D$2:$E$25,2,FALSE)))</f>
        <v>24</v>
      </c>
      <c r="J2643">
        <f t="shared" si="246"/>
        <v>24</v>
      </c>
      <c r="K2643" s="20">
        <f>IF($D2643=K$1,$J2643,IF($C2643&lt;&gt;$C2642,"",K2642))</f>
        <v>24</v>
      </c>
      <c r="L2643">
        <f>IF($D2643=L$1,$J2643,IF($C2643&lt;&gt;$C2642,"",L2642))</f>
        <v>24</v>
      </c>
      <c r="M2643">
        <f>IF($D2643=M$1,$J2643,IF($C2643&lt;&gt;$C2642,"",M2642))</f>
        <v>24</v>
      </c>
      <c r="N2643" s="20">
        <f t="shared" si="247"/>
        <v>3</v>
      </c>
      <c r="O2643" s="21">
        <f t="shared" si="248"/>
        <v>24</v>
      </c>
      <c r="P2643">
        <f t="shared" si="250"/>
        <v>0</v>
      </c>
      <c r="Q2643">
        <f t="shared" si="251"/>
        <v>24</v>
      </c>
    </row>
    <row r="2644" spans="1:17" x14ac:dyDescent="0.25">
      <c r="A2644" t="str">
        <f t="shared" si="249"/>
        <v>Singapore-Local</v>
      </c>
      <c r="B2644">
        <v>2643</v>
      </c>
      <c r="C2644" t="s">
        <v>47</v>
      </c>
      <c r="D2644" t="s">
        <v>96</v>
      </c>
      <c r="E2644" t="s">
        <v>101</v>
      </c>
      <c r="F2644" s="3">
        <v>41544</v>
      </c>
      <c r="G2644" s="1" t="s">
        <v>117</v>
      </c>
      <c r="H2644" t="s">
        <v>117</v>
      </c>
      <c r="I2644" s="17">
        <f>IF(D2644="Moody",VLOOKUP(H2644,'Rating Translation'!$B$2:$E$25,4,FALSE),IF(D2644="SP",VLOOKUP(H2644,'Rating Translation'!$C$2:$E$25,3,FALSE),VLOOKUP(H2644,'Rating Translation'!$D$2:$E$25,2,FALSE)))</f>
        <v>24</v>
      </c>
      <c r="J2644">
        <f t="shared" si="246"/>
        <v>24</v>
      </c>
      <c r="K2644" s="20">
        <f>IF($D2644=K$1,$J2644,IF($C2644&lt;&gt;$C2643,"",K2643))</f>
        <v>24</v>
      </c>
      <c r="L2644">
        <f>IF($D2644=L$1,$J2644,IF($C2644&lt;&gt;$C2643,"",L2643))</f>
        <v>24</v>
      </c>
      <c r="M2644">
        <f>IF($D2644=M$1,$J2644,IF($C2644&lt;&gt;$C2643,"",M2643))</f>
        <v>24</v>
      </c>
      <c r="N2644" s="20">
        <f t="shared" si="247"/>
        <v>3</v>
      </c>
      <c r="O2644" s="21">
        <f t="shared" si="248"/>
        <v>24</v>
      </c>
      <c r="P2644">
        <f t="shared" si="250"/>
        <v>0</v>
      </c>
      <c r="Q2644">
        <f t="shared" si="251"/>
        <v>24</v>
      </c>
    </row>
    <row r="2645" spans="1:17" x14ac:dyDescent="0.25">
      <c r="A2645" t="str">
        <f t="shared" si="249"/>
        <v>Singapore-Local</v>
      </c>
      <c r="B2645">
        <v>2644</v>
      </c>
      <c r="C2645" t="s">
        <v>47</v>
      </c>
      <c r="D2645" t="s">
        <v>96</v>
      </c>
      <c r="E2645" t="s">
        <v>101</v>
      </c>
      <c r="F2645" s="3">
        <v>41548</v>
      </c>
      <c r="G2645" s="1" t="s">
        <v>117</v>
      </c>
      <c r="H2645" t="s">
        <v>117</v>
      </c>
      <c r="I2645" s="17">
        <f>IF(D2645="Moody",VLOOKUP(H2645,'Rating Translation'!$B$2:$E$25,4,FALSE),IF(D2645="SP",VLOOKUP(H2645,'Rating Translation'!$C$2:$E$25,3,FALSE),VLOOKUP(H2645,'Rating Translation'!$D$2:$E$25,2,FALSE)))</f>
        <v>24</v>
      </c>
      <c r="J2645">
        <f t="shared" si="246"/>
        <v>24</v>
      </c>
      <c r="K2645" s="20">
        <f>IF($D2645=K$1,$J2645,IF($C2645&lt;&gt;$C2644,"",K2644))</f>
        <v>24</v>
      </c>
      <c r="L2645">
        <f>IF($D2645=L$1,$J2645,IF($C2645&lt;&gt;$C2644,"",L2644))</f>
        <v>24</v>
      </c>
      <c r="M2645">
        <f>IF($D2645=M$1,$J2645,IF($C2645&lt;&gt;$C2644,"",M2644))</f>
        <v>24</v>
      </c>
      <c r="N2645" s="20">
        <f t="shared" si="247"/>
        <v>3</v>
      </c>
      <c r="O2645" s="21">
        <f t="shared" si="248"/>
        <v>24</v>
      </c>
      <c r="P2645">
        <f t="shared" si="250"/>
        <v>0</v>
      </c>
      <c r="Q2645">
        <f t="shared" si="251"/>
        <v>24</v>
      </c>
    </row>
    <row r="2646" spans="1:17" x14ac:dyDescent="0.25">
      <c r="A2646" t="str">
        <f t="shared" si="249"/>
        <v>Singapore-Local</v>
      </c>
      <c r="B2646">
        <v>2645</v>
      </c>
      <c r="C2646" t="s">
        <v>47</v>
      </c>
      <c r="D2646" t="s">
        <v>96</v>
      </c>
      <c r="E2646" t="s">
        <v>101</v>
      </c>
      <c r="F2646" s="3">
        <v>41561</v>
      </c>
      <c r="G2646" s="1" t="s">
        <v>117</v>
      </c>
      <c r="H2646" t="s">
        <v>117</v>
      </c>
      <c r="I2646" s="17">
        <f>IF(D2646="Moody",VLOOKUP(H2646,'Rating Translation'!$B$2:$E$25,4,FALSE),IF(D2646="SP",VLOOKUP(H2646,'Rating Translation'!$C$2:$E$25,3,FALSE),VLOOKUP(H2646,'Rating Translation'!$D$2:$E$25,2,FALSE)))</f>
        <v>24</v>
      </c>
      <c r="J2646">
        <f t="shared" si="246"/>
        <v>24</v>
      </c>
      <c r="K2646" s="20">
        <f>IF($D2646=K$1,$J2646,IF($C2646&lt;&gt;$C2645,"",K2645))</f>
        <v>24</v>
      </c>
      <c r="L2646">
        <f>IF($D2646=L$1,$J2646,IF($C2646&lt;&gt;$C2645,"",L2645))</f>
        <v>24</v>
      </c>
      <c r="M2646">
        <f>IF($D2646=M$1,$J2646,IF($C2646&lt;&gt;$C2645,"",M2645))</f>
        <v>24</v>
      </c>
      <c r="N2646" s="20">
        <f t="shared" si="247"/>
        <v>3</v>
      </c>
      <c r="O2646" s="21">
        <f t="shared" si="248"/>
        <v>24</v>
      </c>
      <c r="P2646">
        <f t="shared" si="250"/>
        <v>0</v>
      </c>
      <c r="Q2646">
        <f t="shared" si="251"/>
        <v>24</v>
      </c>
    </row>
    <row r="2647" spans="1:17" x14ac:dyDescent="0.25">
      <c r="A2647" t="str">
        <f t="shared" si="249"/>
        <v>Singapore-Local</v>
      </c>
      <c r="B2647">
        <v>2646</v>
      </c>
      <c r="C2647" t="s">
        <v>47</v>
      </c>
      <c r="D2647" t="s">
        <v>96</v>
      </c>
      <c r="E2647" t="s">
        <v>101</v>
      </c>
      <c r="F2647" s="3">
        <v>41607</v>
      </c>
      <c r="G2647" s="1" t="s">
        <v>117</v>
      </c>
      <c r="H2647" t="s">
        <v>117</v>
      </c>
      <c r="I2647" s="17">
        <f>IF(D2647="Moody",VLOOKUP(H2647,'Rating Translation'!$B$2:$E$25,4,FALSE),IF(D2647="SP",VLOOKUP(H2647,'Rating Translation'!$C$2:$E$25,3,FALSE),VLOOKUP(H2647,'Rating Translation'!$D$2:$E$25,2,FALSE)))</f>
        <v>24</v>
      </c>
      <c r="J2647">
        <f t="shared" si="246"/>
        <v>24</v>
      </c>
      <c r="K2647" s="20">
        <f>IF($D2647=K$1,$J2647,IF($C2647&lt;&gt;$C2646,"",K2646))</f>
        <v>24</v>
      </c>
      <c r="L2647">
        <f>IF($D2647=L$1,$J2647,IF($C2647&lt;&gt;$C2646,"",L2646))</f>
        <v>24</v>
      </c>
      <c r="M2647">
        <f>IF($D2647=M$1,$J2647,IF($C2647&lt;&gt;$C2646,"",M2646))</f>
        <v>24</v>
      </c>
      <c r="N2647" s="20">
        <f t="shared" si="247"/>
        <v>3</v>
      </c>
      <c r="O2647" s="21">
        <f t="shared" si="248"/>
        <v>24</v>
      </c>
      <c r="P2647">
        <f t="shared" si="250"/>
        <v>0</v>
      </c>
      <c r="Q2647">
        <f t="shared" si="251"/>
        <v>24</v>
      </c>
    </row>
    <row r="2648" spans="1:17" x14ac:dyDescent="0.25">
      <c r="A2648" t="str">
        <f t="shared" si="249"/>
        <v>Singapore-Local</v>
      </c>
      <c r="B2648">
        <v>2647</v>
      </c>
      <c r="C2648" t="s">
        <v>47</v>
      </c>
      <c r="D2648" t="s">
        <v>96</v>
      </c>
      <c r="E2648" t="s">
        <v>101</v>
      </c>
      <c r="F2648" s="3">
        <v>41611</v>
      </c>
      <c r="G2648" s="1" t="s">
        <v>117</v>
      </c>
      <c r="H2648" t="s">
        <v>117</v>
      </c>
      <c r="I2648" s="17">
        <f>IF(D2648="Moody",VLOOKUP(H2648,'Rating Translation'!$B$2:$E$25,4,FALSE),IF(D2648="SP",VLOOKUP(H2648,'Rating Translation'!$C$2:$E$25,3,FALSE),VLOOKUP(H2648,'Rating Translation'!$D$2:$E$25,2,FALSE)))</f>
        <v>24</v>
      </c>
      <c r="J2648">
        <f t="shared" si="246"/>
        <v>24</v>
      </c>
      <c r="K2648" s="20">
        <f>IF($D2648=K$1,$J2648,IF($C2648&lt;&gt;$C2647,"",K2647))</f>
        <v>24</v>
      </c>
      <c r="L2648">
        <f>IF($D2648=L$1,$J2648,IF($C2648&lt;&gt;$C2647,"",L2647))</f>
        <v>24</v>
      </c>
      <c r="M2648">
        <f>IF($D2648=M$1,$J2648,IF($C2648&lt;&gt;$C2647,"",M2647))</f>
        <v>24</v>
      </c>
      <c r="N2648" s="20">
        <f t="shared" si="247"/>
        <v>3</v>
      </c>
      <c r="O2648" s="21">
        <f t="shared" si="248"/>
        <v>24</v>
      </c>
      <c r="P2648">
        <f t="shared" si="250"/>
        <v>0</v>
      </c>
      <c r="Q2648">
        <f t="shared" si="251"/>
        <v>24</v>
      </c>
    </row>
    <row r="2649" spans="1:17" x14ac:dyDescent="0.25">
      <c r="A2649" t="str">
        <f t="shared" si="249"/>
        <v>Singapore-Local</v>
      </c>
      <c r="B2649">
        <v>2648</v>
      </c>
      <c r="C2649" t="s">
        <v>47</v>
      </c>
      <c r="D2649" t="s">
        <v>96</v>
      </c>
      <c r="E2649" t="s">
        <v>101</v>
      </c>
      <c r="F2649" s="3">
        <v>41621</v>
      </c>
      <c r="G2649" s="1" t="s">
        <v>117</v>
      </c>
      <c r="H2649" t="s">
        <v>117</v>
      </c>
      <c r="I2649" s="17">
        <f>IF(D2649="Moody",VLOOKUP(H2649,'Rating Translation'!$B$2:$E$25,4,FALSE),IF(D2649="SP",VLOOKUP(H2649,'Rating Translation'!$C$2:$E$25,3,FALSE),VLOOKUP(H2649,'Rating Translation'!$D$2:$E$25,2,FALSE)))</f>
        <v>24</v>
      </c>
      <c r="J2649">
        <f t="shared" si="246"/>
        <v>24</v>
      </c>
      <c r="K2649" s="20">
        <f>IF($D2649=K$1,$J2649,IF($C2649&lt;&gt;$C2648,"",K2648))</f>
        <v>24</v>
      </c>
      <c r="L2649">
        <f>IF($D2649=L$1,$J2649,IF($C2649&lt;&gt;$C2648,"",L2648))</f>
        <v>24</v>
      </c>
      <c r="M2649">
        <f>IF($D2649=M$1,$J2649,IF($C2649&lt;&gt;$C2648,"",M2648))</f>
        <v>24</v>
      </c>
      <c r="N2649" s="20">
        <f t="shared" si="247"/>
        <v>3</v>
      </c>
      <c r="O2649" s="21">
        <f t="shared" si="248"/>
        <v>24</v>
      </c>
      <c r="P2649">
        <f t="shared" si="250"/>
        <v>0</v>
      </c>
      <c r="Q2649">
        <f t="shared" si="251"/>
        <v>24</v>
      </c>
    </row>
    <row r="2650" spans="1:17" x14ac:dyDescent="0.25">
      <c r="A2650" t="str">
        <f t="shared" si="249"/>
        <v>Singapore-Local</v>
      </c>
      <c r="B2650">
        <v>2649</v>
      </c>
      <c r="C2650" t="s">
        <v>47</v>
      </c>
      <c r="D2650" t="s">
        <v>96</v>
      </c>
      <c r="E2650" t="s">
        <v>101</v>
      </c>
      <c r="F2650" s="3">
        <v>41638</v>
      </c>
      <c r="G2650" s="1" t="s">
        <v>117</v>
      </c>
      <c r="H2650" t="s">
        <v>117</v>
      </c>
      <c r="I2650" s="17">
        <f>IF(D2650="Moody",VLOOKUP(H2650,'Rating Translation'!$B$2:$E$25,4,FALSE),IF(D2650="SP",VLOOKUP(H2650,'Rating Translation'!$C$2:$E$25,3,FALSE),VLOOKUP(H2650,'Rating Translation'!$D$2:$E$25,2,FALSE)))</f>
        <v>24</v>
      </c>
      <c r="J2650">
        <f t="shared" si="246"/>
        <v>24</v>
      </c>
      <c r="K2650" s="20">
        <f>IF($D2650=K$1,$J2650,IF($C2650&lt;&gt;$C2649,"",K2649))</f>
        <v>24</v>
      </c>
      <c r="L2650">
        <f>IF($D2650=L$1,$J2650,IF($C2650&lt;&gt;$C2649,"",L2649))</f>
        <v>24</v>
      </c>
      <c r="M2650">
        <f>IF($D2650=M$1,$J2650,IF($C2650&lt;&gt;$C2649,"",M2649))</f>
        <v>24</v>
      </c>
      <c r="N2650" s="20">
        <f t="shared" si="247"/>
        <v>3</v>
      </c>
      <c r="O2650" s="21">
        <f t="shared" si="248"/>
        <v>24</v>
      </c>
      <c r="P2650">
        <f t="shared" si="250"/>
        <v>0</v>
      </c>
      <c r="Q2650">
        <f t="shared" si="251"/>
        <v>24</v>
      </c>
    </row>
    <row r="2651" spans="1:17" x14ac:dyDescent="0.25">
      <c r="A2651" t="str">
        <f t="shared" si="249"/>
        <v>Slovakia-Foreign</v>
      </c>
      <c r="B2651">
        <v>2650</v>
      </c>
      <c r="C2651" t="s">
        <v>221</v>
      </c>
      <c r="D2651" t="s">
        <v>69</v>
      </c>
      <c r="E2651" t="s">
        <v>100</v>
      </c>
      <c r="F2651" s="3">
        <v>34834</v>
      </c>
      <c r="G2651" s="1" t="s">
        <v>116</v>
      </c>
      <c r="H2651" t="s">
        <v>116</v>
      </c>
      <c r="I2651" s="17">
        <f>IF(D2651="Moody",VLOOKUP(H2651,'Rating Translation'!$B$2:$E$25,4,FALSE),IF(D2651="SP",VLOOKUP(H2651,'Rating Translation'!$C$2:$E$25,3,FALSE),VLOOKUP(H2651,'Rating Translation'!$D$2:$E$25,2,FALSE)))</f>
        <v>15</v>
      </c>
      <c r="J2651">
        <f t="shared" si="246"/>
        <v>15</v>
      </c>
      <c r="K2651" s="20">
        <f>IF($D2651=K$1,$J2651,IF($C2651&lt;&gt;$C2650,"",K2650))</f>
        <v>15</v>
      </c>
      <c r="L2651" t="str">
        <f>IF($D2651=L$1,$J2651,IF($C2651&lt;&gt;$C2650,"",L2650))</f>
        <v/>
      </c>
      <c r="M2651" t="str">
        <f>IF($D2651=M$1,$J2651,IF($C2651&lt;&gt;$C2650,"",M2650))</f>
        <v/>
      </c>
      <c r="N2651" s="20">
        <f t="shared" si="247"/>
        <v>1</v>
      </c>
      <c r="O2651" s="21">
        <f t="shared" si="248"/>
        <v>15</v>
      </c>
      <c r="P2651" t="str">
        <f t="shared" si="250"/>
        <v/>
      </c>
      <c r="Q2651">
        <f t="shared" si="251"/>
        <v>15</v>
      </c>
    </row>
    <row r="2652" spans="1:17" x14ac:dyDescent="0.25">
      <c r="A2652" t="str">
        <f t="shared" si="249"/>
        <v>Slovakia-Foreign</v>
      </c>
      <c r="B2652">
        <v>2651</v>
      </c>
      <c r="C2652" t="s">
        <v>221</v>
      </c>
      <c r="D2652" t="s">
        <v>96</v>
      </c>
      <c r="E2652" t="s">
        <v>100</v>
      </c>
      <c r="F2652" s="3">
        <v>35285</v>
      </c>
      <c r="G2652" s="1" t="s">
        <v>124</v>
      </c>
      <c r="H2652" t="s">
        <v>124</v>
      </c>
      <c r="I2652" s="17">
        <f>IF(D2652="Moody",VLOOKUP(H2652,'Rating Translation'!$B$2:$E$25,4,FALSE),IF(D2652="SP",VLOOKUP(H2652,'Rating Translation'!$C$2:$E$25,3,FALSE),VLOOKUP(H2652,'Rating Translation'!$D$2:$E$25,2,FALSE)))</f>
        <v>15</v>
      </c>
      <c r="J2652">
        <f t="shared" si="246"/>
        <v>15</v>
      </c>
      <c r="K2652" s="20">
        <f>IF($D2652=K$1,$J2652,IF($C2652&lt;&gt;$C2651,"",K2651))</f>
        <v>15</v>
      </c>
      <c r="L2652" t="str">
        <f>IF($D2652=L$1,$J2652,IF($C2652&lt;&gt;$C2651,"",L2651))</f>
        <v/>
      </c>
      <c r="M2652">
        <f>IF($D2652=M$1,$J2652,IF($C2652&lt;&gt;$C2651,"",M2651))</f>
        <v>15</v>
      </c>
      <c r="N2652" s="20">
        <f t="shared" si="247"/>
        <v>2</v>
      </c>
      <c r="O2652" s="21">
        <f t="shared" si="248"/>
        <v>15</v>
      </c>
      <c r="P2652">
        <f t="shared" si="250"/>
        <v>0</v>
      </c>
      <c r="Q2652">
        <f t="shared" si="251"/>
        <v>15</v>
      </c>
    </row>
    <row r="2653" spans="1:17" x14ac:dyDescent="0.25">
      <c r="A2653" t="str">
        <f t="shared" si="249"/>
        <v>Slovakia-Foreign</v>
      </c>
      <c r="B2653">
        <v>2652</v>
      </c>
      <c r="C2653" t="s">
        <v>221</v>
      </c>
      <c r="D2653" t="s">
        <v>69</v>
      </c>
      <c r="E2653" t="s">
        <v>100</v>
      </c>
      <c r="F2653" s="3">
        <v>35884</v>
      </c>
      <c r="G2653" s="1" t="s">
        <v>125</v>
      </c>
      <c r="H2653" t="s">
        <v>125</v>
      </c>
      <c r="I2653" s="17">
        <f>IF(D2653="Moody",VLOOKUP(H2653,'Rating Translation'!$B$2:$E$25,4,FALSE),IF(D2653="SP",VLOOKUP(H2653,'Rating Translation'!$C$2:$E$25,3,FALSE),VLOOKUP(H2653,'Rating Translation'!$D$2:$E$25,2,FALSE)))</f>
        <v>14</v>
      </c>
      <c r="J2653">
        <f t="shared" si="246"/>
        <v>14</v>
      </c>
      <c r="K2653" s="20">
        <f>IF($D2653=K$1,$J2653,IF($C2653&lt;&gt;$C2652,"",K2652))</f>
        <v>14</v>
      </c>
      <c r="L2653" t="str">
        <f>IF($D2653=L$1,$J2653,IF($C2653&lt;&gt;$C2652,"",L2652))</f>
        <v/>
      </c>
      <c r="M2653">
        <f>IF($D2653=M$1,$J2653,IF($C2653&lt;&gt;$C2652,"",M2652))</f>
        <v>15</v>
      </c>
      <c r="N2653" s="20">
        <f t="shared" si="247"/>
        <v>2</v>
      </c>
      <c r="O2653" s="21">
        <f t="shared" si="248"/>
        <v>14.5</v>
      </c>
      <c r="P2653">
        <f t="shared" si="250"/>
        <v>0.70710678118654757</v>
      </c>
      <c r="Q2653">
        <f t="shared" si="251"/>
        <v>14.5</v>
      </c>
    </row>
    <row r="2654" spans="1:17" x14ac:dyDescent="0.25">
      <c r="A2654" t="str">
        <f t="shared" si="249"/>
        <v>Slovakia-Foreign</v>
      </c>
      <c r="B2654">
        <v>2653</v>
      </c>
      <c r="C2654" t="s">
        <v>221</v>
      </c>
      <c r="D2654" t="s">
        <v>96</v>
      </c>
      <c r="E2654" t="s">
        <v>100</v>
      </c>
      <c r="F2654" s="3">
        <v>36073</v>
      </c>
      <c r="G2654" s="1" t="s">
        <v>196</v>
      </c>
      <c r="H2654" t="s">
        <v>124</v>
      </c>
      <c r="I2654" s="17">
        <f>IF(D2654="Moody",VLOOKUP(H2654,'Rating Translation'!$B$2:$E$25,4,FALSE),IF(D2654="SP",VLOOKUP(H2654,'Rating Translation'!$C$2:$E$25,3,FALSE),VLOOKUP(H2654,'Rating Translation'!$D$2:$E$25,2,FALSE)))</f>
        <v>15</v>
      </c>
      <c r="J2654">
        <f t="shared" si="246"/>
        <v>15</v>
      </c>
      <c r="K2654" s="20">
        <f>IF($D2654=K$1,$J2654,IF($C2654&lt;&gt;$C2653,"",K2653))</f>
        <v>14</v>
      </c>
      <c r="L2654" t="str">
        <f>IF($D2654=L$1,$J2654,IF($C2654&lt;&gt;$C2653,"",L2653))</f>
        <v/>
      </c>
      <c r="M2654">
        <f>IF($D2654=M$1,$J2654,IF($C2654&lt;&gt;$C2653,"",M2653))</f>
        <v>15</v>
      </c>
      <c r="N2654" s="20">
        <f t="shared" si="247"/>
        <v>2</v>
      </c>
      <c r="O2654" s="21">
        <f t="shared" si="248"/>
        <v>14.5</v>
      </c>
      <c r="P2654">
        <f t="shared" si="250"/>
        <v>0.70710678118654757</v>
      </c>
      <c r="Q2654">
        <f t="shared" si="251"/>
        <v>14.5</v>
      </c>
    </row>
    <row r="2655" spans="1:17" x14ac:dyDescent="0.25">
      <c r="A2655" t="str">
        <f t="shared" si="249"/>
        <v>Slovakia-Foreign</v>
      </c>
      <c r="B2655">
        <v>2654</v>
      </c>
      <c r="C2655" t="s">
        <v>221</v>
      </c>
      <c r="D2655" t="s">
        <v>96</v>
      </c>
      <c r="E2655" t="s">
        <v>100</v>
      </c>
      <c r="F2655" s="3">
        <v>36151</v>
      </c>
      <c r="G2655" s="1" t="s">
        <v>71</v>
      </c>
      <c r="H2655" t="s">
        <v>71</v>
      </c>
      <c r="I2655" s="17">
        <f>IF(D2655="Moody",VLOOKUP(H2655,'Rating Translation'!$B$2:$E$25,4,FALSE),IF(D2655="SP",VLOOKUP(H2655,'Rating Translation'!$C$2:$E$25,3,FALSE),VLOOKUP(H2655,'Rating Translation'!$D$2:$E$25,2,FALSE)))</f>
        <v>14</v>
      </c>
      <c r="J2655">
        <f t="shared" si="246"/>
        <v>14</v>
      </c>
      <c r="K2655" s="20">
        <f>IF($D2655=K$1,$J2655,IF($C2655&lt;&gt;$C2654,"",K2654))</f>
        <v>14</v>
      </c>
      <c r="L2655" t="str">
        <f>IF($D2655=L$1,$J2655,IF($C2655&lt;&gt;$C2654,"",L2654))</f>
        <v/>
      </c>
      <c r="M2655">
        <f>IF($D2655=M$1,$J2655,IF($C2655&lt;&gt;$C2654,"",M2654))</f>
        <v>14</v>
      </c>
      <c r="N2655" s="20">
        <f t="shared" si="247"/>
        <v>2</v>
      </c>
      <c r="O2655" s="21">
        <f t="shared" si="248"/>
        <v>14</v>
      </c>
      <c r="P2655">
        <f t="shared" si="250"/>
        <v>0</v>
      </c>
      <c r="Q2655">
        <f t="shared" si="251"/>
        <v>14</v>
      </c>
    </row>
    <row r="2656" spans="1:17" x14ac:dyDescent="0.25">
      <c r="A2656" t="str">
        <f t="shared" si="249"/>
        <v>Slovakia-Foreign</v>
      </c>
      <c r="B2656">
        <v>2655</v>
      </c>
      <c r="C2656" t="s">
        <v>221</v>
      </c>
      <c r="D2656" t="s">
        <v>96</v>
      </c>
      <c r="E2656" t="s">
        <v>100</v>
      </c>
      <c r="F2656" s="3">
        <v>36790</v>
      </c>
      <c r="G2656" s="1" t="s">
        <v>154</v>
      </c>
      <c r="H2656" t="s">
        <v>71</v>
      </c>
      <c r="I2656" s="17">
        <f>IF(D2656="Moody",VLOOKUP(H2656,'Rating Translation'!$B$2:$E$25,4,FALSE),IF(D2656="SP",VLOOKUP(H2656,'Rating Translation'!$C$2:$E$25,3,FALSE),VLOOKUP(H2656,'Rating Translation'!$D$2:$E$25,2,FALSE)))</f>
        <v>14</v>
      </c>
      <c r="J2656">
        <f t="shared" si="246"/>
        <v>14</v>
      </c>
      <c r="K2656" s="20">
        <f>IF($D2656=K$1,$J2656,IF($C2656&lt;&gt;$C2655,"",K2655))</f>
        <v>14</v>
      </c>
      <c r="L2656" t="str">
        <f>IF($D2656=L$1,$J2656,IF($C2656&lt;&gt;$C2655,"",L2655))</f>
        <v/>
      </c>
      <c r="M2656">
        <f>IF($D2656=M$1,$J2656,IF($C2656&lt;&gt;$C2655,"",M2655))</f>
        <v>14</v>
      </c>
      <c r="N2656" s="20">
        <f t="shared" si="247"/>
        <v>2</v>
      </c>
      <c r="O2656" s="21">
        <f t="shared" si="248"/>
        <v>14</v>
      </c>
      <c r="P2656">
        <f t="shared" si="250"/>
        <v>0</v>
      </c>
      <c r="Q2656">
        <f t="shared" si="251"/>
        <v>14</v>
      </c>
    </row>
    <row r="2657" spans="1:17" x14ac:dyDescent="0.25">
      <c r="A2657" t="str">
        <f t="shared" si="249"/>
        <v>Slovakia-Foreign</v>
      </c>
      <c r="B2657">
        <v>2656</v>
      </c>
      <c r="C2657" t="s">
        <v>221</v>
      </c>
      <c r="D2657" t="s">
        <v>96</v>
      </c>
      <c r="E2657" t="s">
        <v>100</v>
      </c>
      <c r="F2657" s="3">
        <v>36942</v>
      </c>
      <c r="G2657" s="1" t="s">
        <v>169</v>
      </c>
      <c r="H2657" t="s">
        <v>71</v>
      </c>
      <c r="I2657" s="17">
        <f>IF(D2657="Moody",VLOOKUP(H2657,'Rating Translation'!$B$2:$E$25,4,FALSE),IF(D2657="SP",VLOOKUP(H2657,'Rating Translation'!$C$2:$E$25,3,FALSE),VLOOKUP(H2657,'Rating Translation'!$D$2:$E$25,2,FALSE)))</f>
        <v>14</v>
      </c>
      <c r="J2657">
        <f t="shared" si="246"/>
        <v>14</v>
      </c>
      <c r="K2657" s="20">
        <f>IF($D2657=K$1,$J2657,IF($C2657&lt;&gt;$C2656,"",K2656))</f>
        <v>14</v>
      </c>
      <c r="L2657" t="str">
        <f>IF($D2657=L$1,$J2657,IF($C2657&lt;&gt;$C2656,"",L2656))</f>
        <v/>
      </c>
      <c r="M2657">
        <f>IF($D2657=M$1,$J2657,IF($C2657&lt;&gt;$C2656,"",M2656))</f>
        <v>14</v>
      </c>
      <c r="N2657" s="20">
        <f t="shared" si="247"/>
        <v>2</v>
      </c>
      <c r="O2657" s="21">
        <f t="shared" si="248"/>
        <v>14</v>
      </c>
      <c r="P2657">
        <f t="shared" si="250"/>
        <v>0</v>
      </c>
      <c r="Q2657">
        <f t="shared" si="251"/>
        <v>14</v>
      </c>
    </row>
    <row r="2658" spans="1:17" x14ac:dyDescent="0.25">
      <c r="A2658" t="str">
        <f t="shared" si="249"/>
        <v>Slovakia-Foreign</v>
      </c>
      <c r="B2658">
        <v>2657</v>
      </c>
      <c r="C2658" t="s">
        <v>221</v>
      </c>
      <c r="D2658" t="s">
        <v>69</v>
      </c>
      <c r="E2658" t="s">
        <v>100</v>
      </c>
      <c r="F2658" s="3">
        <v>37208</v>
      </c>
      <c r="G2658" s="1" t="s">
        <v>116</v>
      </c>
      <c r="H2658" t="s">
        <v>116</v>
      </c>
      <c r="I2658" s="17">
        <f>IF(D2658="Moody",VLOOKUP(H2658,'Rating Translation'!$B$2:$E$25,4,FALSE),IF(D2658="SP",VLOOKUP(H2658,'Rating Translation'!$C$2:$E$25,3,FALSE),VLOOKUP(H2658,'Rating Translation'!$D$2:$E$25,2,FALSE)))</f>
        <v>15</v>
      </c>
      <c r="J2658">
        <f t="shared" si="246"/>
        <v>15</v>
      </c>
      <c r="K2658" s="20">
        <f>IF($D2658=K$1,$J2658,IF($C2658&lt;&gt;$C2657,"",K2657))</f>
        <v>15</v>
      </c>
      <c r="L2658" t="str">
        <f>IF($D2658=L$1,$J2658,IF($C2658&lt;&gt;$C2657,"",L2657))</f>
        <v/>
      </c>
      <c r="M2658">
        <f>IF($D2658=M$1,$J2658,IF($C2658&lt;&gt;$C2657,"",M2657))</f>
        <v>14</v>
      </c>
      <c r="N2658" s="20">
        <f t="shared" si="247"/>
        <v>2</v>
      </c>
      <c r="O2658" s="21">
        <f t="shared" si="248"/>
        <v>14.5</v>
      </c>
      <c r="P2658">
        <f t="shared" si="250"/>
        <v>0.70710678118654757</v>
      </c>
      <c r="Q2658">
        <f t="shared" si="251"/>
        <v>14.5</v>
      </c>
    </row>
    <row r="2659" spans="1:17" x14ac:dyDescent="0.25">
      <c r="A2659" t="str">
        <f t="shared" si="249"/>
        <v>Slovakia-Foreign</v>
      </c>
      <c r="B2659">
        <v>2658</v>
      </c>
      <c r="C2659" t="s">
        <v>221</v>
      </c>
      <c r="D2659" t="s">
        <v>96</v>
      </c>
      <c r="E2659" t="s">
        <v>100</v>
      </c>
      <c r="F2659" s="3">
        <v>37561</v>
      </c>
      <c r="G2659" s="1" t="s">
        <v>152</v>
      </c>
      <c r="H2659" t="s">
        <v>124</v>
      </c>
      <c r="I2659" s="17">
        <f>IF(D2659="Moody",VLOOKUP(H2659,'Rating Translation'!$B$2:$E$25,4,FALSE),IF(D2659="SP",VLOOKUP(H2659,'Rating Translation'!$C$2:$E$25,3,FALSE),VLOOKUP(H2659,'Rating Translation'!$D$2:$E$25,2,FALSE)))</f>
        <v>15</v>
      </c>
      <c r="J2659">
        <f t="shared" si="246"/>
        <v>15</v>
      </c>
      <c r="K2659" s="20">
        <f>IF($D2659=K$1,$J2659,IF($C2659&lt;&gt;$C2658,"",K2658))</f>
        <v>15</v>
      </c>
      <c r="L2659" t="str">
        <f>IF($D2659=L$1,$J2659,IF($C2659&lt;&gt;$C2658,"",L2658))</f>
        <v/>
      </c>
      <c r="M2659">
        <f>IF($D2659=M$1,$J2659,IF($C2659&lt;&gt;$C2658,"",M2658))</f>
        <v>15</v>
      </c>
      <c r="N2659" s="20">
        <f t="shared" si="247"/>
        <v>2</v>
      </c>
      <c r="O2659" s="21">
        <f t="shared" si="248"/>
        <v>15</v>
      </c>
      <c r="P2659">
        <f t="shared" si="250"/>
        <v>0</v>
      </c>
      <c r="Q2659">
        <f t="shared" si="251"/>
        <v>15</v>
      </c>
    </row>
    <row r="2660" spans="1:17" x14ac:dyDescent="0.25">
      <c r="A2660" t="str">
        <f t="shared" si="249"/>
        <v>Slovakia-Foreign</v>
      </c>
      <c r="B2660">
        <v>2659</v>
      </c>
      <c r="C2660" t="s">
        <v>221</v>
      </c>
      <c r="D2660" t="s">
        <v>69</v>
      </c>
      <c r="E2660" t="s">
        <v>100</v>
      </c>
      <c r="F2660" s="3">
        <v>37572</v>
      </c>
      <c r="G2660" s="1" t="s">
        <v>112</v>
      </c>
      <c r="H2660" t="s">
        <v>112</v>
      </c>
      <c r="I2660" s="17">
        <f>IF(D2660="Moody",VLOOKUP(H2660,'Rating Translation'!$B$2:$E$25,4,FALSE),IF(D2660="SP",VLOOKUP(H2660,'Rating Translation'!$C$2:$E$25,3,FALSE),VLOOKUP(H2660,'Rating Translation'!$D$2:$E$25,2,FALSE)))</f>
        <v>18</v>
      </c>
      <c r="J2660">
        <f t="shared" si="246"/>
        <v>18</v>
      </c>
      <c r="K2660" s="20">
        <f>IF($D2660=K$1,$J2660,IF($C2660&lt;&gt;$C2659,"",K2659))</f>
        <v>18</v>
      </c>
      <c r="L2660" t="str">
        <f>IF($D2660=L$1,$J2660,IF($C2660&lt;&gt;$C2659,"",L2659))</f>
        <v/>
      </c>
      <c r="M2660">
        <f>IF($D2660=M$1,$J2660,IF($C2660&lt;&gt;$C2659,"",M2659))</f>
        <v>15</v>
      </c>
      <c r="N2660" s="20">
        <f t="shared" si="247"/>
        <v>2</v>
      </c>
      <c r="O2660" s="21">
        <f t="shared" si="248"/>
        <v>16.5</v>
      </c>
      <c r="P2660">
        <f t="shared" si="250"/>
        <v>2.1213203435596424</v>
      </c>
      <c r="Q2660">
        <f t="shared" si="251"/>
        <v>16.5</v>
      </c>
    </row>
    <row r="2661" spans="1:17" x14ac:dyDescent="0.25">
      <c r="A2661" t="str">
        <f t="shared" si="249"/>
        <v>Slovakia-Foreign</v>
      </c>
      <c r="B2661">
        <v>2660</v>
      </c>
      <c r="C2661" t="s">
        <v>221</v>
      </c>
      <c r="D2661" t="s">
        <v>96</v>
      </c>
      <c r="E2661" t="s">
        <v>100</v>
      </c>
      <c r="F2661" s="3">
        <v>37683</v>
      </c>
      <c r="G2661" s="1" t="s">
        <v>151</v>
      </c>
      <c r="H2661" t="s">
        <v>123</v>
      </c>
      <c r="I2661" s="17">
        <f>IF(D2661="Moody",VLOOKUP(H2661,'Rating Translation'!$B$2:$E$25,4,FALSE),IF(D2661="SP",VLOOKUP(H2661,'Rating Translation'!$C$2:$E$25,3,FALSE),VLOOKUP(H2661,'Rating Translation'!$D$2:$E$25,2,FALSE)))</f>
        <v>16</v>
      </c>
      <c r="J2661">
        <f t="shared" si="246"/>
        <v>16</v>
      </c>
      <c r="K2661" s="20">
        <f>IF($D2661=K$1,$J2661,IF($C2661&lt;&gt;$C2660,"",K2660))</f>
        <v>18</v>
      </c>
      <c r="L2661" t="str">
        <f>IF($D2661=L$1,$J2661,IF($C2661&lt;&gt;$C2660,"",L2660))</f>
        <v/>
      </c>
      <c r="M2661">
        <f>IF($D2661=M$1,$J2661,IF($C2661&lt;&gt;$C2660,"",M2660))</f>
        <v>16</v>
      </c>
      <c r="N2661" s="20">
        <f t="shared" si="247"/>
        <v>2</v>
      </c>
      <c r="O2661" s="21">
        <f t="shared" si="248"/>
        <v>17</v>
      </c>
      <c r="P2661">
        <f t="shared" si="250"/>
        <v>1.4142135623730951</v>
      </c>
      <c r="Q2661">
        <f t="shared" si="251"/>
        <v>17</v>
      </c>
    </row>
    <row r="2662" spans="1:17" x14ac:dyDescent="0.25">
      <c r="A2662" t="str">
        <f t="shared" si="249"/>
        <v>Slovakia-Foreign</v>
      </c>
      <c r="B2662">
        <v>2661</v>
      </c>
      <c r="C2662" t="s">
        <v>221</v>
      </c>
      <c r="D2662" t="s">
        <v>96</v>
      </c>
      <c r="E2662" t="s">
        <v>100</v>
      </c>
      <c r="F2662" s="3">
        <v>37929</v>
      </c>
      <c r="G2662" s="1" t="s">
        <v>188</v>
      </c>
      <c r="H2662" t="s">
        <v>123</v>
      </c>
      <c r="I2662" s="17">
        <f>IF(D2662="Moody",VLOOKUP(H2662,'Rating Translation'!$B$2:$E$25,4,FALSE),IF(D2662="SP",VLOOKUP(H2662,'Rating Translation'!$C$2:$E$25,3,FALSE),VLOOKUP(H2662,'Rating Translation'!$D$2:$E$25,2,FALSE)))</f>
        <v>16</v>
      </c>
      <c r="J2662">
        <f t="shared" si="246"/>
        <v>16</v>
      </c>
      <c r="K2662" s="20">
        <f>IF($D2662=K$1,$J2662,IF($C2662&lt;&gt;$C2661,"",K2661))</f>
        <v>18</v>
      </c>
      <c r="L2662" t="str">
        <f>IF($D2662=L$1,$J2662,IF($C2662&lt;&gt;$C2661,"",L2661))</f>
        <v/>
      </c>
      <c r="M2662">
        <f>IF($D2662=M$1,$J2662,IF($C2662&lt;&gt;$C2661,"",M2661))</f>
        <v>16</v>
      </c>
      <c r="N2662" s="20">
        <f t="shared" si="247"/>
        <v>2</v>
      </c>
      <c r="O2662" s="21">
        <f t="shared" si="248"/>
        <v>17</v>
      </c>
      <c r="P2662">
        <f t="shared" si="250"/>
        <v>1.4142135623730951</v>
      </c>
      <c r="Q2662">
        <f t="shared" si="251"/>
        <v>17</v>
      </c>
    </row>
    <row r="2663" spans="1:17" x14ac:dyDescent="0.25">
      <c r="A2663" t="str">
        <f t="shared" si="249"/>
        <v>Slovakia-Foreign</v>
      </c>
      <c r="B2663">
        <v>2662</v>
      </c>
      <c r="C2663" t="s">
        <v>221</v>
      </c>
      <c r="D2663" t="s">
        <v>69</v>
      </c>
      <c r="E2663" t="s">
        <v>100</v>
      </c>
      <c r="F2663" s="3">
        <v>37940</v>
      </c>
      <c r="G2663" s="1" t="s">
        <v>61</v>
      </c>
      <c r="H2663" t="s">
        <v>112</v>
      </c>
      <c r="I2663" s="17">
        <f>IF(D2663="Moody",VLOOKUP(H2663,'Rating Translation'!$B$2:$E$25,4,FALSE),IF(D2663="SP",VLOOKUP(H2663,'Rating Translation'!$C$2:$E$25,3,FALSE),VLOOKUP(H2663,'Rating Translation'!$D$2:$E$25,2,FALSE)))</f>
        <v>18</v>
      </c>
      <c r="J2663">
        <f t="shared" si="246"/>
        <v>18</v>
      </c>
      <c r="K2663" s="20">
        <f>IF($D2663=K$1,$J2663,IF($C2663&lt;&gt;$C2662,"",K2662))</f>
        <v>18</v>
      </c>
      <c r="L2663" t="str">
        <f>IF($D2663=L$1,$J2663,IF($C2663&lt;&gt;$C2662,"",L2662))</f>
        <v/>
      </c>
      <c r="M2663">
        <f>IF($D2663=M$1,$J2663,IF($C2663&lt;&gt;$C2662,"",M2662))</f>
        <v>16</v>
      </c>
      <c r="N2663" s="20">
        <f t="shared" si="247"/>
        <v>2</v>
      </c>
      <c r="O2663" s="21">
        <f t="shared" si="248"/>
        <v>17</v>
      </c>
      <c r="P2663">
        <f t="shared" si="250"/>
        <v>1.4142135623730951</v>
      </c>
      <c r="Q2663">
        <f t="shared" si="251"/>
        <v>17</v>
      </c>
    </row>
    <row r="2664" spans="1:17" x14ac:dyDescent="0.25">
      <c r="A2664" t="str">
        <f t="shared" si="249"/>
        <v>Slovakia-Foreign</v>
      </c>
      <c r="B2664">
        <v>2663</v>
      </c>
      <c r="C2664" t="s">
        <v>221</v>
      </c>
      <c r="D2664" t="s">
        <v>96</v>
      </c>
      <c r="E2664" t="s">
        <v>100</v>
      </c>
      <c r="F2664" s="3">
        <v>38008</v>
      </c>
      <c r="G2664" s="1" t="s">
        <v>183</v>
      </c>
      <c r="H2664" t="s">
        <v>122</v>
      </c>
      <c r="I2664" s="17">
        <f>IF(D2664="Moody",VLOOKUP(H2664,'Rating Translation'!$B$2:$E$25,4,FALSE),IF(D2664="SP",VLOOKUP(H2664,'Rating Translation'!$C$2:$E$25,3,FALSE),VLOOKUP(H2664,'Rating Translation'!$D$2:$E$25,2,FALSE)))</f>
        <v>17</v>
      </c>
      <c r="J2664">
        <f t="shared" ref="J2664:J2727" si="252">IF(ISERROR(I2664),"",I2664)</f>
        <v>17</v>
      </c>
      <c r="K2664" s="20">
        <f>IF($D2664=K$1,$J2664,IF($C2664&lt;&gt;$C2663,"",K2663))</f>
        <v>18</v>
      </c>
      <c r="L2664" t="str">
        <f>IF($D2664=L$1,$J2664,IF($C2664&lt;&gt;$C2663,"",L2663))</f>
        <v/>
      </c>
      <c r="M2664">
        <f>IF($D2664=M$1,$J2664,IF($C2664&lt;&gt;$C2663,"",M2663))</f>
        <v>17</v>
      </c>
      <c r="N2664" s="20">
        <f t="shared" ref="N2664:N2727" si="253">COUNT(K2664:M2664)</f>
        <v>2</v>
      </c>
      <c r="O2664" s="21">
        <f t="shared" ref="O2664:O2727" si="254">AVERAGE(K2664:M2664)</f>
        <v>17.5</v>
      </c>
      <c r="P2664">
        <f t="shared" si="250"/>
        <v>0.70710678118654757</v>
      </c>
      <c r="Q2664">
        <f t="shared" si="251"/>
        <v>17.5</v>
      </c>
    </row>
    <row r="2665" spans="1:17" x14ac:dyDescent="0.25">
      <c r="A2665" t="str">
        <f t="shared" si="249"/>
        <v>Slovakia-Foreign</v>
      </c>
      <c r="B2665">
        <v>2664</v>
      </c>
      <c r="C2665" t="s">
        <v>221</v>
      </c>
      <c r="D2665" t="s">
        <v>69</v>
      </c>
      <c r="E2665" t="s">
        <v>100</v>
      </c>
      <c r="F2665" s="3">
        <v>38156</v>
      </c>
      <c r="G2665" s="1" t="s">
        <v>63</v>
      </c>
      <c r="H2665" t="s">
        <v>112</v>
      </c>
      <c r="I2665" s="17">
        <f>IF(D2665="Moody",VLOOKUP(H2665,'Rating Translation'!$B$2:$E$25,4,FALSE),IF(D2665="SP",VLOOKUP(H2665,'Rating Translation'!$C$2:$E$25,3,FALSE),VLOOKUP(H2665,'Rating Translation'!$D$2:$E$25,2,FALSE)))</f>
        <v>18</v>
      </c>
      <c r="J2665">
        <f t="shared" si="252"/>
        <v>18</v>
      </c>
      <c r="K2665" s="20">
        <f>IF($D2665=K$1,$J2665,IF($C2665&lt;&gt;$C2664,"",K2664))</f>
        <v>18</v>
      </c>
      <c r="L2665" t="str">
        <f>IF($D2665=L$1,$J2665,IF($C2665&lt;&gt;$C2664,"",L2664))</f>
        <v/>
      </c>
      <c r="M2665">
        <f>IF($D2665=M$1,$J2665,IF($C2665&lt;&gt;$C2664,"",M2664))</f>
        <v>17</v>
      </c>
      <c r="N2665" s="20">
        <f t="shared" si="253"/>
        <v>2</v>
      </c>
      <c r="O2665" s="21">
        <f t="shared" si="254"/>
        <v>17.5</v>
      </c>
      <c r="P2665">
        <f t="shared" si="250"/>
        <v>0.70710678118654757</v>
      </c>
      <c r="Q2665">
        <f t="shared" si="251"/>
        <v>17.5</v>
      </c>
    </row>
    <row r="2666" spans="1:17" x14ac:dyDescent="0.25">
      <c r="A2666" t="str">
        <f t="shared" si="249"/>
        <v>Slovakia-Foreign</v>
      </c>
      <c r="B2666">
        <v>2665</v>
      </c>
      <c r="C2666" t="s">
        <v>221</v>
      </c>
      <c r="D2666" t="s">
        <v>96</v>
      </c>
      <c r="E2666" t="s">
        <v>100</v>
      </c>
      <c r="F2666" s="3">
        <v>38251</v>
      </c>
      <c r="G2666" s="1" t="s">
        <v>165</v>
      </c>
      <c r="H2666" t="s">
        <v>121</v>
      </c>
      <c r="I2666" s="17">
        <f>IF(D2666="Moody",VLOOKUP(H2666,'Rating Translation'!$B$2:$E$25,4,FALSE),IF(D2666="SP",VLOOKUP(H2666,'Rating Translation'!$C$2:$E$25,3,FALSE),VLOOKUP(H2666,'Rating Translation'!$D$2:$E$25,2,FALSE)))</f>
        <v>18</v>
      </c>
      <c r="J2666">
        <f t="shared" si="252"/>
        <v>18</v>
      </c>
      <c r="K2666" s="20">
        <f>IF($D2666=K$1,$J2666,IF($C2666&lt;&gt;$C2665,"",K2665))</f>
        <v>18</v>
      </c>
      <c r="L2666" t="str">
        <f>IF($D2666=L$1,$J2666,IF($C2666&lt;&gt;$C2665,"",L2665))</f>
        <v/>
      </c>
      <c r="M2666">
        <f>IF($D2666=M$1,$J2666,IF($C2666&lt;&gt;$C2665,"",M2665))</f>
        <v>18</v>
      </c>
      <c r="N2666" s="20">
        <f t="shared" si="253"/>
        <v>2</v>
      </c>
      <c r="O2666" s="21">
        <f t="shared" si="254"/>
        <v>18</v>
      </c>
      <c r="P2666">
        <f t="shared" si="250"/>
        <v>0</v>
      </c>
      <c r="Q2666">
        <f t="shared" si="251"/>
        <v>18</v>
      </c>
    </row>
    <row r="2667" spans="1:17" x14ac:dyDescent="0.25">
      <c r="A2667" t="str">
        <f t="shared" si="249"/>
        <v>Slovakia-Foreign</v>
      </c>
      <c r="B2667">
        <v>2666</v>
      </c>
      <c r="C2667" t="s">
        <v>221</v>
      </c>
      <c r="D2667" t="s">
        <v>69</v>
      </c>
      <c r="E2667" t="s">
        <v>100</v>
      </c>
      <c r="F2667" s="3">
        <v>38266</v>
      </c>
      <c r="G2667" s="1" t="s">
        <v>145</v>
      </c>
      <c r="H2667" t="s">
        <v>112</v>
      </c>
      <c r="I2667" s="17">
        <f>IF(D2667="Moody",VLOOKUP(H2667,'Rating Translation'!$B$2:$E$25,4,FALSE),IF(D2667="SP",VLOOKUP(H2667,'Rating Translation'!$C$2:$E$25,3,FALSE),VLOOKUP(H2667,'Rating Translation'!$D$2:$E$25,2,FALSE)))</f>
        <v>18</v>
      </c>
      <c r="J2667">
        <f t="shared" si="252"/>
        <v>18</v>
      </c>
      <c r="K2667" s="20">
        <f>IF($D2667=K$1,$J2667,IF($C2667&lt;&gt;$C2666,"",K2666))</f>
        <v>18</v>
      </c>
      <c r="L2667" t="str">
        <f>IF($D2667=L$1,$J2667,IF($C2667&lt;&gt;$C2666,"",L2666))</f>
        <v/>
      </c>
      <c r="M2667">
        <f>IF($D2667=M$1,$J2667,IF($C2667&lt;&gt;$C2666,"",M2666))</f>
        <v>18</v>
      </c>
      <c r="N2667" s="20">
        <f t="shared" si="253"/>
        <v>2</v>
      </c>
      <c r="O2667" s="21">
        <f t="shared" si="254"/>
        <v>18</v>
      </c>
      <c r="P2667">
        <f t="shared" si="250"/>
        <v>0</v>
      </c>
      <c r="Q2667">
        <f t="shared" si="251"/>
        <v>18</v>
      </c>
    </row>
    <row r="2668" spans="1:17" x14ac:dyDescent="0.25">
      <c r="A2668" t="str">
        <f t="shared" si="249"/>
        <v>Slovakia-Foreign</v>
      </c>
      <c r="B2668">
        <v>2667</v>
      </c>
      <c r="C2668" t="s">
        <v>221</v>
      </c>
      <c r="D2668" t="s">
        <v>69</v>
      </c>
      <c r="E2668" t="s">
        <v>100</v>
      </c>
      <c r="F2668" s="3">
        <v>38364</v>
      </c>
      <c r="G2668" s="1" t="s">
        <v>220</v>
      </c>
      <c r="H2668" t="s">
        <v>111</v>
      </c>
      <c r="I2668" s="17">
        <f>IF(D2668="Moody",VLOOKUP(H2668,'Rating Translation'!$B$2:$E$25,4,FALSE),IF(D2668="SP",VLOOKUP(H2668,'Rating Translation'!$C$2:$E$25,3,FALSE),VLOOKUP(H2668,'Rating Translation'!$D$2:$E$25,2,FALSE)))</f>
        <v>19</v>
      </c>
      <c r="J2668">
        <f t="shared" si="252"/>
        <v>19</v>
      </c>
      <c r="K2668" s="20">
        <f>IF($D2668=K$1,$J2668,IF($C2668&lt;&gt;$C2667,"",K2667))</f>
        <v>19</v>
      </c>
      <c r="L2668" t="str">
        <f>IF($D2668=L$1,$J2668,IF($C2668&lt;&gt;$C2667,"",L2667))</f>
        <v/>
      </c>
      <c r="M2668">
        <f>IF($D2668=M$1,$J2668,IF($C2668&lt;&gt;$C2667,"",M2667))</f>
        <v>18</v>
      </c>
      <c r="N2668" s="20">
        <f t="shared" si="253"/>
        <v>2</v>
      </c>
      <c r="O2668" s="21">
        <f t="shared" si="254"/>
        <v>18.5</v>
      </c>
      <c r="P2668">
        <f t="shared" si="250"/>
        <v>0.70710678118654757</v>
      </c>
      <c r="Q2668">
        <f t="shared" si="251"/>
        <v>18.5</v>
      </c>
    </row>
    <row r="2669" spans="1:17" x14ac:dyDescent="0.25">
      <c r="A2669" t="str">
        <f t="shared" si="249"/>
        <v>Slovakia-Foreign</v>
      </c>
      <c r="B2669">
        <v>2668</v>
      </c>
      <c r="C2669" t="s">
        <v>221</v>
      </c>
      <c r="D2669" t="s">
        <v>96</v>
      </c>
      <c r="E2669" t="s">
        <v>100</v>
      </c>
      <c r="F2669" s="3">
        <v>38636</v>
      </c>
      <c r="G2669" s="1" t="s">
        <v>162</v>
      </c>
      <c r="H2669" t="s">
        <v>76</v>
      </c>
      <c r="I2669" s="17">
        <f>IF(D2669="Moody",VLOOKUP(H2669,'Rating Translation'!$B$2:$E$25,4,FALSE),IF(D2669="SP",VLOOKUP(H2669,'Rating Translation'!$C$2:$E$25,3,FALSE),VLOOKUP(H2669,'Rating Translation'!$D$2:$E$25,2,FALSE)))</f>
        <v>19</v>
      </c>
      <c r="J2669">
        <f t="shared" si="252"/>
        <v>19</v>
      </c>
      <c r="K2669" s="20">
        <f>IF($D2669=K$1,$J2669,IF($C2669&lt;&gt;$C2668,"",K2668))</f>
        <v>19</v>
      </c>
      <c r="L2669" t="str">
        <f>IF($D2669=L$1,$J2669,IF($C2669&lt;&gt;$C2668,"",L2668))</f>
        <v/>
      </c>
      <c r="M2669">
        <f>IF($D2669=M$1,$J2669,IF($C2669&lt;&gt;$C2668,"",M2668))</f>
        <v>19</v>
      </c>
      <c r="N2669" s="20">
        <f t="shared" si="253"/>
        <v>2</v>
      </c>
      <c r="O2669" s="21">
        <f t="shared" si="254"/>
        <v>19</v>
      </c>
      <c r="P2669">
        <f t="shared" si="250"/>
        <v>0</v>
      </c>
      <c r="Q2669">
        <f t="shared" si="251"/>
        <v>19</v>
      </c>
    </row>
    <row r="2670" spans="1:17" x14ac:dyDescent="0.25">
      <c r="A2670" t="str">
        <f t="shared" si="249"/>
        <v>Slovakia-Foreign</v>
      </c>
      <c r="B2670">
        <v>2669</v>
      </c>
      <c r="C2670" t="s">
        <v>221</v>
      </c>
      <c r="D2670" t="s">
        <v>69</v>
      </c>
      <c r="E2670" t="s">
        <v>100</v>
      </c>
      <c r="F2670" s="3">
        <v>38785</v>
      </c>
      <c r="G2670" s="1" t="s">
        <v>145</v>
      </c>
      <c r="H2670" t="s">
        <v>111</v>
      </c>
      <c r="I2670" s="17">
        <f>IF(D2670="Moody",VLOOKUP(H2670,'Rating Translation'!$B$2:$E$25,4,FALSE),IF(D2670="SP",VLOOKUP(H2670,'Rating Translation'!$C$2:$E$25,3,FALSE),VLOOKUP(H2670,'Rating Translation'!$D$2:$E$25,2,FALSE)))</f>
        <v>19</v>
      </c>
      <c r="J2670">
        <f t="shared" si="252"/>
        <v>19</v>
      </c>
      <c r="K2670" s="20">
        <f>IF($D2670=K$1,$J2670,IF($C2670&lt;&gt;$C2669,"",K2669))</f>
        <v>19</v>
      </c>
      <c r="L2670" t="str">
        <f>IF($D2670=L$1,$J2670,IF($C2670&lt;&gt;$C2669,"",L2669))</f>
        <v/>
      </c>
      <c r="M2670">
        <f>IF($D2670=M$1,$J2670,IF($C2670&lt;&gt;$C2669,"",M2669))</f>
        <v>19</v>
      </c>
      <c r="N2670" s="20">
        <f t="shared" si="253"/>
        <v>2</v>
      </c>
      <c r="O2670" s="21">
        <f t="shared" si="254"/>
        <v>19</v>
      </c>
      <c r="P2670">
        <f t="shared" si="250"/>
        <v>0</v>
      </c>
      <c r="Q2670">
        <f t="shared" si="251"/>
        <v>19</v>
      </c>
    </row>
    <row r="2671" spans="1:17" x14ac:dyDescent="0.25">
      <c r="A2671" t="str">
        <f t="shared" si="249"/>
        <v>Slovakia-Foreign</v>
      </c>
      <c r="B2671">
        <v>2670</v>
      </c>
      <c r="C2671" t="s">
        <v>221</v>
      </c>
      <c r="D2671" t="s">
        <v>69</v>
      </c>
      <c r="E2671" t="s">
        <v>100</v>
      </c>
      <c r="F2671" s="3">
        <v>39007</v>
      </c>
      <c r="G2671" s="1" t="s">
        <v>167</v>
      </c>
      <c r="H2671" t="s">
        <v>110</v>
      </c>
      <c r="I2671" s="17">
        <f>IF(D2671="Moody",VLOOKUP(H2671,'Rating Translation'!$B$2:$E$25,4,FALSE),IF(D2671="SP",VLOOKUP(H2671,'Rating Translation'!$C$2:$E$25,3,FALSE),VLOOKUP(H2671,'Rating Translation'!$D$2:$E$25,2,FALSE)))</f>
        <v>20</v>
      </c>
      <c r="J2671">
        <f t="shared" si="252"/>
        <v>20</v>
      </c>
      <c r="K2671" s="20">
        <f>IF($D2671=K$1,$J2671,IF($C2671&lt;&gt;$C2670,"",K2670))</f>
        <v>20</v>
      </c>
      <c r="L2671" t="str">
        <f>IF($D2671=L$1,$J2671,IF($C2671&lt;&gt;$C2670,"",L2670))</f>
        <v/>
      </c>
      <c r="M2671">
        <f>IF($D2671=M$1,$J2671,IF($C2671&lt;&gt;$C2670,"",M2670))</f>
        <v>19</v>
      </c>
      <c r="N2671" s="20">
        <f t="shared" si="253"/>
        <v>2</v>
      </c>
      <c r="O2671" s="21">
        <f t="shared" si="254"/>
        <v>19.5</v>
      </c>
      <c r="P2671">
        <f t="shared" si="250"/>
        <v>0.70710678118654757</v>
      </c>
      <c r="Q2671">
        <f t="shared" si="251"/>
        <v>19.5</v>
      </c>
    </row>
    <row r="2672" spans="1:17" x14ac:dyDescent="0.25">
      <c r="A2672" t="str">
        <f t="shared" si="249"/>
        <v>Slovakia-Foreign</v>
      </c>
      <c r="B2672">
        <v>2671</v>
      </c>
      <c r="C2672" t="s">
        <v>221</v>
      </c>
      <c r="D2672" t="s">
        <v>96</v>
      </c>
      <c r="E2672" t="s">
        <v>100</v>
      </c>
      <c r="F2672" s="3">
        <v>39286</v>
      </c>
      <c r="G2672" s="1" t="s">
        <v>163</v>
      </c>
      <c r="H2672" t="s">
        <v>76</v>
      </c>
      <c r="I2672" s="17">
        <f>IF(D2672="Moody",VLOOKUP(H2672,'Rating Translation'!$B$2:$E$25,4,FALSE),IF(D2672="SP",VLOOKUP(H2672,'Rating Translation'!$C$2:$E$25,3,FALSE),VLOOKUP(H2672,'Rating Translation'!$D$2:$E$25,2,FALSE)))</f>
        <v>19</v>
      </c>
      <c r="J2672">
        <f t="shared" si="252"/>
        <v>19</v>
      </c>
      <c r="K2672" s="20">
        <f>IF($D2672=K$1,$J2672,IF($C2672&lt;&gt;$C2671,"",K2671))</f>
        <v>20</v>
      </c>
      <c r="L2672" t="str">
        <f>IF($D2672=L$1,$J2672,IF($C2672&lt;&gt;$C2671,"",L2671))</f>
        <v/>
      </c>
      <c r="M2672">
        <f>IF($D2672=M$1,$J2672,IF($C2672&lt;&gt;$C2671,"",M2671))</f>
        <v>19</v>
      </c>
      <c r="N2672" s="20">
        <f t="shared" si="253"/>
        <v>2</v>
      </c>
      <c r="O2672" s="21">
        <f t="shared" si="254"/>
        <v>19.5</v>
      </c>
      <c r="P2672">
        <f t="shared" si="250"/>
        <v>0.70710678118654757</v>
      </c>
      <c r="Q2672">
        <f t="shared" si="251"/>
        <v>19.5</v>
      </c>
    </row>
    <row r="2673" spans="1:17" x14ac:dyDescent="0.25">
      <c r="A2673" t="str">
        <f t="shared" si="249"/>
        <v>Slovakia-Foreign</v>
      </c>
      <c r="B2673">
        <v>2672</v>
      </c>
      <c r="C2673" t="s">
        <v>221</v>
      </c>
      <c r="D2673" t="s">
        <v>96</v>
      </c>
      <c r="E2673" t="s">
        <v>100</v>
      </c>
      <c r="F2673" s="3">
        <v>39575</v>
      </c>
      <c r="G2673" s="1" t="s">
        <v>163</v>
      </c>
      <c r="H2673" t="s">
        <v>76</v>
      </c>
      <c r="I2673" s="17">
        <f>IF(D2673="Moody",VLOOKUP(H2673,'Rating Translation'!$B$2:$E$25,4,FALSE),IF(D2673="SP",VLOOKUP(H2673,'Rating Translation'!$C$2:$E$25,3,FALSE),VLOOKUP(H2673,'Rating Translation'!$D$2:$E$25,2,FALSE)))</f>
        <v>19</v>
      </c>
      <c r="J2673">
        <f t="shared" si="252"/>
        <v>19</v>
      </c>
      <c r="K2673" s="20">
        <f>IF($D2673=K$1,$J2673,IF($C2673&lt;&gt;$C2672,"",K2672))</f>
        <v>20</v>
      </c>
      <c r="L2673" t="str">
        <f>IF($D2673=L$1,$J2673,IF($C2673&lt;&gt;$C2672,"",L2672))</f>
        <v/>
      </c>
      <c r="M2673">
        <f>IF($D2673=M$1,$J2673,IF($C2673&lt;&gt;$C2672,"",M2672))</f>
        <v>19</v>
      </c>
      <c r="N2673" s="20">
        <f t="shared" si="253"/>
        <v>2</v>
      </c>
      <c r="O2673" s="21">
        <f t="shared" si="254"/>
        <v>19.5</v>
      </c>
      <c r="P2673">
        <f t="shared" si="250"/>
        <v>0.70710678118654757</v>
      </c>
      <c r="Q2673">
        <f t="shared" si="251"/>
        <v>19.5</v>
      </c>
    </row>
    <row r="2674" spans="1:17" x14ac:dyDescent="0.25">
      <c r="A2674" t="str">
        <f t="shared" si="249"/>
        <v>Slovakia-Foreign</v>
      </c>
      <c r="B2674">
        <v>2673</v>
      </c>
      <c r="C2674" t="s">
        <v>221</v>
      </c>
      <c r="D2674" t="s">
        <v>96</v>
      </c>
      <c r="E2674" t="s">
        <v>100</v>
      </c>
      <c r="F2674" s="3">
        <v>39637</v>
      </c>
      <c r="G2674" s="1" t="s">
        <v>161</v>
      </c>
      <c r="H2674" t="s">
        <v>120</v>
      </c>
      <c r="I2674" s="17">
        <f>IF(D2674="Moody",VLOOKUP(H2674,'Rating Translation'!$B$2:$E$25,4,FALSE),IF(D2674="SP",VLOOKUP(H2674,'Rating Translation'!$C$2:$E$25,3,FALSE),VLOOKUP(H2674,'Rating Translation'!$D$2:$E$25,2,FALSE)))</f>
        <v>20</v>
      </c>
      <c r="J2674">
        <f t="shared" si="252"/>
        <v>20</v>
      </c>
      <c r="K2674" s="20">
        <f>IF($D2674=K$1,$J2674,IF($C2674&lt;&gt;$C2673,"",K2673))</f>
        <v>20</v>
      </c>
      <c r="L2674" t="str">
        <f>IF($D2674=L$1,$J2674,IF($C2674&lt;&gt;$C2673,"",L2673))</f>
        <v/>
      </c>
      <c r="M2674">
        <f>IF($D2674=M$1,$J2674,IF($C2674&lt;&gt;$C2673,"",M2673))</f>
        <v>20</v>
      </c>
      <c r="N2674" s="20">
        <f t="shared" si="253"/>
        <v>2</v>
      </c>
      <c r="O2674" s="21">
        <f t="shared" si="254"/>
        <v>20</v>
      </c>
      <c r="P2674">
        <f t="shared" si="250"/>
        <v>0</v>
      </c>
      <c r="Q2674">
        <f t="shared" si="251"/>
        <v>20</v>
      </c>
    </row>
    <row r="2675" spans="1:17" x14ac:dyDescent="0.25">
      <c r="A2675" t="str">
        <f t="shared" si="249"/>
        <v>Slovakia-Foreign</v>
      </c>
      <c r="B2675">
        <v>2674</v>
      </c>
      <c r="C2675" t="s">
        <v>221</v>
      </c>
      <c r="D2675" t="s">
        <v>69</v>
      </c>
      <c r="E2675" t="s">
        <v>100</v>
      </c>
      <c r="F2675" s="3">
        <v>39660</v>
      </c>
      <c r="G2675" s="1" t="s">
        <v>63</v>
      </c>
      <c r="H2675" t="s">
        <v>110</v>
      </c>
      <c r="I2675" s="17">
        <f>IF(D2675="Moody",VLOOKUP(H2675,'Rating Translation'!$B$2:$E$25,4,FALSE),IF(D2675="SP",VLOOKUP(H2675,'Rating Translation'!$C$2:$E$25,3,FALSE),VLOOKUP(H2675,'Rating Translation'!$D$2:$E$25,2,FALSE)))</f>
        <v>20</v>
      </c>
      <c r="J2675">
        <f t="shared" si="252"/>
        <v>20</v>
      </c>
      <c r="K2675" s="20">
        <f>IF($D2675=K$1,$J2675,IF($C2675&lt;&gt;$C2674,"",K2674))</f>
        <v>20</v>
      </c>
      <c r="L2675" t="str">
        <f>IF($D2675=L$1,$J2675,IF($C2675&lt;&gt;$C2674,"",L2674))</f>
        <v/>
      </c>
      <c r="M2675">
        <f>IF($D2675=M$1,$J2675,IF($C2675&lt;&gt;$C2674,"",M2674))</f>
        <v>20</v>
      </c>
      <c r="N2675" s="20">
        <f t="shared" si="253"/>
        <v>2</v>
      </c>
      <c r="O2675" s="21">
        <f t="shared" si="254"/>
        <v>20</v>
      </c>
      <c r="P2675">
        <f t="shared" si="250"/>
        <v>0</v>
      </c>
      <c r="Q2675">
        <f t="shared" si="251"/>
        <v>20</v>
      </c>
    </row>
    <row r="2676" spans="1:17" x14ac:dyDescent="0.25">
      <c r="A2676" t="str">
        <f t="shared" si="249"/>
        <v>Slovakia-Foreign</v>
      </c>
      <c r="B2676">
        <v>2675</v>
      </c>
      <c r="C2676" t="s">
        <v>221</v>
      </c>
      <c r="D2676" t="s">
        <v>79</v>
      </c>
      <c r="E2676" t="s">
        <v>100</v>
      </c>
      <c r="F2676" s="3">
        <v>39779</v>
      </c>
      <c r="G2676" s="1" t="s">
        <v>120</v>
      </c>
      <c r="H2676" t="s">
        <v>120</v>
      </c>
      <c r="I2676" s="17">
        <f>IF(D2676="Moody",VLOOKUP(H2676,'Rating Translation'!$B$2:$E$25,4,FALSE),IF(D2676="SP",VLOOKUP(H2676,'Rating Translation'!$C$2:$E$25,3,FALSE),VLOOKUP(H2676,'Rating Translation'!$D$2:$E$25,2,FALSE)))</f>
        <v>20</v>
      </c>
      <c r="J2676">
        <f t="shared" si="252"/>
        <v>20</v>
      </c>
      <c r="K2676" s="20">
        <f>IF($D2676=K$1,$J2676,IF($C2676&lt;&gt;$C2675,"",K2675))</f>
        <v>20</v>
      </c>
      <c r="L2676">
        <f>IF($D2676=L$1,$J2676,IF($C2676&lt;&gt;$C2675,"",L2675))</f>
        <v>20</v>
      </c>
      <c r="M2676">
        <f>IF($D2676=M$1,$J2676,IF($C2676&lt;&gt;$C2675,"",M2675))</f>
        <v>20</v>
      </c>
      <c r="N2676" s="20">
        <f t="shared" si="253"/>
        <v>3</v>
      </c>
      <c r="O2676" s="21">
        <f t="shared" si="254"/>
        <v>20</v>
      </c>
      <c r="P2676">
        <f t="shared" si="250"/>
        <v>0</v>
      </c>
      <c r="Q2676">
        <f t="shared" si="251"/>
        <v>20</v>
      </c>
    </row>
    <row r="2677" spans="1:17" x14ac:dyDescent="0.25">
      <c r="A2677" t="str">
        <f t="shared" si="249"/>
        <v>Slovakia-Foreign</v>
      </c>
      <c r="B2677">
        <v>2676</v>
      </c>
      <c r="C2677" t="s">
        <v>221</v>
      </c>
      <c r="D2677" t="s">
        <v>69</v>
      </c>
      <c r="E2677" t="s">
        <v>100</v>
      </c>
      <c r="F2677" s="3">
        <v>39814</v>
      </c>
      <c r="G2677" s="1" t="s">
        <v>110</v>
      </c>
      <c r="H2677" t="s">
        <v>110</v>
      </c>
      <c r="I2677" s="17">
        <f>IF(D2677="Moody",VLOOKUP(H2677,'Rating Translation'!$B$2:$E$25,4,FALSE),IF(D2677="SP",VLOOKUP(H2677,'Rating Translation'!$C$2:$E$25,3,FALSE),VLOOKUP(H2677,'Rating Translation'!$D$2:$E$25,2,FALSE)))</f>
        <v>20</v>
      </c>
      <c r="J2677">
        <f t="shared" si="252"/>
        <v>20</v>
      </c>
      <c r="K2677" s="20">
        <f>IF($D2677=K$1,$J2677,IF($C2677&lt;&gt;$C2676,"",K2676))</f>
        <v>20</v>
      </c>
      <c r="L2677">
        <f>IF($D2677=L$1,$J2677,IF($C2677&lt;&gt;$C2676,"",L2676))</f>
        <v>20</v>
      </c>
      <c r="M2677">
        <f>IF($D2677=M$1,$J2677,IF($C2677&lt;&gt;$C2676,"",M2676))</f>
        <v>20</v>
      </c>
      <c r="N2677" s="20">
        <f t="shared" si="253"/>
        <v>3</v>
      </c>
      <c r="O2677" s="21">
        <f t="shared" si="254"/>
        <v>20</v>
      </c>
      <c r="P2677">
        <f t="shared" si="250"/>
        <v>0</v>
      </c>
      <c r="Q2677">
        <f t="shared" si="251"/>
        <v>20</v>
      </c>
    </row>
    <row r="2678" spans="1:17" x14ac:dyDescent="0.25">
      <c r="A2678" t="str">
        <f t="shared" si="249"/>
        <v>Slovakia-Foreign</v>
      </c>
      <c r="B2678">
        <v>2677</v>
      </c>
      <c r="C2678" t="s">
        <v>221</v>
      </c>
      <c r="D2678" t="s">
        <v>69</v>
      </c>
      <c r="E2678" t="s">
        <v>100</v>
      </c>
      <c r="F2678" s="3">
        <v>39899</v>
      </c>
      <c r="G2678" s="1" t="s">
        <v>61</v>
      </c>
      <c r="H2678" t="s">
        <v>110</v>
      </c>
      <c r="I2678" s="17">
        <f>IF(D2678="Moody",VLOOKUP(H2678,'Rating Translation'!$B$2:$E$25,4,FALSE),IF(D2678="SP",VLOOKUP(H2678,'Rating Translation'!$C$2:$E$25,3,FALSE),VLOOKUP(H2678,'Rating Translation'!$D$2:$E$25,2,FALSE)))</f>
        <v>20</v>
      </c>
      <c r="J2678">
        <f t="shared" si="252"/>
        <v>20</v>
      </c>
      <c r="K2678" s="20">
        <f>IF($D2678=K$1,$J2678,IF($C2678&lt;&gt;$C2677,"",K2677))</f>
        <v>20</v>
      </c>
      <c r="L2678">
        <f>IF($D2678=L$1,$J2678,IF($C2678&lt;&gt;$C2677,"",L2677))</f>
        <v>20</v>
      </c>
      <c r="M2678">
        <f>IF($D2678=M$1,$J2678,IF($C2678&lt;&gt;$C2677,"",M2677))</f>
        <v>20</v>
      </c>
      <c r="N2678" s="20">
        <f t="shared" si="253"/>
        <v>3</v>
      </c>
      <c r="O2678" s="21">
        <f t="shared" si="254"/>
        <v>20</v>
      </c>
      <c r="P2678">
        <f t="shared" si="250"/>
        <v>0</v>
      </c>
      <c r="Q2678">
        <f t="shared" si="251"/>
        <v>20</v>
      </c>
    </row>
    <row r="2679" spans="1:17" x14ac:dyDescent="0.25">
      <c r="A2679" t="str">
        <f t="shared" si="249"/>
        <v>Slovakia-Foreign</v>
      </c>
      <c r="B2679">
        <v>2678</v>
      </c>
      <c r="C2679" t="s">
        <v>221</v>
      </c>
      <c r="D2679" t="s">
        <v>96</v>
      </c>
      <c r="E2679" t="s">
        <v>100</v>
      </c>
      <c r="F2679" s="3">
        <v>40700</v>
      </c>
      <c r="G2679" s="1" t="s">
        <v>161</v>
      </c>
      <c r="H2679" t="s">
        <v>120</v>
      </c>
      <c r="I2679" s="17">
        <f>IF(D2679="Moody",VLOOKUP(H2679,'Rating Translation'!$B$2:$E$25,4,FALSE),IF(D2679="SP",VLOOKUP(H2679,'Rating Translation'!$C$2:$E$25,3,FALSE),VLOOKUP(H2679,'Rating Translation'!$D$2:$E$25,2,FALSE)))</f>
        <v>20</v>
      </c>
      <c r="J2679">
        <f t="shared" si="252"/>
        <v>20</v>
      </c>
      <c r="K2679" s="20">
        <f>IF($D2679=K$1,$J2679,IF($C2679&lt;&gt;$C2678,"",K2678))</f>
        <v>20</v>
      </c>
      <c r="L2679">
        <f>IF($D2679=L$1,$J2679,IF($C2679&lt;&gt;$C2678,"",L2678))</f>
        <v>20</v>
      </c>
      <c r="M2679">
        <f>IF($D2679=M$1,$J2679,IF($C2679&lt;&gt;$C2678,"",M2678))</f>
        <v>20</v>
      </c>
      <c r="N2679" s="20">
        <f t="shared" si="253"/>
        <v>3</v>
      </c>
      <c r="O2679" s="21">
        <f t="shared" si="254"/>
        <v>20</v>
      </c>
      <c r="P2679">
        <f t="shared" si="250"/>
        <v>0</v>
      </c>
      <c r="Q2679">
        <f t="shared" si="251"/>
        <v>20</v>
      </c>
    </row>
    <row r="2680" spans="1:17" x14ac:dyDescent="0.25">
      <c r="A2680" t="str">
        <f t="shared" si="249"/>
        <v>Slovakia-Foreign</v>
      </c>
      <c r="B2680">
        <v>2679</v>
      </c>
      <c r="C2680" t="s">
        <v>221</v>
      </c>
      <c r="D2680" t="s">
        <v>79</v>
      </c>
      <c r="E2680" t="s">
        <v>100</v>
      </c>
      <c r="F2680" s="3">
        <v>40779</v>
      </c>
      <c r="G2680" s="1" t="s">
        <v>63</v>
      </c>
      <c r="H2680" t="s">
        <v>120</v>
      </c>
      <c r="I2680" s="17">
        <f>IF(D2680="Moody",VLOOKUP(H2680,'Rating Translation'!$B$2:$E$25,4,FALSE),IF(D2680="SP",VLOOKUP(H2680,'Rating Translation'!$C$2:$E$25,3,FALSE),VLOOKUP(H2680,'Rating Translation'!$D$2:$E$25,2,FALSE)))</f>
        <v>20</v>
      </c>
      <c r="J2680">
        <f t="shared" si="252"/>
        <v>20</v>
      </c>
      <c r="K2680" s="20">
        <f>IF($D2680=K$1,$J2680,IF($C2680&lt;&gt;$C2679,"",K2679))</f>
        <v>20</v>
      </c>
      <c r="L2680">
        <f>IF($D2680=L$1,$J2680,IF($C2680&lt;&gt;$C2679,"",L2679))</f>
        <v>20</v>
      </c>
      <c r="M2680">
        <f>IF($D2680=M$1,$J2680,IF($C2680&lt;&gt;$C2679,"",M2679))</f>
        <v>20</v>
      </c>
      <c r="N2680" s="20">
        <f t="shared" si="253"/>
        <v>3</v>
      </c>
      <c r="O2680" s="21">
        <f t="shared" si="254"/>
        <v>20</v>
      </c>
      <c r="P2680">
        <f t="shared" si="250"/>
        <v>0</v>
      </c>
      <c r="Q2680">
        <f t="shared" si="251"/>
        <v>20</v>
      </c>
    </row>
    <row r="2681" spans="1:17" x14ac:dyDescent="0.25">
      <c r="A2681" t="str">
        <f t="shared" si="249"/>
        <v>Slovakia-Foreign</v>
      </c>
      <c r="B2681">
        <v>2680</v>
      </c>
      <c r="C2681" t="s">
        <v>221</v>
      </c>
      <c r="D2681" t="s">
        <v>96</v>
      </c>
      <c r="E2681" t="s">
        <v>100</v>
      </c>
      <c r="F2681" s="3">
        <v>40844</v>
      </c>
      <c r="G2681" s="1" t="s">
        <v>161</v>
      </c>
      <c r="H2681" t="s">
        <v>120</v>
      </c>
      <c r="I2681" s="17">
        <f>IF(D2681="Moody",VLOOKUP(H2681,'Rating Translation'!$B$2:$E$25,4,FALSE),IF(D2681="SP",VLOOKUP(H2681,'Rating Translation'!$C$2:$E$25,3,FALSE),VLOOKUP(H2681,'Rating Translation'!$D$2:$E$25,2,FALSE)))</f>
        <v>20</v>
      </c>
      <c r="J2681">
        <f t="shared" si="252"/>
        <v>20</v>
      </c>
      <c r="K2681" s="20">
        <f>IF($D2681=K$1,$J2681,IF($C2681&lt;&gt;$C2680,"",K2680))</f>
        <v>20</v>
      </c>
      <c r="L2681">
        <f>IF($D2681=L$1,$J2681,IF($C2681&lt;&gt;$C2680,"",L2680))</f>
        <v>20</v>
      </c>
      <c r="M2681">
        <f>IF($D2681=M$1,$J2681,IF($C2681&lt;&gt;$C2680,"",M2680))</f>
        <v>20</v>
      </c>
      <c r="N2681" s="20">
        <f t="shared" si="253"/>
        <v>3</v>
      </c>
      <c r="O2681" s="21">
        <f t="shared" si="254"/>
        <v>20</v>
      </c>
      <c r="P2681">
        <f t="shared" si="250"/>
        <v>0</v>
      </c>
      <c r="Q2681">
        <f t="shared" si="251"/>
        <v>20</v>
      </c>
    </row>
    <row r="2682" spans="1:17" x14ac:dyDescent="0.25">
      <c r="A2682" t="str">
        <f t="shared" si="249"/>
        <v>Slovakia-Foreign</v>
      </c>
      <c r="B2682">
        <v>2681</v>
      </c>
      <c r="C2682" t="s">
        <v>221</v>
      </c>
      <c r="D2682" t="s">
        <v>79</v>
      </c>
      <c r="E2682" t="s">
        <v>100</v>
      </c>
      <c r="F2682" s="3">
        <v>40882</v>
      </c>
      <c r="G2682" s="1" t="s">
        <v>60</v>
      </c>
      <c r="H2682" t="s">
        <v>120</v>
      </c>
      <c r="I2682" s="17">
        <f>IF(D2682="Moody",VLOOKUP(H2682,'Rating Translation'!$B$2:$E$25,4,FALSE),IF(D2682="SP",VLOOKUP(H2682,'Rating Translation'!$C$2:$E$25,3,FALSE),VLOOKUP(H2682,'Rating Translation'!$D$2:$E$25,2,FALSE)))</f>
        <v>20</v>
      </c>
      <c r="J2682">
        <f t="shared" si="252"/>
        <v>20</v>
      </c>
      <c r="K2682" s="20">
        <f>IF($D2682=K$1,$J2682,IF($C2682&lt;&gt;$C2681,"",K2681))</f>
        <v>20</v>
      </c>
      <c r="L2682">
        <f>IF($D2682=L$1,$J2682,IF($C2682&lt;&gt;$C2681,"",L2681))</f>
        <v>20</v>
      </c>
      <c r="M2682">
        <f>IF($D2682=M$1,$J2682,IF($C2682&lt;&gt;$C2681,"",M2681))</f>
        <v>20</v>
      </c>
      <c r="N2682" s="20">
        <f t="shared" si="253"/>
        <v>3</v>
      </c>
      <c r="O2682" s="21">
        <f t="shared" si="254"/>
        <v>20</v>
      </c>
      <c r="P2682">
        <f t="shared" si="250"/>
        <v>0</v>
      </c>
      <c r="Q2682">
        <f t="shared" si="251"/>
        <v>20</v>
      </c>
    </row>
    <row r="2683" spans="1:17" x14ac:dyDescent="0.25">
      <c r="A2683" t="str">
        <f t="shared" si="249"/>
        <v>Slovakia-Foreign</v>
      </c>
      <c r="B2683">
        <v>2682</v>
      </c>
      <c r="C2683" t="s">
        <v>221</v>
      </c>
      <c r="D2683" t="s">
        <v>79</v>
      </c>
      <c r="E2683" t="s">
        <v>100</v>
      </c>
      <c r="F2683" s="3">
        <v>40921</v>
      </c>
      <c r="G2683" s="1" t="s">
        <v>162</v>
      </c>
      <c r="H2683" t="s">
        <v>76</v>
      </c>
      <c r="I2683" s="17">
        <f>IF(D2683="Moody",VLOOKUP(H2683,'Rating Translation'!$B$2:$E$25,4,FALSE),IF(D2683="SP",VLOOKUP(H2683,'Rating Translation'!$C$2:$E$25,3,FALSE),VLOOKUP(H2683,'Rating Translation'!$D$2:$E$25,2,FALSE)))</f>
        <v>19</v>
      </c>
      <c r="J2683">
        <f t="shared" si="252"/>
        <v>19</v>
      </c>
      <c r="K2683" s="20">
        <f>IF($D2683=K$1,$J2683,IF($C2683&lt;&gt;$C2682,"",K2682))</f>
        <v>20</v>
      </c>
      <c r="L2683">
        <f>IF($D2683=L$1,$J2683,IF($C2683&lt;&gt;$C2682,"",L2682))</f>
        <v>19</v>
      </c>
      <c r="M2683">
        <f>IF($D2683=M$1,$J2683,IF($C2683&lt;&gt;$C2682,"",M2682))</f>
        <v>20</v>
      </c>
      <c r="N2683" s="20">
        <f t="shared" si="253"/>
        <v>3</v>
      </c>
      <c r="O2683" s="21">
        <f t="shared" si="254"/>
        <v>19.666666666666668</v>
      </c>
      <c r="P2683">
        <f t="shared" si="250"/>
        <v>0.57735026918962584</v>
      </c>
      <c r="Q2683">
        <f t="shared" si="251"/>
        <v>20</v>
      </c>
    </row>
    <row r="2684" spans="1:17" x14ac:dyDescent="0.25">
      <c r="A2684" t="str">
        <f t="shared" si="249"/>
        <v>Slovakia-Foreign</v>
      </c>
      <c r="B2684">
        <v>2683</v>
      </c>
      <c r="C2684" t="s">
        <v>221</v>
      </c>
      <c r="D2684" t="s">
        <v>96</v>
      </c>
      <c r="E2684" t="s">
        <v>100</v>
      </c>
      <c r="F2684" s="3">
        <v>40934</v>
      </c>
      <c r="G2684" s="1" t="s">
        <v>161</v>
      </c>
      <c r="H2684" t="s">
        <v>120</v>
      </c>
      <c r="I2684" s="17">
        <f>IF(D2684="Moody",VLOOKUP(H2684,'Rating Translation'!$B$2:$E$25,4,FALSE),IF(D2684="SP",VLOOKUP(H2684,'Rating Translation'!$C$2:$E$25,3,FALSE),VLOOKUP(H2684,'Rating Translation'!$D$2:$E$25,2,FALSE)))</f>
        <v>20</v>
      </c>
      <c r="J2684">
        <f t="shared" si="252"/>
        <v>20</v>
      </c>
      <c r="K2684" s="20">
        <f>IF($D2684=K$1,$J2684,IF($C2684&lt;&gt;$C2683,"",K2683))</f>
        <v>20</v>
      </c>
      <c r="L2684">
        <f>IF($D2684=L$1,$J2684,IF($C2684&lt;&gt;$C2683,"",L2683))</f>
        <v>19</v>
      </c>
      <c r="M2684">
        <f>IF($D2684=M$1,$J2684,IF($C2684&lt;&gt;$C2683,"",M2683))</f>
        <v>20</v>
      </c>
      <c r="N2684" s="20">
        <f t="shared" si="253"/>
        <v>3</v>
      </c>
      <c r="O2684" s="21">
        <f t="shared" si="254"/>
        <v>19.666666666666668</v>
      </c>
      <c r="P2684">
        <f t="shared" si="250"/>
        <v>0.57735026918962584</v>
      </c>
      <c r="Q2684">
        <f t="shared" si="251"/>
        <v>20</v>
      </c>
    </row>
    <row r="2685" spans="1:17" x14ac:dyDescent="0.25">
      <c r="A2685" t="str">
        <f t="shared" si="249"/>
        <v>Slovakia-Foreign</v>
      </c>
      <c r="B2685">
        <v>2684</v>
      </c>
      <c r="C2685" t="s">
        <v>221</v>
      </c>
      <c r="D2685" t="s">
        <v>69</v>
      </c>
      <c r="E2685" t="s">
        <v>100</v>
      </c>
      <c r="F2685" s="3">
        <v>40952</v>
      </c>
      <c r="G2685" s="1" t="s">
        <v>194</v>
      </c>
      <c r="H2685" t="s">
        <v>111</v>
      </c>
      <c r="I2685" s="17">
        <f>IF(D2685="Moody",VLOOKUP(H2685,'Rating Translation'!$B$2:$E$25,4,FALSE),IF(D2685="SP",VLOOKUP(H2685,'Rating Translation'!$C$2:$E$25,3,FALSE),VLOOKUP(H2685,'Rating Translation'!$D$2:$E$25,2,FALSE)))</f>
        <v>19</v>
      </c>
      <c r="J2685">
        <f t="shared" si="252"/>
        <v>19</v>
      </c>
      <c r="K2685" s="20">
        <f>IF($D2685=K$1,$J2685,IF($C2685&lt;&gt;$C2684,"",K2684))</f>
        <v>19</v>
      </c>
      <c r="L2685">
        <f>IF($D2685=L$1,$J2685,IF($C2685&lt;&gt;$C2684,"",L2684))</f>
        <v>19</v>
      </c>
      <c r="M2685">
        <f>IF($D2685=M$1,$J2685,IF($C2685&lt;&gt;$C2684,"",M2684))</f>
        <v>20</v>
      </c>
      <c r="N2685" s="20">
        <f t="shared" si="253"/>
        <v>3</v>
      </c>
      <c r="O2685" s="21">
        <f t="shared" si="254"/>
        <v>19.333333333333332</v>
      </c>
      <c r="P2685">
        <f t="shared" si="250"/>
        <v>0.57735026918962584</v>
      </c>
      <c r="Q2685">
        <f t="shared" si="251"/>
        <v>19</v>
      </c>
    </row>
    <row r="2686" spans="1:17" x14ac:dyDescent="0.25">
      <c r="A2686" t="str">
        <f t="shared" si="249"/>
        <v>Slovakia-Foreign</v>
      </c>
      <c r="B2686">
        <v>2685</v>
      </c>
      <c r="C2686" t="s">
        <v>221</v>
      </c>
      <c r="D2686" t="s">
        <v>96</v>
      </c>
      <c r="E2686" t="s">
        <v>100</v>
      </c>
      <c r="F2686" s="3">
        <v>41025</v>
      </c>
      <c r="G2686" s="1" t="s">
        <v>161</v>
      </c>
      <c r="H2686" t="s">
        <v>120</v>
      </c>
      <c r="I2686" s="17">
        <f>IF(D2686="Moody",VLOOKUP(H2686,'Rating Translation'!$B$2:$E$25,4,FALSE),IF(D2686="SP",VLOOKUP(H2686,'Rating Translation'!$C$2:$E$25,3,FALSE),VLOOKUP(H2686,'Rating Translation'!$D$2:$E$25,2,FALSE)))</f>
        <v>20</v>
      </c>
      <c r="J2686">
        <f t="shared" si="252"/>
        <v>20</v>
      </c>
      <c r="K2686" s="20">
        <f>IF($D2686=K$1,$J2686,IF($C2686&lt;&gt;$C2685,"",K2685))</f>
        <v>19</v>
      </c>
      <c r="L2686">
        <f>IF($D2686=L$1,$J2686,IF($C2686&lt;&gt;$C2685,"",L2685))</f>
        <v>19</v>
      </c>
      <c r="M2686">
        <f>IF($D2686=M$1,$J2686,IF($C2686&lt;&gt;$C2685,"",M2685))</f>
        <v>20</v>
      </c>
      <c r="N2686" s="20">
        <f t="shared" si="253"/>
        <v>3</v>
      </c>
      <c r="O2686" s="21">
        <f t="shared" si="254"/>
        <v>19.333333333333332</v>
      </c>
      <c r="P2686">
        <f t="shared" si="250"/>
        <v>0.57735026918962584</v>
      </c>
      <c r="Q2686">
        <f t="shared" si="251"/>
        <v>19</v>
      </c>
    </row>
    <row r="2687" spans="1:17" x14ac:dyDescent="0.25">
      <c r="A2687" t="str">
        <f t="shared" si="249"/>
        <v>Slovakia-Foreign</v>
      </c>
      <c r="B2687">
        <v>2686</v>
      </c>
      <c r="C2687" t="s">
        <v>221</v>
      </c>
      <c r="D2687" t="s">
        <v>96</v>
      </c>
      <c r="E2687" t="s">
        <v>100</v>
      </c>
      <c r="F2687" s="3">
        <v>41050</v>
      </c>
      <c r="G2687" s="1" t="s">
        <v>161</v>
      </c>
      <c r="H2687" t="s">
        <v>120</v>
      </c>
      <c r="I2687" s="17">
        <f>IF(D2687="Moody",VLOOKUP(H2687,'Rating Translation'!$B$2:$E$25,4,FALSE),IF(D2687="SP",VLOOKUP(H2687,'Rating Translation'!$C$2:$E$25,3,FALSE),VLOOKUP(H2687,'Rating Translation'!$D$2:$E$25,2,FALSE)))</f>
        <v>20</v>
      </c>
      <c r="J2687">
        <f t="shared" si="252"/>
        <v>20</v>
      </c>
      <c r="K2687" s="20">
        <f>IF($D2687=K$1,$J2687,IF($C2687&lt;&gt;$C2686,"",K2686))</f>
        <v>19</v>
      </c>
      <c r="L2687">
        <f>IF($D2687=L$1,$J2687,IF($C2687&lt;&gt;$C2686,"",L2686))</f>
        <v>19</v>
      </c>
      <c r="M2687">
        <f>IF($D2687=M$1,$J2687,IF($C2687&lt;&gt;$C2686,"",M2686))</f>
        <v>20</v>
      </c>
      <c r="N2687" s="20">
        <f t="shared" si="253"/>
        <v>3</v>
      </c>
      <c r="O2687" s="21">
        <f t="shared" si="254"/>
        <v>19.333333333333332</v>
      </c>
      <c r="P2687">
        <f t="shared" si="250"/>
        <v>0.57735026918962584</v>
      </c>
      <c r="Q2687">
        <f t="shared" si="251"/>
        <v>19</v>
      </c>
    </row>
    <row r="2688" spans="1:17" x14ac:dyDescent="0.25">
      <c r="A2688" t="str">
        <f t="shared" si="249"/>
        <v>Slovakia-Foreign</v>
      </c>
      <c r="B2688">
        <v>2687</v>
      </c>
      <c r="C2688" t="s">
        <v>221</v>
      </c>
      <c r="D2688" t="s">
        <v>96</v>
      </c>
      <c r="E2688" t="s">
        <v>100</v>
      </c>
      <c r="F2688" s="3">
        <v>41106</v>
      </c>
      <c r="G2688" s="1" t="s">
        <v>161</v>
      </c>
      <c r="H2688" t="s">
        <v>120</v>
      </c>
      <c r="I2688" s="17">
        <f>IF(D2688="Moody",VLOOKUP(H2688,'Rating Translation'!$B$2:$E$25,4,FALSE),IF(D2688="SP",VLOOKUP(H2688,'Rating Translation'!$C$2:$E$25,3,FALSE),VLOOKUP(H2688,'Rating Translation'!$D$2:$E$25,2,FALSE)))</f>
        <v>20</v>
      </c>
      <c r="J2688">
        <f t="shared" si="252"/>
        <v>20</v>
      </c>
      <c r="K2688" s="20">
        <f>IF($D2688=K$1,$J2688,IF($C2688&lt;&gt;$C2687,"",K2687))</f>
        <v>19</v>
      </c>
      <c r="L2688">
        <f>IF($D2688=L$1,$J2688,IF($C2688&lt;&gt;$C2687,"",L2687))</f>
        <v>19</v>
      </c>
      <c r="M2688">
        <f>IF($D2688=M$1,$J2688,IF($C2688&lt;&gt;$C2687,"",M2687))</f>
        <v>20</v>
      </c>
      <c r="N2688" s="20">
        <f t="shared" si="253"/>
        <v>3</v>
      </c>
      <c r="O2688" s="21">
        <f t="shared" si="254"/>
        <v>19.333333333333332</v>
      </c>
      <c r="P2688">
        <f t="shared" si="250"/>
        <v>0.57735026918962584</v>
      </c>
      <c r="Q2688">
        <f t="shared" si="251"/>
        <v>19</v>
      </c>
    </row>
    <row r="2689" spans="1:17" x14ac:dyDescent="0.25">
      <c r="A2689" t="str">
        <f t="shared" si="249"/>
        <v>Slovakia-Foreign</v>
      </c>
      <c r="B2689">
        <v>2688</v>
      </c>
      <c r="C2689" t="s">
        <v>221</v>
      </c>
      <c r="D2689" t="s">
        <v>96</v>
      </c>
      <c r="E2689" t="s">
        <v>100</v>
      </c>
      <c r="F2689" s="3">
        <v>41138</v>
      </c>
      <c r="G2689" s="1" t="s">
        <v>161</v>
      </c>
      <c r="H2689" t="s">
        <v>120</v>
      </c>
      <c r="I2689" s="17">
        <f>IF(D2689="Moody",VLOOKUP(H2689,'Rating Translation'!$B$2:$E$25,4,FALSE),IF(D2689="SP",VLOOKUP(H2689,'Rating Translation'!$C$2:$E$25,3,FALSE),VLOOKUP(H2689,'Rating Translation'!$D$2:$E$25,2,FALSE)))</f>
        <v>20</v>
      </c>
      <c r="J2689">
        <f t="shared" si="252"/>
        <v>20</v>
      </c>
      <c r="K2689" s="20">
        <f>IF($D2689=K$1,$J2689,IF($C2689&lt;&gt;$C2688,"",K2688))</f>
        <v>19</v>
      </c>
      <c r="L2689">
        <f>IF($D2689=L$1,$J2689,IF($C2689&lt;&gt;$C2688,"",L2688))</f>
        <v>19</v>
      </c>
      <c r="M2689">
        <f>IF($D2689=M$1,$J2689,IF($C2689&lt;&gt;$C2688,"",M2688))</f>
        <v>20</v>
      </c>
      <c r="N2689" s="20">
        <f t="shared" si="253"/>
        <v>3</v>
      </c>
      <c r="O2689" s="21">
        <f t="shared" si="254"/>
        <v>19.333333333333332</v>
      </c>
      <c r="P2689">
        <f t="shared" si="250"/>
        <v>0.57735026918962584</v>
      </c>
      <c r="Q2689">
        <f t="shared" si="251"/>
        <v>19</v>
      </c>
    </row>
    <row r="2690" spans="1:17" x14ac:dyDescent="0.25">
      <c r="A2690" t="str">
        <f t="shared" ref="A2690:A2753" si="255">CONCATENATE(C2690,"-",E2690)</f>
        <v>Slovakia-Foreign</v>
      </c>
      <c r="B2690">
        <v>2689</v>
      </c>
      <c r="C2690" t="s">
        <v>221</v>
      </c>
      <c r="D2690" t="s">
        <v>96</v>
      </c>
      <c r="E2690" t="s">
        <v>100</v>
      </c>
      <c r="F2690" s="3">
        <v>41340</v>
      </c>
      <c r="G2690" s="1" t="s">
        <v>161</v>
      </c>
      <c r="H2690" t="s">
        <v>120</v>
      </c>
      <c r="I2690" s="17">
        <f>IF(D2690="Moody",VLOOKUP(H2690,'Rating Translation'!$B$2:$E$25,4,FALSE),IF(D2690="SP",VLOOKUP(H2690,'Rating Translation'!$C$2:$E$25,3,FALSE),VLOOKUP(H2690,'Rating Translation'!$D$2:$E$25,2,FALSE)))</f>
        <v>20</v>
      </c>
      <c r="J2690">
        <f t="shared" si="252"/>
        <v>20</v>
      </c>
      <c r="K2690" s="20">
        <f>IF($D2690=K$1,$J2690,IF($C2690&lt;&gt;$C2689,"",K2689))</f>
        <v>19</v>
      </c>
      <c r="L2690">
        <f>IF($D2690=L$1,$J2690,IF($C2690&lt;&gt;$C2689,"",L2689))</f>
        <v>19</v>
      </c>
      <c r="M2690">
        <f>IF($D2690=M$1,$J2690,IF($C2690&lt;&gt;$C2689,"",M2689))</f>
        <v>20</v>
      </c>
      <c r="N2690" s="20">
        <f t="shared" si="253"/>
        <v>3</v>
      </c>
      <c r="O2690" s="21">
        <f t="shared" si="254"/>
        <v>19.333333333333332</v>
      </c>
      <c r="P2690">
        <f t="shared" si="250"/>
        <v>0.57735026918962584</v>
      </c>
      <c r="Q2690">
        <f t="shared" si="251"/>
        <v>19</v>
      </c>
    </row>
    <row r="2691" spans="1:17" x14ac:dyDescent="0.25">
      <c r="A2691" t="str">
        <f t="shared" si="255"/>
        <v>Slovakia-Foreign</v>
      </c>
      <c r="B2691">
        <v>2690</v>
      </c>
      <c r="C2691" t="s">
        <v>221</v>
      </c>
      <c r="D2691" t="s">
        <v>96</v>
      </c>
      <c r="E2691" t="s">
        <v>100</v>
      </c>
      <c r="F2691" s="3">
        <v>41409</v>
      </c>
      <c r="G2691" s="1" t="s">
        <v>161</v>
      </c>
      <c r="H2691" t="s">
        <v>120</v>
      </c>
      <c r="I2691" s="17">
        <f>IF(D2691="Moody",VLOOKUP(H2691,'Rating Translation'!$B$2:$E$25,4,FALSE),IF(D2691="SP",VLOOKUP(H2691,'Rating Translation'!$C$2:$E$25,3,FALSE),VLOOKUP(H2691,'Rating Translation'!$D$2:$E$25,2,FALSE)))</f>
        <v>20</v>
      </c>
      <c r="J2691">
        <f t="shared" si="252"/>
        <v>20</v>
      </c>
      <c r="K2691" s="20">
        <f>IF($D2691=K$1,$J2691,IF($C2691&lt;&gt;$C2690,"",K2690))</f>
        <v>19</v>
      </c>
      <c r="L2691">
        <f>IF($D2691=L$1,$J2691,IF($C2691&lt;&gt;$C2690,"",L2690))</f>
        <v>19</v>
      </c>
      <c r="M2691">
        <f>IF($D2691=M$1,$J2691,IF($C2691&lt;&gt;$C2690,"",M2690))</f>
        <v>20</v>
      </c>
      <c r="N2691" s="20">
        <f t="shared" si="253"/>
        <v>3</v>
      </c>
      <c r="O2691" s="21">
        <f t="shared" si="254"/>
        <v>19.333333333333332</v>
      </c>
      <c r="P2691">
        <f t="shared" ref="P2691:P2754" si="256">IF(N2691&lt;=1,"",STDEV(K2691:M2691))</f>
        <v>0.57735026918962584</v>
      </c>
      <c r="Q2691">
        <f t="shared" ref="Q2691:Q2754" si="257">MEDIAN(K2691:M2691)</f>
        <v>19</v>
      </c>
    </row>
    <row r="2692" spans="1:17" x14ac:dyDescent="0.25">
      <c r="A2692" t="str">
        <f t="shared" si="255"/>
        <v>Slovakia-Foreign</v>
      </c>
      <c r="B2692">
        <v>2691</v>
      </c>
      <c r="C2692" t="s">
        <v>221</v>
      </c>
      <c r="D2692" t="s">
        <v>96</v>
      </c>
      <c r="E2692" t="s">
        <v>100</v>
      </c>
      <c r="F2692" s="3">
        <v>41423</v>
      </c>
      <c r="G2692" s="1" t="s">
        <v>161</v>
      </c>
      <c r="H2692" t="s">
        <v>120</v>
      </c>
      <c r="I2692" s="17">
        <f>IF(D2692="Moody",VLOOKUP(H2692,'Rating Translation'!$B$2:$E$25,4,FALSE),IF(D2692="SP",VLOOKUP(H2692,'Rating Translation'!$C$2:$E$25,3,FALSE),VLOOKUP(H2692,'Rating Translation'!$D$2:$E$25,2,FALSE)))</f>
        <v>20</v>
      </c>
      <c r="J2692">
        <f t="shared" si="252"/>
        <v>20</v>
      </c>
      <c r="K2692" s="20">
        <f>IF($D2692=K$1,$J2692,IF($C2692&lt;&gt;$C2691,"",K2691))</f>
        <v>19</v>
      </c>
      <c r="L2692">
        <f>IF($D2692=L$1,$J2692,IF($C2692&lt;&gt;$C2691,"",L2691))</f>
        <v>19</v>
      </c>
      <c r="M2692">
        <f>IF($D2692=M$1,$J2692,IF($C2692&lt;&gt;$C2691,"",M2691))</f>
        <v>20</v>
      </c>
      <c r="N2692" s="20">
        <f t="shared" si="253"/>
        <v>3</v>
      </c>
      <c r="O2692" s="21">
        <f t="shared" si="254"/>
        <v>19.333333333333332</v>
      </c>
      <c r="P2692">
        <f t="shared" si="256"/>
        <v>0.57735026918962584</v>
      </c>
      <c r="Q2692">
        <f t="shared" si="257"/>
        <v>19</v>
      </c>
    </row>
    <row r="2693" spans="1:17" x14ac:dyDescent="0.25">
      <c r="A2693" t="str">
        <f t="shared" si="255"/>
        <v>Slovakia-Foreign</v>
      </c>
      <c r="B2693">
        <v>2692</v>
      </c>
      <c r="C2693" t="s">
        <v>221</v>
      </c>
      <c r="D2693" t="s">
        <v>96</v>
      </c>
      <c r="E2693" t="s">
        <v>100</v>
      </c>
      <c r="F2693" s="3">
        <v>41459</v>
      </c>
      <c r="G2693" s="1" t="s">
        <v>161</v>
      </c>
      <c r="H2693" t="s">
        <v>120</v>
      </c>
      <c r="I2693" s="17">
        <f>IF(D2693="Moody",VLOOKUP(H2693,'Rating Translation'!$B$2:$E$25,4,FALSE),IF(D2693="SP",VLOOKUP(H2693,'Rating Translation'!$C$2:$E$25,3,FALSE),VLOOKUP(H2693,'Rating Translation'!$D$2:$E$25,2,FALSE)))</f>
        <v>20</v>
      </c>
      <c r="J2693">
        <f t="shared" si="252"/>
        <v>20</v>
      </c>
      <c r="K2693" s="20">
        <f>IF($D2693=K$1,$J2693,IF($C2693&lt;&gt;$C2692,"",K2692))</f>
        <v>19</v>
      </c>
      <c r="L2693">
        <f>IF($D2693=L$1,$J2693,IF($C2693&lt;&gt;$C2692,"",L2692))</f>
        <v>19</v>
      </c>
      <c r="M2693">
        <f>IF($D2693=M$1,$J2693,IF($C2693&lt;&gt;$C2692,"",M2692))</f>
        <v>20</v>
      </c>
      <c r="N2693" s="20">
        <f t="shared" si="253"/>
        <v>3</v>
      </c>
      <c r="O2693" s="21">
        <f t="shared" si="254"/>
        <v>19.333333333333332</v>
      </c>
      <c r="P2693">
        <f t="shared" si="256"/>
        <v>0.57735026918962584</v>
      </c>
      <c r="Q2693">
        <f t="shared" si="257"/>
        <v>19</v>
      </c>
    </row>
    <row r="2694" spans="1:17" x14ac:dyDescent="0.25">
      <c r="A2694" t="str">
        <f t="shared" si="255"/>
        <v>Slovakia-Foreign</v>
      </c>
      <c r="B2694">
        <v>2693</v>
      </c>
      <c r="C2694" t="s">
        <v>221</v>
      </c>
      <c r="D2694" t="s">
        <v>69</v>
      </c>
      <c r="E2694" t="s">
        <v>100</v>
      </c>
      <c r="F2694" s="3">
        <v>41551</v>
      </c>
      <c r="G2694" s="1" t="s">
        <v>160</v>
      </c>
      <c r="H2694" t="s">
        <v>111</v>
      </c>
      <c r="I2694" s="17">
        <f>IF(D2694="Moody",VLOOKUP(H2694,'Rating Translation'!$B$2:$E$25,4,FALSE),IF(D2694="SP",VLOOKUP(H2694,'Rating Translation'!$C$2:$E$25,3,FALSE),VLOOKUP(H2694,'Rating Translation'!$D$2:$E$25,2,FALSE)))</f>
        <v>19</v>
      </c>
      <c r="J2694">
        <f t="shared" si="252"/>
        <v>19</v>
      </c>
      <c r="K2694" s="20">
        <f>IF($D2694=K$1,$J2694,IF($C2694&lt;&gt;$C2693,"",K2693))</f>
        <v>19</v>
      </c>
      <c r="L2694">
        <f>IF($D2694=L$1,$J2694,IF($C2694&lt;&gt;$C2693,"",L2693))</f>
        <v>19</v>
      </c>
      <c r="M2694">
        <f>IF($D2694=M$1,$J2694,IF($C2694&lt;&gt;$C2693,"",M2693))</f>
        <v>20</v>
      </c>
      <c r="N2694" s="20">
        <f t="shared" si="253"/>
        <v>3</v>
      </c>
      <c r="O2694" s="21">
        <f t="shared" si="254"/>
        <v>19.333333333333332</v>
      </c>
      <c r="P2694">
        <f t="shared" si="256"/>
        <v>0.57735026918962584</v>
      </c>
      <c r="Q2694">
        <f t="shared" si="257"/>
        <v>19</v>
      </c>
    </row>
    <row r="2695" spans="1:17" x14ac:dyDescent="0.25">
      <c r="A2695" t="str">
        <f t="shared" si="255"/>
        <v>Slovakia-Foreign</v>
      </c>
      <c r="B2695">
        <v>2694</v>
      </c>
      <c r="C2695" t="s">
        <v>221</v>
      </c>
      <c r="D2695" t="s">
        <v>96</v>
      </c>
      <c r="E2695" t="s">
        <v>100</v>
      </c>
      <c r="F2695" s="3">
        <v>41593</v>
      </c>
      <c r="G2695" s="1" t="s">
        <v>161</v>
      </c>
      <c r="H2695" t="s">
        <v>120</v>
      </c>
      <c r="I2695" s="17">
        <f>IF(D2695="Moody",VLOOKUP(H2695,'Rating Translation'!$B$2:$E$25,4,FALSE),IF(D2695="SP",VLOOKUP(H2695,'Rating Translation'!$C$2:$E$25,3,FALSE),VLOOKUP(H2695,'Rating Translation'!$D$2:$E$25,2,FALSE)))</f>
        <v>20</v>
      </c>
      <c r="J2695">
        <f t="shared" si="252"/>
        <v>20</v>
      </c>
      <c r="K2695" s="20">
        <f>IF($D2695=K$1,$J2695,IF($C2695&lt;&gt;$C2694,"",K2694))</f>
        <v>19</v>
      </c>
      <c r="L2695">
        <f>IF($D2695=L$1,$J2695,IF($C2695&lt;&gt;$C2694,"",L2694))</f>
        <v>19</v>
      </c>
      <c r="M2695">
        <f>IF($D2695=M$1,$J2695,IF($C2695&lt;&gt;$C2694,"",M2694))</f>
        <v>20</v>
      </c>
      <c r="N2695" s="20">
        <f t="shared" si="253"/>
        <v>3</v>
      </c>
      <c r="O2695" s="21">
        <f t="shared" si="254"/>
        <v>19.333333333333332</v>
      </c>
      <c r="P2695">
        <f t="shared" si="256"/>
        <v>0.57735026918962584</v>
      </c>
      <c r="Q2695">
        <f t="shared" si="257"/>
        <v>19</v>
      </c>
    </row>
    <row r="2696" spans="1:17" x14ac:dyDescent="0.25">
      <c r="A2696" t="str">
        <f t="shared" si="255"/>
        <v>Slovakia-Foreign</v>
      </c>
      <c r="B2696">
        <v>2695</v>
      </c>
      <c r="C2696" t="s">
        <v>221</v>
      </c>
      <c r="D2696" t="s">
        <v>96</v>
      </c>
      <c r="E2696" t="s">
        <v>100</v>
      </c>
      <c r="F2696" s="3">
        <v>41653</v>
      </c>
      <c r="G2696" s="1" t="s">
        <v>161</v>
      </c>
      <c r="H2696" t="s">
        <v>120</v>
      </c>
      <c r="I2696" s="17">
        <f>IF(D2696="Moody",VLOOKUP(H2696,'Rating Translation'!$B$2:$E$25,4,FALSE),IF(D2696="SP",VLOOKUP(H2696,'Rating Translation'!$C$2:$E$25,3,FALSE),VLOOKUP(H2696,'Rating Translation'!$D$2:$E$25,2,FALSE)))</f>
        <v>20</v>
      </c>
      <c r="J2696">
        <f t="shared" si="252"/>
        <v>20</v>
      </c>
      <c r="K2696" s="20">
        <f>IF($D2696=K$1,$J2696,IF($C2696&lt;&gt;$C2695,"",K2695))</f>
        <v>19</v>
      </c>
      <c r="L2696">
        <f>IF($D2696=L$1,$J2696,IF($C2696&lt;&gt;$C2695,"",L2695))</f>
        <v>19</v>
      </c>
      <c r="M2696">
        <f>IF($D2696=M$1,$J2696,IF($C2696&lt;&gt;$C2695,"",M2695))</f>
        <v>20</v>
      </c>
      <c r="N2696" s="20">
        <f t="shared" si="253"/>
        <v>3</v>
      </c>
      <c r="O2696" s="21">
        <f t="shared" si="254"/>
        <v>19.333333333333332</v>
      </c>
      <c r="P2696">
        <f t="shared" si="256"/>
        <v>0.57735026918962584</v>
      </c>
      <c r="Q2696">
        <f t="shared" si="257"/>
        <v>19</v>
      </c>
    </row>
    <row r="2697" spans="1:17" x14ac:dyDescent="0.25">
      <c r="A2697" t="str">
        <f t="shared" si="255"/>
        <v>Slovakia-Local</v>
      </c>
      <c r="B2697">
        <v>2696</v>
      </c>
      <c r="C2697" t="s">
        <v>221</v>
      </c>
      <c r="D2697" t="s">
        <v>96</v>
      </c>
      <c r="E2697" t="s">
        <v>101</v>
      </c>
      <c r="F2697" s="3">
        <v>35285</v>
      </c>
      <c r="G2697" s="1" t="s">
        <v>121</v>
      </c>
      <c r="H2697" t="s">
        <v>121</v>
      </c>
      <c r="I2697" s="17">
        <f>IF(D2697="Moody",VLOOKUP(H2697,'Rating Translation'!$B$2:$E$25,4,FALSE),IF(D2697="SP",VLOOKUP(H2697,'Rating Translation'!$C$2:$E$25,3,FALSE),VLOOKUP(H2697,'Rating Translation'!$D$2:$E$25,2,FALSE)))</f>
        <v>18</v>
      </c>
      <c r="J2697">
        <f t="shared" si="252"/>
        <v>18</v>
      </c>
      <c r="K2697" s="20">
        <f>IF($D2697=K$1,$J2697,IF($C2697&lt;&gt;$C2696,"",K2696))</f>
        <v>19</v>
      </c>
      <c r="L2697">
        <f>IF($D2697=L$1,$J2697,IF($C2697&lt;&gt;$C2696,"",L2696))</f>
        <v>19</v>
      </c>
      <c r="M2697">
        <f>IF($D2697=M$1,$J2697,IF($C2697&lt;&gt;$C2696,"",M2696))</f>
        <v>18</v>
      </c>
      <c r="N2697" s="20">
        <f t="shared" si="253"/>
        <v>3</v>
      </c>
      <c r="O2697" s="21">
        <f t="shared" si="254"/>
        <v>18.666666666666668</v>
      </c>
      <c r="P2697">
        <f t="shared" si="256"/>
        <v>0.57735026918962584</v>
      </c>
      <c r="Q2697">
        <f t="shared" si="257"/>
        <v>19</v>
      </c>
    </row>
    <row r="2698" spans="1:17" x14ac:dyDescent="0.25">
      <c r="A2698" t="str">
        <f t="shared" si="255"/>
        <v>Slovakia-Local</v>
      </c>
      <c r="B2698">
        <v>2697</v>
      </c>
      <c r="C2698" t="s">
        <v>221</v>
      </c>
      <c r="D2698" t="s">
        <v>69</v>
      </c>
      <c r="E2698" t="s">
        <v>101</v>
      </c>
      <c r="F2698" s="3">
        <v>35968</v>
      </c>
      <c r="G2698" s="1" t="s">
        <v>116</v>
      </c>
      <c r="H2698" t="s">
        <v>116</v>
      </c>
      <c r="I2698" s="17">
        <f>IF(D2698="Moody",VLOOKUP(H2698,'Rating Translation'!$B$2:$E$25,4,FALSE),IF(D2698="SP",VLOOKUP(H2698,'Rating Translation'!$C$2:$E$25,3,FALSE),VLOOKUP(H2698,'Rating Translation'!$D$2:$E$25,2,FALSE)))</f>
        <v>15</v>
      </c>
      <c r="J2698">
        <f t="shared" si="252"/>
        <v>15</v>
      </c>
      <c r="K2698" s="20">
        <f>IF($D2698=K$1,$J2698,IF($C2698&lt;&gt;$C2697,"",K2697))</f>
        <v>15</v>
      </c>
      <c r="L2698">
        <f>IF($D2698=L$1,$J2698,IF($C2698&lt;&gt;$C2697,"",L2697))</f>
        <v>19</v>
      </c>
      <c r="M2698">
        <f>IF($D2698=M$1,$J2698,IF($C2698&lt;&gt;$C2697,"",M2697))</f>
        <v>18</v>
      </c>
      <c r="N2698" s="20">
        <f t="shared" si="253"/>
        <v>3</v>
      </c>
      <c r="O2698" s="21">
        <f t="shared" si="254"/>
        <v>17.333333333333332</v>
      </c>
      <c r="P2698">
        <f t="shared" si="256"/>
        <v>2.0816659994661331</v>
      </c>
      <c r="Q2698">
        <f t="shared" si="257"/>
        <v>18</v>
      </c>
    </row>
    <row r="2699" spans="1:17" x14ac:dyDescent="0.25">
      <c r="A2699" t="str">
        <f t="shared" si="255"/>
        <v>Slovakia-Local</v>
      </c>
      <c r="B2699">
        <v>2698</v>
      </c>
      <c r="C2699" t="s">
        <v>221</v>
      </c>
      <c r="D2699" t="s">
        <v>96</v>
      </c>
      <c r="E2699" t="s">
        <v>101</v>
      </c>
      <c r="F2699" s="3">
        <v>36073</v>
      </c>
      <c r="G2699" s="1" t="s">
        <v>121</v>
      </c>
      <c r="H2699" t="s">
        <v>121</v>
      </c>
      <c r="I2699" s="17">
        <f>IF(D2699="Moody",VLOOKUP(H2699,'Rating Translation'!$B$2:$E$25,4,FALSE),IF(D2699="SP",VLOOKUP(H2699,'Rating Translation'!$C$2:$E$25,3,FALSE),VLOOKUP(H2699,'Rating Translation'!$D$2:$E$25,2,FALSE)))</f>
        <v>18</v>
      </c>
      <c r="J2699">
        <f t="shared" si="252"/>
        <v>18</v>
      </c>
      <c r="K2699" s="20">
        <f>IF($D2699=K$1,$J2699,IF($C2699&lt;&gt;$C2698,"",K2698))</f>
        <v>15</v>
      </c>
      <c r="L2699">
        <f>IF($D2699=L$1,$J2699,IF($C2699&lt;&gt;$C2698,"",L2698))</f>
        <v>19</v>
      </c>
      <c r="M2699">
        <f>IF($D2699=M$1,$J2699,IF($C2699&lt;&gt;$C2698,"",M2698))</f>
        <v>18</v>
      </c>
      <c r="N2699" s="20">
        <f t="shared" si="253"/>
        <v>3</v>
      </c>
      <c r="O2699" s="21">
        <f t="shared" si="254"/>
        <v>17.333333333333332</v>
      </c>
      <c r="P2699">
        <f t="shared" si="256"/>
        <v>2.0816659994661331</v>
      </c>
      <c r="Q2699">
        <f t="shared" si="257"/>
        <v>18</v>
      </c>
    </row>
    <row r="2700" spans="1:17" x14ac:dyDescent="0.25">
      <c r="A2700" t="str">
        <f t="shared" si="255"/>
        <v>Slovakia-Local</v>
      </c>
      <c r="B2700">
        <v>2699</v>
      </c>
      <c r="C2700" t="s">
        <v>221</v>
      </c>
      <c r="D2700" t="s">
        <v>96</v>
      </c>
      <c r="E2700" t="s">
        <v>101</v>
      </c>
      <c r="F2700" s="3">
        <v>36151</v>
      </c>
      <c r="G2700" s="1" t="s">
        <v>122</v>
      </c>
      <c r="H2700" t="s">
        <v>122</v>
      </c>
      <c r="I2700" s="17">
        <f>IF(D2700="Moody",VLOOKUP(H2700,'Rating Translation'!$B$2:$E$25,4,FALSE),IF(D2700="SP",VLOOKUP(H2700,'Rating Translation'!$C$2:$E$25,3,FALSE),VLOOKUP(H2700,'Rating Translation'!$D$2:$E$25,2,FALSE)))</f>
        <v>17</v>
      </c>
      <c r="J2700">
        <f t="shared" si="252"/>
        <v>17</v>
      </c>
      <c r="K2700" s="20">
        <f>IF($D2700=K$1,$J2700,IF($C2700&lt;&gt;$C2699,"",K2699))</f>
        <v>15</v>
      </c>
      <c r="L2700">
        <f>IF($D2700=L$1,$J2700,IF($C2700&lt;&gt;$C2699,"",L2699))</f>
        <v>19</v>
      </c>
      <c r="M2700">
        <f>IF($D2700=M$1,$J2700,IF($C2700&lt;&gt;$C2699,"",M2699))</f>
        <v>17</v>
      </c>
      <c r="N2700" s="20">
        <f t="shared" si="253"/>
        <v>3</v>
      </c>
      <c r="O2700" s="21">
        <f t="shared" si="254"/>
        <v>17</v>
      </c>
      <c r="P2700">
        <f t="shared" si="256"/>
        <v>2</v>
      </c>
      <c r="Q2700">
        <f t="shared" si="257"/>
        <v>17</v>
      </c>
    </row>
    <row r="2701" spans="1:17" x14ac:dyDescent="0.25">
      <c r="A2701" t="str">
        <f t="shared" si="255"/>
        <v>Slovakia-Local</v>
      </c>
      <c r="B2701">
        <v>2700</v>
      </c>
      <c r="C2701" t="s">
        <v>221</v>
      </c>
      <c r="D2701" t="s">
        <v>96</v>
      </c>
      <c r="E2701" t="s">
        <v>101</v>
      </c>
      <c r="F2701" s="3">
        <v>36790</v>
      </c>
      <c r="G2701" s="1" t="s">
        <v>122</v>
      </c>
      <c r="H2701" t="s">
        <v>122</v>
      </c>
      <c r="I2701" s="17">
        <f>IF(D2701="Moody",VLOOKUP(H2701,'Rating Translation'!$B$2:$E$25,4,FALSE),IF(D2701="SP",VLOOKUP(H2701,'Rating Translation'!$C$2:$E$25,3,FALSE),VLOOKUP(H2701,'Rating Translation'!$D$2:$E$25,2,FALSE)))</f>
        <v>17</v>
      </c>
      <c r="J2701">
        <f t="shared" si="252"/>
        <v>17</v>
      </c>
      <c r="K2701" s="20">
        <f>IF($D2701=K$1,$J2701,IF($C2701&lt;&gt;$C2700,"",K2700))</f>
        <v>15</v>
      </c>
      <c r="L2701">
        <f>IF($D2701=L$1,$J2701,IF($C2701&lt;&gt;$C2700,"",L2700))</f>
        <v>19</v>
      </c>
      <c r="M2701">
        <f>IF($D2701=M$1,$J2701,IF($C2701&lt;&gt;$C2700,"",M2700))</f>
        <v>17</v>
      </c>
      <c r="N2701" s="20">
        <f t="shared" si="253"/>
        <v>3</v>
      </c>
      <c r="O2701" s="21">
        <f t="shared" si="254"/>
        <v>17</v>
      </c>
      <c r="P2701">
        <f t="shared" si="256"/>
        <v>2</v>
      </c>
      <c r="Q2701">
        <f t="shared" si="257"/>
        <v>17</v>
      </c>
    </row>
    <row r="2702" spans="1:17" x14ac:dyDescent="0.25">
      <c r="A2702" t="str">
        <f t="shared" si="255"/>
        <v>Slovakia-Local</v>
      </c>
      <c r="B2702">
        <v>2701</v>
      </c>
      <c r="C2702" t="s">
        <v>221</v>
      </c>
      <c r="D2702" t="s">
        <v>96</v>
      </c>
      <c r="E2702" t="s">
        <v>101</v>
      </c>
      <c r="F2702" s="3">
        <v>36942</v>
      </c>
      <c r="G2702" s="1" t="s">
        <v>122</v>
      </c>
      <c r="H2702" t="s">
        <v>122</v>
      </c>
      <c r="I2702" s="17">
        <f>IF(D2702="Moody",VLOOKUP(H2702,'Rating Translation'!$B$2:$E$25,4,FALSE),IF(D2702="SP",VLOOKUP(H2702,'Rating Translation'!$C$2:$E$25,3,FALSE),VLOOKUP(H2702,'Rating Translation'!$D$2:$E$25,2,FALSE)))</f>
        <v>17</v>
      </c>
      <c r="J2702">
        <f t="shared" si="252"/>
        <v>17</v>
      </c>
      <c r="K2702" s="20">
        <f>IF($D2702=K$1,$J2702,IF($C2702&lt;&gt;$C2701,"",K2701))</f>
        <v>15</v>
      </c>
      <c r="L2702">
        <f>IF($D2702=L$1,$J2702,IF($C2702&lt;&gt;$C2701,"",L2701))</f>
        <v>19</v>
      </c>
      <c r="M2702">
        <f>IF($D2702=M$1,$J2702,IF($C2702&lt;&gt;$C2701,"",M2701))</f>
        <v>17</v>
      </c>
      <c r="N2702" s="20">
        <f t="shared" si="253"/>
        <v>3</v>
      </c>
      <c r="O2702" s="21">
        <f t="shared" si="254"/>
        <v>17</v>
      </c>
      <c r="P2702">
        <f t="shared" si="256"/>
        <v>2</v>
      </c>
      <c r="Q2702">
        <f t="shared" si="257"/>
        <v>17</v>
      </c>
    </row>
    <row r="2703" spans="1:17" x14ac:dyDescent="0.25">
      <c r="A2703" t="str">
        <f t="shared" si="255"/>
        <v>Slovakia-Local</v>
      </c>
      <c r="B2703">
        <v>2702</v>
      </c>
      <c r="C2703" t="s">
        <v>221</v>
      </c>
      <c r="D2703" t="s">
        <v>69</v>
      </c>
      <c r="E2703" t="s">
        <v>101</v>
      </c>
      <c r="F2703" s="3">
        <v>37208</v>
      </c>
      <c r="G2703" s="1" t="s">
        <v>112</v>
      </c>
      <c r="H2703" t="s">
        <v>112</v>
      </c>
      <c r="I2703" s="17">
        <f>IF(D2703="Moody",VLOOKUP(H2703,'Rating Translation'!$B$2:$E$25,4,FALSE),IF(D2703="SP",VLOOKUP(H2703,'Rating Translation'!$C$2:$E$25,3,FALSE),VLOOKUP(H2703,'Rating Translation'!$D$2:$E$25,2,FALSE)))</f>
        <v>18</v>
      </c>
      <c r="J2703">
        <f t="shared" si="252"/>
        <v>18</v>
      </c>
      <c r="K2703" s="20">
        <f>IF($D2703=K$1,$J2703,IF($C2703&lt;&gt;$C2702,"",K2702))</f>
        <v>18</v>
      </c>
      <c r="L2703">
        <f>IF($D2703=L$1,$J2703,IF($C2703&lt;&gt;$C2702,"",L2702))</f>
        <v>19</v>
      </c>
      <c r="M2703">
        <f>IF($D2703=M$1,$J2703,IF($C2703&lt;&gt;$C2702,"",M2702))</f>
        <v>17</v>
      </c>
      <c r="N2703" s="20">
        <f t="shared" si="253"/>
        <v>3</v>
      </c>
      <c r="O2703" s="21">
        <f t="shared" si="254"/>
        <v>18</v>
      </c>
      <c r="P2703">
        <f t="shared" si="256"/>
        <v>1</v>
      </c>
      <c r="Q2703">
        <f t="shared" si="257"/>
        <v>18</v>
      </c>
    </row>
    <row r="2704" spans="1:17" x14ac:dyDescent="0.25">
      <c r="A2704" t="str">
        <f t="shared" si="255"/>
        <v>Slovakia-Local</v>
      </c>
      <c r="B2704">
        <v>2703</v>
      </c>
      <c r="C2704" t="s">
        <v>221</v>
      </c>
      <c r="D2704" t="s">
        <v>96</v>
      </c>
      <c r="E2704" t="s">
        <v>101</v>
      </c>
      <c r="F2704" s="3">
        <v>37561</v>
      </c>
      <c r="G2704" s="1" t="s">
        <v>122</v>
      </c>
      <c r="H2704" t="s">
        <v>122</v>
      </c>
      <c r="I2704" s="17">
        <f>IF(D2704="Moody",VLOOKUP(H2704,'Rating Translation'!$B$2:$E$25,4,FALSE),IF(D2704="SP",VLOOKUP(H2704,'Rating Translation'!$C$2:$E$25,3,FALSE),VLOOKUP(H2704,'Rating Translation'!$D$2:$E$25,2,FALSE)))</f>
        <v>17</v>
      </c>
      <c r="J2704">
        <f t="shared" si="252"/>
        <v>17</v>
      </c>
      <c r="K2704" s="20">
        <f>IF($D2704=K$1,$J2704,IF($C2704&lt;&gt;$C2703,"",K2703))</f>
        <v>18</v>
      </c>
      <c r="L2704">
        <f>IF($D2704=L$1,$J2704,IF($C2704&lt;&gt;$C2703,"",L2703))</f>
        <v>19</v>
      </c>
      <c r="M2704">
        <f>IF($D2704=M$1,$J2704,IF($C2704&lt;&gt;$C2703,"",M2703))</f>
        <v>17</v>
      </c>
      <c r="N2704" s="20">
        <f t="shared" si="253"/>
        <v>3</v>
      </c>
      <c r="O2704" s="21">
        <f t="shared" si="254"/>
        <v>18</v>
      </c>
      <c r="P2704">
        <f t="shared" si="256"/>
        <v>1</v>
      </c>
      <c r="Q2704">
        <f t="shared" si="257"/>
        <v>18</v>
      </c>
    </row>
    <row r="2705" spans="1:17" x14ac:dyDescent="0.25">
      <c r="A2705" t="str">
        <f t="shared" si="255"/>
        <v>Slovakia-Local</v>
      </c>
      <c r="B2705">
        <v>2704</v>
      </c>
      <c r="C2705" t="s">
        <v>221</v>
      </c>
      <c r="D2705" t="s">
        <v>96</v>
      </c>
      <c r="E2705" t="s">
        <v>101</v>
      </c>
      <c r="F2705" s="3">
        <v>37683</v>
      </c>
      <c r="G2705" s="1" t="s">
        <v>121</v>
      </c>
      <c r="H2705" t="s">
        <v>121</v>
      </c>
      <c r="I2705" s="17">
        <f>IF(D2705="Moody",VLOOKUP(H2705,'Rating Translation'!$B$2:$E$25,4,FALSE),IF(D2705="SP",VLOOKUP(H2705,'Rating Translation'!$C$2:$E$25,3,FALSE),VLOOKUP(H2705,'Rating Translation'!$D$2:$E$25,2,FALSE)))</f>
        <v>18</v>
      </c>
      <c r="J2705">
        <f t="shared" si="252"/>
        <v>18</v>
      </c>
      <c r="K2705" s="20">
        <f>IF($D2705=K$1,$J2705,IF($C2705&lt;&gt;$C2704,"",K2704))</f>
        <v>18</v>
      </c>
      <c r="L2705">
        <f>IF($D2705=L$1,$J2705,IF($C2705&lt;&gt;$C2704,"",L2704))</f>
        <v>19</v>
      </c>
      <c r="M2705">
        <f>IF($D2705=M$1,$J2705,IF($C2705&lt;&gt;$C2704,"",M2704))</f>
        <v>18</v>
      </c>
      <c r="N2705" s="20">
        <f t="shared" si="253"/>
        <v>3</v>
      </c>
      <c r="O2705" s="21">
        <f t="shared" si="254"/>
        <v>18.333333333333332</v>
      </c>
      <c r="P2705">
        <f t="shared" si="256"/>
        <v>0.57735026918962584</v>
      </c>
      <c r="Q2705">
        <f t="shared" si="257"/>
        <v>18</v>
      </c>
    </row>
    <row r="2706" spans="1:17" x14ac:dyDescent="0.25">
      <c r="A2706" t="str">
        <f t="shared" si="255"/>
        <v>Slovakia-Local</v>
      </c>
      <c r="B2706">
        <v>2705</v>
      </c>
      <c r="C2706" t="s">
        <v>221</v>
      </c>
      <c r="D2706" t="s">
        <v>96</v>
      </c>
      <c r="E2706" t="s">
        <v>101</v>
      </c>
      <c r="F2706" s="3">
        <v>37929</v>
      </c>
      <c r="G2706" s="1" t="s">
        <v>121</v>
      </c>
      <c r="H2706" t="s">
        <v>121</v>
      </c>
      <c r="I2706" s="17">
        <f>IF(D2706="Moody",VLOOKUP(H2706,'Rating Translation'!$B$2:$E$25,4,FALSE),IF(D2706="SP",VLOOKUP(H2706,'Rating Translation'!$C$2:$E$25,3,FALSE),VLOOKUP(H2706,'Rating Translation'!$D$2:$E$25,2,FALSE)))</f>
        <v>18</v>
      </c>
      <c r="J2706">
        <f t="shared" si="252"/>
        <v>18</v>
      </c>
      <c r="K2706" s="20">
        <f>IF($D2706=K$1,$J2706,IF($C2706&lt;&gt;$C2705,"",K2705))</f>
        <v>18</v>
      </c>
      <c r="L2706">
        <f>IF($D2706=L$1,$J2706,IF($C2706&lt;&gt;$C2705,"",L2705))</f>
        <v>19</v>
      </c>
      <c r="M2706">
        <f>IF($D2706=M$1,$J2706,IF($C2706&lt;&gt;$C2705,"",M2705))</f>
        <v>18</v>
      </c>
      <c r="N2706" s="20">
        <f t="shared" si="253"/>
        <v>3</v>
      </c>
      <c r="O2706" s="21">
        <f t="shared" si="254"/>
        <v>18.333333333333332</v>
      </c>
      <c r="P2706">
        <f t="shared" si="256"/>
        <v>0.57735026918962584</v>
      </c>
      <c r="Q2706">
        <f t="shared" si="257"/>
        <v>18</v>
      </c>
    </row>
    <row r="2707" spans="1:17" x14ac:dyDescent="0.25">
      <c r="A2707" t="str">
        <f t="shared" si="255"/>
        <v>Slovakia-Local</v>
      </c>
      <c r="B2707">
        <v>2706</v>
      </c>
      <c r="C2707" t="s">
        <v>221</v>
      </c>
      <c r="D2707" t="s">
        <v>96</v>
      </c>
      <c r="E2707" t="s">
        <v>101</v>
      </c>
      <c r="F2707" s="3">
        <v>38008</v>
      </c>
      <c r="G2707" s="1" t="s">
        <v>76</v>
      </c>
      <c r="H2707" t="s">
        <v>76</v>
      </c>
      <c r="I2707" s="17">
        <f>IF(D2707="Moody",VLOOKUP(H2707,'Rating Translation'!$B$2:$E$25,4,FALSE),IF(D2707="SP",VLOOKUP(H2707,'Rating Translation'!$C$2:$E$25,3,FALSE),VLOOKUP(H2707,'Rating Translation'!$D$2:$E$25,2,FALSE)))</f>
        <v>19</v>
      </c>
      <c r="J2707">
        <f t="shared" si="252"/>
        <v>19</v>
      </c>
      <c r="K2707" s="20">
        <f>IF($D2707=K$1,$J2707,IF($C2707&lt;&gt;$C2706,"",K2706))</f>
        <v>18</v>
      </c>
      <c r="L2707">
        <f>IF($D2707=L$1,$J2707,IF($C2707&lt;&gt;$C2706,"",L2706))</f>
        <v>19</v>
      </c>
      <c r="M2707">
        <f>IF($D2707=M$1,$J2707,IF($C2707&lt;&gt;$C2706,"",M2706))</f>
        <v>19</v>
      </c>
      <c r="N2707" s="20">
        <f t="shared" si="253"/>
        <v>3</v>
      </c>
      <c r="O2707" s="21">
        <f t="shared" si="254"/>
        <v>18.666666666666668</v>
      </c>
      <c r="P2707">
        <f t="shared" si="256"/>
        <v>0.57735026918962584</v>
      </c>
      <c r="Q2707">
        <f t="shared" si="257"/>
        <v>19</v>
      </c>
    </row>
    <row r="2708" spans="1:17" x14ac:dyDescent="0.25">
      <c r="A2708" t="str">
        <f t="shared" si="255"/>
        <v>Slovakia-Local</v>
      </c>
      <c r="B2708">
        <v>2707</v>
      </c>
      <c r="C2708" t="s">
        <v>221</v>
      </c>
      <c r="D2708" t="s">
        <v>96</v>
      </c>
      <c r="E2708" t="s">
        <v>101</v>
      </c>
      <c r="F2708" s="3">
        <v>38251</v>
      </c>
      <c r="G2708" s="1" t="s">
        <v>120</v>
      </c>
      <c r="H2708" t="s">
        <v>120</v>
      </c>
      <c r="I2708" s="17">
        <f>IF(D2708="Moody",VLOOKUP(H2708,'Rating Translation'!$B$2:$E$25,4,FALSE),IF(D2708="SP",VLOOKUP(H2708,'Rating Translation'!$C$2:$E$25,3,FALSE),VLOOKUP(H2708,'Rating Translation'!$D$2:$E$25,2,FALSE)))</f>
        <v>20</v>
      </c>
      <c r="J2708">
        <f t="shared" si="252"/>
        <v>20</v>
      </c>
      <c r="K2708" s="20">
        <f>IF($D2708=K$1,$J2708,IF($C2708&lt;&gt;$C2707,"",K2707))</f>
        <v>18</v>
      </c>
      <c r="L2708">
        <f>IF($D2708=L$1,$J2708,IF($C2708&lt;&gt;$C2707,"",L2707))</f>
        <v>19</v>
      </c>
      <c r="M2708">
        <f>IF($D2708=M$1,$J2708,IF($C2708&lt;&gt;$C2707,"",M2707))</f>
        <v>20</v>
      </c>
      <c r="N2708" s="20">
        <f t="shared" si="253"/>
        <v>3</v>
      </c>
      <c r="O2708" s="21">
        <f t="shared" si="254"/>
        <v>19</v>
      </c>
      <c r="P2708">
        <f t="shared" si="256"/>
        <v>1</v>
      </c>
      <c r="Q2708">
        <f t="shared" si="257"/>
        <v>19</v>
      </c>
    </row>
    <row r="2709" spans="1:17" x14ac:dyDescent="0.25">
      <c r="A2709" t="str">
        <f t="shared" si="255"/>
        <v>Slovakia-Local</v>
      </c>
      <c r="B2709">
        <v>2708</v>
      </c>
      <c r="C2709" t="s">
        <v>221</v>
      </c>
      <c r="D2709" t="s">
        <v>69</v>
      </c>
      <c r="E2709" t="s">
        <v>101</v>
      </c>
      <c r="F2709" s="3">
        <v>38364</v>
      </c>
      <c r="G2709" s="1" t="s">
        <v>111</v>
      </c>
      <c r="H2709" t="s">
        <v>111</v>
      </c>
      <c r="I2709" s="17">
        <f>IF(D2709="Moody",VLOOKUP(H2709,'Rating Translation'!$B$2:$E$25,4,FALSE),IF(D2709="SP",VLOOKUP(H2709,'Rating Translation'!$C$2:$E$25,3,FALSE),VLOOKUP(H2709,'Rating Translation'!$D$2:$E$25,2,FALSE)))</f>
        <v>19</v>
      </c>
      <c r="J2709">
        <f t="shared" si="252"/>
        <v>19</v>
      </c>
      <c r="K2709" s="20">
        <f>IF($D2709=K$1,$J2709,IF($C2709&lt;&gt;$C2708,"",K2708))</f>
        <v>19</v>
      </c>
      <c r="L2709">
        <f>IF($D2709=L$1,$J2709,IF($C2709&lt;&gt;$C2708,"",L2708))</f>
        <v>19</v>
      </c>
      <c r="M2709">
        <f>IF($D2709=M$1,$J2709,IF($C2709&lt;&gt;$C2708,"",M2708))</f>
        <v>20</v>
      </c>
      <c r="N2709" s="20">
        <f t="shared" si="253"/>
        <v>3</v>
      </c>
      <c r="O2709" s="21">
        <f t="shared" si="254"/>
        <v>19.333333333333332</v>
      </c>
      <c r="P2709">
        <f t="shared" si="256"/>
        <v>0.57735026918962584</v>
      </c>
      <c r="Q2709">
        <f t="shared" si="257"/>
        <v>19</v>
      </c>
    </row>
    <row r="2710" spans="1:17" x14ac:dyDescent="0.25">
      <c r="A2710" t="str">
        <f t="shared" si="255"/>
        <v>Slovakia-Local</v>
      </c>
      <c r="B2710">
        <v>2709</v>
      </c>
      <c r="C2710" t="s">
        <v>221</v>
      </c>
      <c r="D2710" t="s">
        <v>96</v>
      </c>
      <c r="E2710" t="s">
        <v>101</v>
      </c>
      <c r="F2710" s="3">
        <v>38636</v>
      </c>
      <c r="G2710" s="1" t="s">
        <v>120</v>
      </c>
      <c r="H2710" t="s">
        <v>120</v>
      </c>
      <c r="I2710" s="17">
        <f>IF(D2710="Moody",VLOOKUP(H2710,'Rating Translation'!$B$2:$E$25,4,FALSE),IF(D2710="SP",VLOOKUP(H2710,'Rating Translation'!$C$2:$E$25,3,FALSE),VLOOKUP(H2710,'Rating Translation'!$D$2:$E$25,2,FALSE)))</f>
        <v>20</v>
      </c>
      <c r="J2710">
        <f t="shared" si="252"/>
        <v>20</v>
      </c>
      <c r="K2710" s="20">
        <f>IF($D2710=K$1,$J2710,IF($C2710&lt;&gt;$C2709,"",K2709))</f>
        <v>19</v>
      </c>
      <c r="L2710">
        <f>IF($D2710=L$1,$J2710,IF($C2710&lt;&gt;$C2709,"",L2709))</f>
        <v>19</v>
      </c>
      <c r="M2710">
        <f>IF($D2710=M$1,$J2710,IF($C2710&lt;&gt;$C2709,"",M2709))</f>
        <v>20</v>
      </c>
      <c r="N2710" s="20">
        <f t="shared" si="253"/>
        <v>3</v>
      </c>
      <c r="O2710" s="21">
        <f t="shared" si="254"/>
        <v>19.333333333333332</v>
      </c>
      <c r="P2710">
        <f t="shared" si="256"/>
        <v>0.57735026918962584</v>
      </c>
      <c r="Q2710">
        <f t="shared" si="257"/>
        <v>19</v>
      </c>
    </row>
    <row r="2711" spans="1:17" x14ac:dyDescent="0.25">
      <c r="A2711" t="str">
        <f t="shared" si="255"/>
        <v>Slovakia-Local</v>
      </c>
      <c r="B2711">
        <v>2710</v>
      </c>
      <c r="C2711" t="s">
        <v>221</v>
      </c>
      <c r="D2711" t="s">
        <v>69</v>
      </c>
      <c r="E2711" t="s">
        <v>101</v>
      </c>
      <c r="F2711" s="3">
        <v>39007</v>
      </c>
      <c r="G2711" s="1" t="s">
        <v>110</v>
      </c>
      <c r="H2711" t="s">
        <v>110</v>
      </c>
      <c r="I2711" s="17">
        <f>IF(D2711="Moody",VLOOKUP(H2711,'Rating Translation'!$B$2:$E$25,4,FALSE),IF(D2711="SP",VLOOKUP(H2711,'Rating Translation'!$C$2:$E$25,3,FALSE),VLOOKUP(H2711,'Rating Translation'!$D$2:$E$25,2,FALSE)))</f>
        <v>20</v>
      </c>
      <c r="J2711">
        <f t="shared" si="252"/>
        <v>20</v>
      </c>
      <c r="K2711" s="20">
        <f>IF($D2711=K$1,$J2711,IF($C2711&lt;&gt;$C2710,"",K2710))</f>
        <v>20</v>
      </c>
      <c r="L2711">
        <f>IF($D2711=L$1,$J2711,IF($C2711&lt;&gt;$C2710,"",L2710))</f>
        <v>19</v>
      </c>
      <c r="M2711">
        <f>IF($D2711=M$1,$J2711,IF($C2711&lt;&gt;$C2710,"",M2710))</f>
        <v>20</v>
      </c>
      <c r="N2711" s="20">
        <f t="shared" si="253"/>
        <v>3</v>
      </c>
      <c r="O2711" s="21">
        <f t="shared" si="254"/>
        <v>19.666666666666668</v>
      </c>
      <c r="P2711">
        <f t="shared" si="256"/>
        <v>0.57735026918962584</v>
      </c>
      <c r="Q2711">
        <f t="shared" si="257"/>
        <v>20</v>
      </c>
    </row>
    <row r="2712" spans="1:17" x14ac:dyDescent="0.25">
      <c r="A2712" t="str">
        <f t="shared" si="255"/>
        <v>Slovakia-Local</v>
      </c>
      <c r="B2712">
        <v>2711</v>
      </c>
      <c r="C2712" t="s">
        <v>221</v>
      </c>
      <c r="D2712" t="s">
        <v>96</v>
      </c>
      <c r="E2712" t="s">
        <v>101</v>
      </c>
      <c r="F2712" s="3">
        <v>39286</v>
      </c>
      <c r="G2712" s="1" t="s">
        <v>120</v>
      </c>
      <c r="H2712" t="s">
        <v>120</v>
      </c>
      <c r="I2712" s="17">
        <f>IF(D2712="Moody",VLOOKUP(H2712,'Rating Translation'!$B$2:$E$25,4,FALSE),IF(D2712="SP",VLOOKUP(H2712,'Rating Translation'!$C$2:$E$25,3,FALSE),VLOOKUP(H2712,'Rating Translation'!$D$2:$E$25,2,FALSE)))</f>
        <v>20</v>
      </c>
      <c r="J2712">
        <f t="shared" si="252"/>
        <v>20</v>
      </c>
      <c r="K2712" s="20">
        <f>IF($D2712=K$1,$J2712,IF($C2712&lt;&gt;$C2711,"",K2711))</f>
        <v>20</v>
      </c>
      <c r="L2712">
        <f>IF($D2712=L$1,$J2712,IF($C2712&lt;&gt;$C2711,"",L2711))</f>
        <v>19</v>
      </c>
      <c r="M2712">
        <f>IF($D2712=M$1,$J2712,IF($C2712&lt;&gt;$C2711,"",M2711))</f>
        <v>20</v>
      </c>
      <c r="N2712" s="20">
        <f t="shared" si="253"/>
        <v>3</v>
      </c>
      <c r="O2712" s="21">
        <f t="shared" si="254"/>
        <v>19.666666666666668</v>
      </c>
      <c r="P2712">
        <f t="shared" si="256"/>
        <v>0.57735026918962584</v>
      </c>
      <c r="Q2712">
        <f t="shared" si="257"/>
        <v>20</v>
      </c>
    </row>
    <row r="2713" spans="1:17" x14ac:dyDescent="0.25">
      <c r="A2713" t="str">
        <f t="shared" si="255"/>
        <v>Slovakia-Local</v>
      </c>
      <c r="B2713">
        <v>2712</v>
      </c>
      <c r="C2713" t="s">
        <v>221</v>
      </c>
      <c r="D2713" t="s">
        <v>96</v>
      </c>
      <c r="E2713" t="s">
        <v>101</v>
      </c>
      <c r="F2713" s="3">
        <v>39575</v>
      </c>
      <c r="G2713" s="1" t="s">
        <v>120</v>
      </c>
      <c r="H2713" t="s">
        <v>120</v>
      </c>
      <c r="I2713" s="17">
        <f>IF(D2713="Moody",VLOOKUP(H2713,'Rating Translation'!$B$2:$E$25,4,FALSE),IF(D2713="SP",VLOOKUP(H2713,'Rating Translation'!$C$2:$E$25,3,FALSE),VLOOKUP(H2713,'Rating Translation'!$D$2:$E$25,2,FALSE)))</f>
        <v>20</v>
      </c>
      <c r="J2713">
        <f t="shared" si="252"/>
        <v>20</v>
      </c>
      <c r="K2713" s="20">
        <f>IF($D2713=K$1,$J2713,IF($C2713&lt;&gt;$C2712,"",K2712))</f>
        <v>20</v>
      </c>
      <c r="L2713">
        <f>IF($D2713=L$1,$J2713,IF($C2713&lt;&gt;$C2712,"",L2712))</f>
        <v>19</v>
      </c>
      <c r="M2713">
        <f>IF($D2713=M$1,$J2713,IF($C2713&lt;&gt;$C2712,"",M2712))</f>
        <v>20</v>
      </c>
      <c r="N2713" s="20">
        <f t="shared" si="253"/>
        <v>3</v>
      </c>
      <c r="O2713" s="21">
        <f t="shared" si="254"/>
        <v>19.666666666666668</v>
      </c>
      <c r="P2713">
        <f t="shared" si="256"/>
        <v>0.57735026918962584</v>
      </c>
      <c r="Q2713">
        <f t="shared" si="257"/>
        <v>20</v>
      </c>
    </row>
    <row r="2714" spans="1:17" x14ac:dyDescent="0.25">
      <c r="A2714" t="str">
        <f t="shared" si="255"/>
        <v>Slovakia-Local</v>
      </c>
      <c r="B2714">
        <v>2713</v>
      </c>
      <c r="C2714" t="s">
        <v>221</v>
      </c>
      <c r="D2714" t="s">
        <v>96</v>
      </c>
      <c r="E2714" t="s">
        <v>101</v>
      </c>
      <c r="F2714" s="3">
        <v>39637</v>
      </c>
      <c r="G2714" s="1" t="s">
        <v>120</v>
      </c>
      <c r="H2714" t="s">
        <v>120</v>
      </c>
      <c r="I2714" s="17">
        <f>IF(D2714="Moody",VLOOKUP(H2714,'Rating Translation'!$B$2:$E$25,4,FALSE),IF(D2714="SP",VLOOKUP(H2714,'Rating Translation'!$C$2:$E$25,3,FALSE),VLOOKUP(H2714,'Rating Translation'!$D$2:$E$25,2,FALSE)))</f>
        <v>20</v>
      </c>
      <c r="J2714">
        <f t="shared" si="252"/>
        <v>20</v>
      </c>
      <c r="K2714" s="20">
        <f>IF($D2714=K$1,$J2714,IF($C2714&lt;&gt;$C2713,"",K2713))</f>
        <v>20</v>
      </c>
      <c r="L2714">
        <f>IF($D2714=L$1,$J2714,IF($C2714&lt;&gt;$C2713,"",L2713))</f>
        <v>19</v>
      </c>
      <c r="M2714">
        <f>IF($D2714=M$1,$J2714,IF($C2714&lt;&gt;$C2713,"",M2713))</f>
        <v>20</v>
      </c>
      <c r="N2714" s="20">
        <f t="shared" si="253"/>
        <v>3</v>
      </c>
      <c r="O2714" s="21">
        <f t="shared" si="254"/>
        <v>19.666666666666668</v>
      </c>
      <c r="P2714">
        <f t="shared" si="256"/>
        <v>0.57735026918962584</v>
      </c>
      <c r="Q2714">
        <f t="shared" si="257"/>
        <v>20</v>
      </c>
    </row>
    <row r="2715" spans="1:17" x14ac:dyDescent="0.25">
      <c r="A2715" t="str">
        <f t="shared" si="255"/>
        <v>Slovakia-Local</v>
      </c>
      <c r="B2715">
        <v>2714</v>
      </c>
      <c r="C2715" t="s">
        <v>221</v>
      </c>
      <c r="D2715" t="s">
        <v>79</v>
      </c>
      <c r="E2715" t="s">
        <v>101</v>
      </c>
      <c r="F2715" s="3">
        <v>39779</v>
      </c>
      <c r="G2715" s="1" t="s">
        <v>120</v>
      </c>
      <c r="H2715" t="s">
        <v>120</v>
      </c>
      <c r="I2715" s="17">
        <f>IF(D2715="Moody",VLOOKUP(H2715,'Rating Translation'!$B$2:$E$25,4,FALSE),IF(D2715="SP",VLOOKUP(H2715,'Rating Translation'!$C$2:$E$25,3,FALSE),VLOOKUP(H2715,'Rating Translation'!$D$2:$E$25,2,FALSE)))</f>
        <v>20</v>
      </c>
      <c r="J2715">
        <f t="shared" si="252"/>
        <v>20</v>
      </c>
      <c r="K2715" s="20">
        <f>IF($D2715=K$1,$J2715,IF($C2715&lt;&gt;$C2714,"",K2714))</f>
        <v>20</v>
      </c>
      <c r="L2715">
        <f>IF($D2715=L$1,$J2715,IF($C2715&lt;&gt;$C2714,"",L2714))</f>
        <v>20</v>
      </c>
      <c r="M2715">
        <f>IF($D2715=M$1,$J2715,IF($C2715&lt;&gt;$C2714,"",M2714))</f>
        <v>20</v>
      </c>
      <c r="N2715" s="20">
        <f t="shared" si="253"/>
        <v>3</v>
      </c>
      <c r="O2715" s="21">
        <f t="shared" si="254"/>
        <v>20</v>
      </c>
      <c r="P2715">
        <f t="shared" si="256"/>
        <v>0</v>
      </c>
      <c r="Q2715">
        <f t="shared" si="257"/>
        <v>20</v>
      </c>
    </row>
    <row r="2716" spans="1:17" x14ac:dyDescent="0.25">
      <c r="A2716" t="str">
        <f t="shared" si="255"/>
        <v>Slovakia-Local</v>
      </c>
      <c r="B2716">
        <v>2715</v>
      </c>
      <c r="C2716" t="s">
        <v>221</v>
      </c>
      <c r="D2716" t="s">
        <v>96</v>
      </c>
      <c r="E2716" t="s">
        <v>101</v>
      </c>
      <c r="F2716" s="3">
        <v>40700</v>
      </c>
      <c r="G2716" s="1" t="s">
        <v>120</v>
      </c>
      <c r="H2716" t="s">
        <v>120</v>
      </c>
      <c r="I2716" s="17">
        <f>IF(D2716="Moody",VLOOKUP(H2716,'Rating Translation'!$B$2:$E$25,4,FALSE),IF(D2716="SP",VLOOKUP(H2716,'Rating Translation'!$C$2:$E$25,3,FALSE),VLOOKUP(H2716,'Rating Translation'!$D$2:$E$25,2,FALSE)))</f>
        <v>20</v>
      </c>
      <c r="J2716">
        <f t="shared" si="252"/>
        <v>20</v>
      </c>
      <c r="K2716" s="20">
        <f>IF($D2716=K$1,$J2716,IF($C2716&lt;&gt;$C2715,"",K2715))</f>
        <v>20</v>
      </c>
      <c r="L2716">
        <f>IF($D2716=L$1,$J2716,IF($C2716&lt;&gt;$C2715,"",L2715))</f>
        <v>20</v>
      </c>
      <c r="M2716">
        <f>IF($D2716=M$1,$J2716,IF($C2716&lt;&gt;$C2715,"",M2715))</f>
        <v>20</v>
      </c>
      <c r="N2716" s="20">
        <f t="shared" si="253"/>
        <v>3</v>
      </c>
      <c r="O2716" s="21">
        <f t="shared" si="254"/>
        <v>20</v>
      </c>
      <c r="P2716">
        <f t="shared" si="256"/>
        <v>0</v>
      </c>
      <c r="Q2716">
        <f t="shared" si="257"/>
        <v>20</v>
      </c>
    </row>
    <row r="2717" spans="1:17" x14ac:dyDescent="0.25">
      <c r="A2717" t="str">
        <f t="shared" si="255"/>
        <v>Slovakia-Local</v>
      </c>
      <c r="B2717">
        <v>2716</v>
      </c>
      <c r="C2717" t="s">
        <v>221</v>
      </c>
      <c r="D2717" t="s">
        <v>96</v>
      </c>
      <c r="E2717" t="s">
        <v>101</v>
      </c>
      <c r="F2717" s="3">
        <v>40844</v>
      </c>
      <c r="G2717" s="1" t="s">
        <v>120</v>
      </c>
      <c r="H2717" t="s">
        <v>120</v>
      </c>
      <c r="I2717" s="17">
        <f>IF(D2717="Moody",VLOOKUP(H2717,'Rating Translation'!$B$2:$E$25,4,FALSE),IF(D2717="SP",VLOOKUP(H2717,'Rating Translation'!$C$2:$E$25,3,FALSE),VLOOKUP(H2717,'Rating Translation'!$D$2:$E$25,2,FALSE)))</f>
        <v>20</v>
      </c>
      <c r="J2717">
        <f t="shared" si="252"/>
        <v>20</v>
      </c>
      <c r="K2717" s="20">
        <f>IF($D2717=K$1,$J2717,IF($C2717&lt;&gt;$C2716,"",K2716))</f>
        <v>20</v>
      </c>
      <c r="L2717">
        <f>IF($D2717=L$1,$J2717,IF($C2717&lt;&gt;$C2716,"",L2716))</f>
        <v>20</v>
      </c>
      <c r="M2717">
        <f>IF($D2717=M$1,$J2717,IF($C2717&lt;&gt;$C2716,"",M2716))</f>
        <v>20</v>
      </c>
      <c r="N2717" s="20">
        <f t="shared" si="253"/>
        <v>3</v>
      </c>
      <c r="O2717" s="21">
        <f t="shared" si="254"/>
        <v>20</v>
      </c>
      <c r="P2717">
        <f t="shared" si="256"/>
        <v>0</v>
      </c>
      <c r="Q2717">
        <f t="shared" si="257"/>
        <v>20</v>
      </c>
    </row>
    <row r="2718" spans="1:17" x14ac:dyDescent="0.25">
      <c r="A2718" t="str">
        <f t="shared" si="255"/>
        <v>Slovakia-Local</v>
      </c>
      <c r="B2718">
        <v>2717</v>
      </c>
      <c r="C2718" t="s">
        <v>221</v>
      </c>
      <c r="D2718" t="s">
        <v>79</v>
      </c>
      <c r="E2718" t="s">
        <v>101</v>
      </c>
      <c r="F2718" s="3">
        <v>40921</v>
      </c>
      <c r="G2718" s="1" t="s">
        <v>76</v>
      </c>
      <c r="H2718" t="s">
        <v>76</v>
      </c>
      <c r="I2718" s="17">
        <f>IF(D2718="Moody",VLOOKUP(H2718,'Rating Translation'!$B$2:$E$25,4,FALSE),IF(D2718="SP",VLOOKUP(H2718,'Rating Translation'!$C$2:$E$25,3,FALSE),VLOOKUP(H2718,'Rating Translation'!$D$2:$E$25,2,FALSE)))</f>
        <v>19</v>
      </c>
      <c r="J2718">
        <f t="shared" si="252"/>
        <v>19</v>
      </c>
      <c r="K2718" s="20">
        <f>IF($D2718=K$1,$J2718,IF($C2718&lt;&gt;$C2717,"",K2717))</f>
        <v>20</v>
      </c>
      <c r="L2718">
        <f>IF($D2718=L$1,$J2718,IF($C2718&lt;&gt;$C2717,"",L2717))</f>
        <v>19</v>
      </c>
      <c r="M2718">
        <f>IF($D2718=M$1,$J2718,IF($C2718&lt;&gt;$C2717,"",M2717))</f>
        <v>20</v>
      </c>
      <c r="N2718" s="20">
        <f t="shared" si="253"/>
        <v>3</v>
      </c>
      <c r="O2718" s="21">
        <f t="shared" si="254"/>
        <v>19.666666666666668</v>
      </c>
      <c r="P2718">
        <f t="shared" si="256"/>
        <v>0.57735026918962584</v>
      </c>
      <c r="Q2718">
        <f t="shared" si="257"/>
        <v>20</v>
      </c>
    </row>
    <row r="2719" spans="1:17" x14ac:dyDescent="0.25">
      <c r="A2719" t="str">
        <f t="shared" si="255"/>
        <v>Slovakia-Local</v>
      </c>
      <c r="B2719">
        <v>2718</v>
      </c>
      <c r="C2719" t="s">
        <v>221</v>
      </c>
      <c r="D2719" t="s">
        <v>96</v>
      </c>
      <c r="E2719" t="s">
        <v>101</v>
      </c>
      <c r="F2719" s="3">
        <v>40934</v>
      </c>
      <c r="G2719" s="1" t="s">
        <v>120</v>
      </c>
      <c r="H2719" t="s">
        <v>120</v>
      </c>
      <c r="I2719" s="17">
        <f>IF(D2719="Moody",VLOOKUP(H2719,'Rating Translation'!$B$2:$E$25,4,FALSE),IF(D2719="SP",VLOOKUP(H2719,'Rating Translation'!$C$2:$E$25,3,FALSE),VLOOKUP(H2719,'Rating Translation'!$D$2:$E$25,2,FALSE)))</f>
        <v>20</v>
      </c>
      <c r="J2719">
        <f t="shared" si="252"/>
        <v>20</v>
      </c>
      <c r="K2719" s="20">
        <f>IF($D2719=K$1,$J2719,IF($C2719&lt;&gt;$C2718,"",K2718))</f>
        <v>20</v>
      </c>
      <c r="L2719">
        <f>IF($D2719=L$1,$J2719,IF($C2719&lt;&gt;$C2718,"",L2718))</f>
        <v>19</v>
      </c>
      <c r="M2719">
        <f>IF($D2719=M$1,$J2719,IF($C2719&lt;&gt;$C2718,"",M2718))</f>
        <v>20</v>
      </c>
      <c r="N2719" s="20">
        <f t="shared" si="253"/>
        <v>3</v>
      </c>
      <c r="O2719" s="21">
        <f t="shared" si="254"/>
        <v>19.666666666666668</v>
      </c>
      <c r="P2719">
        <f t="shared" si="256"/>
        <v>0.57735026918962584</v>
      </c>
      <c r="Q2719">
        <f t="shared" si="257"/>
        <v>20</v>
      </c>
    </row>
    <row r="2720" spans="1:17" x14ac:dyDescent="0.25">
      <c r="A2720" t="str">
        <f t="shared" si="255"/>
        <v>Slovakia-Local</v>
      </c>
      <c r="B2720">
        <v>2719</v>
      </c>
      <c r="C2720" t="s">
        <v>221</v>
      </c>
      <c r="D2720" t="s">
        <v>69</v>
      </c>
      <c r="E2720" t="s">
        <v>101</v>
      </c>
      <c r="F2720" s="3">
        <v>40952</v>
      </c>
      <c r="G2720" s="1" t="s">
        <v>111</v>
      </c>
      <c r="H2720" t="s">
        <v>111</v>
      </c>
      <c r="I2720" s="17">
        <f>IF(D2720="Moody",VLOOKUP(H2720,'Rating Translation'!$B$2:$E$25,4,FALSE),IF(D2720="SP",VLOOKUP(H2720,'Rating Translation'!$C$2:$E$25,3,FALSE),VLOOKUP(H2720,'Rating Translation'!$D$2:$E$25,2,FALSE)))</f>
        <v>19</v>
      </c>
      <c r="J2720">
        <f t="shared" si="252"/>
        <v>19</v>
      </c>
      <c r="K2720" s="20">
        <f>IF($D2720=K$1,$J2720,IF($C2720&lt;&gt;$C2719,"",K2719))</f>
        <v>19</v>
      </c>
      <c r="L2720">
        <f>IF($D2720=L$1,$J2720,IF($C2720&lt;&gt;$C2719,"",L2719))</f>
        <v>19</v>
      </c>
      <c r="M2720">
        <f>IF($D2720=M$1,$J2720,IF($C2720&lt;&gt;$C2719,"",M2719))</f>
        <v>20</v>
      </c>
      <c r="N2720" s="20">
        <f t="shared" si="253"/>
        <v>3</v>
      </c>
      <c r="O2720" s="21">
        <f t="shared" si="254"/>
        <v>19.333333333333332</v>
      </c>
      <c r="P2720">
        <f t="shared" si="256"/>
        <v>0.57735026918962584</v>
      </c>
      <c r="Q2720">
        <f t="shared" si="257"/>
        <v>19</v>
      </c>
    </row>
    <row r="2721" spans="1:17" x14ac:dyDescent="0.25">
      <c r="A2721" t="str">
        <f t="shared" si="255"/>
        <v>Slovakia-Local</v>
      </c>
      <c r="B2721">
        <v>2720</v>
      </c>
      <c r="C2721" t="s">
        <v>221</v>
      </c>
      <c r="D2721" t="s">
        <v>96</v>
      </c>
      <c r="E2721" t="s">
        <v>101</v>
      </c>
      <c r="F2721" s="3">
        <v>41025</v>
      </c>
      <c r="G2721" s="1" t="s">
        <v>120</v>
      </c>
      <c r="H2721" t="s">
        <v>120</v>
      </c>
      <c r="I2721" s="17">
        <f>IF(D2721="Moody",VLOOKUP(H2721,'Rating Translation'!$B$2:$E$25,4,FALSE),IF(D2721="SP",VLOOKUP(H2721,'Rating Translation'!$C$2:$E$25,3,FALSE),VLOOKUP(H2721,'Rating Translation'!$D$2:$E$25,2,FALSE)))</f>
        <v>20</v>
      </c>
      <c r="J2721">
        <f t="shared" si="252"/>
        <v>20</v>
      </c>
      <c r="K2721" s="20">
        <f>IF($D2721=K$1,$J2721,IF($C2721&lt;&gt;$C2720,"",K2720))</f>
        <v>19</v>
      </c>
      <c r="L2721">
        <f>IF($D2721=L$1,$J2721,IF($C2721&lt;&gt;$C2720,"",L2720))</f>
        <v>19</v>
      </c>
      <c r="M2721">
        <f>IF($D2721=M$1,$J2721,IF($C2721&lt;&gt;$C2720,"",M2720))</f>
        <v>20</v>
      </c>
      <c r="N2721" s="20">
        <f t="shared" si="253"/>
        <v>3</v>
      </c>
      <c r="O2721" s="21">
        <f t="shared" si="254"/>
        <v>19.333333333333332</v>
      </c>
      <c r="P2721">
        <f t="shared" si="256"/>
        <v>0.57735026918962584</v>
      </c>
      <c r="Q2721">
        <f t="shared" si="257"/>
        <v>19</v>
      </c>
    </row>
    <row r="2722" spans="1:17" x14ac:dyDescent="0.25">
      <c r="A2722" t="str">
        <f t="shared" si="255"/>
        <v>Slovakia-Local</v>
      </c>
      <c r="B2722">
        <v>2721</v>
      </c>
      <c r="C2722" t="s">
        <v>221</v>
      </c>
      <c r="D2722" t="s">
        <v>96</v>
      </c>
      <c r="E2722" t="s">
        <v>101</v>
      </c>
      <c r="F2722" s="3">
        <v>41050</v>
      </c>
      <c r="G2722" s="1" t="s">
        <v>120</v>
      </c>
      <c r="H2722" t="s">
        <v>120</v>
      </c>
      <c r="I2722" s="17">
        <f>IF(D2722="Moody",VLOOKUP(H2722,'Rating Translation'!$B$2:$E$25,4,FALSE),IF(D2722="SP",VLOOKUP(H2722,'Rating Translation'!$C$2:$E$25,3,FALSE),VLOOKUP(H2722,'Rating Translation'!$D$2:$E$25,2,FALSE)))</f>
        <v>20</v>
      </c>
      <c r="J2722">
        <f t="shared" si="252"/>
        <v>20</v>
      </c>
      <c r="K2722" s="20">
        <f>IF($D2722=K$1,$J2722,IF($C2722&lt;&gt;$C2721,"",K2721))</f>
        <v>19</v>
      </c>
      <c r="L2722">
        <f>IF($D2722=L$1,$J2722,IF($C2722&lt;&gt;$C2721,"",L2721))</f>
        <v>19</v>
      </c>
      <c r="M2722">
        <f>IF($D2722=M$1,$J2722,IF($C2722&lt;&gt;$C2721,"",M2721))</f>
        <v>20</v>
      </c>
      <c r="N2722" s="20">
        <f t="shared" si="253"/>
        <v>3</v>
      </c>
      <c r="O2722" s="21">
        <f t="shared" si="254"/>
        <v>19.333333333333332</v>
      </c>
      <c r="P2722">
        <f t="shared" si="256"/>
        <v>0.57735026918962584</v>
      </c>
      <c r="Q2722">
        <f t="shared" si="257"/>
        <v>19</v>
      </c>
    </row>
    <row r="2723" spans="1:17" x14ac:dyDescent="0.25">
      <c r="A2723" t="str">
        <f t="shared" si="255"/>
        <v>Slovakia-Local</v>
      </c>
      <c r="B2723">
        <v>2722</v>
      </c>
      <c r="C2723" t="s">
        <v>221</v>
      </c>
      <c r="D2723" t="s">
        <v>96</v>
      </c>
      <c r="E2723" t="s">
        <v>101</v>
      </c>
      <c r="F2723" s="3">
        <v>41106</v>
      </c>
      <c r="G2723" s="1" t="s">
        <v>120</v>
      </c>
      <c r="H2723" t="s">
        <v>120</v>
      </c>
      <c r="I2723" s="17">
        <f>IF(D2723="Moody",VLOOKUP(H2723,'Rating Translation'!$B$2:$E$25,4,FALSE),IF(D2723="SP",VLOOKUP(H2723,'Rating Translation'!$C$2:$E$25,3,FALSE),VLOOKUP(H2723,'Rating Translation'!$D$2:$E$25,2,FALSE)))</f>
        <v>20</v>
      </c>
      <c r="J2723">
        <f t="shared" si="252"/>
        <v>20</v>
      </c>
      <c r="K2723" s="20">
        <f>IF($D2723=K$1,$J2723,IF($C2723&lt;&gt;$C2722,"",K2722))</f>
        <v>19</v>
      </c>
      <c r="L2723">
        <f>IF($D2723=L$1,$J2723,IF($C2723&lt;&gt;$C2722,"",L2722))</f>
        <v>19</v>
      </c>
      <c r="M2723">
        <f>IF($D2723=M$1,$J2723,IF($C2723&lt;&gt;$C2722,"",M2722))</f>
        <v>20</v>
      </c>
      <c r="N2723" s="20">
        <f t="shared" si="253"/>
        <v>3</v>
      </c>
      <c r="O2723" s="21">
        <f t="shared" si="254"/>
        <v>19.333333333333332</v>
      </c>
      <c r="P2723">
        <f t="shared" si="256"/>
        <v>0.57735026918962584</v>
      </c>
      <c r="Q2723">
        <f t="shared" si="257"/>
        <v>19</v>
      </c>
    </row>
    <row r="2724" spans="1:17" x14ac:dyDescent="0.25">
      <c r="A2724" t="str">
        <f t="shared" si="255"/>
        <v>Slovakia-Local</v>
      </c>
      <c r="B2724">
        <v>2723</v>
      </c>
      <c r="C2724" t="s">
        <v>221</v>
      </c>
      <c r="D2724" t="s">
        <v>96</v>
      </c>
      <c r="E2724" t="s">
        <v>101</v>
      </c>
      <c r="F2724" s="3">
        <v>41138</v>
      </c>
      <c r="G2724" s="1" t="s">
        <v>120</v>
      </c>
      <c r="H2724" t="s">
        <v>120</v>
      </c>
      <c r="I2724" s="17">
        <f>IF(D2724="Moody",VLOOKUP(H2724,'Rating Translation'!$B$2:$E$25,4,FALSE),IF(D2724="SP",VLOOKUP(H2724,'Rating Translation'!$C$2:$E$25,3,FALSE),VLOOKUP(H2724,'Rating Translation'!$D$2:$E$25,2,FALSE)))</f>
        <v>20</v>
      </c>
      <c r="J2724">
        <f t="shared" si="252"/>
        <v>20</v>
      </c>
      <c r="K2724" s="20">
        <f>IF($D2724=K$1,$J2724,IF($C2724&lt;&gt;$C2723,"",K2723))</f>
        <v>19</v>
      </c>
      <c r="L2724">
        <f>IF($D2724=L$1,$J2724,IF($C2724&lt;&gt;$C2723,"",L2723))</f>
        <v>19</v>
      </c>
      <c r="M2724">
        <f>IF($D2724=M$1,$J2724,IF($C2724&lt;&gt;$C2723,"",M2723))</f>
        <v>20</v>
      </c>
      <c r="N2724" s="20">
        <f t="shared" si="253"/>
        <v>3</v>
      </c>
      <c r="O2724" s="21">
        <f t="shared" si="254"/>
        <v>19.333333333333332</v>
      </c>
      <c r="P2724">
        <f t="shared" si="256"/>
        <v>0.57735026918962584</v>
      </c>
      <c r="Q2724">
        <f t="shared" si="257"/>
        <v>19</v>
      </c>
    </row>
    <row r="2725" spans="1:17" x14ac:dyDescent="0.25">
      <c r="A2725" t="str">
        <f t="shared" si="255"/>
        <v>Slovakia-Local</v>
      </c>
      <c r="B2725">
        <v>2724</v>
      </c>
      <c r="C2725" t="s">
        <v>221</v>
      </c>
      <c r="D2725" t="s">
        <v>96</v>
      </c>
      <c r="E2725" t="s">
        <v>101</v>
      </c>
      <c r="F2725" s="3">
        <v>41236</v>
      </c>
      <c r="G2725" s="1" t="s">
        <v>120</v>
      </c>
      <c r="H2725" t="s">
        <v>120</v>
      </c>
      <c r="I2725" s="17">
        <f>IF(D2725="Moody",VLOOKUP(H2725,'Rating Translation'!$B$2:$E$25,4,FALSE),IF(D2725="SP",VLOOKUP(H2725,'Rating Translation'!$C$2:$E$25,3,FALSE),VLOOKUP(H2725,'Rating Translation'!$D$2:$E$25,2,FALSE)))</f>
        <v>20</v>
      </c>
      <c r="J2725">
        <f t="shared" si="252"/>
        <v>20</v>
      </c>
      <c r="K2725" s="20">
        <f>IF($D2725=K$1,$J2725,IF($C2725&lt;&gt;$C2724,"",K2724))</f>
        <v>19</v>
      </c>
      <c r="L2725">
        <f>IF($D2725=L$1,$J2725,IF($C2725&lt;&gt;$C2724,"",L2724))</f>
        <v>19</v>
      </c>
      <c r="M2725">
        <f>IF($D2725=M$1,$J2725,IF($C2725&lt;&gt;$C2724,"",M2724))</f>
        <v>20</v>
      </c>
      <c r="N2725" s="20">
        <f t="shared" si="253"/>
        <v>3</v>
      </c>
      <c r="O2725" s="21">
        <f t="shared" si="254"/>
        <v>19.333333333333332</v>
      </c>
      <c r="P2725">
        <f t="shared" si="256"/>
        <v>0.57735026918962584</v>
      </c>
      <c r="Q2725">
        <f t="shared" si="257"/>
        <v>19</v>
      </c>
    </row>
    <row r="2726" spans="1:17" x14ac:dyDescent="0.25">
      <c r="A2726" t="str">
        <f t="shared" si="255"/>
        <v>Slovakia-Local</v>
      </c>
      <c r="B2726">
        <v>2725</v>
      </c>
      <c r="C2726" t="s">
        <v>221</v>
      </c>
      <c r="D2726" t="s">
        <v>96</v>
      </c>
      <c r="E2726" t="s">
        <v>101</v>
      </c>
      <c r="F2726" s="3">
        <v>41333</v>
      </c>
      <c r="G2726" s="1" t="s">
        <v>120</v>
      </c>
      <c r="H2726" t="s">
        <v>120</v>
      </c>
      <c r="I2726" s="17">
        <f>IF(D2726="Moody",VLOOKUP(H2726,'Rating Translation'!$B$2:$E$25,4,FALSE),IF(D2726="SP",VLOOKUP(H2726,'Rating Translation'!$C$2:$E$25,3,FALSE),VLOOKUP(H2726,'Rating Translation'!$D$2:$E$25,2,FALSE)))</f>
        <v>20</v>
      </c>
      <c r="J2726">
        <f t="shared" si="252"/>
        <v>20</v>
      </c>
      <c r="K2726" s="20">
        <f>IF($D2726=K$1,$J2726,IF($C2726&lt;&gt;$C2725,"",K2725))</f>
        <v>19</v>
      </c>
      <c r="L2726">
        <f>IF($D2726=L$1,$J2726,IF($C2726&lt;&gt;$C2725,"",L2725))</f>
        <v>19</v>
      </c>
      <c r="M2726">
        <f>IF($D2726=M$1,$J2726,IF($C2726&lt;&gt;$C2725,"",M2725))</f>
        <v>20</v>
      </c>
      <c r="N2726" s="20">
        <f t="shared" si="253"/>
        <v>3</v>
      </c>
      <c r="O2726" s="21">
        <f t="shared" si="254"/>
        <v>19.333333333333332</v>
      </c>
      <c r="P2726">
        <f t="shared" si="256"/>
        <v>0.57735026918962584</v>
      </c>
      <c r="Q2726">
        <f t="shared" si="257"/>
        <v>19</v>
      </c>
    </row>
    <row r="2727" spans="1:17" x14ac:dyDescent="0.25">
      <c r="A2727" t="str">
        <f t="shared" si="255"/>
        <v>Slovakia-Local</v>
      </c>
      <c r="B2727">
        <v>2726</v>
      </c>
      <c r="C2727" t="s">
        <v>221</v>
      </c>
      <c r="D2727" t="s">
        <v>96</v>
      </c>
      <c r="E2727" t="s">
        <v>101</v>
      </c>
      <c r="F2727" s="3">
        <v>41340</v>
      </c>
      <c r="G2727" s="1" t="s">
        <v>120</v>
      </c>
      <c r="H2727" t="s">
        <v>120</v>
      </c>
      <c r="I2727" s="17">
        <f>IF(D2727="Moody",VLOOKUP(H2727,'Rating Translation'!$B$2:$E$25,4,FALSE),IF(D2727="SP",VLOOKUP(H2727,'Rating Translation'!$C$2:$E$25,3,FALSE),VLOOKUP(H2727,'Rating Translation'!$D$2:$E$25,2,FALSE)))</f>
        <v>20</v>
      </c>
      <c r="J2727">
        <f t="shared" si="252"/>
        <v>20</v>
      </c>
      <c r="K2727" s="20">
        <f>IF($D2727=K$1,$J2727,IF($C2727&lt;&gt;$C2726,"",K2726))</f>
        <v>19</v>
      </c>
      <c r="L2727">
        <f>IF($D2727=L$1,$J2727,IF($C2727&lt;&gt;$C2726,"",L2726))</f>
        <v>19</v>
      </c>
      <c r="M2727">
        <f>IF($D2727=M$1,$J2727,IF($C2727&lt;&gt;$C2726,"",M2726))</f>
        <v>20</v>
      </c>
      <c r="N2727" s="20">
        <f t="shared" si="253"/>
        <v>3</v>
      </c>
      <c r="O2727" s="21">
        <f t="shared" si="254"/>
        <v>19.333333333333332</v>
      </c>
      <c r="P2727">
        <f t="shared" si="256"/>
        <v>0.57735026918962584</v>
      </c>
      <c r="Q2727">
        <f t="shared" si="257"/>
        <v>19</v>
      </c>
    </row>
    <row r="2728" spans="1:17" x14ac:dyDescent="0.25">
      <c r="A2728" t="str">
        <f t="shared" si="255"/>
        <v>Slovakia-Local</v>
      </c>
      <c r="B2728">
        <v>2727</v>
      </c>
      <c r="C2728" t="s">
        <v>221</v>
      </c>
      <c r="D2728" t="s">
        <v>96</v>
      </c>
      <c r="E2728" t="s">
        <v>101</v>
      </c>
      <c r="F2728" s="3">
        <v>41409</v>
      </c>
      <c r="G2728" s="1" t="s">
        <v>120</v>
      </c>
      <c r="H2728" t="s">
        <v>120</v>
      </c>
      <c r="I2728" s="17">
        <f>IF(D2728="Moody",VLOOKUP(H2728,'Rating Translation'!$B$2:$E$25,4,FALSE),IF(D2728="SP",VLOOKUP(H2728,'Rating Translation'!$C$2:$E$25,3,FALSE),VLOOKUP(H2728,'Rating Translation'!$D$2:$E$25,2,FALSE)))</f>
        <v>20</v>
      </c>
      <c r="J2728">
        <f t="shared" ref="J2728:J2791" si="258">IF(ISERROR(I2728),"",I2728)</f>
        <v>20</v>
      </c>
      <c r="K2728" s="20">
        <f>IF($D2728=K$1,$J2728,IF($C2728&lt;&gt;$C2727,"",K2727))</f>
        <v>19</v>
      </c>
      <c r="L2728">
        <f>IF($D2728=L$1,$J2728,IF($C2728&lt;&gt;$C2727,"",L2727))</f>
        <v>19</v>
      </c>
      <c r="M2728">
        <f>IF($D2728=M$1,$J2728,IF($C2728&lt;&gt;$C2727,"",M2727))</f>
        <v>20</v>
      </c>
      <c r="N2728" s="20">
        <f t="shared" ref="N2728:N2791" si="259">COUNT(K2728:M2728)</f>
        <v>3</v>
      </c>
      <c r="O2728" s="21">
        <f t="shared" ref="O2728:O2791" si="260">AVERAGE(K2728:M2728)</f>
        <v>19.333333333333332</v>
      </c>
      <c r="P2728">
        <f t="shared" si="256"/>
        <v>0.57735026918962584</v>
      </c>
      <c r="Q2728">
        <f t="shared" si="257"/>
        <v>19</v>
      </c>
    </row>
    <row r="2729" spans="1:17" x14ac:dyDescent="0.25">
      <c r="A2729" t="str">
        <f t="shared" si="255"/>
        <v>Slovakia-Local</v>
      </c>
      <c r="B2729">
        <v>2728</v>
      </c>
      <c r="C2729" t="s">
        <v>221</v>
      </c>
      <c r="D2729" t="s">
        <v>96</v>
      </c>
      <c r="E2729" t="s">
        <v>101</v>
      </c>
      <c r="F2729" s="3">
        <v>41423</v>
      </c>
      <c r="G2729" s="1" t="s">
        <v>120</v>
      </c>
      <c r="H2729" t="s">
        <v>120</v>
      </c>
      <c r="I2729" s="17">
        <f>IF(D2729="Moody",VLOOKUP(H2729,'Rating Translation'!$B$2:$E$25,4,FALSE),IF(D2729="SP",VLOOKUP(H2729,'Rating Translation'!$C$2:$E$25,3,FALSE),VLOOKUP(H2729,'Rating Translation'!$D$2:$E$25,2,FALSE)))</f>
        <v>20</v>
      </c>
      <c r="J2729">
        <f t="shared" si="258"/>
        <v>20</v>
      </c>
      <c r="K2729" s="20">
        <f>IF($D2729=K$1,$J2729,IF($C2729&lt;&gt;$C2728,"",K2728))</f>
        <v>19</v>
      </c>
      <c r="L2729">
        <f>IF($D2729=L$1,$J2729,IF($C2729&lt;&gt;$C2728,"",L2728))</f>
        <v>19</v>
      </c>
      <c r="M2729">
        <f>IF($D2729=M$1,$J2729,IF($C2729&lt;&gt;$C2728,"",M2728))</f>
        <v>20</v>
      </c>
      <c r="N2729" s="20">
        <f t="shared" si="259"/>
        <v>3</v>
      </c>
      <c r="O2729" s="21">
        <f t="shared" si="260"/>
        <v>19.333333333333332</v>
      </c>
      <c r="P2729">
        <f t="shared" si="256"/>
        <v>0.57735026918962584</v>
      </c>
      <c r="Q2729">
        <f t="shared" si="257"/>
        <v>19</v>
      </c>
    </row>
    <row r="2730" spans="1:17" x14ac:dyDescent="0.25">
      <c r="A2730" t="str">
        <f t="shared" si="255"/>
        <v>Slovakia-Local</v>
      </c>
      <c r="B2730">
        <v>2729</v>
      </c>
      <c r="C2730" t="s">
        <v>221</v>
      </c>
      <c r="D2730" t="s">
        <v>96</v>
      </c>
      <c r="E2730" t="s">
        <v>101</v>
      </c>
      <c r="F2730" s="3">
        <v>41459</v>
      </c>
      <c r="G2730" s="1" t="s">
        <v>120</v>
      </c>
      <c r="H2730" t="s">
        <v>120</v>
      </c>
      <c r="I2730" s="17">
        <f>IF(D2730="Moody",VLOOKUP(H2730,'Rating Translation'!$B$2:$E$25,4,FALSE),IF(D2730="SP",VLOOKUP(H2730,'Rating Translation'!$C$2:$E$25,3,FALSE),VLOOKUP(H2730,'Rating Translation'!$D$2:$E$25,2,FALSE)))</f>
        <v>20</v>
      </c>
      <c r="J2730">
        <f t="shared" si="258"/>
        <v>20</v>
      </c>
      <c r="K2730" s="20">
        <f>IF($D2730=K$1,$J2730,IF($C2730&lt;&gt;$C2729,"",K2729))</f>
        <v>19</v>
      </c>
      <c r="L2730">
        <f>IF($D2730=L$1,$J2730,IF($C2730&lt;&gt;$C2729,"",L2729))</f>
        <v>19</v>
      </c>
      <c r="M2730">
        <f>IF($D2730=M$1,$J2730,IF($C2730&lt;&gt;$C2729,"",M2729))</f>
        <v>20</v>
      </c>
      <c r="N2730" s="20">
        <f t="shared" si="259"/>
        <v>3</v>
      </c>
      <c r="O2730" s="21">
        <f t="shared" si="260"/>
        <v>19.333333333333332</v>
      </c>
      <c r="P2730">
        <f t="shared" si="256"/>
        <v>0.57735026918962584</v>
      </c>
      <c r="Q2730">
        <f t="shared" si="257"/>
        <v>19</v>
      </c>
    </row>
    <row r="2731" spans="1:17" x14ac:dyDescent="0.25">
      <c r="A2731" t="str">
        <f t="shared" si="255"/>
        <v>Slovakia-Local</v>
      </c>
      <c r="B2731">
        <v>2730</v>
      </c>
      <c r="C2731" t="s">
        <v>221</v>
      </c>
      <c r="D2731" t="s">
        <v>69</v>
      </c>
      <c r="E2731" t="s">
        <v>101</v>
      </c>
      <c r="F2731" s="3">
        <v>41551</v>
      </c>
      <c r="G2731" s="1" t="s">
        <v>111</v>
      </c>
      <c r="H2731" t="s">
        <v>111</v>
      </c>
      <c r="I2731" s="17">
        <f>IF(D2731="Moody",VLOOKUP(H2731,'Rating Translation'!$B$2:$E$25,4,FALSE),IF(D2731="SP",VLOOKUP(H2731,'Rating Translation'!$C$2:$E$25,3,FALSE),VLOOKUP(H2731,'Rating Translation'!$D$2:$E$25,2,FALSE)))</f>
        <v>19</v>
      </c>
      <c r="J2731">
        <f t="shared" si="258"/>
        <v>19</v>
      </c>
      <c r="K2731" s="20">
        <f>IF($D2731=K$1,$J2731,IF($C2731&lt;&gt;$C2730,"",K2730))</f>
        <v>19</v>
      </c>
      <c r="L2731">
        <f>IF($D2731=L$1,$J2731,IF($C2731&lt;&gt;$C2730,"",L2730))</f>
        <v>19</v>
      </c>
      <c r="M2731">
        <f>IF($D2731=M$1,$J2731,IF($C2731&lt;&gt;$C2730,"",M2730))</f>
        <v>20</v>
      </c>
      <c r="N2731" s="20">
        <f t="shared" si="259"/>
        <v>3</v>
      </c>
      <c r="O2731" s="21">
        <f t="shared" si="260"/>
        <v>19.333333333333332</v>
      </c>
      <c r="P2731">
        <f t="shared" si="256"/>
        <v>0.57735026918962584</v>
      </c>
      <c r="Q2731">
        <f t="shared" si="257"/>
        <v>19</v>
      </c>
    </row>
    <row r="2732" spans="1:17" x14ac:dyDescent="0.25">
      <c r="A2732" t="str">
        <f t="shared" si="255"/>
        <v>Slovakia-Local</v>
      </c>
      <c r="B2732">
        <v>2731</v>
      </c>
      <c r="C2732" t="s">
        <v>221</v>
      </c>
      <c r="D2732" t="s">
        <v>96</v>
      </c>
      <c r="E2732" t="s">
        <v>101</v>
      </c>
      <c r="F2732" s="3">
        <v>41593</v>
      </c>
      <c r="G2732" s="1" t="s">
        <v>120</v>
      </c>
      <c r="H2732" t="s">
        <v>120</v>
      </c>
      <c r="I2732" s="17">
        <f>IF(D2732="Moody",VLOOKUP(H2732,'Rating Translation'!$B$2:$E$25,4,FALSE),IF(D2732="SP",VLOOKUP(H2732,'Rating Translation'!$C$2:$E$25,3,FALSE),VLOOKUP(H2732,'Rating Translation'!$D$2:$E$25,2,FALSE)))</f>
        <v>20</v>
      </c>
      <c r="J2732">
        <f t="shared" si="258"/>
        <v>20</v>
      </c>
      <c r="K2732" s="20">
        <f>IF($D2732=K$1,$J2732,IF($C2732&lt;&gt;$C2731,"",K2731))</f>
        <v>19</v>
      </c>
      <c r="L2732">
        <f>IF($D2732=L$1,$J2732,IF($C2732&lt;&gt;$C2731,"",L2731))</f>
        <v>19</v>
      </c>
      <c r="M2732">
        <f>IF($D2732=M$1,$J2732,IF($C2732&lt;&gt;$C2731,"",M2731))</f>
        <v>20</v>
      </c>
      <c r="N2732" s="20">
        <f t="shared" si="259"/>
        <v>3</v>
      </c>
      <c r="O2732" s="21">
        <f t="shared" si="260"/>
        <v>19.333333333333332</v>
      </c>
      <c r="P2732">
        <f t="shared" si="256"/>
        <v>0.57735026918962584</v>
      </c>
      <c r="Q2732">
        <f t="shared" si="257"/>
        <v>19</v>
      </c>
    </row>
    <row r="2733" spans="1:17" x14ac:dyDescent="0.25">
      <c r="A2733" t="str">
        <f t="shared" si="255"/>
        <v>Slovakia-Local</v>
      </c>
      <c r="B2733">
        <v>2732</v>
      </c>
      <c r="C2733" t="s">
        <v>221</v>
      </c>
      <c r="D2733" t="s">
        <v>96</v>
      </c>
      <c r="E2733" t="s">
        <v>101</v>
      </c>
      <c r="F2733" s="3">
        <v>41653</v>
      </c>
      <c r="G2733" s="1" t="s">
        <v>120</v>
      </c>
      <c r="H2733" t="s">
        <v>120</v>
      </c>
      <c r="I2733" s="17">
        <f>IF(D2733="Moody",VLOOKUP(H2733,'Rating Translation'!$B$2:$E$25,4,FALSE),IF(D2733="SP",VLOOKUP(H2733,'Rating Translation'!$C$2:$E$25,3,FALSE),VLOOKUP(H2733,'Rating Translation'!$D$2:$E$25,2,FALSE)))</f>
        <v>20</v>
      </c>
      <c r="J2733">
        <f t="shared" si="258"/>
        <v>20</v>
      </c>
      <c r="K2733" s="20">
        <f>IF($D2733=K$1,$J2733,IF($C2733&lt;&gt;$C2732,"",K2732))</f>
        <v>19</v>
      </c>
      <c r="L2733">
        <f>IF($D2733=L$1,$J2733,IF($C2733&lt;&gt;$C2732,"",L2732))</f>
        <v>19</v>
      </c>
      <c r="M2733">
        <f>IF($D2733=M$1,$J2733,IF($C2733&lt;&gt;$C2732,"",M2732))</f>
        <v>20</v>
      </c>
      <c r="N2733" s="20">
        <f t="shared" si="259"/>
        <v>3</v>
      </c>
      <c r="O2733" s="21">
        <f t="shared" si="260"/>
        <v>19.333333333333332</v>
      </c>
      <c r="P2733">
        <f t="shared" si="256"/>
        <v>0.57735026918962584</v>
      </c>
      <c r="Q2733">
        <f t="shared" si="257"/>
        <v>19</v>
      </c>
    </row>
    <row r="2734" spans="1:17" x14ac:dyDescent="0.25">
      <c r="A2734" t="str">
        <f t="shared" si="255"/>
        <v>Slovenia-Foreign</v>
      </c>
      <c r="B2734">
        <v>2733</v>
      </c>
      <c r="C2734" t="s">
        <v>225</v>
      </c>
      <c r="D2734" t="s">
        <v>69</v>
      </c>
      <c r="E2734" t="s">
        <v>100</v>
      </c>
      <c r="F2734" s="3">
        <v>35193</v>
      </c>
      <c r="G2734" s="1" t="s">
        <v>112</v>
      </c>
      <c r="H2734" t="s">
        <v>112</v>
      </c>
      <c r="I2734" s="17">
        <f>IF(D2734="Moody",VLOOKUP(H2734,'Rating Translation'!$B$2:$E$25,4,FALSE),IF(D2734="SP",VLOOKUP(H2734,'Rating Translation'!$C$2:$E$25,3,FALSE),VLOOKUP(H2734,'Rating Translation'!$D$2:$E$25,2,FALSE)))</f>
        <v>18</v>
      </c>
      <c r="J2734">
        <f t="shared" si="258"/>
        <v>18</v>
      </c>
      <c r="K2734" s="20">
        <f>IF($D2734=K$1,$J2734,IF($C2734&lt;&gt;$C2733,"",K2733))</f>
        <v>18</v>
      </c>
      <c r="L2734" t="str">
        <f>IF($D2734=L$1,$J2734,IF($C2734&lt;&gt;$C2733,"",L2733))</f>
        <v/>
      </c>
      <c r="M2734" t="str">
        <f>IF($D2734=M$1,$J2734,IF($C2734&lt;&gt;$C2733,"",M2733))</f>
        <v/>
      </c>
      <c r="N2734" s="20">
        <f t="shared" si="259"/>
        <v>1</v>
      </c>
      <c r="O2734" s="21">
        <f t="shared" si="260"/>
        <v>18</v>
      </c>
      <c r="P2734" t="str">
        <f t="shared" si="256"/>
        <v/>
      </c>
      <c r="Q2734">
        <f t="shared" si="257"/>
        <v>18</v>
      </c>
    </row>
    <row r="2735" spans="1:17" x14ac:dyDescent="0.25">
      <c r="A2735" t="str">
        <f t="shared" si="255"/>
        <v>Slovenia-Foreign</v>
      </c>
      <c r="B2735">
        <v>2734</v>
      </c>
      <c r="C2735" t="s">
        <v>225</v>
      </c>
      <c r="D2735" t="s">
        <v>96</v>
      </c>
      <c r="E2735" t="s">
        <v>100</v>
      </c>
      <c r="F2735" s="3">
        <v>35194</v>
      </c>
      <c r="G2735" s="1" t="s">
        <v>121</v>
      </c>
      <c r="H2735" t="s">
        <v>121</v>
      </c>
      <c r="I2735" s="17">
        <f>IF(D2735="Moody",VLOOKUP(H2735,'Rating Translation'!$B$2:$E$25,4,FALSE),IF(D2735="SP",VLOOKUP(H2735,'Rating Translation'!$C$2:$E$25,3,FALSE),VLOOKUP(H2735,'Rating Translation'!$D$2:$E$25,2,FALSE)))</f>
        <v>18</v>
      </c>
      <c r="J2735">
        <f t="shared" si="258"/>
        <v>18</v>
      </c>
      <c r="K2735" s="20">
        <f>IF($D2735=K$1,$J2735,IF($C2735&lt;&gt;$C2734,"",K2734))</f>
        <v>18</v>
      </c>
      <c r="L2735" t="str">
        <f>IF($D2735=L$1,$J2735,IF($C2735&lt;&gt;$C2734,"",L2734))</f>
        <v/>
      </c>
      <c r="M2735">
        <f>IF($D2735=M$1,$J2735,IF($C2735&lt;&gt;$C2734,"",M2734))</f>
        <v>18</v>
      </c>
      <c r="N2735" s="20">
        <f t="shared" si="259"/>
        <v>2</v>
      </c>
      <c r="O2735" s="21">
        <f t="shared" si="260"/>
        <v>18</v>
      </c>
      <c r="P2735">
        <f t="shared" si="256"/>
        <v>0</v>
      </c>
      <c r="Q2735">
        <f t="shared" si="257"/>
        <v>18</v>
      </c>
    </row>
    <row r="2736" spans="1:17" x14ac:dyDescent="0.25">
      <c r="A2736" t="str">
        <f t="shared" si="255"/>
        <v>Slovenia-Foreign</v>
      </c>
      <c r="B2736">
        <v>2735</v>
      </c>
      <c r="C2736" t="s">
        <v>225</v>
      </c>
      <c r="D2736" t="s">
        <v>96</v>
      </c>
      <c r="E2736" t="s">
        <v>100</v>
      </c>
      <c r="F2736" s="3">
        <v>36509</v>
      </c>
      <c r="G2736" s="1" t="s">
        <v>76</v>
      </c>
      <c r="H2736" t="s">
        <v>76</v>
      </c>
      <c r="I2736" s="17">
        <f>IF(D2736="Moody",VLOOKUP(H2736,'Rating Translation'!$B$2:$E$25,4,FALSE),IF(D2736="SP",VLOOKUP(H2736,'Rating Translation'!$C$2:$E$25,3,FALSE),VLOOKUP(H2736,'Rating Translation'!$D$2:$E$25,2,FALSE)))</f>
        <v>19</v>
      </c>
      <c r="J2736">
        <f t="shared" si="258"/>
        <v>19</v>
      </c>
      <c r="K2736" s="20">
        <f>IF($D2736=K$1,$J2736,IF($C2736&lt;&gt;$C2735,"",K2735))</f>
        <v>18</v>
      </c>
      <c r="L2736" t="str">
        <f>IF($D2736=L$1,$J2736,IF($C2736&lt;&gt;$C2735,"",L2735))</f>
        <v/>
      </c>
      <c r="M2736">
        <f>IF($D2736=M$1,$J2736,IF($C2736&lt;&gt;$C2735,"",M2735))</f>
        <v>19</v>
      </c>
      <c r="N2736" s="20">
        <f t="shared" si="259"/>
        <v>2</v>
      </c>
      <c r="O2736" s="21">
        <f t="shared" si="260"/>
        <v>18.5</v>
      </c>
      <c r="P2736">
        <f t="shared" si="256"/>
        <v>0.70710678118654757</v>
      </c>
      <c r="Q2736">
        <f t="shared" si="257"/>
        <v>18.5</v>
      </c>
    </row>
    <row r="2737" spans="1:17" x14ac:dyDescent="0.25">
      <c r="A2737" t="str">
        <f t="shared" si="255"/>
        <v>Slovenia-Foreign</v>
      </c>
      <c r="B2737">
        <v>2736</v>
      </c>
      <c r="C2737" t="s">
        <v>225</v>
      </c>
      <c r="D2737" t="s">
        <v>96</v>
      </c>
      <c r="E2737" t="s">
        <v>100</v>
      </c>
      <c r="F2737" s="3">
        <v>36790</v>
      </c>
      <c r="G2737" s="1" t="s">
        <v>162</v>
      </c>
      <c r="H2737" t="s">
        <v>76</v>
      </c>
      <c r="I2737" s="17">
        <f>IF(D2737="Moody",VLOOKUP(H2737,'Rating Translation'!$B$2:$E$25,4,FALSE),IF(D2737="SP",VLOOKUP(H2737,'Rating Translation'!$C$2:$E$25,3,FALSE),VLOOKUP(H2737,'Rating Translation'!$D$2:$E$25,2,FALSE)))</f>
        <v>19</v>
      </c>
      <c r="J2737">
        <f t="shared" si="258"/>
        <v>19</v>
      </c>
      <c r="K2737" s="20">
        <f>IF($D2737=K$1,$J2737,IF($C2737&lt;&gt;$C2736,"",K2736))</f>
        <v>18</v>
      </c>
      <c r="L2737" t="str">
        <f>IF($D2737=L$1,$J2737,IF($C2737&lt;&gt;$C2736,"",L2736))</f>
        <v/>
      </c>
      <c r="M2737">
        <f>IF($D2737=M$1,$J2737,IF($C2737&lt;&gt;$C2736,"",M2736))</f>
        <v>19</v>
      </c>
      <c r="N2737" s="20">
        <f t="shared" si="259"/>
        <v>2</v>
      </c>
      <c r="O2737" s="21">
        <f t="shared" si="260"/>
        <v>18.5</v>
      </c>
      <c r="P2737">
        <f t="shared" si="256"/>
        <v>0.70710678118654757</v>
      </c>
      <c r="Q2737">
        <f t="shared" si="257"/>
        <v>18.5</v>
      </c>
    </row>
    <row r="2738" spans="1:17" x14ac:dyDescent="0.25">
      <c r="A2738" t="str">
        <f t="shared" si="255"/>
        <v>Slovenia-Foreign</v>
      </c>
      <c r="B2738">
        <v>2737</v>
      </c>
      <c r="C2738" t="s">
        <v>225</v>
      </c>
      <c r="D2738" t="s">
        <v>69</v>
      </c>
      <c r="E2738" t="s">
        <v>100</v>
      </c>
      <c r="F2738" s="3">
        <v>36844</v>
      </c>
      <c r="G2738" s="1" t="s">
        <v>111</v>
      </c>
      <c r="H2738" t="s">
        <v>111</v>
      </c>
      <c r="I2738" s="17">
        <f>IF(D2738="Moody",VLOOKUP(H2738,'Rating Translation'!$B$2:$E$25,4,FALSE),IF(D2738="SP",VLOOKUP(H2738,'Rating Translation'!$C$2:$E$25,3,FALSE),VLOOKUP(H2738,'Rating Translation'!$D$2:$E$25,2,FALSE)))</f>
        <v>19</v>
      </c>
      <c r="J2738">
        <f t="shared" si="258"/>
        <v>19</v>
      </c>
      <c r="K2738" s="20">
        <f>IF($D2738=K$1,$J2738,IF($C2738&lt;&gt;$C2737,"",K2737))</f>
        <v>19</v>
      </c>
      <c r="L2738" t="str">
        <f>IF($D2738=L$1,$J2738,IF($C2738&lt;&gt;$C2737,"",L2737))</f>
        <v/>
      </c>
      <c r="M2738">
        <f>IF($D2738=M$1,$J2738,IF($C2738&lt;&gt;$C2737,"",M2737))</f>
        <v>19</v>
      </c>
      <c r="N2738" s="20">
        <f t="shared" si="259"/>
        <v>2</v>
      </c>
      <c r="O2738" s="21">
        <f t="shared" si="260"/>
        <v>19</v>
      </c>
      <c r="P2738">
        <f t="shared" si="256"/>
        <v>0</v>
      </c>
      <c r="Q2738">
        <f t="shared" si="257"/>
        <v>19</v>
      </c>
    </row>
    <row r="2739" spans="1:17" x14ac:dyDescent="0.25">
      <c r="A2739" t="str">
        <f t="shared" si="255"/>
        <v>Slovenia-Foreign</v>
      </c>
      <c r="B2739">
        <v>2738</v>
      </c>
      <c r="C2739" t="s">
        <v>225</v>
      </c>
      <c r="D2739" t="s">
        <v>96</v>
      </c>
      <c r="E2739" t="s">
        <v>100</v>
      </c>
      <c r="F2739" s="3">
        <v>37405</v>
      </c>
      <c r="G2739" s="1" t="s">
        <v>163</v>
      </c>
      <c r="H2739" t="s">
        <v>76</v>
      </c>
      <c r="I2739" s="17">
        <f>IF(D2739="Moody",VLOOKUP(H2739,'Rating Translation'!$B$2:$E$25,4,FALSE),IF(D2739="SP",VLOOKUP(H2739,'Rating Translation'!$C$2:$E$25,3,FALSE),VLOOKUP(H2739,'Rating Translation'!$D$2:$E$25,2,FALSE)))</f>
        <v>19</v>
      </c>
      <c r="J2739">
        <f t="shared" si="258"/>
        <v>19</v>
      </c>
      <c r="K2739" s="20">
        <f>IF($D2739=K$1,$J2739,IF($C2739&lt;&gt;$C2738,"",K2738))</f>
        <v>19</v>
      </c>
      <c r="L2739" t="str">
        <f>IF($D2739=L$1,$J2739,IF($C2739&lt;&gt;$C2738,"",L2738))</f>
        <v/>
      </c>
      <c r="M2739">
        <f>IF($D2739=M$1,$J2739,IF($C2739&lt;&gt;$C2738,"",M2738))</f>
        <v>19</v>
      </c>
      <c r="N2739" s="20">
        <f t="shared" si="259"/>
        <v>2</v>
      </c>
      <c r="O2739" s="21">
        <f t="shared" si="260"/>
        <v>19</v>
      </c>
      <c r="P2739">
        <f t="shared" si="256"/>
        <v>0</v>
      </c>
      <c r="Q2739">
        <f t="shared" si="257"/>
        <v>19</v>
      </c>
    </row>
    <row r="2740" spans="1:17" x14ac:dyDescent="0.25">
      <c r="A2740" t="str">
        <f t="shared" si="255"/>
        <v>Slovenia-Foreign</v>
      </c>
      <c r="B2740">
        <v>2739</v>
      </c>
      <c r="C2740" t="s">
        <v>225</v>
      </c>
      <c r="D2740" t="s">
        <v>69</v>
      </c>
      <c r="E2740" t="s">
        <v>100</v>
      </c>
      <c r="F2740" s="3">
        <v>37572</v>
      </c>
      <c r="G2740" s="1" t="s">
        <v>108</v>
      </c>
      <c r="H2740" t="s">
        <v>108</v>
      </c>
      <c r="I2740" s="17">
        <f>IF(D2740="Moody",VLOOKUP(H2740,'Rating Translation'!$B$2:$E$25,4,FALSE),IF(D2740="SP",VLOOKUP(H2740,'Rating Translation'!$C$2:$E$25,3,FALSE),VLOOKUP(H2740,'Rating Translation'!$D$2:$E$25,2,FALSE)))</f>
        <v>21</v>
      </c>
      <c r="J2740">
        <f t="shared" si="258"/>
        <v>21</v>
      </c>
      <c r="K2740" s="20">
        <f>IF($D2740=K$1,$J2740,IF($C2740&lt;&gt;$C2739,"",K2739))</f>
        <v>21</v>
      </c>
      <c r="L2740" t="str">
        <f>IF($D2740=L$1,$J2740,IF($C2740&lt;&gt;$C2739,"",L2739))</f>
        <v/>
      </c>
      <c r="M2740">
        <f>IF($D2740=M$1,$J2740,IF($C2740&lt;&gt;$C2739,"",M2739))</f>
        <v>19</v>
      </c>
      <c r="N2740" s="20">
        <f t="shared" si="259"/>
        <v>2</v>
      </c>
      <c r="O2740" s="21">
        <f t="shared" si="260"/>
        <v>20</v>
      </c>
      <c r="P2740">
        <f t="shared" si="256"/>
        <v>1.4142135623730951</v>
      </c>
      <c r="Q2740">
        <f t="shared" si="257"/>
        <v>20</v>
      </c>
    </row>
    <row r="2741" spans="1:17" x14ac:dyDescent="0.25">
      <c r="A2741" t="str">
        <f t="shared" si="255"/>
        <v>Slovenia-Foreign</v>
      </c>
      <c r="B2741">
        <v>2740</v>
      </c>
      <c r="C2741" t="s">
        <v>225</v>
      </c>
      <c r="D2741" t="s">
        <v>96</v>
      </c>
      <c r="E2741" t="s">
        <v>100</v>
      </c>
      <c r="F2741" s="3">
        <v>37747</v>
      </c>
      <c r="G2741" s="1" t="s">
        <v>161</v>
      </c>
      <c r="H2741" t="s">
        <v>120</v>
      </c>
      <c r="I2741" s="17">
        <f>IF(D2741="Moody",VLOOKUP(H2741,'Rating Translation'!$B$2:$E$25,4,FALSE),IF(D2741="SP",VLOOKUP(H2741,'Rating Translation'!$C$2:$E$25,3,FALSE),VLOOKUP(H2741,'Rating Translation'!$D$2:$E$25,2,FALSE)))</f>
        <v>20</v>
      </c>
      <c r="J2741">
        <f t="shared" si="258"/>
        <v>20</v>
      </c>
      <c r="K2741" s="20">
        <f>IF($D2741=K$1,$J2741,IF($C2741&lt;&gt;$C2740,"",K2740))</f>
        <v>21</v>
      </c>
      <c r="L2741" t="str">
        <f>IF($D2741=L$1,$J2741,IF($C2741&lt;&gt;$C2740,"",L2740))</f>
        <v/>
      </c>
      <c r="M2741">
        <f>IF($D2741=M$1,$J2741,IF($C2741&lt;&gt;$C2740,"",M2740))</f>
        <v>20</v>
      </c>
      <c r="N2741" s="20">
        <f t="shared" si="259"/>
        <v>2</v>
      </c>
      <c r="O2741" s="21">
        <f t="shared" si="260"/>
        <v>20.5</v>
      </c>
      <c r="P2741">
        <f t="shared" si="256"/>
        <v>0.70710678118654757</v>
      </c>
      <c r="Q2741">
        <f t="shared" si="257"/>
        <v>20.5</v>
      </c>
    </row>
    <row r="2742" spans="1:17" x14ac:dyDescent="0.25">
      <c r="A2742" t="str">
        <f t="shared" si="255"/>
        <v>Slovenia-Foreign</v>
      </c>
      <c r="B2742">
        <v>2741</v>
      </c>
      <c r="C2742" t="s">
        <v>225</v>
      </c>
      <c r="D2742" t="s">
        <v>96</v>
      </c>
      <c r="E2742" t="s">
        <v>100</v>
      </c>
      <c r="F2742" s="3">
        <v>37929</v>
      </c>
      <c r="G2742" s="1" t="s">
        <v>224</v>
      </c>
      <c r="H2742" t="s">
        <v>120</v>
      </c>
      <c r="I2742" s="17">
        <f>IF(D2742="Moody",VLOOKUP(H2742,'Rating Translation'!$B$2:$E$25,4,FALSE),IF(D2742="SP",VLOOKUP(H2742,'Rating Translation'!$C$2:$E$25,3,FALSE),VLOOKUP(H2742,'Rating Translation'!$D$2:$E$25,2,FALSE)))</f>
        <v>20</v>
      </c>
      <c r="J2742">
        <f t="shared" si="258"/>
        <v>20</v>
      </c>
      <c r="K2742" s="20">
        <f>IF($D2742=K$1,$J2742,IF($C2742&lt;&gt;$C2741,"",K2741))</f>
        <v>21</v>
      </c>
      <c r="L2742" t="str">
        <f>IF($D2742=L$1,$J2742,IF($C2742&lt;&gt;$C2741,"",L2741))</f>
        <v/>
      </c>
      <c r="M2742">
        <f>IF($D2742=M$1,$J2742,IF($C2742&lt;&gt;$C2741,"",M2741))</f>
        <v>20</v>
      </c>
      <c r="N2742" s="20">
        <f t="shared" si="259"/>
        <v>2</v>
      </c>
      <c r="O2742" s="21">
        <f t="shared" si="260"/>
        <v>20.5</v>
      </c>
      <c r="P2742">
        <f t="shared" si="256"/>
        <v>0.70710678118654757</v>
      </c>
      <c r="Q2742">
        <f t="shared" si="257"/>
        <v>20.5</v>
      </c>
    </row>
    <row r="2743" spans="1:17" x14ac:dyDescent="0.25">
      <c r="A2743" t="str">
        <f t="shared" si="255"/>
        <v>Slovenia-Foreign</v>
      </c>
      <c r="B2743">
        <v>2742</v>
      </c>
      <c r="C2743" t="s">
        <v>225</v>
      </c>
      <c r="D2743" t="s">
        <v>69</v>
      </c>
      <c r="E2743" t="s">
        <v>100</v>
      </c>
      <c r="F2743" s="3">
        <v>37940</v>
      </c>
      <c r="G2743" s="1" t="s">
        <v>61</v>
      </c>
      <c r="H2743" t="s">
        <v>108</v>
      </c>
      <c r="I2743" s="17">
        <f>IF(D2743="Moody",VLOOKUP(H2743,'Rating Translation'!$B$2:$E$25,4,FALSE),IF(D2743="SP",VLOOKUP(H2743,'Rating Translation'!$C$2:$E$25,3,FALSE),VLOOKUP(H2743,'Rating Translation'!$D$2:$E$25,2,FALSE)))</f>
        <v>21</v>
      </c>
      <c r="J2743">
        <f t="shared" si="258"/>
        <v>21</v>
      </c>
      <c r="K2743" s="20">
        <f>IF($D2743=K$1,$J2743,IF($C2743&lt;&gt;$C2742,"",K2742))</f>
        <v>21</v>
      </c>
      <c r="L2743" t="str">
        <f>IF($D2743=L$1,$J2743,IF($C2743&lt;&gt;$C2742,"",L2742))</f>
        <v/>
      </c>
      <c r="M2743">
        <f>IF($D2743=M$1,$J2743,IF($C2743&lt;&gt;$C2742,"",M2742))</f>
        <v>20</v>
      </c>
      <c r="N2743" s="20">
        <f t="shared" si="259"/>
        <v>2</v>
      </c>
      <c r="O2743" s="21">
        <f t="shared" si="260"/>
        <v>20.5</v>
      </c>
      <c r="P2743">
        <f t="shared" si="256"/>
        <v>0.70710678118654757</v>
      </c>
      <c r="Q2743">
        <f t="shared" si="257"/>
        <v>20.5</v>
      </c>
    </row>
    <row r="2744" spans="1:17" x14ac:dyDescent="0.25">
      <c r="A2744" t="str">
        <f t="shared" si="255"/>
        <v>Slovenia-Foreign</v>
      </c>
      <c r="B2744">
        <v>2743</v>
      </c>
      <c r="C2744" t="s">
        <v>225</v>
      </c>
      <c r="D2744" t="s">
        <v>96</v>
      </c>
      <c r="E2744" t="s">
        <v>100</v>
      </c>
      <c r="F2744" s="3">
        <v>38175</v>
      </c>
      <c r="G2744" s="1" t="s">
        <v>201</v>
      </c>
      <c r="H2744" t="s">
        <v>119</v>
      </c>
      <c r="I2744" s="17">
        <f>IF(D2744="Moody",VLOOKUP(H2744,'Rating Translation'!$B$2:$E$25,4,FALSE),IF(D2744="SP",VLOOKUP(H2744,'Rating Translation'!$C$2:$E$25,3,FALSE),VLOOKUP(H2744,'Rating Translation'!$D$2:$E$25,2,FALSE)))</f>
        <v>21</v>
      </c>
      <c r="J2744">
        <f t="shared" si="258"/>
        <v>21</v>
      </c>
      <c r="K2744" s="20">
        <f>IF($D2744=K$1,$J2744,IF($C2744&lt;&gt;$C2743,"",K2743))</f>
        <v>21</v>
      </c>
      <c r="L2744" t="str">
        <f>IF($D2744=L$1,$J2744,IF($C2744&lt;&gt;$C2743,"",L2743))</f>
        <v/>
      </c>
      <c r="M2744">
        <f>IF($D2744=M$1,$J2744,IF($C2744&lt;&gt;$C2743,"",M2743))</f>
        <v>21</v>
      </c>
      <c r="N2744" s="20">
        <f t="shared" si="259"/>
        <v>2</v>
      </c>
      <c r="O2744" s="21">
        <f t="shared" si="260"/>
        <v>21</v>
      </c>
      <c r="P2744">
        <f t="shared" si="256"/>
        <v>0</v>
      </c>
      <c r="Q2744">
        <f t="shared" si="257"/>
        <v>21</v>
      </c>
    </row>
    <row r="2745" spans="1:17" x14ac:dyDescent="0.25">
      <c r="A2745" t="str">
        <f t="shared" si="255"/>
        <v>Slovenia-Foreign</v>
      </c>
      <c r="B2745">
        <v>2744</v>
      </c>
      <c r="C2745" t="s">
        <v>225</v>
      </c>
      <c r="D2745" t="s">
        <v>69</v>
      </c>
      <c r="E2745" t="s">
        <v>100</v>
      </c>
      <c r="F2745" s="3">
        <v>38785</v>
      </c>
      <c r="G2745" s="1" t="s">
        <v>63</v>
      </c>
      <c r="H2745" t="s">
        <v>108</v>
      </c>
      <c r="I2745" s="17">
        <f>IF(D2745="Moody",VLOOKUP(H2745,'Rating Translation'!$B$2:$E$25,4,FALSE),IF(D2745="SP",VLOOKUP(H2745,'Rating Translation'!$C$2:$E$25,3,FALSE),VLOOKUP(H2745,'Rating Translation'!$D$2:$E$25,2,FALSE)))</f>
        <v>21</v>
      </c>
      <c r="J2745">
        <f t="shared" si="258"/>
        <v>21</v>
      </c>
      <c r="K2745" s="20">
        <f>IF($D2745=K$1,$J2745,IF($C2745&lt;&gt;$C2744,"",K2744))</f>
        <v>21</v>
      </c>
      <c r="L2745" t="str">
        <f>IF($D2745=L$1,$J2745,IF($C2745&lt;&gt;$C2744,"",L2744))</f>
        <v/>
      </c>
      <c r="M2745">
        <f>IF($D2745=M$1,$J2745,IF($C2745&lt;&gt;$C2744,"",M2744))</f>
        <v>21</v>
      </c>
      <c r="N2745" s="20">
        <f t="shared" si="259"/>
        <v>2</v>
      </c>
      <c r="O2745" s="21">
        <f t="shared" si="260"/>
        <v>21</v>
      </c>
      <c r="P2745">
        <f t="shared" si="256"/>
        <v>0</v>
      </c>
      <c r="Q2745">
        <f t="shared" si="257"/>
        <v>21</v>
      </c>
    </row>
    <row r="2746" spans="1:17" x14ac:dyDescent="0.25">
      <c r="A2746" t="str">
        <f t="shared" si="255"/>
        <v>Slovenia-Foreign</v>
      </c>
      <c r="B2746">
        <v>2745</v>
      </c>
      <c r="C2746" t="s">
        <v>225</v>
      </c>
      <c r="D2746" t="s">
        <v>79</v>
      </c>
      <c r="E2746" t="s">
        <v>100</v>
      </c>
      <c r="F2746" s="3">
        <v>38853</v>
      </c>
      <c r="G2746" s="1" t="s">
        <v>78</v>
      </c>
      <c r="H2746" t="s">
        <v>78</v>
      </c>
      <c r="I2746" s="17">
        <f>IF(D2746="Moody",VLOOKUP(H2746,'Rating Translation'!$B$2:$E$25,4,FALSE),IF(D2746="SP",VLOOKUP(H2746,'Rating Translation'!$C$2:$E$25,3,FALSE),VLOOKUP(H2746,'Rating Translation'!$D$2:$E$25,2,FALSE)))</f>
        <v>22</v>
      </c>
      <c r="J2746">
        <f t="shared" si="258"/>
        <v>22</v>
      </c>
      <c r="K2746" s="20">
        <f>IF($D2746=K$1,$J2746,IF($C2746&lt;&gt;$C2745,"",K2745))</f>
        <v>21</v>
      </c>
      <c r="L2746">
        <f>IF($D2746=L$1,$J2746,IF($C2746&lt;&gt;$C2745,"",L2745))</f>
        <v>22</v>
      </c>
      <c r="M2746">
        <f>IF($D2746=M$1,$J2746,IF($C2746&lt;&gt;$C2745,"",M2745))</f>
        <v>21</v>
      </c>
      <c r="N2746" s="20">
        <f t="shared" si="259"/>
        <v>3</v>
      </c>
      <c r="O2746" s="21">
        <f t="shared" si="260"/>
        <v>21.333333333333332</v>
      </c>
      <c r="P2746">
        <f t="shared" si="256"/>
        <v>0.57735026918962584</v>
      </c>
      <c r="Q2746">
        <f t="shared" si="257"/>
        <v>21</v>
      </c>
    </row>
    <row r="2747" spans="1:17" x14ac:dyDescent="0.25">
      <c r="A2747" t="str">
        <f t="shared" si="255"/>
        <v>Slovenia-Foreign</v>
      </c>
      <c r="B2747">
        <v>2746</v>
      </c>
      <c r="C2747" t="s">
        <v>225</v>
      </c>
      <c r="D2747" t="s">
        <v>69</v>
      </c>
      <c r="E2747" t="s">
        <v>100</v>
      </c>
      <c r="F2747" s="3">
        <v>38875</v>
      </c>
      <c r="G2747" s="1" t="s">
        <v>145</v>
      </c>
      <c r="H2747" t="s">
        <v>108</v>
      </c>
      <c r="I2747" s="17">
        <f>IF(D2747="Moody",VLOOKUP(H2747,'Rating Translation'!$B$2:$E$25,4,FALSE),IF(D2747="SP",VLOOKUP(H2747,'Rating Translation'!$C$2:$E$25,3,FALSE),VLOOKUP(H2747,'Rating Translation'!$D$2:$E$25,2,FALSE)))</f>
        <v>21</v>
      </c>
      <c r="J2747">
        <f t="shared" si="258"/>
        <v>21</v>
      </c>
      <c r="K2747" s="20">
        <f>IF($D2747=K$1,$J2747,IF($C2747&lt;&gt;$C2746,"",K2746))</f>
        <v>21</v>
      </c>
      <c r="L2747">
        <f>IF($D2747=L$1,$J2747,IF($C2747&lt;&gt;$C2746,"",L2746))</f>
        <v>22</v>
      </c>
      <c r="M2747">
        <f>IF($D2747=M$1,$J2747,IF($C2747&lt;&gt;$C2746,"",M2746))</f>
        <v>21</v>
      </c>
      <c r="N2747" s="20">
        <f t="shared" si="259"/>
        <v>3</v>
      </c>
      <c r="O2747" s="21">
        <f t="shared" si="260"/>
        <v>21.333333333333332</v>
      </c>
      <c r="P2747">
        <f t="shared" si="256"/>
        <v>0.57735026918962584</v>
      </c>
      <c r="Q2747">
        <f t="shared" si="257"/>
        <v>21</v>
      </c>
    </row>
    <row r="2748" spans="1:17" x14ac:dyDescent="0.25">
      <c r="A2748" t="str">
        <f t="shared" si="255"/>
        <v>Slovenia-Foreign</v>
      </c>
      <c r="B2748">
        <v>2747</v>
      </c>
      <c r="C2748" t="s">
        <v>225</v>
      </c>
      <c r="D2748" t="s">
        <v>96</v>
      </c>
      <c r="E2748" t="s">
        <v>100</v>
      </c>
      <c r="F2748" s="3">
        <v>38910</v>
      </c>
      <c r="G2748" s="1" t="s">
        <v>135</v>
      </c>
      <c r="H2748" t="s">
        <v>78</v>
      </c>
      <c r="I2748" s="17">
        <f>IF(D2748="Moody",VLOOKUP(H2748,'Rating Translation'!$B$2:$E$25,4,FALSE),IF(D2748="SP",VLOOKUP(H2748,'Rating Translation'!$C$2:$E$25,3,FALSE),VLOOKUP(H2748,'Rating Translation'!$D$2:$E$25,2,FALSE)))</f>
        <v>22</v>
      </c>
      <c r="J2748">
        <f t="shared" si="258"/>
        <v>22</v>
      </c>
      <c r="K2748" s="20">
        <f>IF($D2748=K$1,$J2748,IF($C2748&lt;&gt;$C2747,"",K2747))</f>
        <v>21</v>
      </c>
      <c r="L2748">
        <f>IF($D2748=L$1,$J2748,IF($C2748&lt;&gt;$C2747,"",L2747))</f>
        <v>22</v>
      </c>
      <c r="M2748">
        <f>IF($D2748=M$1,$J2748,IF($C2748&lt;&gt;$C2747,"",M2747))</f>
        <v>22</v>
      </c>
      <c r="N2748" s="20">
        <f t="shared" si="259"/>
        <v>3</v>
      </c>
      <c r="O2748" s="21">
        <f t="shared" si="260"/>
        <v>21.666666666666668</v>
      </c>
      <c r="P2748">
        <f t="shared" si="256"/>
        <v>0.57735026918962584</v>
      </c>
      <c r="Q2748">
        <f t="shared" si="257"/>
        <v>22</v>
      </c>
    </row>
    <row r="2749" spans="1:17" x14ac:dyDescent="0.25">
      <c r="A2749" t="str">
        <f t="shared" si="255"/>
        <v>Slovenia-Foreign</v>
      </c>
      <c r="B2749">
        <v>2748</v>
      </c>
      <c r="C2749" t="s">
        <v>225</v>
      </c>
      <c r="D2749" t="s">
        <v>69</v>
      </c>
      <c r="E2749" t="s">
        <v>100</v>
      </c>
      <c r="F2749" s="3">
        <v>38924</v>
      </c>
      <c r="G2749" s="1" t="s">
        <v>223</v>
      </c>
      <c r="H2749" t="s">
        <v>107</v>
      </c>
      <c r="I2749" s="17">
        <f>IF(D2749="Moody",VLOOKUP(H2749,'Rating Translation'!$B$2:$E$25,4,FALSE),IF(D2749="SP",VLOOKUP(H2749,'Rating Translation'!$C$2:$E$25,3,FALSE),VLOOKUP(H2749,'Rating Translation'!$D$2:$E$25,2,FALSE)))</f>
        <v>22</v>
      </c>
      <c r="J2749">
        <f t="shared" si="258"/>
        <v>22</v>
      </c>
      <c r="K2749" s="20">
        <f>IF($D2749=K$1,$J2749,IF($C2749&lt;&gt;$C2748,"",K2748))</f>
        <v>22</v>
      </c>
      <c r="L2749">
        <f>IF($D2749=L$1,$J2749,IF($C2749&lt;&gt;$C2748,"",L2748))</f>
        <v>22</v>
      </c>
      <c r="M2749">
        <f>IF($D2749=M$1,$J2749,IF($C2749&lt;&gt;$C2748,"",M2748))</f>
        <v>22</v>
      </c>
      <c r="N2749" s="20">
        <f t="shared" si="259"/>
        <v>3</v>
      </c>
      <c r="O2749" s="21">
        <f t="shared" si="260"/>
        <v>22</v>
      </c>
      <c r="P2749">
        <f t="shared" si="256"/>
        <v>0</v>
      </c>
      <c r="Q2749">
        <f t="shared" si="257"/>
        <v>22</v>
      </c>
    </row>
    <row r="2750" spans="1:17" x14ac:dyDescent="0.25">
      <c r="A2750" t="str">
        <f t="shared" si="255"/>
        <v>Slovenia-Foreign</v>
      </c>
      <c r="B2750">
        <v>2749</v>
      </c>
      <c r="C2750" t="s">
        <v>225</v>
      </c>
      <c r="D2750" t="s">
        <v>69</v>
      </c>
      <c r="E2750" t="s">
        <v>100</v>
      </c>
      <c r="F2750" s="3">
        <v>39903</v>
      </c>
      <c r="G2750" s="1" t="s">
        <v>61</v>
      </c>
      <c r="H2750" t="s">
        <v>107</v>
      </c>
      <c r="I2750" s="17">
        <f>IF(D2750="Moody",VLOOKUP(H2750,'Rating Translation'!$B$2:$E$25,4,FALSE),IF(D2750="SP",VLOOKUP(H2750,'Rating Translation'!$C$2:$E$25,3,FALSE),VLOOKUP(H2750,'Rating Translation'!$D$2:$E$25,2,FALSE)))</f>
        <v>22</v>
      </c>
      <c r="J2750">
        <f t="shared" si="258"/>
        <v>22</v>
      </c>
      <c r="K2750" s="20">
        <f>IF($D2750=K$1,$J2750,IF($C2750&lt;&gt;$C2749,"",K2749))</f>
        <v>22</v>
      </c>
      <c r="L2750">
        <f>IF($D2750=L$1,$J2750,IF($C2750&lt;&gt;$C2749,"",L2749))</f>
        <v>22</v>
      </c>
      <c r="M2750">
        <f>IF($D2750=M$1,$J2750,IF($C2750&lt;&gt;$C2749,"",M2749))</f>
        <v>22</v>
      </c>
      <c r="N2750" s="20">
        <f t="shared" si="259"/>
        <v>3</v>
      </c>
      <c r="O2750" s="21">
        <f t="shared" si="260"/>
        <v>22</v>
      </c>
      <c r="P2750">
        <f t="shared" si="256"/>
        <v>0</v>
      </c>
      <c r="Q2750">
        <f t="shared" si="257"/>
        <v>22</v>
      </c>
    </row>
    <row r="2751" spans="1:17" x14ac:dyDescent="0.25">
      <c r="A2751" t="str">
        <f t="shared" si="255"/>
        <v>Slovenia-Foreign</v>
      </c>
      <c r="B2751">
        <v>2750</v>
      </c>
      <c r="C2751" t="s">
        <v>225</v>
      </c>
      <c r="D2751" t="s">
        <v>79</v>
      </c>
      <c r="E2751" t="s">
        <v>100</v>
      </c>
      <c r="F2751" s="3">
        <v>40534</v>
      </c>
      <c r="G2751" s="1" t="s">
        <v>60</v>
      </c>
      <c r="H2751" t="s">
        <v>78</v>
      </c>
      <c r="I2751" s="17">
        <f>IF(D2751="Moody",VLOOKUP(H2751,'Rating Translation'!$B$2:$E$25,4,FALSE),IF(D2751="SP",VLOOKUP(H2751,'Rating Translation'!$C$2:$E$25,3,FALSE),VLOOKUP(H2751,'Rating Translation'!$D$2:$E$25,2,FALSE)))</f>
        <v>22</v>
      </c>
      <c r="J2751">
        <f t="shared" si="258"/>
        <v>22</v>
      </c>
      <c r="K2751" s="20">
        <f>IF($D2751=K$1,$J2751,IF($C2751&lt;&gt;$C2750,"",K2750))</f>
        <v>22</v>
      </c>
      <c r="L2751">
        <f>IF($D2751=L$1,$J2751,IF($C2751&lt;&gt;$C2750,"",L2750))</f>
        <v>22</v>
      </c>
      <c r="M2751">
        <f>IF($D2751=M$1,$J2751,IF($C2751&lt;&gt;$C2750,"",M2750))</f>
        <v>22</v>
      </c>
      <c r="N2751" s="20">
        <f t="shared" si="259"/>
        <v>3</v>
      </c>
      <c r="O2751" s="21">
        <f t="shared" si="260"/>
        <v>22</v>
      </c>
      <c r="P2751">
        <f t="shared" si="256"/>
        <v>0</v>
      </c>
      <c r="Q2751">
        <f t="shared" si="257"/>
        <v>22</v>
      </c>
    </row>
    <row r="2752" spans="1:17" x14ac:dyDescent="0.25">
      <c r="A2752" t="str">
        <f t="shared" si="255"/>
        <v>Slovenia-Foreign</v>
      </c>
      <c r="B2752">
        <v>2751</v>
      </c>
      <c r="C2752" t="s">
        <v>225</v>
      </c>
      <c r="D2752" t="s">
        <v>69</v>
      </c>
      <c r="E2752" t="s">
        <v>100</v>
      </c>
      <c r="F2752" s="3">
        <v>40809</v>
      </c>
      <c r="G2752" s="1" t="s">
        <v>222</v>
      </c>
      <c r="H2752" t="s">
        <v>108</v>
      </c>
      <c r="I2752" s="17">
        <f>IF(D2752="Moody",VLOOKUP(H2752,'Rating Translation'!$B$2:$E$25,4,FALSE),IF(D2752="SP",VLOOKUP(H2752,'Rating Translation'!$C$2:$E$25,3,FALSE),VLOOKUP(H2752,'Rating Translation'!$D$2:$E$25,2,FALSE)))</f>
        <v>21</v>
      </c>
      <c r="J2752">
        <f t="shared" si="258"/>
        <v>21</v>
      </c>
      <c r="K2752" s="20">
        <f>IF($D2752=K$1,$J2752,IF($C2752&lt;&gt;$C2751,"",K2751))</f>
        <v>21</v>
      </c>
      <c r="L2752">
        <f>IF($D2752=L$1,$J2752,IF($C2752&lt;&gt;$C2751,"",L2751))</f>
        <v>22</v>
      </c>
      <c r="M2752">
        <f>IF($D2752=M$1,$J2752,IF($C2752&lt;&gt;$C2751,"",M2751))</f>
        <v>22</v>
      </c>
      <c r="N2752" s="20">
        <f t="shared" si="259"/>
        <v>3</v>
      </c>
      <c r="O2752" s="21">
        <f t="shared" si="260"/>
        <v>21.666666666666668</v>
      </c>
      <c r="P2752">
        <f t="shared" si="256"/>
        <v>0.57735026918962584</v>
      </c>
      <c r="Q2752">
        <f t="shared" si="257"/>
        <v>22</v>
      </c>
    </row>
    <row r="2753" spans="1:17" x14ac:dyDescent="0.25">
      <c r="A2753" t="str">
        <f t="shared" si="255"/>
        <v>Slovenia-Foreign</v>
      </c>
      <c r="B2753">
        <v>2752</v>
      </c>
      <c r="C2753" t="s">
        <v>225</v>
      </c>
      <c r="D2753" t="s">
        <v>96</v>
      </c>
      <c r="E2753" t="s">
        <v>100</v>
      </c>
      <c r="F2753" s="3">
        <v>40814</v>
      </c>
      <c r="G2753" s="1" t="s">
        <v>202</v>
      </c>
      <c r="H2753" t="s">
        <v>119</v>
      </c>
      <c r="I2753" s="17">
        <f>IF(D2753="Moody",VLOOKUP(H2753,'Rating Translation'!$B$2:$E$25,4,FALSE),IF(D2753="SP",VLOOKUP(H2753,'Rating Translation'!$C$2:$E$25,3,FALSE),VLOOKUP(H2753,'Rating Translation'!$D$2:$E$25,2,FALSE)))</f>
        <v>21</v>
      </c>
      <c r="J2753">
        <f t="shared" si="258"/>
        <v>21</v>
      </c>
      <c r="K2753" s="20">
        <f>IF($D2753=K$1,$J2753,IF($C2753&lt;&gt;$C2752,"",K2752))</f>
        <v>21</v>
      </c>
      <c r="L2753">
        <f>IF($D2753=L$1,$J2753,IF($C2753&lt;&gt;$C2752,"",L2752))</f>
        <v>22</v>
      </c>
      <c r="M2753">
        <f>IF($D2753=M$1,$J2753,IF($C2753&lt;&gt;$C2752,"",M2752))</f>
        <v>21</v>
      </c>
      <c r="N2753" s="20">
        <f t="shared" si="259"/>
        <v>3</v>
      </c>
      <c r="O2753" s="21">
        <f t="shared" si="260"/>
        <v>21.333333333333332</v>
      </c>
      <c r="P2753">
        <f t="shared" si="256"/>
        <v>0.57735026918962584</v>
      </c>
      <c r="Q2753">
        <f t="shared" si="257"/>
        <v>21</v>
      </c>
    </row>
    <row r="2754" spans="1:17" x14ac:dyDescent="0.25">
      <c r="A2754" t="str">
        <f t="shared" ref="A2754:A2817" si="261">CONCATENATE(C2754,"-",E2754)</f>
        <v>Slovenia-Foreign</v>
      </c>
      <c r="B2754">
        <v>2753</v>
      </c>
      <c r="C2754" t="s">
        <v>225</v>
      </c>
      <c r="D2754" t="s">
        <v>79</v>
      </c>
      <c r="E2754" t="s">
        <v>100</v>
      </c>
      <c r="F2754" s="3">
        <v>40835</v>
      </c>
      <c r="G2754" s="1" t="s">
        <v>142</v>
      </c>
      <c r="H2754" t="s">
        <v>119</v>
      </c>
      <c r="I2754" s="17">
        <f>IF(D2754="Moody",VLOOKUP(H2754,'Rating Translation'!$B$2:$E$25,4,FALSE),IF(D2754="SP",VLOOKUP(H2754,'Rating Translation'!$C$2:$E$25,3,FALSE),VLOOKUP(H2754,'Rating Translation'!$D$2:$E$25,2,FALSE)))</f>
        <v>21</v>
      </c>
      <c r="J2754">
        <f t="shared" si="258"/>
        <v>21</v>
      </c>
      <c r="K2754" s="20">
        <f>IF($D2754=K$1,$J2754,IF($C2754&lt;&gt;$C2753,"",K2753))</f>
        <v>21</v>
      </c>
      <c r="L2754">
        <f>IF($D2754=L$1,$J2754,IF($C2754&lt;&gt;$C2753,"",L2753))</f>
        <v>21</v>
      </c>
      <c r="M2754">
        <f>IF($D2754=M$1,$J2754,IF($C2754&lt;&gt;$C2753,"",M2753))</f>
        <v>21</v>
      </c>
      <c r="N2754" s="20">
        <f t="shared" si="259"/>
        <v>3</v>
      </c>
      <c r="O2754" s="21">
        <f t="shared" si="260"/>
        <v>21</v>
      </c>
      <c r="P2754">
        <f t="shared" si="256"/>
        <v>0</v>
      </c>
      <c r="Q2754">
        <f t="shared" si="257"/>
        <v>21</v>
      </c>
    </row>
    <row r="2755" spans="1:17" x14ac:dyDescent="0.25">
      <c r="A2755" t="str">
        <f t="shared" si="261"/>
        <v>Slovenia-Foreign</v>
      </c>
      <c r="B2755">
        <v>2754</v>
      </c>
      <c r="C2755" t="s">
        <v>225</v>
      </c>
      <c r="D2755" t="s">
        <v>79</v>
      </c>
      <c r="E2755" t="s">
        <v>100</v>
      </c>
      <c r="F2755" s="3">
        <v>40882</v>
      </c>
      <c r="G2755" s="1" t="s">
        <v>60</v>
      </c>
      <c r="H2755" t="s">
        <v>119</v>
      </c>
      <c r="I2755" s="17">
        <f>IF(D2755="Moody",VLOOKUP(H2755,'Rating Translation'!$B$2:$E$25,4,FALSE),IF(D2755="SP",VLOOKUP(H2755,'Rating Translation'!$C$2:$E$25,3,FALSE),VLOOKUP(H2755,'Rating Translation'!$D$2:$E$25,2,FALSE)))</f>
        <v>21</v>
      </c>
      <c r="J2755">
        <f t="shared" si="258"/>
        <v>21</v>
      </c>
      <c r="K2755" s="20">
        <f>IF($D2755=K$1,$J2755,IF($C2755&lt;&gt;$C2754,"",K2754))</f>
        <v>21</v>
      </c>
      <c r="L2755">
        <f>IF($D2755=L$1,$J2755,IF($C2755&lt;&gt;$C2754,"",L2754))</f>
        <v>21</v>
      </c>
      <c r="M2755">
        <f>IF($D2755=M$1,$J2755,IF($C2755&lt;&gt;$C2754,"",M2754))</f>
        <v>21</v>
      </c>
      <c r="N2755" s="20">
        <f t="shared" si="259"/>
        <v>3</v>
      </c>
      <c r="O2755" s="21">
        <f t="shared" si="260"/>
        <v>21</v>
      </c>
      <c r="P2755">
        <f t="shared" ref="P2755:P2818" si="262">IF(N2755&lt;=1,"",STDEV(K2755:M2755))</f>
        <v>0</v>
      </c>
      <c r="Q2755">
        <f t="shared" ref="Q2755:Q2818" si="263">MEDIAN(K2755:M2755)</f>
        <v>21</v>
      </c>
    </row>
    <row r="2756" spans="1:17" x14ac:dyDescent="0.25">
      <c r="A2756" t="str">
        <f t="shared" si="261"/>
        <v>Slovenia-Foreign</v>
      </c>
      <c r="B2756">
        <v>2755</v>
      </c>
      <c r="C2756" t="s">
        <v>225</v>
      </c>
      <c r="D2756" t="s">
        <v>96</v>
      </c>
      <c r="E2756" t="s">
        <v>100</v>
      </c>
      <c r="F2756" s="3">
        <v>40897</v>
      </c>
      <c r="G2756" s="1" t="s">
        <v>202</v>
      </c>
      <c r="H2756" t="s">
        <v>119</v>
      </c>
      <c r="I2756" s="17">
        <f>IF(D2756="Moody",VLOOKUP(H2756,'Rating Translation'!$B$2:$E$25,4,FALSE),IF(D2756="SP",VLOOKUP(H2756,'Rating Translation'!$C$2:$E$25,3,FALSE),VLOOKUP(H2756,'Rating Translation'!$D$2:$E$25,2,FALSE)))</f>
        <v>21</v>
      </c>
      <c r="J2756">
        <f t="shared" si="258"/>
        <v>21</v>
      </c>
      <c r="K2756" s="20">
        <f>IF($D2756=K$1,$J2756,IF($C2756&lt;&gt;$C2755,"",K2755))</f>
        <v>21</v>
      </c>
      <c r="L2756">
        <f>IF($D2756=L$1,$J2756,IF($C2756&lt;&gt;$C2755,"",L2755))</f>
        <v>21</v>
      </c>
      <c r="M2756">
        <f>IF($D2756=M$1,$J2756,IF($C2756&lt;&gt;$C2755,"",M2755))</f>
        <v>21</v>
      </c>
      <c r="N2756" s="20">
        <f t="shared" si="259"/>
        <v>3</v>
      </c>
      <c r="O2756" s="21">
        <f t="shared" si="260"/>
        <v>21</v>
      </c>
      <c r="P2756">
        <f t="shared" si="262"/>
        <v>0</v>
      </c>
      <c r="Q2756">
        <f t="shared" si="263"/>
        <v>21</v>
      </c>
    </row>
    <row r="2757" spans="1:17" x14ac:dyDescent="0.25">
      <c r="A2757" t="str">
        <f t="shared" si="261"/>
        <v>Slovenia-Foreign</v>
      </c>
      <c r="B2757">
        <v>2756</v>
      </c>
      <c r="C2757" t="s">
        <v>225</v>
      </c>
      <c r="D2757" t="s">
        <v>69</v>
      </c>
      <c r="E2757" t="s">
        <v>100</v>
      </c>
      <c r="F2757" s="3">
        <v>40899</v>
      </c>
      <c r="G2757" s="1" t="s">
        <v>182</v>
      </c>
      <c r="H2757" t="s">
        <v>110</v>
      </c>
      <c r="I2757" s="17">
        <f>IF(D2757="Moody",VLOOKUP(H2757,'Rating Translation'!$B$2:$E$25,4,FALSE),IF(D2757="SP",VLOOKUP(H2757,'Rating Translation'!$C$2:$E$25,3,FALSE),VLOOKUP(H2757,'Rating Translation'!$D$2:$E$25,2,FALSE)))</f>
        <v>20</v>
      </c>
      <c r="J2757">
        <f t="shared" si="258"/>
        <v>20</v>
      </c>
      <c r="K2757" s="20">
        <f>IF($D2757=K$1,$J2757,IF($C2757&lt;&gt;$C2756,"",K2756))</f>
        <v>20</v>
      </c>
      <c r="L2757">
        <f>IF($D2757=L$1,$J2757,IF($C2757&lt;&gt;$C2756,"",L2756))</f>
        <v>21</v>
      </c>
      <c r="M2757">
        <f>IF($D2757=M$1,$J2757,IF($C2757&lt;&gt;$C2756,"",M2756))</f>
        <v>21</v>
      </c>
      <c r="N2757" s="20">
        <f t="shared" si="259"/>
        <v>3</v>
      </c>
      <c r="O2757" s="21">
        <f t="shared" si="260"/>
        <v>20.666666666666668</v>
      </c>
      <c r="P2757">
        <f t="shared" si="262"/>
        <v>0.57735026918962584</v>
      </c>
      <c r="Q2757">
        <f t="shared" si="263"/>
        <v>21</v>
      </c>
    </row>
    <row r="2758" spans="1:17" x14ac:dyDescent="0.25">
      <c r="A2758" t="str">
        <f t="shared" si="261"/>
        <v>Slovenia-Foreign</v>
      </c>
      <c r="B2758">
        <v>2757</v>
      </c>
      <c r="C2758" t="s">
        <v>225</v>
      </c>
      <c r="D2758" t="s">
        <v>79</v>
      </c>
      <c r="E2758" t="s">
        <v>100</v>
      </c>
      <c r="F2758" s="3">
        <v>40921</v>
      </c>
      <c r="G2758" s="1" t="s">
        <v>197</v>
      </c>
      <c r="H2758" t="s">
        <v>120</v>
      </c>
      <c r="I2758" s="17">
        <f>IF(D2758="Moody",VLOOKUP(H2758,'Rating Translation'!$B$2:$E$25,4,FALSE),IF(D2758="SP",VLOOKUP(H2758,'Rating Translation'!$C$2:$E$25,3,FALSE),VLOOKUP(H2758,'Rating Translation'!$D$2:$E$25,2,FALSE)))</f>
        <v>20</v>
      </c>
      <c r="J2758">
        <f t="shared" si="258"/>
        <v>20</v>
      </c>
      <c r="K2758" s="20">
        <f>IF($D2758=K$1,$J2758,IF($C2758&lt;&gt;$C2757,"",K2757))</f>
        <v>20</v>
      </c>
      <c r="L2758">
        <f>IF($D2758=L$1,$J2758,IF($C2758&lt;&gt;$C2757,"",L2757))</f>
        <v>20</v>
      </c>
      <c r="M2758">
        <f>IF($D2758=M$1,$J2758,IF($C2758&lt;&gt;$C2757,"",M2757))</f>
        <v>21</v>
      </c>
      <c r="N2758" s="20">
        <f t="shared" si="259"/>
        <v>3</v>
      </c>
      <c r="O2758" s="21">
        <f t="shared" si="260"/>
        <v>20.333333333333332</v>
      </c>
      <c r="P2758">
        <f t="shared" si="262"/>
        <v>0.57735026918962584</v>
      </c>
      <c r="Q2758">
        <f t="shared" si="263"/>
        <v>20</v>
      </c>
    </row>
    <row r="2759" spans="1:17" x14ac:dyDescent="0.25">
      <c r="A2759" t="str">
        <f t="shared" si="261"/>
        <v>Slovenia-Foreign</v>
      </c>
      <c r="B2759">
        <v>2758</v>
      </c>
      <c r="C2759" t="s">
        <v>225</v>
      </c>
      <c r="D2759" t="s">
        <v>96</v>
      </c>
      <c r="E2759" t="s">
        <v>100</v>
      </c>
      <c r="F2759" s="3">
        <v>40935</v>
      </c>
      <c r="G2759" s="1" t="s">
        <v>187</v>
      </c>
      <c r="H2759" t="s">
        <v>76</v>
      </c>
      <c r="I2759" s="17">
        <f>IF(D2759="Moody",VLOOKUP(H2759,'Rating Translation'!$B$2:$E$25,4,FALSE),IF(D2759="SP",VLOOKUP(H2759,'Rating Translation'!$C$2:$E$25,3,FALSE),VLOOKUP(H2759,'Rating Translation'!$D$2:$E$25,2,FALSE)))</f>
        <v>19</v>
      </c>
      <c r="J2759">
        <f t="shared" si="258"/>
        <v>19</v>
      </c>
      <c r="K2759" s="20">
        <f>IF($D2759=K$1,$J2759,IF($C2759&lt;&gt;$C2758,"",K2758))</f>
        <v>20</v>
      </c>
      <c r="L2759">
        <f>IF($D2759=L$1,$J2759,IF($C2759&lt;&gt;$C2758,"",L2758))</f>
        <v>20</v>
      </c>
      <c r="M2759">
        <f>IF($D2759=M$1,$J2759,IF($C2759&lt;&gt;$C2758,"",M2758))</f>
        <v>19</v>
      </c>
      <c r="N2759" s="20">
        <f t="shared" si="259"/>
        <v>3</v>
      </c>
      <c r="O2759" s="21">
        <f t="shared" si="260"/>
        <v>19.666666666666668</v>
      </c>
      <c r="P2759">
        <f t="shared" si="262"/>
        <v>0.57735026918962584</v>
      </c>
      <c r="Q2759">
        <f t="shared" si="263"/>
        <v>20</v>
      </c>
    </row>
    <row r="2760" spans="1:17" x14ac:dyDescent="0.25">
      <c r="A2760" t="str">
        <f t="shared" si="261"/>
        <v>Slovenia-Foreign</v>
      </c>
      <c r="B2760">
        <v>2759</v>
      </c>
      <c r="C2760" t="s">
        <v>225</v>
      </c>
      <c r="D2760" t="s">
        <v>69</v>
      </c>
      <c r="E2760" t="s">
        <v>100</v>
      </c>
      <c r="F2760" s="3">
        <v>40952</v>
      </c>
      <c r="G2760" s="1" t="s">
        <v>111</v>
      </c>
      <c r="H2760" t="s">
        <v>111</v>
      </c>
      <c r="I2760" s="17">
        <f>IF(D2760="Moody",VLOOKUP(H2760,'Rating Translation'!$B$2:$E$25,4,FALSE),IF(D2760="SP",VLOOKUP(H2760,'Rating Translation'!$C$2:$E$25,3,FALSE),VLOOKUP(H2760,'Rating Translation'!$D$2:$E$25,2,FALSE)))</f>
        <v>19</v>
      </c>
      <c r="J2760">
        <f t="shared" si="258"/>
        <v>19</v>
      </c>
      <c r="K2760" s="20">
        <f>IF($D2760=K$1,$J2760,IF($C2760&lt;&gt;$C2759,"",K2759))</f>
        <v>19</v>
      </c>
      <c r="L2760">
        <f>IF($D2760=L$1,$J2760,IF($C2760&lt;&gt;$C2759,"",L2759))</f>
        <v>20</v>
      </c>
      <c r="M2760">
        <f>IF($D2760=M$1,$J2760,IF($C2760&lt;&gt;$C2759,"",M2759))</f>
        <v>19</v>
      </c>
      <c r="N2760" s="20">
        <f t="shared" si="259"/>
        <v>3</v>
      </c>
      <c r="O2760" s="21">
        <f t="shared" si="260"/>
        <v>19.333333333333332</v>
      </c>
      <c r="P2760">
        <f t="shared" si="262"/>
        <v>0.57735026918962584</v>
      </c>
      <c r="Q2760">
        <f t="shared" si="263"/>
        <v>19</v>
      </c>
    </row>
    <row r="2761" spans="1:17" x14ac:dyDescent="0.25">
      <c r="A2761" t="str">
        <f t="shared" si="261"/>
        <v>Slovenia-Foreign</v>
      </c>
      <c r="B2761">
        <v>2760</v>
      </c>
      <c r="C2761" t="s">
        <v>225</v>
      </c>
      <c r="D2761" t="s">
        <v>96</v>
      </c>
      <c r="E2761" t="s">
        <v>100</v>
      </c>
      <c r="F2761" s="3">
        <v>40953</v>
      </c>
      <c r="G2761" s="1" t="s">
        <v>187</v>
      </c>
      <c r="H2761" t="s">
        <v>76</v>
      </c>
      <c r="I2761" s="17">
        <f>IF(D2761="Moody",VLOOKUP(H2761,'Rating Translation'!$B$2:$E$25,4,FALSE),IF(D2761="SP",VLOOKUP(H2761,'Rating Translation'!$C$2:$E$25,3,FALSE),VLOOKUP(H2761,'Rating Translation'!$D$2:$E$25,2,FALSE)))</f>
        <v>19</v>
      </c>
      <c r="J2761">
        <f t="shared" si="258"/>
        <v>19</v>
      </c>
      <c r="K2761" s="20">
        <f>IF($D2761=K$1,$J2761,IF($C2761&lt;&gt;$C2760,"",K2760))</f>
        <v>19</v>
      </c>
      <c r="L2761">
        <f>IF($D2761=L$1,$J2761,IF($C2761&lt;&gt;$C2760,"",L2760))</f>
        <v>20</v>
      </c>
      <c r="M2761">
        <f>IF($D2761=M$1,$J2761,IF($C2761&lt;&gt;$C2760,"",M2760))</f>
        <v>19</v>
      </c>
      <c r="N2761" s="20">
        <f t="shared" si="259"/>
        <v>3</v>
      </c>
      <c r="O2761" s="21">
        <f t="shared" si="260"/>
        <v>19.333333333333332</v>
      </c>
      <c r="P2761">
        <f t="shared" si="262"/>
        <v>0.57735026918962584</v>
      </c>
      <c r="Q2761">
        <f t="shared" si="263"/>
        <v>19</v>
      </c>
    </row>
    <row r="2762" spans="1:17" x14ac:dyDescent="0.25">
      <c r="A2762" t="str">
        <f t="shared" si="261"/>
        <v>Slovenia-Foreign</v>
      </c>
      <c r="B2762">
        <v>2761</v>
      </c>
      <c r="C2762" t="s">
        <v>225</v>
      </c>
      <c r="D2762" t="s">
        <v>96</v>
      </c>
      <c r="E2762" t="s">
        <v>100</v>
      </c>
      <c r="F2762" s="3">
        <v>41057</v>
      </c>
      <c r="G2762" s="1" t="s">
        <v>187</v>
      </c>
      <c r="H2762" t="s">
        <v>76</v>
      </c>
      <c r="I2762" s="17">
        <f>IF(D2762="Moody",VLOOKUP(H2762,'Rating Translation'!$B$2:$E$25,4,FALSE),IF(D2762="SP",VLOOKUP(H2762,'Rating Translation'!$C$2:$E$25,3,FALSE),VLOOKUP(H2762,'Rating Translation'!$D$2:$E$25,2,FALSE)))</f>
        <v>19</v>
      </c>
      <c r="J2762">
        <f t="shared" si="258"/>
        <v>19</v>
      </c>
      <c r="K2762" s="20">
        <f>IF($D2762=K$1,$J2762,IF($C2762&lt;&gt;$C2761,"",K2761))</f>
        <v>19</v>
      </c>
      <c r="L2762">
        <f>IF($D2762=L$1,$J2762,IF($C2762&lt;&gt;$C2761,"",L2761))</f>
        <v>20</v>
      </c>
      <c r="M2762">
        <f>IF($D2762=M$1,$J2762,IF($C2762&lt;&gt;$C2761,"",M2761))</f>
        <v>19</v>
      </c>
      <c r="N2762" s="20">
        <f t="shared" si="259"/>
        <v>3</v>
      </c>
      <c r="O2762" s="21">
        <f t="shared" si="260"/>
        <v>19.333333333333332</v>
      </c>
      <c r="P2762">
        <f t="shared" si="262"/>
        <v>0.57735026918962584</v>
      </c>
      <c r="Q2762">
        <f t="shared" si="263"/>
        <v>19</v>
      </c>
    </row>
    <row r="2763" spans="1:17" x14ac:dyDescent="0.25">
      <c r="A2763" t="str">
        <f t="shared" si="261"/>
        <v>Slovenia-Foreign</v>
      </c>
      <c r="B2763">
        <v>2762</v>
      </c>
      <c r="C2763" t="s">
        <v>225</v>
      </c>
      <c r="D2763" t="s">
        <v>96</v>
      </c>
      <c r="E2763" t="s">
        <v>100</v>
      </c>
      <c r="F2763" s="3">
        <v>41082</v>
      </c>
      <c r="G2763" s="1" t="s">
        <v>187</v>
      </c>
      <c r="H2763" t="s">
        <v>76</v>
      </c>
      <c r="I2763" s="17">
        <f>IF(D2763="Moody",VLOOKUP(H2763,'Rating Translation'!$B$2:$E$25,4,FALSE),IF(D2763="SP",VLOOKUP(H2763,'Rating Translation'!$C$2:$E$25,3,FALSE),VLOOKUP(H2763,'Rating Translation'!$D$2:$E$25,2,FALSE)))</f>
        <v>19</v>
      </c>
      <c r="J2763">
        <f t="shared" si="258"/>
        <v>19</v>
      </c>
      <c r="K2763" s="20">
        <f>IF($D2763=K$1,$J2763,IF($C2763&lt;&gt;$C2762,"",K2762))</f>
        <v>19</v>
      </c>
      <c r="L2763">
        <f>IF($D2763=L$1,$J2763,IF($C2763&lt;&gt;$C2762,"",L2762))</f>
        <v>20</v>
      </c>
      <c r="M2763">
        <f>IF($D2763=M$1,$J2763,IF($C2763&lt;&gt;$C2762,"",M2762))</f>
        <v>19</v>
      </c>
      <c r="N2763" s="20">
        <f t="shared" si="259"/>
        <v>3</v>
      </c>
      <c r="O2763" s="21">
        <f t="shared" si="260"/>
        <v>19.333333333333332</v>
      </c>
      <c r="P2763">
        <f t="shared" si="262"/>
        <v>0.57735026918962584</v>
      </c>
      <c r="Q2763">
        <f t="shared" si="263"/>
        <v>19</v>
      </c>
    </row>
    <row r="2764" spans="1:17" x14ac:dyDescent="0.25">
      <c r="A2764" t="str">
        <f t="shared" si="261"/>
        <v>Slovenia-Foreign</v>
      </c>
      <c r="B2764">
        <v>2763</v>
      </c>
      <c r="C2764" t="s">
        <v>225</v>
      </c>
      <c r="D2764" t="s">
        <v>69</v>
      </c>
      <c r="E2764" t="s">
        <v>100</v>
      </c>
      <c r="F2764" s="3">
        <v>41123</v>
      </c>
      <c r="G2764" s="1" t="s">
        <v>115</v>
      </c>
      <c r="H2764" t="s">
        <v>115</v>
      </c>
      <c r="I2764" s="17">
        <f>IF(D2764="Moody",VLOOKUP(H2764,'Rating Translation'!$B$2:$E$25,4,FALSE),IF(D2764="SP",VLOOKUP(H2764,'Rating Translation'!$C$2:$E$25,3,FALSE),VLOOKUP(H2764,'Rating Translation'!$D$2:$E$25,2,FALSE)))</f>
        <v>16</v>
      </c>
      <c r="J2764">
        <f t="shared" si="258"/>
        <v>16</v>
      </c>
      <c r="K2764" s="20">
        <f>IF($D2764=K$1,$J2764,IF($C2764&lt;&gt;$C2763,"",K2763))</f>
        <v>16</v>
      </c>
      <c r="L2764">
        <f>IF($D2764=L$1,$J2764,IF($C2764&lt;&gt;$C2763,"",L2763))</f>
        <v>20</v>
      </c>
      <c r="M2764">
        <f>IF($D2764=M$1,$J2764,IF($C2764&lt;&gt;$C2763,"",M2763))</f>
        <v>19</v>
      </c>
      <c r="N2764" s="20">
        <f t="shared" si="259"/>
        <v>3</v>
      </c>
      <c r="O2764" s="21">
        <f t="shared" si="260"/>
        <v>18.333333333333332</v>
      </c>
      <c r="P2764">
        <f t="shared" si="262"/>
        <v>2.0816659994661331</v>
      </c>
      <c r="Q2764">
        <f t="shared" si="263"/>
        <v>19</v>
      </c>
    </row>
    <row r="2765" spans="1:17" x14ac:dyDescent="0.25">
      <c r="A2765" t="str">
        <f t="shared" si="261"/>
        <v>Slovenia-Foreign</v>
      </c>
      <c r="B2765">
        <v>2764</v>
      </c>
      <c r="C2765" t="s">
        <v>225</v>
      </c>
      <c r="D2765" t="s">
        <v>79</v>
      </c>
      <c r="E2765" t="s">
        <v>100</v>
      </c>
      <c r="F2765" s="3">
        <v>41124</v>
      </c>
      <c r="G2765" s="1" t="s">
        <v>187</v>
      </c>
      <c r="H2765" t="s">
        <v>76</v>
      </c>
      <c r="I2765" s="17">
        <f>IF(D2765="Moody",VLOOKUP(H2765,'Rating Translation'!$B$2:$E$25,4,FALSE),IF(D2765="SP",VLOOKUP(H2765,'Rating Translation'!$C$2:$E$25,3,FALSE),VLOOKUP(H2765,'Rating Translation'!$D$2:$E$25,2,FALSE)))</f>
        <v>19</v>
      </c>
      <c r="J2765">
        <f t="shared" si="258"/>
        <v>19</v>
      </c>
      <c r="K2765" s="20">
        <f>IF($D2765=K$1,$J2765,IF($C2765&lt;&gt;$C2764,"",K2764))</f>
        <v>16</v>
      </c>
      <c r="L2765">
        <f>IF($D2765=L$1,$J2765,IF($C2765&lt;&gt;$C2764,"",L2764))</f>
        <v>19</v>
      </c>
      <c r="M2765">
        <f>IF($D2765=M$1,$J2765,IF($C2765&lt;&gt;$C2764,"",M2764))</f>
        <v>19</v>
      </c>
      <c r="N2765" s="20">
        <f t="shared" si="259"/>
        <v>3</v>
      </c>
      <c r="O2765" s="21">
        <f t="shared" si="260"/>
        <v>18</v>
      </c>
      <c r="P2765">
        <f t="shared" si="262"/>
        <v>1.7320508075688772</v>
      </c>
      <c r="Q2765">
        <f t="shared" si="263"/>
        <v>19</v>
      </c>
    </row>
    <row r="2766" spans="1:17" x14ac:dyDescent="0.25">
      <c r="A2766" t="str">
        <f t="shared" si="261"/>
        <v>Slovenia-Foreign</v>
      </c>
      <c r="B2766">
        <v>2765</v>
      </c>
      <c r="C2766" t="s">
        <v>225</v>
      </c>
      <c r="D2766" t="s">
        <v>96</v>
      </c>
      <c r="E2766" t="s">
        <v>100</v>
      </c>
      <c r="F2766" s="3">
        <v>41129</v>
      </c>
      <c r="G2766" s="1" t="s">
        <v>186</v>
      </c>
      <c r="H2766" t="s">
        <v>121</v>
      </c>
      <c r="I2766" s="17">
        <f>IF(D2766="Moody",VLOOKUP(H2766,'Rating Translation'!$B$2:$E$25,4,FALSE),IF(D2766="SP",VLOOKUP(H2766,'Rating Translation'!$C$2:$E$25,3,FALSE),VLOOKUP(H2766,'Rating Translation'!$D$2:$E$25,2,FALSE)))</f>
        <v>18</v>
      </c>
      <c r="J2766">
        <f t="shared" si="258"/>
        <v>18</v>
      </c>
      <c r="K2766" s="20">
        <f>IF($D2766=K$1,$J2766,IF($C2766&lt;&gt;$C2765,"",K2765))</f>
        <v>16</v>
      </c>
      <c r="L2766">
        <f>IF($D2766=L$1,$J2766,IF($C2766&lt;&gt;$C2765,"",L2765))</f>
        <v>19</v>
      </c>
      <c r="M2766">
        <f>IF($D2766=M$1,$J2766,IF($C2766&lt;&gt;$C2765,"",M2765))</f>
        <v>18</v>
      </c>
      <c r="N2766" s="20">
        <f t="shared" si="259"/>
        <v>3</v>
      </c>
      <c r="O2766" s="21">
        <f t="shared" si="260"/>
        <v>17.666666666666668</v>
      </c>
      <c r="P2766">
        <f t="shared" si="262"/>
        <v>1.5275252316519468</v>
      </c>
      <c r="Q2766">
        <f t="shared" si="263"/>
        <v>18</v>
      </c>
    </row>
    <row r="2767" spans="1:17" x14ac:dyDescent="0.25">
      <c r="A2767" t="str">
        <f t="shared" si="261"/>
        <v>Slovenia-Foreign</v>
      </c>
      <c r="B2767">
        <v>2766</v>
      </c>
      <c r="C2767" t="s">
        <v>225</v>
      </c>
      <c r="D2767" t="s">
        <v>79</v>
      </c>
      <c r="E2767" t="s">
        <v>100</v>
      </c>
      <c r="F2767" s="3">
        <v>41219</v>
      </c>
      <c r="G2767" s="1" t="s">
        <v>60</v>
      </c>
      <c r="H2767" t="s">
        <v>76</v>
      </c>
      <c r="I2767" s="17">
        <f>IF(D2767="Moody",VLOOKUP(H2767,'Rating Translation'!$B$2:$E$25,4,FALSE),IF(D2767="SP",VLOOKUP(H2767,'Rating Translation'!$C$2:$E$25,3,FALSE),VLOOKUP(H2767,'Rating Translation'!$D$2:$E$25,2,FALSE)))</f>
        <v>19</v>
      </c>
      <c r="J2767">
        <f t="shared" si="258"/>
        <v>19</v>
      </c>
      <c r="K2767" s="20">
        <f>IF($D2767=K$1,$J2767,IF($C2767&lt;&gt;$C2766,"",K2766))</f>
        <v>16</v>
      </c>
      <c r="L2767">
        <f>IF($D2767=L$1,$J2767,IF($C2767&lt;&gt;$C2766,"",L2766))</f>
        <v>19</v>
      </c>
      <c r="M2767">
        <f>IF($D2767=M$1,$J2767,IF($C2767&lt;&gt;$C2766,"",M2766))</f>
        <v>18</v>
      </c>
      <c r="N2767" s="20">
        <f t="shared" si="259"/>
        <v>3</v>
      </c>
      <c r="O2767" s="21">
        <f t="shared" si="260"/>
        <v>17.666666666666668</v>
      </c>
      <c r="P2767">
        <f t="shared" si="262"/>
        <v>1.5275252316519468</v>
      </c>
      <c r="Q2767">
        <f t="shared" si="263"/>
        <v>18</v>
      </c>
    </row>
    <row r="2768" spans="1:17" x14ac:dyDescent="0.25">
      <c r="A2768" t="str">
        <f t="shared" si="261"/>
        <v>Slovenia-Foreign</v>
      </c>
      <c r="B2768">
        <v>2767</v>
      </c>
      <c r="C2768" t="s">
        <v>225</v>
      </c>
      <c r="D2768" t="s">
        <v>79</v>
      </c>
      <c r="E2768" t="s">
        <v>100</v>
      </c>
      <c r="F2768" s="3">
        <v>41317</v>
      </c>
      <c r="G2768" s="1" t="s">
        <v>165</v>
      </c>
      <c r="H2768" t="s">
        <v>121</v>
      </c>
      <c r="I2768" s="17">
        <f>IF(D2768="Moody",VLOOKUP(H2768,'Rating Translation'!$B$2:$E$25,4,FALSE),IF(D2768="SP",VLOOKUP(H2768,'Rating Translation'!$C$2:$E$25,3,FALSE),VLOOKUP(H2768,'Rating Translation'!$D$2:$E$25,2,FALSE)))</f>
        <v>18</v>
      </c>
      <c r="J2768">
        <f t="shared" si="258"/>
        <v>18</v>
      </c>
      <c r="K2768" s="20">
        <f>IF($D2768=K$1,$J2768,IF($C2768&lt;&gt;$C2767,"",K2767))</f>
        <v>16</v>
      </c>
      <c r="L2768">
        <f>IF($D2768=L$1,$J2768,IF($C2768&lt;&gt;$C2767,"",L2767))</f>
        <v>18</v>
      </c>
      <c r="M2768">
        <f>IF($D2768=M$1,$J2768,IF($C2768&lt;&gt;$C2767,"",M2767))</f>
        <v>18</v>
      </c>
      <c r="N2768" s="20">
        <f t="shared" si="259"/>
        <v>3</v>
      </c>
      <c r="O2768" s="21">
        <f t="shared" si="260"/>
        <v>17.333333333333332</v>
      </c>
      <c r="P2768">
        <f t="shared" si="262"/>
        <v>1.1547005383792515</v>
      </c>
      <c r="Q2768">
        <f t="shared" si="263"/>
        <v>18</v>
      </c>
    </row>
    <row r="2769" spans="1:17" x14ac:dyDescent="0.25">
      <c r="A2769" t="str">
        <f t="shared" si="261"/>
        <v>Slovenia-Foreign</v>
      </c>
      <c r="B2769">
        <v>2768</v>
      </c>
      <c r="C2769" t="s">
        <v>225</v>
      </c>
      <c r="D2769" t="s">
        <v>96</v>
      </c>
      <c r="E2769" t="s">
        <v>100</v>
      </c>
      <c r="F2769" s="3">
        <v>41323</v>
      </c>
      <c r="G2769" s="1" t="s">
        <v>186</v>
      </c>
      <c r="H2769" t="s">
        <v>121</v>
      </c>
      <c r="I2769" s="17">
        <f>IF(D2769="Moody",VLOOKUP(H2769,'Rating Translation'!$B$2:$E$25,4,FALSE),IF(D2769="SP",VLOOKUP(H2769,'Rating Translation'!$C$2:$E$25,3,FALSE),VLOOKUP(H2769,'Rating Translation'!$D$2:$E$25,2,FALSE)))</f>
        <v>18</v>
      </c>
      <c r="J2769">
        <f t="shared" si="258"/>
        <v>18</v>
      </c>
      <c r="K2769" s="20">
        <f>IF($D2769=K$1,$J2769,IF($C2769&lt;&gt;$C2768,"",K2768))</f>
        <v>16</v>
      </c>
      <c r="L2769">
        <f>IF($D2769=L$1,$J2769,IF($C2769&lt;&gt;$C2768,"",L2768))</f>
        <v>18</v>
      </c>
      <c r="M2769">
        <f>IF($D2769=M$1,$J2769,IF($C2769&lt;&gt;$C2768,"",M2768))</f>
        <v>18</v>
      </c>
      <c r="N2769" s="20">
        <f t="shared" si="259"/>
        <v>3</v>
      </c>
      <c r="O2769" s="21">
        <f t="shared" si="260"/>
        <v>17.333333333333332</v>
      </c>
      <c r="P2769">
        <f t="shared" si="262"/>
        <v>1.1547005383792515</v>
      </c>
      <c r="Q2769">
        <f t="shared" si="263"/>
        <v>18</v>
      </c>
    </row>
    <row r="2770" spans="1:17" x14ac:dyDescent="0.25">
      <c r="A2770" t="str">
        <f t="shared" si="261"/>
        <v>Slovenia-Foreign</v>
      </c>
      <c r="B2770">
        <v>2769</v>
      </c>
      <c r="C2770" t="s">
        <v>225</v>
      </c>
      <c r="D2770" t="s">
        <v>96</v>
      </c>
      <c r="E2770" t="s">
        <v>100</v>
      </c>
      <c r="F2770" s="3">
        <v>41355</v>
      </c>
      <c r="G2770" s="1" t="s">
        <v>186</v>
      </c>
      <c r="H2770" t="s">
        <v>121</v>
      </c>
      <c r="I2770" s="17">
        <f>IF(D2770="Moody",VLOOKUP(H2770,'Rating Translation'!$B$2:$E$25,4,FALSE),IF(D2770="SP",VLOOKUP(H2770,'Rating Translation'!$C$2:$E$25,3,FALSE),VLOOKUP(H2770,'Rating Translation'!$D$2:$E$25,2,FALSE)))</f>
        <v>18</v>
      </c>
      <c r="J2770">
        <f t="shared" si="258"/>
        <v>18</v>
      </c>
      <c r="K2770" s="20">
        <f>IF($D2770=K$1,$J2770,IF($C2770&lt;&gt;$C2769,"",K2769))</f>
        <v>16</v>
      </c>
      <c r="L2770">
        <f>IF($D2770=L$1,$J2770,IF($C2770&lt;&gt;$C2769,"",L2769))</f>
        <v>18</v>
      </c>
      <c r="M2770">
        <f>IF($D2770=M$1,$J2770,IF($C2770&lt;&gt;$C2769,"",M2769))</f>
        <v>18</v>
      </c>
      <c r="N2770" s="20">
        <f t="shared" si="259"/>
        <v>3</v>
      </c>
      <c r="O2770" s="21">
        <f t="shared" si="260"/>
        <v>17.333333333333332</v>
      </c>
      <c r="P2770">
        <f t="shared" si="262"/>
        <v>1.1547005383792515</v>
      </c>
      <c r="Q2770">
        <f t="shared" si="263"/>
        <v>18</v>
      </c>
    </row>
    <row r="2771" spans="1:17" x14ac:dyDescent="0.25">
      <c r="A2771" t="str">
        <f t="shared" si="261"/>
        <v>Slovenia-Foreign</v>
      </c>
      <c r="B2771">
        <v>2770</v>
      </c>
      <c r="C2771" t="s">
        <v>225</v>
      </c>
      <c r="D2771" t="s">
        <v>69</v>
      </c>
      <c r="E2771" t="s">
        <v>100</v>
      </c>
      <c r="F2771" s="3">
        <v>41394</v>
      </c>
      <c r="G2771" s="1" t="s">
        <v>211</v>
      </c>
      <c r="H2771" t="s">
        <v>125</v>
      </c>
      <c r="I2771" s="17">
        <f>IF(D2771="Moody",VLOOKUP(H2771,'Rating Translation'!$B$2:$E$25,4,FALSE),IF(D2771="SP",VLOOKUP(H2771,'Rating Translation'!$C$2:$E$25,3,FALSE),VLOOKUP(H2771,'Rating Translation'!$D$2:$E$25,2,FALSE)))</f>
        <v>14</v>
      </c>
      <c r="J2771">
        <f t="shared" si="258"/>
        <v>14</v>
      </c>
      <c r="K2771" s="20">
        <f>IF($D2771=K$1,$J2771,IF($C2771&lt;&gt;$C2770,"",K2770))</f>
        <v>14</v>
      </c>
      <c r="L2771">
        <f>IF($D2771=L$1,$J2771,IF($C2771&lt;&gt;$C2770,"",L2770))</f>
        <v>18</v>
      </c>
      <c r="M2771">
        <f>IF($D2771=M$1,$J2771,IF($C2771&lt;&gt;$C2770,"",M2770))</f>
        <v>18</v>
      </c>
      <c r="N2771" s="20">
        <f t="shared" si="259"/>
        <v>3</v>
      </c>
      <c r="O2771" s="21">
        <f t="shared" si="260"/>
        <v>16.666666666666668</v>
      </c>
      <c r="P2771">
        <f t="shared" si="262"/>
        <v>2.3094010767584989</v>
      </c>
      <c r="Q2771">
        <f t="shared" si="263"/>
        <v>18</v>
      </c>
    </row>
    <row r="2772" spans="1:17" x14ac:dyDescent="0.25">
      <c r="A2772" t="str">
        <f t="shared" si="261"/>
        <v>Slovenia-Foreign</v>
      </c>
      <c r="B2772">
        <v>2771</v>
      </c>
      <c r="C2772" t="s">
        <v>225</v>
      </c>
      <c r="D2772" t="s">
        <v>96</v>
      </c>
      <c r="E2772" t="s">
        <v>100</v>
      </c>
      <c r="F2772" s="3">
        <v>41411</v>
      </c>
      <c r="G2772" s="1" t="s">
        <v>185</v>
      </c>
      <c r="H2772" t="s">
        <v>122</v>
      </c>
      <c r="I2772" s="17">
        <f>IF(D2772="Moody",VLOOKUP(H2772,'Rating Translation'!$B$2:$E$25,4,FALSE),IF(D2772="SP",VLOOKUP(H2772,'Rating Translation'!$C$2:$E$25,3,FALSE),VLOOKUP(H2772,'Rating Translation'!$D$2:$E$25,2,FALSE)))</f>
        <v>17</v>
      </c>
      <c r="J2772">
        <f t="shared" si="258"/>
        <v>17</v>
      </c>
      <c r="K2772" s="20">
        <f>IF($D2772=K$1,$J2772,IF($C2772&lt;&gt;$C2771,"",K2771))</f>
        <v>14</v>
      </c>
      <c r="L2772">
        <f>IF($D2772=L$1,$J2772,IF($C2772&lt;&gt;$C2771,"",L2771))</f>
        <v>18</v>
      </c>
      <c r="M2772">
        <f>IF($D2772=M$1,$J2772,IF($C2772&lt;&gt;$C2771,"",M2771))</f>
        <v>17</v>
      </c>
      <c r="N2772" s="20">
        <f t="shared" si="259"/>
        <v>3</v>
      </c>
      <c r="O2772" s="21">
        <f t="shared" si="260"/>
        <v>16.333333333333332</v>
      </c>
      <c r="P2772">
        <f t="shared" si="262"/>
        <v>2.0816659994661282</v>
      </c>
      <c r="Q2772">
        <f t="shared" si="263"/>
        <v>17</v>
      </c>
    </row>
    <row r="2773" spans="1:17" x14ac:dyDescent="0.25">
      <c r="A2773" t="str">
        <f t="shared" si="261"/>
        <v>Slovenia-Foreign</v>
      </c>
      <c r="B2773">
        <v>2772</v>
      </c>
      <c r="C2773" t="s">
        <v>225</v>
      </c>
      <c r="D2773" t="s">
        <v>96</v>
      </c>
      <c r="E2773" t="s">
        <v>100</v>
      </c>
      <c r="F2773" s="3">
        <v>41422</v>
      </c>
      <c r="G2773" s="1" t="s">
        <v>185</v>
      </c>
      <c r="H2773" t="s">
        <v>122</v>
      </c>
      <c r="I2773" s="17">
        <f>IF(D2773="Moody",VLOOKUP(H2773,'Rating Translation'!$B$2:$E$25,4,FALSE),IF(D2773="SP",VLOOKUP(H2773,'Rating Translation'!$C$2:$E$25,3,FALSE),VLOOKUP(H2773,'Rating Translation'!$D$2:$E$25,2,FALSE)))</f>
        <v>17</v>
      </c>
      <c r="J2773">
        <f t="shared" si="258"/>
        <v>17</v>
      </c>
      <c r="K2773" s="20">
        <f>IF($D2773=K$1,$J2773,IF($C2773&lt;&gt;$C2772,"",K2772))</f>
        <v>14</v>
      </c>
      <c r="L2773">
        <f>IF($D2773=L$1,$J2773,IF($C2773&lt;&gt;$C2772,"",L2772))</f>
        <v>18</v>
      </c>
      <c r="M2773">
        <f>IF($D2773=M$1,$J2773,IF($C2773&lt;&gt;$C2772,"",M2772))</f>
        <v>17</v>
      </c>
      <c r="N2773" s="20">
        <f t="shared" si="259"/>
        <v>3</v>
      </c>
      <c r="O2773" s="21">
        <f t="shared" si="260"/>
        <v>16.333333333333332</v>
      </c>
      <c r="P2773">
        <f t="shared" si="262"/>
        <v>2.0816659994661282</v>
      </c>
      <c r="Q2773">
        <f t="shared" si="263"/>
        <v>17</v>
      </c>
    </row>
    <row r="2774" spans="1:17" x14ac:dyDescent="0.25">
      <c r="A2774" t="str">
        <f t="shared" si="261"/>
        <v>Slovenia-Foreign</v>
      </c>
      <c r="B2774">
        <v>2773</v>
      </c>
      <c r="C2774" t="s">
        <v>225</v>
      </c>
      <c r="D2774" t="s">
        <v>96</v>
      </c>
      <c r="E2774" t="s">
        <v>100</v>
      </c>
      <c r="F2774" s="3">
        <v>41449</v>
      </c>
      <c r="G2774" s="1" t="s">
        <v>185</v>
      </c>
      <c r="H2774" t="s">
        <v>122</v>
      </c>
      <c r="I2774" s="17">
        <f>IF(D2774="Moody",VLOOKUP(H2774,'Rating Translation'!$B$2:$E$25,4,FALSE),IF(D2774="SP",VLOOKUP(H2774,'Rating Translation'!$C$2:$E$25,3,FALSE),VLOOKUP(H2774,'Rating Translation'!$D$2:$E$25,2,FALSE)))</f>
        <v>17</v>
      </c>
      <c r="J2774">
        <f t="shared" si="258"/>
        <v>17</v>
      </c>
      <c r="K2774" s="20">
        <f>IF($D2774=K$1,$J2774,IF($C2774&lt;&gt;$C2773,"",K2773))</f>
        <v>14</v>
      </c>
      <c r="L2774">
        <f>IF($D2774=L$1,$J2774,IF($C2774&lt;&gt;$C2773,"",L2773))</f>
        <v>18</v>
      </c>
      <c r="M2774">
        <f>IF($D2774=M$1,$J2774,IF($C2774&lt;&gt;$C2773,"",M2773))</f>
        <v>17</v>
      </c>
      <c r="N2774" s="20">
        <f t="shared" si="259"/>
        <v>3</v>
      </c>
      <c r="O2774" s="21">
        <f t="shared" si="260"/>
        <v>16.333333333333332</v>
      </c>
      <c r="P2774">
        <f t="shared" si="262"/>
        <v>2.0816659994661282</v>
      </c>
      <c r="Q2774">
        <f t="shared" si="263"/>
        <v>17</v>
      </c>
    </row>
    <row r="2775" spans="1:17" x14ac:dyDescent="0.25">
      <c r="A2775" t="str">
        <f t="shared" si="261"/>
        <v>Slovenia-Foreign</v>
      </c>
      <c r="B2775">
        <v>2774</v>
      </c>
      <c r="C2775" t="s">
        <v>225</v>
      </c>
      <c r="D2775" t="s">
        <v>96</v>
      </c>
      <c r="E2775" t="s">
        <v>100</v>
      </c>
      <c r="F2775" s="3">
        <v>41495</v>
      </c>
      <c r="G2775" s="1" t="s">
        <v>185</v>
      </c>
      <c r="H2775" t="s">
        <v>122</v>
      </c>
      <c r="I2775" s="17">
        <f>IF(D2775="Moody",VLOOKUP(H2775,'Rating Translation'!$B$2:$E$25,4,FALSE),IF(D2775="SP",VLOOKUP(H2775,'Rating Translation'!$C$2:$E$25,3,FALSE),VLOOKUP(H2775,'Rating Translation'!$D$2:$E$25,2,FALSE)))</f>
        <v>17</v>
      </c>
      <c r="J2775">
        <f t="shared" si="258"/>
        <v>17</v>
      </c>
      <c r="K2775" s="20">
        <f>IF($D2775=K$1,$J2775,IF($C2775&lt;&gt;$C2774,"",K2774))</f>
        <v>14</v>
      </c>
      <c r="L2775">
        <f>IF($D2775=L$1,$J2775,IF($C2775&lt;&gt;$C2774,"",L2774))</f>
        <v>18</v>
      </c>
      <c r="M2775">
        <f>IF($D2775=M$1,$J2775,IF($C2775&lt;&gt;$C2774,"",M2774))</f>
        <v>17</v>
      </c>
      <c r="N2775" s="20">
        <f t="shared" si="259"/>
        <v>3</v>
      </c>
      <c r="O2775" s="21">
        <f t="shared" si="260"/>
        <v>16.333333333333332</v>
      </c>
      <c r="P2775">
        <f t="shared" si="262"/>
        <v>2.0816659994661282</v>
      </c>
      <c r="Q2775">
        <f t="shared" si="263"/>
        <v>17</v>
      </c>
    </row>
    <row r="2776" spans="1:17" x14ac:dyDescent="0.25">
      <c r="A2776" t="str">
        <f t="shared" si="261"/>
        <v>Slovenia-Foreign</v>
      </c>
      <c r="B2776">
        <v>2775</v>
      </c>
      <c r="C2776" t="s">
        <v>225</v>
      </c>
      <c r="D2776" t="s">
        <v>96</v>
      </c>
      <c r="E2776" t="s">
        <v>100</v>
      </c>
      <c r="F2776" s="3">
        <v>41547</v>
      </c>
      <c r="G2776" s="1" t="s">
        <v>185</v>
      </c>
      <c r="H2776" t="s">
        <v>122</v>
      </c>
      <c r="I2776" s="17">
        <f>IF(D2776="Moody",VLOOKUP(H2776,'Rating Translation'!$B$2:$E$25,4,FALSE),IF(D2776="SP",VLOOKUP(H2776,'Rating Translation'!$C$2:$E$25,3,FALSE),VLOOKUP(H2776,'Rating Translation'!$D$2:$E$25,2,FALSE)))</f>
        <v>17</v>
      </c>
      <c r="J2776">
        <f t="shared" si="258"/>
        <v>17</v>
      </c>
      <c r="K2776" s="20">
        <f>IF($D2776=K$1,$J2776,IF($C2776&lt;&gt;$C2775,"",K2775))</f>
        <v>14</v>
      </c>
      <c r="L2776">
        <f>IF($D2776=L$1,$J2776,IF($C2776&lt;&gt;$C2775,"",L2775))</f>
        <v>18</v>
      </c>
      <c r="M2776">
        <f>IF($D2776=M$1,$J2776,IF($C2776&lt;&gt;$C2775,"",M2775))</f>
        <v>17</v>
      </c>
      <c r="N2776" s="20">
        <f t="shared" si="259"/>
        <v>3</v>
      </c>
      <c r="O2776" s="21">
        <f t="shared" si="260"/>
        <v>16.333333333333332</v>
      </c>
      <c r="P2776">
        <f t="shared" si="262"/>
        <v>2.0816659994661282</v>
      </c>
      <c r="Q2776">
        <f t="shared" si="263"/>
        <v>17</v>
      </c>
    </row>
    <row r="2777" spans="1:17" x14ac:dyDescent="0.25">
      <c r="A2777" t="str">
        <f t="shared" si="261"/>
        <v>Slovenia-Foreign</v>
      </c>
      <c r="B2777">
        <v>2776</v>
      </c>
      <c r="C2777" t="s">
        <v>225</v>
      </c>
      <c r="D2777" t="s">
        <v>96</v>
      </c>
      <c r="E2777" t="s">
        <v>100</v>
      </c>
      <c r="F2777" s="3">
        <v>41586</v>
      </c>
      <c r="G2777" s="1" t="s">
        <v>185</v>
      </c>
      <c r="H2777" t="s">
        <v>122</v>
      </c>
      <c r="I2777" s="17">
        <f>IF(D2777="Moody",VLOOKUP(H2777,'Rating Translation'!$B$2:$E$25,4,FALSE),IF(D2777="SP",VLOOKUP(H2777,'Rating Translation'!$C$2:$E$25,3,FALSE),VLOOKUP(H2777,'Rating Translation'!$D$2:$E$25,2,FALSE)))</f>
        <v>17</v>
      </c>
      <c r="J2777">
        <f t="shared" si="258"/>
        <v>17</v>
      </c>
      <c r="K2777" s="20">
        <f>IF($D2777=K$1,$J2777,IF($C2777&lt;&gt;$C2776,"",K2776))</f>
        <v>14</v>
      </c>
      <c r="L2777">
        <f>IF($D2777=L$1,$J2777,IF($C2777&lt;&gt;$C2776,"",L2776))</f>
        <v>18</v>
      </c>
      <c r="M2777">
        <f>IF($D2777=M$1,$J2777,IF($C2777&lt;&gt;$C2776,"",M2776))</f>
        <v>17</v>
      </c>
      <c r="N2777" s="20">
        <f t="shared" si="259"/>
        <v>3</v>
      </c>
      <c r="O2777" s="21">
        <f t="shared" si="260"/>
        <v>16.333333333333332</v>
      </c>
      <c r="P2777">
        <f t="shared" si="262"/>
        <v>2.0816659994661282</v>
      </c>
      <c r="Q2777">
        <f t="shared" si="263"/>
        <v>17</v>
      </c>
    </row>
    <row r="2778" spans="1:17" x14ac:dyDescent="0.25">
      <c r="A2778" t="str">
        <f t="shared" si="261"/>
        <v>Slovenia-Foreign</v>
      </c>
      <c r="B2778">
        <v>2777</v>
      </c>
      <c r="C2778" t="s">
        <v>225</v>
      </c>
      <c r="D2778" t="s">
        <v>96</v>
      </c>
      <c r="E2778" t="s">
        <v>100</v>
      </c>
      <c r="F2778" s="3">
        <v>41598</v>
      </c>
      <c r="G2778" s="1" t="s">
        <v>185</v>
      </c>
      <c r="H2778" t="s">
        <v>122</v>
      </c>
      <c r="I2778" s="17">
        <f>IF(D2778="Moody",VLOOKUP(H2778,'Rating Translation'!$B$2:$E$25,4,FALSE),IF(D2778="SP",VLOOKUP(H2778,'Rating Translation'!$C$2:$E$25,3,FALSE),VLOOKUP(H2778,'Rating Translation'!$D$2:$E$25,2,FALSE)))</f>
        <v>17</v>
      </c>
      <c r="J2778">
        <f t="shared" si="258"/>
        <v>17</v>
      </c>
      <c r="K2778" s="20">
        <f>IF($D2778=K$1,$J2778,IF($C2778&lt;&gt;$C2777,"",K2777))</f>
        <v>14</v>
      </c>
      <c r="L2778">
        <f>IF($D2778=L$1,$J2778,IF($C2778&lt;&gt;$C2777,"",L2777))</f>
        <v>18</v>
      </c>
      <c r="M2778">
        <f>IF($D2778=M$1,$J2778,IF($C2778&lt;&gt;$C2777,"",M2777))</f>
        <v>17</v>
      </c>
      <c r="N2778" s="20">
        <f t="shared" si="259"/>
        <v>3</v>
      </c>
      <c r="O2778" s="21">
        <f t="shared" si="260"/>
        <v>16.333333333333332</v>
      </c>
      <c r="P2778">
        <f t="shared" si="262"/>
        <v>2.0816659994661282</v>
      </c>
      <c r="Q2778">
        <f t="shared" si="263"/>
        <v>17</v>
      </c>
    </row>
    <row r="2779" spans="1:17" x14ac:dyDescent="0.25">
      <c r="A2779" t="str">
        <f t="shared" si="261"/>
        <v>Slovenia-Foreign</v>
      </c>
      <c r="B2779">
        <v>2778</v>
      </c>
      <c r="C2779" t="s">
        <v>225</v>
      </c>
      <c r="D2779" t="s">
        <v>96</v>
      </c>
      <c r="E2779" t="s">
        <v>100</v>
      </c>
      <c r="F2779" s="3">
        <v>41611</v>
      </c>
      <c r="G2779" s="1" t="s">
        <v>185</v>
      </c>
      <c r="H2779" t="s">
        <v>122</v>
      </c>
      <c r="I2779" s="17">
        <f>IF(D2779="Moody",VLOOKUP(H2779,'Rating Translation'!$B$2:$E$25,4,FALSE),IF(D2779="SP",VLOOKUP(H2779,'Rating Translation'!$C$2:$E$25,3,FALSE),VLOOKUP(H2779,'Rating Translation'!$D$2:$E$25,2,FALSE)))</f>
        <v>17</v>
      </c>
      <c r="J2779">
        <f t="shared" si="258"/>
        <v>17</v>
      </c>
      <c r="K2779" s="20">
        <f>IF($D2779=K$1,$J2779,IF($C2779&lt;&gt;$C2778,"",K2778))</f>
        <v>14</v>
      </c>
      <c r="L2779">
        <f>IF($D2779=L$1,$J2779,IF($C2779&lt;&gt;$C2778,"",L2778))</f>
        <v>18</v>
      </c>
      <c r="M2779">
        <f>IF($D2779=M$1,$J2779,IF($C2779&lt;&gt;$C2778,"",M2778))</f>
        <v>17</v>
      </c>
      <c r="N2779" s="20">
        <f t="shared" si="259"/>
        <v>3</v>
      </c>
      <c r="O2779" s="21">
        <f t="shared" si="260"/>
        <v>16.333333333333332</v>
      </c>
      <c r="P2779">
        <f t="shared" si="262"/>
        <v>2.0816659994661282</v>
      </c>
      <c r="Q2779">
        <f t="shared" si="263"/>
        <v>17</v>
      </c>
    </row>
    <row r="2780" spans="1:17" x14ac:dyDescent="0.25">
      <c r="A2780" t="str">
        <f t="shared" si="261"/>
        <v>Slovenia-Foreign</v>
      </c>
      <c r="B2780">
        <v>2779</v>
      </c>
      <c r="C2780" t="s">
        <v>225</v>
      </c>
      <c r="D2780" t="s">
        <v>96</v>
      </c>
      <c r="E2780" t="s">
        <v>100</v>
      </c>
      <c r="F2780" s="3">
        <v>41647</v>
      </c>
      <c r="G2780" s="1" t="s">
        <v>185</v>
      </c>
      <c r="H2780" t="s">
        <v>122</v>
      </c>
      <c r="I2780" s="17">
        <f>IF(D2780="Moody",VLOOKUP(H2780,'Rating Translation'!$B$2:$E$25,4,FALSE),IF(D2780="SP",VLOOKUP(H2780,'Rating Translation'!$C$2:$E$25,3,FALSE),VLOOKUP(H2780,'Rating Translation'!$D$2:$E$25,2,FALSE)))</f>
        <v>17</v>
      </c>
      <c r="J2780">
        <f t="shared" si="258"/>
        <v>17</v>
      </c>
      <c r="K2780" s="20">
        <f>IF($D2780=K$1,$J2780,IF($C2780&lt;&gt;$C2779,"",K2779))</f>
        <v>14</v>
      </c>
      <c r="L2780">
        <f>IF($D2780=L$1,$J2780,IF($C2780&lt;&gt;$C2779,"",L2779))</f>
        <v>18</v>
      </c>
      <c r="M2780">
        <f>IF($D2780=M$1,$J2780,IF($C2780&lt;&gt;$C2779,"",M2779))</f>
        <v>17</v>
      </c>
      <c r="N2780" s="20">
        <f t="shared" si="259"/>
        <v>3</v>
      </c>
      <c r="O2780" s="21">
        <f t="shared" si="260"/>
        <v>16.333333333333332</v>
      </c>
      <c r="P2780">
        <f t="shared" si="262"/>
        <v>2.0816659994661282</v>
      </c>
      <c r="Q2780">
        <f t="shared" si="263"/>
        <v>17</v>
      </c>
    </row>
    <row r="2781" spans="1:17" x14ac:dyDescent="0.25">
      <c r="A2781" t="str">
        <f t="shared" si="261"/>
        <v>Slovenia-Local</v>
      </c>
      <c r="B2781">
        <v>2780</v>
      </c>
      <c r="C2781" t="s">
        <v>225</v>
      </c>
      <c r="D2781" t="s">
        <v>79</v>
      </c>
      <c r="E2781" t="s">
        <v>101</v>
      </c>
      <c r="F2781" s="3">
        <v>35193</v>
      </c>
      <c r="G2781" s="1" t="s">
        <v>78</v>
      </c>
      <c r="H2781" t="s">
        <v>78</v>
      </c>
      <c r="I2781" s="17">
        <f>IF(D2781="Moody",VLOOKUP(H2781,'Rating Translation'!$B$2:$E$25,4,FALSE),IF(D2781="SP",VLOOKUP(H2781,'Rating Translation'!$C$2:$E$25,3,FALSE),VLOOKUP(H2781,'Rating Translation'!$D$2:$E$25,2,FALSE)))</f>
        <v>22</v>
      </c>
      <c r="J2781">
        <f t="shared" si="258"/>
        <v>22</v>
      </c>
      <c r="K2781" s="20">
        <f>IF($D2781=K$1,$J2781,IF($C2781&lt;&gt;$C2780,"",K2780))</f>
        <v>14</v>
      </c>
      <c r="L2781">
        <f>IF($D2781=L$1,$J2781,IF($C2781&lt;&gt;$C2780,"",L2780))</f>
        <v>22</v>
      </c>
      <c r="M2781">
        <f>IF($D2781=M$1,$J2781,IF($C2781&lt;&gt;$C2780,"",M2780))</f>
        <v>17</v>
      </c>
      <c r="N2781" s="20">
        <f t="shared" si="259"/>
        <v>3</v>
      </c>
      <c r="O2781" s="21">
        <f t="shared" si="260"/>
        <v>17.666666666666668</v>
      </c>
      <c r="P2781">
        <f t="shared" si="262"/>
        <v>4.0414518843273779</v>
      </c>
      <c r="Q2781">
        <f t="shared" si="263"/>
        <v>17</v>
      </c>
    </row>
    <row r="2782" spans="1:17" x14ac:dyDescent="0.25">
      <c r="A2782" t="str">
        <f t="shared" si="261"/>
        <v>Slovenia-Local</v>
      </c>
      <c r="B2782">
        <v>2781</v>
      </c>
      <c r="C2782" t="s">
        <v>225</v>
      </c>
      <c r="D2782" t="s">
        <v>96</v>
      </c>
      <c r="E2782" t="s">
        <v>101</v>
      </c>
      <c r="F2782" s="3">
        <v>35194</v>
      </c>
      <c r="G2782" s="1" t="s">
        <v>119</v>
      </c>
      <c r="H2782" t="s">
        <v>119</v>
      </c>
      <c r="I2782" s="17">
        <f>IF(D2782="Moody",VLOOKUP(H2782,'Rating Translation'!$B$2:$E$25,4,FALSE),IF(D2782="SP",VLOOKUP(H2782,'Rating Translation'!$C$2:$E$25,3,FALSE),VLOOKUP(H2782,'Rating Translation'!$D$2:$E$25,2,FALSE)))</f>
        <v>21</v>
      </c>
      <c r="J2782">
        <f t="shared" si="258"/>
        <v>21</v>
      </c>
      <c r="K2782" s="20">
        <f>IF($D2782=K$1,$J2782,IF($C2782&lt;&gt;$C2781,"",K2781))</f>
        <v>14</v>
      </c>
      <c r="L2782">
        <f>IF($D2782=L$1,$J2782,IF($C2782&lt;&gt;$C2781,"",L2781))</f>
        <v>22</v>
      </c>
      <c r="M2782">
        <f>IF($D2782=M$1,$J2782,IF($C2782&lt;&gt;$C2781,"",M2781))</f>
        <v>21</v>
      </c>
      <c r="N2782" s="20">
        <f t="shared" si="259"/>
        <v>3</v>
      </c>
      <c r="O2782" s="21">
        <f t="shared" si="260"/>
        <v>19</v>
      </c>
      <c r="P2782">
        <f t="shared" si="262"/>
        <v>4.358898943540674</v>
      </c>
      <c r="Q2782">
        <f t="shared" si="263"/>
        <v>21</v>
      </c>
    </row>
    <row r="2783" spans="1:17" x14ac:dyDescent="0.25">
      <c r="A2783" t="str">
        <f t="shared" si="261"/>
        <v>Slovenia-Local</v>
      </c>
      <c r="B2783">
        <v>2782</v>
      </c>
      <c r="C2783" t="s">
        <v>225</v>
      </c>
      <c r="D2783" t="s">
        <v>69</v>
      </c>
      <c r="E2783" t="s">
        <v>101</v>
      </c>
      <c r="F2783" s="3">
        <v>36166</v>
      </c>
      <c r="G2783" s="1" t="s">
        <v>108</v>
      </c>
      <c r="H2783" t="s">
        <v>108</v>
      </c>
      <c r="I2783" s="17">
        <f>IF(D2783="Moody",VLOOKUP(H2783,'Rating Translation'!$B$2:$E$25,4,FALSE),IF(D2783="SP",VLOOKUP(H2783,'Rating Translation'!$C$2:$E$25,3,FALSE),VLOOKUP(H2783,'Rating Translation'!$D$2:$E$25,2,FALSE)))</f>
        <v>21</v>
      </c>
      <c r="J2783">
        <f t="shared" si="258"/>
        <v>21</v>
      </c>
      <c r="K2783" s="20">
        <f>IF($D2783=K$1,$J2783,IF($C2783&lt;&gt;$C2782,"",K2782))</f>
        <v>21</v>
      </c>
      <c r="L2783">
        <f>IF($D2783=L$1,$J2783,IF($C2783&lt;&gt;$C2782,"",L2782))</f>
        <v>22</v>
      </c>
      <c r="M2783">
        <f>IF($D2783=M$1,$J2783,IF($C2783&lt;&gt;$C2782,"",M2782))</f>
        <v>21</v>
      </c>
      <c r="N2783" s="20">
        <f t="shared" si="259"/>
        <v>3</v>
      </c>
      <c r="O2783" s="21">
        <f t="shared" si="260"/>
        <v>21.333333333333332</v>
      </c>
      <c r="P2783">
        <f t="shared" si="262"/>
        <v>0.57735026918962584</v>
      </c>
      <c r="Q2783">
        <f t="shared" si="263"/>
        <v>21</v>
      </c>
    </row>
    <row r="2784" spans="1:17" x14ac:dyDescent="0.25">
      <c r="A2784" t="str">
        <f t="shared" si="261"/>
        <v>Slovenia-Local</v>
      </c>
      <c r="B2784">
        <v>2783</v>
      </c>
      <c r="C2784" t="s">
        <v>225</v>
      </c>
      <c r="D2784" t="s">
        <v>96</v>
      </c>
      <c r="E2784" t="s">
        <v>101</v>
      </c>
      <c r="F2784" s="3">
        <v>36509</v>
      </c>
      <c r="G2784" s="1" t="s">
        <v>78</v>
      </c>
      <c r="H2784" t="s">
        <v>78</v>
      </c>
      <c r="I2784" s="17">
        <f>IF(D2784="Moody",VLOOKUP(H2784,'Rating Translation'!$B$2:$E$25,4,FALSE),IF(D2784="SP",VLOOKUP(H2784,'Rating Translation'!$C$2:$E$25,3,FALSE),VLOOKUP(H2784,'Rating Translation'!$D$2:$E$25,2,FALSE)))</f>
        <v>22</v>
      </c>
      <c r="J2784">
        <f t="shared" si="258"/>
        <v>22</v>
      </c>
      <c r="K2784" s="20">
        <f>IF($D2784=K$1,$J2784,IF($C2784&lt;&gt;$C2783,"",K2783))</f>
        <v>21</v>
      </c>
      <c r="L2784">
        <f>IF($D2784=L$1,$J2784,IF($C2784&lt;&gt;$C2783,"",L2783))</f>
        <v>22</v>
      </c>
      <c r="M2784">
        <f>IF($D2784=M$1,$J2784,IF($C2784&lt;&gt;$C2783,"",M2783))</f>
        <v>22</v>
      </c>
      <c r="N2784" s="20">
        <f t="shared" si="259"/>
        <v>3</v>
      </c>
      <c r="O2784" s="21">
        <f t="shared" si="260"/>
        <v>21.666666666666668</v>
      </c>
      <c r="P2784">
        <f t="shared" si="262"/>
        <v>0.57735026918962584</v>
      </c>
      <c r="Q2784">
        <f t="shared" si="263"/>
        <v>22</v>
      </c>
    </row>
    <row r="2785" spans="1:17" x14ac:dyDescent="0.25">
      <c r="A2785" t="str">
        <f t="shared" si="261"/>
        <v>Slovenia-Local</v>
      </c>
      <c r="B2785">
        <v>2784</v>
      </c>
      <c r="C2785" t="s">
        <v>225</v>
      </c>
      <c r="D2785" t="s">
        <v>96</v>
      </c>
      <c r="E2785" t="s">
        <v>101</v>
      </c>
      <c r="F2785" s="3">
        <v>36790</v>
      </c>
      <c r="G2785" s="1" t="s">
        <v>78</v>
      </c>
      <c r="H2785" t="s">
        <v>78</v>
      </c>
      <c r="I2785" s="17">
        <f>IF(D2785="Moody",VLOOKUP(H2785,'Rating Translation'!$B$2:$E$25,4,FALSE),IF(D2785="SP",VLOOKUP(H2785,'Rating Translation'!$C$2:$E$25,3,FALSE),VLOOKUP(H2785,'Rating Translation'!$D$2:$E$25,2,FALSE)))</f>
        <v>22</v>
      </c>
      <c r="J2785">
        <f t="shared" si="258"/>
        <v>22</v>
      </c>
      <c r="K2785" s="20">
        <f>IF($D2785=K$1,$J2785,IF($C2785&lt;&gt;$C2784,"",K2784))</f>
        <v>21</v>
      </c>
      <c r="L2785">
        <f>IF($D2785=L$1,$J2785,IF($C2785&lt;&gt;$C2784,"",L2784))</f>
        <v>22</v>
      </c>
      <c r="M2785">
        <f>IF($D2785=M$1,$J2785,IF($C2785&lt;&gt;$C2784,"",M2784))</f>
        <v>22</v>
      </c>
      <c r="N2785" s="20">
        <f t="shared" si="259"/>
        <v>3</v>
      </c>
      <c r="O2785" s="21">
        <f t="shared" si="260"/>
        <v>21.666666666666668</v>
      </c>
      <c r="P2785">
        <f t="shared" si="262"/>
        <v>0.57735026918962584</v>
      </c>
      <c r="Q2785">
        <f t="shared" si="263"/>
        <v>22</v>
      </c>
    </row>
    <row r="2786" spans="1:17" x14ac:dyDescent="0.25">
      <c r="A2786" t="str">
        <f t="shared" si="261"/>
        <v>Slovenia-Local</v>
      </c>
      <c r="B2786">
        <v>2785</v>
      </c>
      <c r="C2786" t="s">
        <v>225</v>
      </c>
      <c r="D2786" t="s">
        <v>96</v>
      </c>
      <c r="E2786" t="s">
        <v>101</v>
      </c>
      <c r="F2786" s="3">
        <v>37405</v>
      </c>
      <c r="G2786" s="1" t="s">
        <v>78</v>
      </c>
      <c r="H2786" t="s">
        <v>78</v>
      </c>
      <c r="I2786" s="17">
        <f>IF(D2786="Moody",VLOOKUP(H2786,'Rating Translation'!$B$2:$E$25,4,FALSE),IF(D2786="SP",VLOOKUP(H2786,'Rating Translation'!$C$2:$E$25,3,FALSE),VLOOKUP(H2786,'Rating Translation'!$D$2:$E$25,2,FALSE)))</f>
        <v>22</v>
      </c>
      <c r="J2786">
        <f t="shared" si="258"/>
        <v>22</v>
      </c>
      <c r="K2786" s="20">
        <f>IF($D2786=K$1,$J2786,IF($C2786&lt;&gt;$C2785,"",K2785))</f>
        <v>21</v>
      </c>
      <c r="L2786">
        <f>IF($D2786=L$1,$J2786,IF($C2786&lt;&gt;$C2785,"",L2785))</f>
        <v>22</v>
      </c>
      <c r="M2786">
        <f>IF($D2786=M$1,$J2786,IF($C2786&lt;&gt;$C2785,"",M2785))</f>
        <v>22</v>
      </c>
      <c r="N2786" s="20">
        <f t="shared" si="259"/>
        <v>3</v>
      </c>
      <c r="O2786" s="21">
        <f t="shared" si="260"/>
        <v>21.666666666666668</v>
      </c>
      <c r="P2786">
        <f t="shared" si="262"/>
        <v>0.57735026918962584</v>
      </c>
      <c r="Q2786">
        <f t="shared" si="263"/>
        <v>22</v>
      </c>
    </row>
    <row r="2787" spans="1:17" x14ac:dyDescent="0.25">
      <c r="A2787" t="str">
        <f t="shared" si="261"/>
        <v>Slovenia-Local</v>
      </c>
      <c r="B2787">
        <v>2786</v>
      </c>
      <c r="C2787" t="s">
        <v>225</v>
      </c>
      <c r="D2787" t="s">
        <v>96</v>
      </c>
      <c r="E2787" t="s">
        <v>101</v>
      </c>
      <c r="F2787" s="3">
        <v>37747</v>
      </c>
      <c r="G2787" s="1" t="s">
        <v>78</v>
      </c>
      <c r="H2787" t="s">
        <v>78</v>
      </c>
      <c r="I2787" s="17">
        <f>IF(D2787="Moody",VLOOKUP(H2787,'Rating Translation'!$B$2:$E$25,4,FALSE),IF(D2787="SP",VLOOKUP(H2787,'Rating Translation'!$C$2:$E$25,3,FALSE),VLOOKUP(H2787,'Rating Translation'!$D$2:$E$25,2,FALSE)))</f>
        <v>22</v>
      </c>
      <c r="J2787">
        <f t="shared" si="258"/>
        <v>22</v>
      </c>
      <c r="K2787" s="20">
        <f>IF($D2787=K$1,$J2787,IF($C2787&lt;&gt;$C2786,"",K2786))</f>
        <v>21</v>
      </c>
      <c r="L2787">
        <f>IF($D2787=L$1,$J2787,IF($C2787&lt;&gt;$C2786,"",L2786))</f>
        <v>22</v>
      </c>
      <c r="M2787">
        <f>IF($D2787=M$1,$J2787,IF($C2787&lt;&gt;$C2786,"",M2786))</f>
        <v>22</v>
      </c>
      <c r="N2787" s="20">
        <f t="shared" si="259"/>
        <v>3</v>
      </c>
      <c r="O2787" s="21">
        <f t="shared" si="260"/>
        <v>21.666666666666668</v>
      </c>
      <c r="P2787">
        <f t="shared" si="262"/>
        <v>0.57735026918962584</v>
      </c>
      <c r="Q2787">
        <f t="shared" si="263"/>
        <v>22</v>
      </c>
    </row>
    <row r="2788" spans="1:17" x14ac:dyDescent="0.25">
      <c r="A2788" t="str">
        <f t="shared" si="261"/>
        <v>Slovenia-Local</v>
      </c>
      <c r="B2788">
        <v>2787</v>
      </c>
      <c r="C2788" t="s">
        <v>225</v>
      </c>
      <c r="D2788" t="s">
        <v>96</v>
      </c>
      <c r="E2788" t="s">
        <v>101</v>
      </c>
      <c r="F2788" s="3">
        <v>37929</v>
      </c>
      <c r="G2788" s="1" t="s">
        <v>78</v>
      </c>
      <c r="H2788" t="s">
        <v>78</v>
      </c>
      <c r="I2788" s="17">
        <f>IF(D2788="Moody",VLOOKUP(H2788,'Rating Translation'!$B$2:$E$25,4,FALSE),IF(D2788="SP",VLOOKUP(H2788,'Rating Translation'!$C$2:$E$25,3,FALSE),VLOOKUP(H2788,'Rating Translation'!$D$2:$E$25,2,FALSE)))</f>
        <v>22</v>
      </c>
      <c r="J2788">
        <f t="shared" si="258"/>
        <v>22</v>
      </c>
      <c r="K2788" s="20">
        <f>IF($D2788=K$1,$J2788,IF($C2788&lt;&gt;$C2787,"",K2787))</f>
        <v>21</v>
      </c>
      <c r="L2788">
        <f>IF($D2788=L$1,$J2788,IF($C2788&lt;&gt;$C2787,"",L2787))</f>
        <v>22</v>
      </c>
      <c r="M2788">
        <f>IF($D2788=M$1,$J2788,IF($C2788&lt;&gt;$C2787,"",M2787))</f>
        <v>22</v>
      </c>
      <c r="N2788" s="20">
        <f t="shared" si="259"/>
        <v>3</v>
      </c>
      <c r="O2788" s="21">
        <f t="shared" si="260"/>
        <v>21.666666666666668</v>
      </c>
      <c r="P2788">
        <f t="shared" si="262"/>
        <v>0.57735026918962584</v>
      </c>
      <c r="Q2788">
        <f t="shared" si="263"/>
        <v>22</v>
      </c>
    </row>
    <row r="2789" spans="1:17" x14ac:dyDescent="0.25">
      <c r="A2789" t="str">
        <f t="shared" si="261"/>
        <v>Slovenia-Local</v>
      </c>
      <c r="B2789">
        <v>2788</v>
      </c>
      <c r="C2789" t="s">
        <v>225</v>
      </c>
      <c r="D2789" t="s">
        <v>96</v>
      </c>
      <c r="E2789" t="s">
        <v>101</v>
      </c>
      <c r="F2789" s="3">
        <v>38175</v>
      </c>
      <c r="G2789" s="1" t="s">
        <v>78</v>
      </c>
      <c r="H2789" t="s">
        <v>78</v>
      </c>
      <c r="I2789" s="17">
        <f>IF(D2789="Moody",VLOOKUP(H2789,'Rating Translation'!$B$2:$E$25,4,FALSE),IF(D2789="SP",VLOOKUP(H2789,'Rating Translation'!$C$2:$E$25,3,FALSE),VLOOKUP(H2789,'Rating Translation'!$D$2:$E$25,2,FALSE)))</f>
        <v>22</v>
      </c>
      <c r="J2789">
        <f t="shared" si="258"/>
        <v>22</v>
      </c>
      <c r="K2789" s="20">
        <f>IF($D2789=K$1,$J2789,IF($C2789&lt;&gt;$C2788,"",K2788))</f>
        <v>21</v>
      </c>
      <c r="L2789">
        <f>IF($D2789=L$1,$J2789,IF($C2789&lt;&gt;$C2788,"",L2788))</f>
        <v>22</v>
      </c>
      <c r="M2789">
        <f>IF($D2789=M$1,$J2789,IF($C2789&lt;&gt;$C2788,"",M2788))</f>
        <v>22</v>
      </c>
      <c r="N2789" s="20">
        <f t="shared" si="259"/>
        <v>3</v>
      </c>
      <c r="O2789" s="21">
        <f t="shared" si="260"/>
        <v>21.666666666666668</v>
      </c>
      <c r="P2789">
        <f t="shared" si="262"/>
        <v>0.57735026918962584</v>
      </c>
      <c r="Q2789">
        <f t="shared" si="263"/>
        <v>22</v>
      </c>
    </row>
    <row r="2790" spans="1:17" x14ac:dyDescent="0.25">
      <c r="A2790" t="str">
        <f t="shared" si="261"/>
        <v>Slovenia-Local</v>
      </c>
      <c r="B2790">
        <v>2789</v>
      </c>
      <c r="C2790" t="s">
        <v>225</v>
      </c>
      <c r="D2790" t="s">
        <v>96</v>
      </c>
      <c r="E2790" t="s">
        <v>101</v>
      </c>
      <c r="F2790" s="3">
        <v>38910</v>
      </c>
      <c r="G2790" s="1" t="s">
        <v>78</v>
      </c>
      <c r="H2790" t="s">
        <v>78</v>
      </c>
      <c r="I2790" s="17">
        <f>IF(D2790="Moody",VLOOKUP(H2790,'Rating Translation'!$B$2:$E$25,4,FALSE),IF(D2790="SP",VLOOKUP(H2790,'Rating Translation'!$C$2:$E$25,3,FALSE),VLOOKUP(H2790,'Rating Translation'!$D$2:$E$25,2,FALSE)))</f>
        <v>22</v>
      </c>
      <c r="J2790">
        <f t="shared" si="258"/>
        <v>22</v>
      </c>
      <c r="K2790" s="20">
        <f>IF($D2790=K$1,$J2790,IF($C2790&lt;&gt;$C2789,"",K2789))</f>
        <v>21</v>
      </c>
      <c r="L2790">
        <f>IF($D2790=L$1,$J2790,IF($C2790&lt;&gt;$C2789,"",L2789))</f>
        <v>22</v>
      </c>
      <c r="M2790">
        <f>IF($D2790=M$1,$J2790,IF($C2790&lt;&gt;$C2789,"",M2789))</f>
        <v>22</v>
      </c>
      <c r="N2790" s="20">
        <f t="shared" si="259"/>
        <v>3</v>
      </c>
      <c r="O2790" s="21">
        <f t="shared" si="260"/>
        <v>21.666666666666668</v>
      </c>
      <c r="P2790">
        <f t="shared" si="262"/>
        <v>0.57735026918962584</v>
      </c>
      <c r="Q2790">
        <f t="shared" si="263"/>
        <v>22</v>
      </c>
    </row>
    <row r="2791" spans="1:17" x14ac:dyDescent="0.25">
      <c r="A2791" t="str">
        <f t="shared" si="261"/>
        <v>Slovenia-Local</v>
      </c>
      <c r="B2791">
        <v>2790</v>
      </c>
      <c r="C2791" t="s">
        <v>225</v>
      </c>
      <c r="D2791" t="s">
        <v>69</v>
      </c>
      <c r="E2791" t="s">
        <v>101</v>
      </c>
      <c r="F2791" s="3">
        <v>38924</v>
      </c>
      <c r="G2791" s="1" t="s">
        <v>107</v>
      </c>
      <c r="H2791" t="s">
        <v>107</v>
      </c>
      <c r="I2791" s="17">
        <f>IF(D2791="Moody",VLOOKUP(H2791,'Rating Translation'!$B$2:$E$25,4,FALSE),IF(D2791="SP",VLOOKUP(H2791,'Rating Translation'!$C$2:$E$25,3,FALSE),VLOOKUP(H2791,'Rating Translation'!$D$2:$E$25,2,FALSE)))</f>
        <v>22</v>
      </c>
      <c r="J2791">
        <f t="shared" si="258"/>
        <v>22</v>
      </c>
      <c r="K2791" s="20">
        <f>IF($D2791=K$1,$J2791,IF($C2791&lt;&gt;$C2790,"",K2790))</f>
        <v>22</v>
      </c>
      <c r="L2791">
        <f>IF($D2791=L$1,$J2791,IF($C2791&lt;&gt;$C2790,"",L2790))</f>
        <v>22</v>
      </c>
      <c r="M2791">
        <f>IF($D2791=M$1,$J2791,IF($C2791&lt;&gt;$C2790,"",M2790))</f>
        <v>22</v>
      </c>
      <c r="N2791" s="20">
        <f t="shared" si="259"/>
        <v>3</v>
      </c>
      <c r="O2791" s="21">
        <f t="shared" si="260"/>
        <v>22</v>
      </c>
      <c r="P2791">
        <f t="shared" si="262"/>
        <v>0</v>
      </c>
      <c r="Q2791">
        <f t="shared" si="263"/>
        <v>22</v>
      </c>
    </row>
    <row r="2792" spans="1:17" x14ac:dyDescent="0.25">
      <c r="A2792" t="str">
        <f t="shared" si="261"/>
        <v>Slovenia-Local</v>
      </c>
      <c r="B2792">
        <v>2791</v>
      </c>
      <c r="C2792" t="s">
        <v>225</v>
      </c>
      <c r="D2792" t="s">
        <v>69</v>
      </c>
      <c r="E2792" t="s">
        <v>101</v>
      </c>
      <c r="F2792" s="3">
        <v>40809</v>
      </c>
      <c r="G2792" s="1" t="s">
        <v>108</v>
      </c>
      <c r="H2792" t="s">
        <v>108</v>
      </c>
      <c r="I2792" s="17">
        <f>IF(D2792="Moody",VLOOKUP(H2792,'Rating Translation'!$B$2:$E$25,4,FALSE),IF(D2792="SP",VLOOKUP(H2792,'Rating Translation'!$C$2:$E$25,3,FALSE),VLOOKUP(H2792,'Rating Translation'!$D$2:$E$25,2,FALSE)))</f>
        <v>21</v>
      </c>
      <c r="J2792">
        <f t="shared" ref="J2792:J2855" si="264">IF(ISERROR(I2792),"",I2792)</f>
        <v>21</v>
      </c>
      <c r="K2792" s="20">
        <f>IF($D2792=K$1,$J2792,IF($C2792&lt;&gt;$C2791,"",K2791))</f>
        <v>21</v>
      </c>
      <c r="L2792">
        <f>IF($D2792=L$1,$J2792,IF($C2792&lt;&gt;$C2791,"",L2791))</f>
        <v>22</v>
      </c>
      <c r="M2792">
        <f>IF($D2792=M$1,$J2792,IF($C2792&lt;&gt;$C2791,"",M2791))</f>
        <v>22</v>
      </c>
      <c r="N2792" s="20">
        <f t="shared" ref="N2792:N2855" si="265">COUNT(K2792:M2792)</f>
        <v>3</v>
      </c>
      <c r="O2792" s="21">
        <f t="shared" ref="O2792:O2855" si="266">AVERAGE(K2792:M2792)</f>
        <v>21.666666666666668</v>
      </c>
      <c r="P2792">
        <f t="shared" si="262"/>
        <v>0.57735026918962584</v>
      </c>
      <c r="Q2792">
        <f t="shared" si="263"/>
        <v>22</v>
      </c>
    </row>
    <row r="2793" spans="1:17" x14ac:dyDescent="0.25">
      <c r="A2793" t="str">
        <f t="shared" si="261"/>
        <v>Slovenia-Local</v>
      </c>
      <c r="B2793">
        <v>2792</v>
      </c>
      <c r="C2793" t="s">
        <v>225</v>
      </c>
      <c r="D2793" t="s">
        <v>96</v>
      </c>
      <c r="E2793" t="s">
        <v>101</v>
      </c>
      <c r="F2793" s="3">
        <v>40814</v>
      </c>
      <c r="G2793" s="1" t="s">
        <v>119</v>
      </c>
      <c r="H2793" t="s">
        <v>119</v>
      </c>
      <c r="I2793" s="17">
        <f>IF(D2793="Moody",VLOOKUP(H2793,'Rating Translation'!$B$2:$E$25,4,FALSE),IF(D2793="SP",VLOOKUP(H2793,'Rating Translation'!$C$2:$E$25,3,FALSE),VLOOKUP(H2793,'Rating Translation'!$D$2:$E$25,2,FALSE)))</f>
        <v>21</v>
      </c>
      <c r="J2793">
        <f t="shared" si="264"/>
        <v>21</v>
      </c>
      <c r="K2793" s="20">
        <f>IF($D2793=K$1,$J2793,IF($C2793&lt;&gt;$C2792,"",K2792))</f>
        <v>21</v>
      </c>
      <c r="L2793">
        <f>IF($D2793=L$1,$J2793,IF($C2793&lt;&gt;$C2792,"",L2792))</f>
        <v>22</v>
      </c>
      <c r="M2793">
        <f>IF($D2793=M$1,$J2793,IF($C2793&lt;&gt;$C2792,"",M2792))</f>
        <v>21</v>
      </c>
      <c r="N2793" s="20">
        <f t="shared" si="265"/>
        <v>3</v>
      </c>
      <c r="O2793" s="21">
        <f t="shared" si="266"/>
        <v>21.333333333333332</v>
      </c>
      <c r="P2793">
        <f t="shared" si="262"/>
        <v>0.57735026918962584</v>
      </c>
      <c r="Q2793">
        <f t="shared" si="263"/>
        <v>21</v>
      </c>
    </row>
    <row r="2794" spans="1:17" x14ac:dyDescent="0.25">
      <c r="A2794" t="str">
        <f t="shared" si="261"/>
        <v>Slovenia-Local</v>
      </c>
      <c r="B2794">
        <v>2793</v>
      </c>
      <c r="C2794" t="s">
        <v>225</v>
      </c>
      <c r="D2794" t="s">
        <v>79</v>
      </c>
      <c r="E2794" t="s">
        <v>101</v>
      </c>
      <c r="F2794" s="3">
        <v>40835</v>
      </c>
      <c r="G2794" s="1" t="s">
        <v>119</v>
      </c>
      <c r="H2794" t="s">
        <v>119</v>
      </c>
      <c r="I2794" s="17">
        <f>IF(D2794="Moody",VLOOKUP(H2794,'Rating Translation'!$B$2:$E$25,4,FALSE),IF(D2794="SP",VLOOKUP(H2794,'Rating Translation'!$C$2:$E$25,3,FALSE),VLOOKUP(H2794,'Rating Translation'!$D$2:$E$25,2,FALSE)))</f>
        <v>21</v>
      </c>
      <c r="J2794">
        <f t="shared" si="264"/>
        <v>21</v>
      </c>
      <c r="K2794" s="20">
        <f>IF($D2794=K$1,$J2794,IF($C2794&lt;&gt;$C2793,"",K2793))</f>
        <v>21</v>
      </c>
      <c r="L2794">
        <f>IF($D2794=L$1,$J2794,IF($C2794&lt;&gt;$C2793,"",L2793))</f>
        <v>21</v>
      </c>
      <c r="M2794">
        <f>IF($D2794=M$1,$J2794,IF($C2794&lt;&gt;$C2793,"",M2793))</f>
        <v>21</v>
      </c>
      <c r="N2794" s="20">
        <f t="shared" si="265"/>
        <v>3</v>
      </c>
      <c r="O2794" s="21">
        <f t="shared" si="266"/>
        <v>21</v>
      </c>
      <c r="P2794">
        <f t="shared" si="262"/>
        <v>0</v>
      </c>
      <c r="Q2794">
        <f t="shared" si="263"/>
        <v>21</v>
      </c>
    </row>
    <row r="2795" spans="1:17" x14ac:dyDescent="0.25">
      <c r="A2795" t="str">
        <f t="shared" si="261"/>
        <v>Slovenia-Local</v>
      </c>
      <c r="B2795">
        <v>2794</v>
      </c>
      <c r="C2795" t="s">
        <v>225</v>
      </c>
      <c r="D2795" t="s">
        <v>96</v>
      </c>
      <c r="E2795" t="s">
        <v>101</v>
      </c>
      <c r="F2795" s="3">
        <v>40897</v>
      </c>
      <c r="G2795" s="1" t="s">
        <v>119</v>
      </c>
      <c r="H2795" t="s">
        <v>119</v>
      </c>
      <c r="I2795" s="17">
        <f>IF(D2795="Moody",VLOOKUP(H2795,'Rating Translation'!$B$2:$E$25,4,FALSE),IF(D2795="SP",VLOOKUP(H2795,'Rating Translation'!$C$2:$E$25,3,FALSE),VLOOKUP(H2795,'Rating Translation'!$D$2:$E$25,2,FALSE)))</f>
        <v>21</v>
      </c>
      <c r="J2795">
        <f t="shared" si="264"/>
        <v>21</v>
      </c>
      <c r="K2795" s="20">
        <f>IF($D2795=K$1,$J2795,IF($C2795&lt;&gt;$C2794,"",K2794))</f>
        <v>21</v>
      </c>
      <c r="L2795">
        <f>IF($D2795=L$1,$J2795,IF($C2795&lt;&gt;$C2794,"",L2794))</f>
        <v>21</v>
      </c>
      <c r="M2795">
        <f>IF($D2795=M$1,$J2795,IF($C2795&lt;&gt;$C2794,"",M2794))</f>
        <v>21</v>
      </c>
      <c r="N2795" s="20">
        <f t="shared" si="265"/>
        <v>3</v>
      </c>
      <c r="O2795" s="21">
        <f t="shared" si="266"/>
        <v>21</v>
      </c>
      <c r="P2795">
        <f t="shared" si="262"/>
        <v>0</v>
      </c>
      <c r="Q2795">
        <f t="shared" si="263"/>
        <v>21</v>
      </c>
    </row>
    <row r="2796" spans="1:17" x14ac:dyDescent="0.25">
      <c r="A2796" t="str">
        <f t="shared" si="261"/>
        <v>Slovenia-Local</v>
      </c>
      <c r="B2796">
        <v>2795</v>
      </c>
      <c r="C2796" t="s">
        <v>225</v>
      </c>
      <c r="D2796" t="s">
        <v>69</v>
      </c>
      <c r="E2796" t="s">
        <v>101</v>
      </c>
      <c r="F2796" s="3">
        <v>40899</v>
      </c>
      <c r="G2796" s="1" t="s">
        <v>110</v>
      </c>
      <c r="H2796" t="s">
        <v>110</v>
      </c>
      <c r="I2796" s="17">
        <f>IF(D2796="Moody",VLOOKUP(H2796,'Rating Translation'!$B$2:$E$25,4,FALSE),IF(D2796="SP",VLOOKUP(H2796,'Rating Translation'!$C$2:$E$25,3,FALSE),VLOOKUP(H2796,'Rating Translation'!$D$2:$E$25,2,FALSE)))</f>
        <v>20</v>
      </c>
      <c r="J2796">
        <f t="shared" si="264"/>
        <v>20</v>
      </c>
      <c r="K2796" s="20">
        <f>IF($D2796=K$1,$J2796,IF($C2796&lt;&gt;$C2795,"",K2795))</f>
        <v>20</v>
      </c>
      <c r="L2796">
        <f>IF($D2796=L$1,$J2796,IF($C2796&lt;&gt;$C2795,"",L2795))</f>
        <v>21</v>
      </c>
      <c r="M2796">
        <f>IF($D2796=M$1,$J2796,IF($C2796&lt;&gt;$C2795,"",M2795))</f>
        <v>21</v>
      </c>
      <c r="N2796" s="20">
        <f t="shared" si="265"/>
        <v>3</v>
      </c>
      <c r="O2796" s="21">
        <f t="shared" si="266"/>
        <v>20.666666666666668</v>
      </c>
      <c r="P2796">
        <f t="shared" si="262"/>
        <v>0.57735026918962584</v>
      </c>
      <c r="Q2796">
        <f t="shared" si="263"/>
        <v>21</v>
      </c>
    </row>
    <row r="2797" spans="1:17" x14ac:dyDescent="0.25">
      <c r="A2797" t="str">
        <f t="shared" si="261"/>
        <v>Slovenia-Local</v>
      </c>
      <c r="B2797">
        <v>2796</v>
      </c>
      <c r="C2797" t="s">
        <v>225</v>
      </c>
      <c r="D2797" t="s">
        <v>79</v>
      </c>
      <c r="E2797" t="s">
        <v>101</v>
      </c>
      <c r="F2797" s="3">
        <v>40921</v>
      </c>
      <c r="G2797" s="1" t="s">
        <v>120</v>
      </c>
      <c r="H2797" t="s">
        <v>120</v>
      </c>
      <c r="I2797" s="17">
        <f>IF(D2797="Moody",VLOOKUP(H2797,'Rating Translation'!$B$2:$E$25,4,FALSE),IF(D2797="SP",VLOOKUP(H2797,'Rating Translation'!$C$2:$E$25,3,FALSE),VLOOKUP(H2797,'Rating Translation'!$D$2:$E$25,2,FALSE)))</f>
        <v>20</v>
      </c>
      <c r="J2797">
        <f t="shared" si="264"/>
        <v>20</v>
      </c>
      <c r="K2797" s="20">
        <f>IF($D2797=K$1,$J2797,IF($C2797&lt;&gt;$C2796,"",K2796))</f>
        <v>20</v>
      </c>
      <c r="L2797">
        <f>IF($D2797=L$1,$J2797,IF($C2797&lt;&gt;$C2796,"",L2796))</f>
        <v>20</v>
      </c>
      <c r="M2797">
        <f>IF($D2797=M$1,$J2797,IF($C2797&lt;&gt;$C2796,"",M2796))</f>
        <v>21</v>
      </c>
      <c r="N2797" s="20">
        <f t="shared" si="265"/>
        <v>3</v>
      </c>
      <c r="O2797" s="21">
        <f t="shared" si="266"/>
        <v>20.333333333333332</v>
      </c>
      <c r="P2797">
        <f t="shared" si="262"/>
        <v>0.57735026918962584</v>
      </c>
      <c r="Q2797">
        <f t="shared" si="263"/>
        <v>20</v>
      </c>
    </row>
    <row r="2798" spans="1:17" x14ac:dyDescent="0.25">
      <c r="A2798" t="str">
        <f t="shared" si="261"/>
        <v>Slovenia-Local</v>
      </c>
      <c r="B2798">
        <v>2797</v>
      </c>
      <c r="C2798" t="s">
        <v>225</v>
      </c>
      <c r="D2798" t="s">
        <v>96</v>
      </c>
      <c r="E2798" t="s">
        <v>101</v>
      </c>
      <c r="F2798" s="3">
        <v>40935</v>
      </c>
      <c r="G2798" s="1" t="s">
        <v>76</v>
      </c>
      <c r="H2798" t="s">
        <v>76</v>
      </c>
      <c r="I2798" s="17">
        <f>IF(D2798="Moody",VLOOKUP(H2798,'Rating Translation'!$B$2:$E$25,4,FALSE),IF(D2798="SP",VLOOKUP(H2798,'Rating Translation'!$C$2:$E$25,3,FALSE),VLOOKUP(H2798,'Rating Translation'!$D$2:$E$25,2,FALSE)))</f>
        <v>19</v>
      </c>
      <c r="J2798">
        <f t="shared" si="264"/>
        <v>19</v>
      </c>
      <c r="K2798" s="20">
        <f>IF($D2798=K$1,$J2798,IF($C2798&lt;&gt;$C2797,"",K2797))</f>
        <v>20</v>
      </c>
      <c r="L2798">
        <f>IF($D2798=L$1,$J2798,IF($C2798&lt;&gt;$C2797,"",L2797))</f>
        <v>20</v>
      </c>
      <c r="M2798">
        <f>IF($D2798=M$1,$J2798,IF($C2798&lt;&gt;$C2797,"",M2797))</f>
        <v>19</v>
      </c>
      <c r="N2798" s="20">
        <f t="shared" si="265"/>
        <v>3</v>
      </c>
      <c r="O2798" s="21">
        <f t="shared" si="266"/>
        <v>19.666666666666668</v>
      </c>
      <c r="P2798">
        <f t="shared" si="262"/>
        <v>0.57735026918962584</v>
      </c>
      <c r="Q2798">
        <f t="shared" si="263"/>
        <v>20</v>
      </c>
    </row>
    <row r="2799" spans="1:17" x14ac:dyDescent="0.25">
      <c r="A2799" t="str">
        <f t="shared" si="261"/>
        <v>Slovenia-Local</v>
      </c>
      <c r="B2799">
        <v>2798</v>
      </c>
      <c r="C2799" t="s">
        <v>225</v>
      </c>
      <c r="D2799" t="s">
        <v>69</v>
      </c>
      <c r="E2799" t="s">
        <v>101</v>
      </c>
      <c r="F2799" s="3">
        <v>40952</v>
      </c>
      <c r="G2799" s="1" t="s">
        <v>111</v>
      </c>
      <c r="H2799" t="s">
        <v>111</v>
      </c>
      <c r="I2799" s="17">
        <f>IF(D2799="Moody",VLOOKUP(H2799,'Rating Translation'!$B$2:$E$25,4,FALSE),IF(D2799="SP",VLOOKUP(H2799,'Rating Translation'!$C$2:$E$25,3,FALSE),VLOOKUP(H2799,'Rating Translation'!$D$2:$E$25,2,FALSE)))</f>
        <v>19</v>
      </c>
      <c r="J2799">
        <f t="shared" si="264"/>
        <v>19</v>
      </c>
      <c r="K2799" s="20">
        <f>IF($D2799=K$1,$J2799,IF($C2799&lt;&gt;$C2798,"",K2798))</f>
        <v>19</v>
      </c>
      <c r="L2799">
        <f>IF($D2799=L$1,$J2799,IF($C2799&lt;&gt;$C2798,"",L2798))</f>
        <v>20</v>
      </c>
      <c r="M2799">
        <f>IF($D2799=M$1,$J2799,IF($C2799&lt;&gt;$C2798,"",M2798))</f>
        <v>19</v>
      </c>
      <c r="N2799" s="20">
        <f t="shared" si="265"/>
        <v>3</v>
      </c>
      <c r="O2799" s="21">
        <f t="shared" si="266"/>
        <v>19.333333333333332</v>
      </c>
      <c r="P2799">
        <f t="shared" si="262"/>
        <v>0.57735026918962584</v>
      </c>
      <c r="Q2799">
        <f t="shared" si="263"/>
        <v>19</v>
      </c>
    </row>
    <row r="2800" spans="1:17" x14ac:dyDescent="0.25">
      <c r="A2800" t="str">
        <f t="shared" si="261"/>
        <v>Slovenia-Local</v>
      </c>
      <c r="B2800">
        <v>2799</v>
      </c>
      <c r="C2800" t="s">
        <v>225</v>
      </c>
      <c r="D2800" t="s">
        <v>96</v>
      </c>
      <c r="E2800" t="s">
        <v>101</v>
      </c>
      <c r="F2800" s="3">
        <v>40953</v>
      </c>
      <c r="G2800" s="1" t="s">
        <v>76</v>
      </c>
      <c r="H2800" t="s">
        <v>76</v>
      </c>
      <c r="I2800" s="17">
        <f>IF(D2800="Moody",VLOOKUP(H2800,'Rating Translation'!$B$2:$E$25,4,FALSE),IF(D2800="SP",VLOOKUP(H2800,'Rating Translation'!$C$2:$E$25,3,FALSE),VLOOKUP(H2800,'Rating Translation'!$D$2:$E$25,2,FALSE)))</f>
        <v>19</v>
      </c>
      <c r="J2800">
        <f t="shared" si="264"/>
        <v>19</v>
      </c>
      <c r="K2800" s="20">
        <f>IF($D2800=K$1,$J2800,IF($C2800&lt;&gt;$C2799,"",K2799))</f>
        <v>19</v>
      </c>
      <c r="L2800">
        <f>IF($D2800=L$1,$J2800,IF($C2800&lt;&gt;$C2799,"",L2799))</f>
        <v>20</v>
      </c>
      <c r="M2800">
        <f>IF($D2800=M$1,$J2800,IF($C2800&lt;&gt;$C2799,"",M2799))</f>
        <v>19</v>
      </c>
      <c r="N2800" s="20">
        <f t="shared" si="265"/>
        <v>3</v>
      </c>
      <c r="O2800" s="21">
        <f t="shared" si="266"/>
        <v>19.333333333333332</v>
      </c>
      <c r="P2800">
        <f t="shared" si="262"/>
        <v>0.57735026918962584</v>
      </c>
      <c r="Q2800">
        <f t="shared" si="263"/>
        <v>19</v>
      </c>
    </row>
    <row r="2801" spans="1:17" x14ac:dyDescent="0.25">
      <c r="A2801" t="str">
        <f t="shared" si="261"/>
        <v>Slovenia-Local</v>
      </c>
      <c r="B2801">
        <v>2800</v>
      </c>
      <c r="C2801" t="s">
        <v>225</v>
      </c>
      <c r="D2801" t="s">
        <v>96</v>
      </c>
      <c r="E2801" t="s">
        <v>101</v>
      </c>
      <c r="F2801" s="3">
        <v>41057</v>
      </c>
      <c r="G2801" s="1" t="s">
        <v>76</v>
      </c>
      <c r="H2801" t="s">
        <v>76</v>
      </c>
      <c r="I2801" s="17">
        <f>IF(D2801="Moody",VLOOKUP(H2801,'Rating Translation'!$B$2:$E$25,4,FALSE),IF(D2801="SP",VLOOKUP(H2801,'Rating Translation'!$C$2:$E$25,3,FALSE),VLOOKUP(H2801,'Rating Translation'!$D$2:$E$25,2,FALSE)))</f>
        <v>19</v>
      </c>
      <c r="J2801">
        <f t="shared" si="264"/>
        <v>19</v>
      </c>
      <c r="K2801" s="20">
        <f>IF($D2801=K$1,$J2801,IF($C2801&lt;&gt;$C2800,"",K2800))</f>
        <v>19</v>
      </c>
      <c r="L2801">
        <f>IF($D2801=L$1,$J2801,IF($C2801&lt;&gt;$C2800,"",L2800))</f>
        <v>20</v>
      </c>
      <c r="M2801">
        <f>IF($D2801=M$1,$J2801,IF($C2801&lt;&gt;$C2800,"",M2800))</f>
        <v>19</v>
      </c>
      <c r="N2801" s="20">
        <f t="shared" si="265"/>
        <v>3</v>
      </c>
      <c r="O2801" s="21">
        <f t="shared" si="266"/>
        <v>19.333333333333332</v>
      </c>
      <c r="P2801">
        <f t="shared" si="262"/>
        <v>0.57735026918962584</v>
      </c>
      <c r="Q2801">
        <f t="shared" si="263"/>
        <v>19</v>
      </c>
    </row>
    <row r="2802" spans="1:17" x14ac:dyDescent="0.25">
      <c r="A2802" t="str">
        <f t="shared" si="261"/>
        <v>Slovenia-Local</v>
      </c>
      <c r="B2802">
        <v>2801</v>
      </c>
      <c r="C2802" t="s">
        <v>225</v>
      </c>
      <c r="D2802" t="s">
        <v>96</v>
      </c>
      <c r="E2802" t="s">
        <v>101</v>
      </c>
      <c r="F2802" s="3">
        <v>41082</v>
      </c>
      <c r="G2802" s="1" t="s">
        <v>76</v>
      </c>
      <c r="H2802" t="s">
        <v>76</v>
      </c>
      <c r="I2802" s="17">
        <f>IF(D2802="Moody",VLOOKUP(H2802,'Rating Translation'!$B$2:$E$25,4,FALSE),IF(D2802="SP",VLOOKUP(H2802,'Rating Translation'!$C$2:$E$25,3,FALSE),VLOOKUP(H2802,'Rating Translation'!$D$2:$E$25,2,FALSE)))</f>
        <v>19</v>
      </c>
      <c r="J2802">
        <f t="shared" si="264"/>
        <v>19</v>
      </c>
      <c r="K2802" s="20">
        <f>IF($D2802=K$1,$J2802,IF($C2802&lt;&gt;$C2801,"",K2801))</f>
        <v>19</v>
      </c>
      <c r="L2802">
        <f>IF($D2802=L$1,$J2802,IF($C2802&lt;&gt;$C2801,"",L2801))</f>
        <v>20</v>
      </c>
      <c r="M2802">
        <f>IF($D2802=M$1,$J2802,IF($C2802&lt;&gt;$C2801,"",M2801))</f>
        <v>19</v>
      </c>
      <c r="N2802" s="20">
        <f t="shared" si="265"/>
        <v>3</v>
      </c>
      <c r="O2802" s="21">
        <f t="shared" si="266"/>
        <v>19.333333333333332</v>
      </c>
      <c r="P2802">
        <f t="shared" si="262"/>
        <v>0.57735026918962584</v>
      </c>
      <c r="Q2802">
        <f t="shared" si="263"/>
        <v>19</v>
      </c>
    </row>
    <row r="2803" spans="1:17" x14ac:dyDescent="0.25">
      <c r="A2803" t="str">
        <f t="shared" si="261"/>
        <v>Slovenia-Local</v>
      </c>
      <c r="B2803">
        <v>2802</v>
      </c>
      <c r="C2803" t="s">
        <v>225</v>
      </c>
      <c r="D2803" t="s">
        <v>69</v>
      </c>
      <c r="E2803" t="s">
        <v>101</v>
      </c>
      <c r="F2803" s="3">
        <v>41123</v>
      </c>
      <c r="G2803" s="1" t="s">
        <v>115</v>
      </c>
      <c r="H2803" t="s">
        <v>115</v>
      </c>
      <c r="I2803" s="17">
        <f>IF(D2803="Moody",VLOOKUP(H2803,'Rating Translation'!$B$2:$E$25,4,FALSE),IF(D2803="SP",VLOOKUP(H2803,'Rating Translation'!$C$2:$E$25,3,FALSE),VLOOKUP(H2803,'Rating Translation'!$D$2:$E$25,2,FALSE)))</f>
        <v>16</v>
      </c>
      <c r="J2803">
        <f t="shared" si="264"/>
        <v>16</v>
      </c>
      <c r="K2803" s="20">
        <f>IF($D2803=K$1,$J2803,IF($C2803&lt;&gt;$C2802,"",K2802))</f>
        <v>16</v>
      </c>
      <c r="L2803">
        <f>IF($D2803=L$1,$J2803,IF($C2803&lt;&gt;$C2802,"",L2802))</f>
        <v>20</v>
      </c>
      <c r="M2803">
        <f>IF($D2803=M$1,$J2803,IF($C2803&lt;&gt;$C2802,"",M2802))</f>
        <v>19</v>
      </c>
      <c r="N2803" s="20">
        <f t="shared" si="265"/>
        <v>3</v>
      </c>
      <c r="O2803" s="21">
        <f t="shared" si="266"/>
        <v>18.333333333333332</v>
      </c>
      <c r="P2803">
        <f t="shared" si="262"/>
        <v>2.0816659994661331</v>
      </c>
      <c r="Q2803">
        <f t="shared" si="263"/>
        <v>19</v>
      </c>
    </row>
    <row r="2804" spans="1:17" x14ac:dyDescent="0.25">
      <c r="A2804" t="str">
        <f t="shared" si="261"/>
        <v>Slovenia-Local</v>
      </c>
      <c r="B2804">
        <v>2803</v>
      </c>
      <c r="C2804" t="s">
        <v>225</v>
      </c>
      <c r="D2804" t="s">
        <v>79</v>
      </c>
      <c r="E2804" t="s">
        <v>101</v>
      </c>
      <c r="F2804" s="3">
        <v>41124</v>
      </c>
      <c r="G2804" s="1" t="s">
        <v>76</v>
      </c>
      <c r="H2804" t="s">
        <v>76</v>
      </c>
      <c r="I2804" s="17">
        <f>IF(D2804="Moody",VLOOKUP(H2804,'Rating Translation'!$B$2:$E$25,4,FALSE),IF(D2804="SP",VLOOKUP(H2804,'Rating Translation'!$C$2:$E$25,3,FALSE),VLOOKUP(H2804,'Rating Translation'!$D$2:$E$25,2,FALSE)))</f>
        <v>19</v>
      </c>
      <c r="J2804">
        <f t="shared" si="264"/>
        <v>19</v>
      </c>
      <c r="K2804" s="20">
        <f>IF($D2804=K$1,$J2804,IF($C2804&lt;&gt;$C2803,"",K2803))</f>
        <v>16</v>
      </c>
      <c r="L2804">
        <f>IF($D2804=L$1,$J2804,IF($C2804&lt;&gt;$C2803,"",L2803))</f>
        <v>19</v>
      </c>
      <c r="M2804">
        <f>IF($D2804=M$1,$J2804,IF($C2804&lt;&gt;$C2803,"",M2803))</f>
        <v>19</v>
      </c>
      <c r="N2804" s="20">
        <f t="shared" si="265"/>
        <v>3</v>
      </c>
      <c r="O2804" s="21">
        <f t="shared" si="266"/>
        <v>18</v>
      </c>
      <c r="P2804">
        <f t="shared" si="262"/>
        <v>1.7320508075688772</v>
      </c>
      <c r="Q2804">
        <f t="shared" si="263"/>
        <v>19</v>
      </c>
    </row>
    <row r="2805" spans="1:17" x14ac:dyDescent="0.25">
      <c r="A2805" t="str">
        <f t="shared" si="261"/>
        <v>Slovenia-Local</v>
      </c>
      <c r="B2805">
        <v>2804</v>
      </c>
      <c r="C2805" t="s">
        <v>225</v>
      </c>
      <c r="D2805" t="s">
        <v>96</v>
      </c>
      <c r="E2805" t="s">
        <v>101</v>
      </c>
      <c r="F2805" s="3">
        <v>41129</v>
      </c>
      <c r="G2805" s="1" t="s">
        <v>121</v>
      </c>
      <c r="H2805" t="s">
        <v>121</v>
      </c>
      <c r="I2805" s="17">
        <f>IF(D2805="Moody",VLOOKUP(H2805,'Rating Translation'!$B$2:$E$25,4,FALSE),IF(D2805="SP",VLOOKUP(H2805,'Rating Translation'!$C$2:$E$25,3,FALSE),VLOOKUP(H2805,'Rating Translation'!$D$2:$E$25,2,FALSE)))</f>
        <v>18</v>
      </c>
      <c r="J2805">
        <f t="shared" si="264"/>
        <v>18</v>
      </c>
      <c r="K2805" s="20">
        <f>IF($D2805=K$1,$J2805,IF($C2805&lt;&gt;$C2804,"",K2804))</f>
        <v>16</v>
      </c>
      <c r="L2805">
        <f>IF($D2805=L$1,$J2805,IF($C2805&lt;&gt;$C2804,"",L2804))</f>
        <v>19</v>
      </c>
      <c r="M2805">
        <f>IF($D2805=M$1,$J2805,IF($C2805&lt;&gt;$C2804,"",M2804))</f>
        <v>18</v>
      </c>
      <c r="N2805" s="20">
        <f t="shared" si="265"/>
        <v>3</v>
      </c>
      <c r="O2805" s="21">
        <f t="shared" si="266"/>
        <v>17.666666666666668</v>
      </c>
      <c r="P2805">
        <f t="shared" si="262"/>
        <v>1.5275252316519468</v>
      </c>
      <c r="Q2805">
        <f t="shared" si="263"/>
        <v>18</v>
      </c>
    </row>
    <row r="2806" spans="1:17" x14ac:dyDescent="0.25">
      <c r="A2806" t="str">
        <f t="shared" si="261"/>
        <v>Slovenia-Local</v>
      </c>
      <c r="B2806">
        <v>2805</v>
      </c>
      <c r="C2806" t="s">
        <v>225</v>
      </c>
      <c r="D2806" t="s">
        <v>96</v>
      </c>
      <c r="E2806" t="s">
        <v>101</v>
      </c>
      <c r="F2806" s="3">
        <v>41166</v>
      </c>
      <c r="G2806" s="1" t="s">
        <v>121</v>
      </c>
      <c r="H2806" t="s">
        <v>121</v>
      </c>
      <c r="I2806" s="17">
        <f>IF(D2806="Moody",VLOOKUP(H2806,'Rating Translation'!$B$2:$E$25,4,FALSE),IF(D2806="SP",VLOOKUP(H2806,'Rating Translation'!$C$2:$E$25,3,FALSE),VLOOKUP(H2806,'Rating Translation'!$D$2:$E$25,2,FALSE)))</f>
        <v>18</v>
      </c>
      <c r="J2806">
        <f t="shared" si="264"/>
        <v>18</v>
      </c>
      <c r="K2806" s="20">
        <f>IF($D2806=K$1,$J2806,IF($C2806&lt;&gt;$C2805,"",K2805))</f>
        <v>16</v>
      </c>
      <c r="L2806">
        <f>IF($D2806=L$1,$J2806,IF($C2806&lt;&gt;$C2805,"",L2805))</f>
        <v>19</v>
      </c>
      <c r="M2806">
        <f>IF($D2806=M$1,$J2806,IF($C2806&lt;&gt;$C2805,"",M2805))</f>
        <v>18</v>
      </c>
      <c r="N2806" s="20">
        <f t="shared" si="265"/>
        <v>3</v>
      </c>
      <c r="O2806" s="21">
        <f t="shared" si="266"/>
        <v>17.666666666666668</v>
      </c>
      <c r="P2806">
        <f t="shared" si="262"/>
        <v>1.5275252316519468</v>
      </c>
      <c r="Q2806">
        <f t="shared" si="263"/>
        <v>18</v>
      </c>
    </row>
    <row r="2807" spans="1:17" x14ac:dyDescent="0.25">
      <c r="A2807" t="str">
        <f t="shared" si="261"/>
        <v>Slovenia-Local</v>
      </c>
      <c r="B2807">
        <v>2806</v>
      </c>
      <c r="C2807" t="s">
        <v>225</v>
      </c>
      <c r="D2807" t="s">
        <v>96</v>
      </c>
      <c r="E2807" t="s">
        <v>101</v>
      </c>
      <c r="F2807" s="3">
        <v>41207</v>
      </c>
      <c r="G2807" s="1" t="s">
        <v>121</v>
      </c>
      <c r="H2807" t="s">
        <v>121</v>
      </c>
      <c r="I2807" s="17">
        <f>IF(D2807="Moody",VLOOKUP(H2807,'Rating Translation'!$B$2:$E$25,4,FALSE),IF(D2807="SP",VLOOKUP(H2807,'Rating Translation'!$C$2:$E$25,3,FALSE),VLOOKUP(H2807,'Rating Translation'!$D$2:$E$25,2,FALSE)))</f>
        <v>18</v>
      </c>
      <c r="J2807">
        <f t="shared" si="264"/>
        <v>18</v>
      </c>
      <c r="K2807" s="20">
        <f>IF($D2807=K$1,$J2807,IF($C2807&lt;&gt;$C2806,"",K2806))</f>
        <v>16</v>
      </c>
      <c r="L2807">
        <f>IF($D2807=L$1,$J2807,IF($C2807&lt;&gt;$C2806,"",L2806))</f>
        <v>19</v>
      </c>
      <c r="M2807">
        <f>IF($D2807=M$1,$J2807,IF($C2807&lt;&gt;$C2806,"",M2806))</f>
        <v>18</v>
      </c>
      <c r="N2807" s="20">
        <f t="shared" si="265"/>
        <v>3</v>
      </c>
      <c r="O2807" s="21">
        <f t="shared" si="266"/>
        <v>17.666666666666668</v>
      </c>
      <c r="P2807">
        <f t="shared" si="262"/>
        <v>1.5275252316519468</v>
      </c>
      <c r="Q2807">
        <f t="shared" si="263"/>
        <v>18</v>
      </c>
    </row>
    <row r="2808" spans="1:17" x14ac:dyDescent="0.25">
      <c r="A2808" t="str">
        <f t="shared" si="261"/>
        <v>Slovenia-Local</v>
      </c>
      <c r="B2808">
        <v>2807</v>
      </c>
      <c r="C2808" t="s">
        <v>225</v>
      </c>
      <c r="D2808" t="s">
        <v>96</v>
      </c>
      <c r="E2808" t="s">
        <v>101</v>
      </c>
      <c r="F2808" s="3">
        <v>41232</v>
      </c>
      <c r="G2808" s="1" t="s">
        <v>121</v>
      </c>
      <c r="H2808" t="s">
        <v>121</v>
      </c>
      <c r="I2808" s="17">
        <f>IF(D2808="Moody",VLOOKUP(H2808,'Rating Translation'!$B$2:$E$25,4,FALSE),IF(D2808="SP",VLOOKUP(H2808,'Rating Translation'!$C$2:$E$25,3,FALSE),VLOOKUP(H2808,'Rating Translation'!$D$2:$E$25,2,FALSE)))</f>
        <v>18</v>
      </c>
      <c r="J2808">
        <f t="shared" si="264"/>
        <v>18</v>
      </c>
      <c r="K2808" s="20">
        <f>IF($D2808=K$1,$J2808,IF($C2808&lt;&gt;$C2807,"",K2807))</f>
        <v>16</v>
      </c>
      <c r="L2808">
        <f>IF($D2808=L$1,$J2808,IF($C2808&lt;&gt;$C2807,"",L2807))</f>
        <v>19</v>
      </c>
      <c r="M2808">
        <f>IF($D2808=M$1,$J2808,IF($C2808&lt;&gt;$C2807,"",M2807))</f>
        <v>18</v>
      </c>
      <c r="N2808" s="20">
        <f t="shared" si="265"/>
        <v>3</v>
      </c>
      <c r="O2808" s="21">
        <f t="shared" si="266"/>
        <v>17.666666666666668</v>
      </c>
      <c r="P2808">
        <f t="shared" si="262"/>
        <v>1.5275252316519468</v>
      </c>
      <c r="Q2808">
        <f t="shared" si="263"/>
        <v>18</v>
      </c>
    </row>
    <row r="2809" spans="1:17" x14ac:dyDescent="0.25">
      <c r="A2809" t="str">
        <f t="shared" si="261"/>
        <v>Slovenia-Local</v>
      </c>
      <c r="B2809">
        <v>2808</v>
      </c>
      <c r="C2809" t="s">
        <v>225</v>
      </c>
      <c r="D2809" t="s">
        <v>79</v>
      </c>
      <c r="E2809" t="s">
        <v>101</v>
      </c>
      <c r="F2809" s="3">
        <v>41317</v>
      </c>
      <c r="G2809" s="1" t="s">
        <v>121</v>
      </c>
      <c r="H2809" t="s">
        <v>121</v>
      </c>
      <c r="I2809" s="17">
        <f>IF(D2809="Moody",VLOOKUP(H2809,'Rating Translation'!$B$2:$E$25,4,FALSE),IF(D2809="SP",VLOOKUP(H2809,'Rating Translation'!$C$2:$E$25,3,FALSE),VLOOKUP(H2809,'Rating Translation'!$D$2:$E$25,2,FALSE)))</f>
        <v>18</v>
      </c>
      <c r="J2809">
        <f t="shared" si="264"/>
        <v>18</v>
      </c>
      <c r="K2809" s="20">
        <f>IF($D2809=K$1,$J2809,IF($C2809&lt;&gt;$C2808,"",K2808))</f>
        <v>16</v>
      </c>
      <c r="L2809">
        <f>IF($D2809=L$1,$J2809,IF($C2809&lt;&gt;$C2808,"",L2808))</f>
        <v>18</v>
      </c>
      <c r="M2809">
        <f>IF($D2809=M$1,$J2809,IF($C2809&lt;&gt;$C2808,"",M2808))</f>
        <v>18</v>
      </c>
      <c r="N2809" s="20">
        <f t="shared" si="265"/>
        <v>3</v>
      </c>
      <c r="O2809" s="21">
        <f t="shared" si="266"/>
        <v>17.333333333333332</v>
      </c>
      <c r="P2809">
        <f t="shared" si="262"/>
        <v>1.1547005383792515</v>
      </c>
      <c r="Q2809">
        <f t="shared" si="263"/>
        <v>18</v>
      </c>
    </row>
    <row r="2810" spans="1:17" x14ac:dyDescent="0.25">
      <c r="A2810" t="str">
        <f t="shared" si="261"/>
        <v>Slovenia-Local</v>
      </c>
      <c r="B2810">
        <v>2809</v>
      </c>
      <c r="C2810" t="s">
        <v>225</v>
      </c>
      <c r="D2810" t="s">
        <v>96</v>
      </c>
      <c r="E2810" t="s">
        <v>101</v>
      </c>
      <c r="F2810" s="3">
        <v>41323</v>
      </c>
      <c r="G2810" s="1" t="s">
        <v>121</v>
      </c>
      <c r="H2810" t="s">
        <v>121</v>
      </c>
      <c r="I2810" s="17">
        <f>IF(D2810="Moody",VLOOKUP(H2810,'Rating Translation'!$B$2:$E$25,4,FALSE),IF(D2810="SP",VLOOKUP(H2810,'Rating Translation'!$C$2:$E$25,3,FALSE),VLOOKUP(H2810,'Rating Translation'!$D$2:$E$25,2,FALSE)))</f>
        <v>18</v>
      </c>
      <c r="J2810">
        <f t="shared" si="264"/>
        <v>18</v>
      </c>
      <c r="K2810" s="20">
        <f>IF($D2810=K$1,$J2810,IF($C2810&lt;&gt;$C2809,"",K2809))</f>
        <v>16</v>
      </c>
      <c r="L2810">
        <f>IF($D2810=L$1,$J2810,IF($C2810&lt;&gt;$C2809,"",L2809))</f>
        <v>18</v>
      </c>
      <c r="M2810">
        <f>IF($D2810=M$1,$J2810,IF($C2810&lt;&gt;$C2809,"",M2809))</f>
        <v>18</v>
      </c>
      <c r="N2810" s="20">
        <f t="shared" si="265"/>
        <v>3</v>
      </c>
      <c r="O2810" s="21">
        <f t="shared" si="266"/>
        <v>17.333333333333332</v>
      </c>
      <c r="P2810">
        <f t="shared" si="262"/>
        <v>1.1547005383792515</v>
      </c>
      <c r="Q2810">
        <f t="shared" si="263"/>
        <v>18</v>
      </c>
    </row>
    <row r="2811" spans="1:17" x14ac:dyDescent="0.25">
      <c r="A2811" t="str">
        <f t="shared" si="261"/>
        <v>Slovenia-Local</v>
      </c>
      <c r="B2811">
        <v>2810</v>
      </c>
      <c r="C2811" t="s">
        <v>225</v>
      </c>
      <c r="D2811" t="s">
        <v>96</v>
      </c>
      <c r="E2811" t="s">
        <v>101</v>
      </c>
      <c r="F2811" s="3">
        <v>41355</v>
      </c>
      <c r="G2811" s="1" t="s">
        <v>121</v>
      </c>
      <c r="H2811" t="s">
        <v>121</v>
      </c>
      <c r="I2811" s="17">
        <f>IF(D2811="Moody",VLOOKUP(H2811,'Rating Translation'!$B$2:$E$25,4,FALSE),IF(D2811="SP",VLOOKUP(H2811,'Rating Translation'!$C$2:$E$25,3,FALSE),VLOOKUP(H2811,'Rating Translation'!$D$2:$E$25,2,FALSE)))</f>
        <v>18</v>
      </c>
      <c r="J2811">
        <f t="shared" si="264"/>
        <v>18</v>
      </c>
      <c r="K2811" s="20">
        <f>IF($D2811=K$1,$J2811,IF($C2811&lt;&gt;$C2810,"",K2810))</f>
        <v>16</v>
      </c>
      <c r="L2811">
        <f>IF($D2811=L$1,$J2811,IF($C2811&lt;&gt;$C2810,"",L2810))</f>
        <v>18</v>
      </c>
      <c r="M2811">
        <f>IF($D2811=M$1,$J2811,IF($C2811&lt;&gt;$C2810,"",M2810))</f>
        <v>18</v>
      </c>
      <c r="N2811" s="20">
        <f t="shared" si="265"/>
        <v>3</v>
      </c>
      <c r="O2811" s="21">
        <f t="shared" si="266"/>
        <v>17.333333333333332</v>
      </c>
      <c r="P2811">
        <f t="shared" si="262"/>
        <v>1.1547005383792515</v>
      </c>
      <c r="Q2811">
        <f t="shared" si="263"/>
        <v>18</v>
      </c>
    </row>
    <row r="2812" spans="1:17" x14ac:dyDescent="0.25">
      <c r="A2812" t="str">
        <f t="shared" si="261"/>
        <v>Slovenia-Local</v>
      </c>
      <c r="B2812">
        <v>2811</v>
      </c>
      <c r="C2812" t="s">
        <v>225</v>
      </c>
      <c r="D2812" t="s">
        <v>69</v>
      </c>
      <c r="E2812" t="s">
        <v>101</v>
      </c>
      <c r="F2812" s="3">
        <v>41394</v>
      </c>
      <c r="G2812" s="1" t="s">
        <v>125</v>
      </c>
      <c r="H2812" t="s">
        <v>125</v>
      </c>
      <c r="I2812" s="17">
        <f>IF(D2812="Moody",VLOOKUP(H2812,'Rating Translation'!$B$2:$E$25,4,FALSE),IF(D2812="SP",VLOOKUP(H2812,'Rating Translation'!$C$2:$E$25,3,FALSE),VLOOKUP(H2812,'Rating Translation'!$D$2:$E$25,2,FALSE)))</f>
        <v>14</v>
      </c>
      <c r="J2812">
        <f t="shared" si="264"/>
        <v>14</v>
      </c>
      <c r="K2812" s="20">
        <f>IF($D2812=K$1,$J2812,IF($C2812&lt;&gt;$C2811,"",K2811))</f>
        <v>14</v>
      </c>
      <c r="L2812">
        <f>IF($D2812=L$1,$J2812,IF($C2812&lt;&gt;$C2811,"",L2811))</f>
        <v>18</v>
      </c>
      <c r="M2812">
        <f>IF($D2812=M$1,$J2812,IF($C2812&lt;&gt;$C2811,"",M2811))</f>
        <v>18</v>
      </c>
      <c r="N2812" s="20">
        <f t="shared" si="265"/>
        <v>3</v>
      </c>
      <c r="O2812" s="21">
        <f t="shared" si="266"/>
        <v>16.666666666666668</v>
      </c>
      <c r="P2812">
        <f t="shared" si="262"/>
        <v>2.3094010767584989</v>
      </c>
      <c r="Q2812">
        <f t="shared" si="263"/>
        <v>18</v>
      </c>
    </row>
    <row r="2813" spans="1:17" x14ac:dyDescent="0.25">
      <c r="A2813" t="str">
        <f t="shared" si="261"/>
        <v>Slovenia-Local</v>
      </c>
      <c r="B2813">
        <v>2812</v>
      </c>
      <c r="C2813" t="s">
        <v>225</v>
      </c>
      <c r="D2813" t="s">
        <v>96</v>
      </c>
      <c r="E2813" t="s">
        <v>101</v>
      </c>
      <c r="F2813" s="3">
        <v>41411</v>
      </c>
      <c r="G2813" s="1" t="s">
        <v>122</v>
      </c>
      <c r="H2813" t="s">
        <v>122</v>
      </c>
      <c r="I2813" s="17">
        <f>IF(D2813="Moody",VLOOKUP(H2813,'Rating Translation'!$B$2:$E$25,4,FALSE),IF(D2813="SP",VLOOKUP(H2813,'Rating Translation'!$C$2:$E$25,3,FALSE),VLOOKUP(H2813,'Rating Translation'!$D$2:$E$25,2,FALSE)))</f>
        <v>17</v>
      </c>
      <c r="J2813">
        <f t="shared" si="264"/>
        <v>17</v>
      </c>
      <c r="K2813" s="20">
        <f>IF($D2813=K$1,$J2813,IF($C2813&lt;&gt;$C2812,"",K2812))</f>
        <v>14</v>
      </c>
      <c r="L2813">
        <f>IF($D2813=L$1,$J2813,IF($C2813&lt;&gt;$C2812,"",L2812))</f>
        <v>18</v>
      </c>
      <c r="M2813">
        <f>IF($D2813=M$1,$J2813,IF($C2813&lt;&gt;$C2812,"",M2812))</f>
        <v>17</v>
      </c>
      <c r="N2813" s="20">
        <f t="shared" si="265"/>
        <v>3</v>
      </c>
      <c r="O2813" s="21">
        <f t="shared" si="266"/>
        <v>16.333333333333332</v>
      </c>
      <c r="P2813">
        <f t="shared" si="262"/>
        <v>2.0816659994661282</v>
      </c>
      <c r="Q2813">
        <f t="shared" si="263"/>
        <v>17</v>
      </c>
    </row>
    <row r="2814" spans="1:17" x14ac:dyDescent="0.25">
      <c r="A2814" t="str">
        <f t="shared" si="261"/>
        <v>Slovenia-Local</v>
      </c>
      <c r="B2814">
        <v>2813</v>
      </c>
      <c r="C2814" t="s">
        <v>225</v>
      </c>
      <c r="D2814" t="s">
        <v>96</v>
      </c>
      <c r="E2814" t="s">
        <v>101</v>
      </c>
      <c r="F2814" s="3">
        <v>41422</v>
      </c>
      <c r="G2814" s="1" t="s">
        <v>122</v>
      </c>
      <c r="H2814" t="s">
        <v>122</v>
      </c>
      <c r="I2814" s="17">
        <f>IF(D2814="Moody",VLOOKUP(H2814,'Rating Translation'!$B$2:$E$25,4,FALSE),IF(D2814="SP",VLOOKUP(H2814,'Rating Translation'!$C$2:$E$25,3,FALSE),VLOOKUP(H2814,'Rating Translation'!$D$2:$E$25,2,FALSE)))</f>
        <v>17</v>
      </c>
      <c r="J2814">
        <f t="shared" si="264"/>
        <v>17</v>
      </c>
      <c r="K2814" s="20">
        <f>IF($D2814=K$1,$J2814,IF($C2814&lt;&gt;$C2813,"",K2813))</f>
        <v>14</v>
      </c>
      <c r="L2814">
        <f>IF($D2814=L$1,$J2814,IF($C2814&lt;&gt;$C2813,"",L2813))</f>
        <v>18</v>
      </c>
      <c r="M2814">
        <f>IF($D2814=M$1,$J2814,IF($C2814&lt;&gt;$C2813,"",M2813))</f>
        <v>17</v>
      </c>
      <c r="N2814" s="20">
        <f t="shared" si="265"/>
        <v>3</v>
      </c>
      <c r="O2814" s="21">
        <f t="shared" si="266"/>
        <v>16.333333333333332</v>
      </c>
      <c r="P2814">
        <f t="shared" si="262"/>
        <v>2.0816659994661282</v>
      </c>
      <c r="Q2814">
        <f t="shared" si="263"/>
        <v>17</v>
      </c>
    </row>
    <row r="2815" spans="1:17" x14ac:dyDescent="0.25">
      <c r="A2815" t="str">
        <f t="shared" si="261"/>
        <v>Slovenia-Local</v>
      </c>
      <c r="B2815">
        <v>2814</v>
      </c>
      <c r="C2815" t="s">
        <v>225</v>
      </c>
      <c r="D2815" t="s">
        <v>96</v>
      </c>
      <c r="E2815" t="s">
        <v>101</v>
      </c>
      <c r="F2815" s="3">
        <v>41449</v>
      </c>
      <c r="G2815" s="1" t="s">
        <v>122</v>
      </c>
      <c r="H2815" t="s">
        <v>122</v>
      </c>
      <c r="I2815" s="17">
        <f>IF(D2815="Moody",VLOOKUP(H2815,'Rating Translation'!$B$2:$E$25,4,FALSE),IF(D2815="SP",VLOOKUP(H2815,'Rating Translation'!$C$2:$E$25,3,FALSE),VLOOKUP(H2815,'Rating Translation'!$D$2:$E$25,2,FALSE)))</f>
        <v>17</v>
      </c>
      <c r="J2815">
        <f t="shared" si="264"/>
        <v>17</v>
      </c>
      <c r="K2815" s="20">
        <f>IF($D2815=K$1,$J2815,IF($C2815&lt;&gt;$C2814,"",K2814))</f>
        <v>14</v>
      </c>
      <c r="L2815">
        <f>IF($D2815=L$1,$J2815,IF($C2815&lt;&gt;$C2814,"",L2814))</f>
        <v>18</v>
      </c>
      <c r="M2815">
        <f>IF($D2815=M$1,$J2815,IF($C2815&lt;&gt;$C2814,"",M2814))</f>
        <v>17</v>
      </c>
      <c r="N2815" s="20">
        <f t="shared" si="265"/>
        <v>3</v>
      </c>
      <c r="O2815" s="21">
        <f t="shared" si="266"/>
        <v>16.333333333333332</v>
      </c>
      <c r="P2815">
        <f t="shared" si="262"/>
        <v>2.0816659994661282</v>
      </c>
      <c r="Q2815">
        <f t="shared" si="263"/>
        <v>17</v>
      </c>
    </row>
    <row r="2816" spans="1:17" x14ac:dyDescent="0.25">
      <c r="A2816" t="str">
        <f t="shared" si="261"/>
        <v>Slovenia-Local</v>
      </c>
      <c r="B2816">
        <v>2815</v>
      </c>
      <c r="C2816" t="s">
        <v>225</v>
      </c>
      <c r="D2816" t="s">
        <v>96</v>
      </c>
      <c r="E2816" t="s">
        <v>101</v>
      </c>
      <c r="F2816" s="3">
        <v>41495</v>
      </c>
      <c r="G2816" s="1" t="s">
        <v>122</v>
      </c>
      <c r="H2816" t="s">
        <v>122</v>
      </c>
      <c r="I2816" s="17">
        <f>IF(D2816="Moody",VLOOKUP(H2816,'Rating Translation'!$B$2:$E$25,4,FALSE),IF(D2816="SP",VLOOKUP(H2816,'Rating Translation'!$C$2:$E$25,3,FALSE),VLOOKUP(H2816,'Rating Translation'!$D$2:$E$25,2,FALSE)))</f>
        <v>17</v>
      </c>
      <c r="J2816">
        <f t="shared" si="264"/>
        <v>17</v>
      </c>
      <c r="K2816" s="20">
        <f>IF($D2816=K$1,$J2816,IF($C2816&lt;&gt;$C2815,"",K2815))</f>
        <v>14</v>
      </c>
      <c r="L2816">
        <f>IF($D2816=L$1,$J2816,IF($C2816&lt;&gt;$C2815,"",L2815))</f>
        <v>18</v>
      </c>
      <c r="M2816">
        <f>IF($D2816=M$1,$J2816,IF($C2816&lt;&gt;$C2815,"",M2815))</f>
        <v>17</v>
      </c>
      <c r="N2816" s="20">
        <f t="shared" si="265"/>
        <v>3</v>
      </c>
      <c r="O2816" s="21">
        <f t="shared" si="266"/>
        <v>16.333333333333332</v>
      </c>
      <c r="P2816">
        <f t="shared" si="262"/>
        <v>2.0816659994661282</v>
      </c>
      <c r="Q2816">
        <f t="shared" si="263"/>
        <v>17</v>
      </c>
    </row>
    <row r="2817" spans="1:17" x14ac:dyDescent="0.25">
      <c r="A2817" t="str">
        <f t="shared" si="261"/>
        <v>Slovenia-Local</v>
      </c>
      <c r="B2817">
        <v>2816</v>
      </c>
      <c r="C2817" t="s">
        <v>225</v>
      </c>
      <c r="D2817" t="s">
        <v>96</v>
      </c>
      <c r="E2817" t="s">
        <v>101</v>
      </c>
      <c r="F2817" s="3">
        <v>41547</v>
      </c>
      <c r="G2817" s="1" t="s">
        <v>122</v>
      </c>
      <c r="H2817" t="s">
        <v>122</v>
      </c>
      <c r="I2817" s="17">
        <f>IF(D2817="Moody",VLOOKUP(H2817,'Rating Translation'!$B$2:$E$25,4,FALSE),IF(D2817="SP",VLOOKUP(H2817,'Rating Translation'!$C$2:$E$25,3,FALSE),VLOOKUP(H2817,'Rating Translation'!$D$2:$E$25,2,FALSE)))</f>
        <v>17</v>
      </c>
      <c r="J2817">
        <f t="shared" si="264"/>
        <v>17</v>
      </c>
      <c r="K2817" s="20">
        <f>IF($D2817=K$1,$J2817,IF($C2817&lt;&gt;$C2816,"",K2816))</f>
        <v>14</v>
      </c>
      <c r="L2817">
        <f>IF($D2817=L$1,$J2817,IF($C2817&lt;&gt;$C2816,"",L2816))</f>
        <v>18</v>
      </c>
      <c r="M2817">
        <f>IF($D2817=M$1,$J2817,IF($C2817&lt;&gt;$C2816,"",M2816))</f>
        <v>17</v>
      </c>
      <c r="N2817" s="20">
        <f t="shared" si="265"/>
        <v>3</v>
      </c>
      <c r="O2817" s="21">
        <f t="shared" si="266"/>
        <v>16.333333333333332</v>
      </c>
      <c r="P2817">
        <f t="shared" si="262"/>
        <v>2.0816659994661282</v>
      </c>
      <c r="Q2817">
        <f t="shared" si="263"/>
        <v>17</v>
      </c>
    </row>
    <row r="2818" spans="1:17" x14ac:dyDescent="0.25">
      <c r="A2818" t="str">
        <f t="shared" ref="A2818:A2881" si="267">CONCATENATE(C2818,"-",E2818)</f>
        <v>Slovenia-Local</v>
      </c>
      <c r="B2818">
        <v>2817</v>
      </c>
      <c r="C2818" t="s">
        <v>225</v>
      </c>
      <c r="D2818" t="s">
        <v>96</v>
      </c>
      <c r="E2818" t="s">
        <v>101</v>
      </c>
      <c r="F2818" s="3">
        <v>41586</v>
      </c>
      <c r="G2818" s="1" t="s">
        <v>122</v>
      </c>
      <c r="H2818" t="s">
        <v>122</v>
      </c>
      <c r="I2818" s="17">
        <f>IF(D2818="Moody",VLOOKUP(H2818,'Rating Translation'!$B$2:$E$25,4,FALSE),IF(D2818="SP",VLOOKUP(H2818,'Rating Translation'!$C$2:$E$25,3,FALSE),VLOOKUP(H2818,'Rating Translation'!$D$2:$E$25,2,FALSE)))</f>
        <v>17</v>
      </c>
      <c r="J2818">
        <f t="shared" si="264"/>
        <v>17</v>
      </c>
      <c r="K2818" s="20">
        <f>IF($D2818=K$1,$J2818,IF($C2818&lt;&gt;$C2817,"",K2817))</f>
        <v>14</v>
      </c>
      <c r="L2818">
        <f>IF($D2818=L$1,$J2818,IF($C2818&lt;&gt;$C2817,"",L2817))</f>
        <v>18</v>
      </c>
      <c r="M2818">
        <f>IF($D2818=M$1,$J2818,IF($C2818&lt;&gt;$C2817,"",M2817))</f>
        <v>17</v>
      </c>
      <c r="N2818" s="20">
        <f t="shared" si="265"/>
        <v>3</v>
      </c>
      <c r="O2818" s="21">
        <f t="shared" si="266"/>
        <v>16.333333333333332</v>
      </c>
      <c r="P2818">
        <f t="shared" si="262"/>
        <v>2.0816659994661282</v>
      </c>
      <c r="Q2818">
        <f t="shared" si="263"/>
        <v>17</v>
      </c>
    </row>
    <row r="2819" spans="1:17" x14ac:dyDescent="0.25">
      <c r="A2819" t="str">
        <f t="shared" si="267"/>
        <v>Slovenia-Local</v>
      </c>
      <c r="B2819">
        <v>2818</v>
      </c>
      <c r="C2819" t="s">
        <v>225</v>
      </c>
      <c r="D2819" t="s">
        <v>96</v>
      </c>
      <c r="E2819" t="s">
        <v>101</v>
      </c>
      <c r="F2819" s="3">
        <v>41598</v>
      </c>
      <c r="G2819" s="1" t="s">
        <v>122</v>
      </c>
      <c r="H2819" t="s">
        <v>122</v>
      </c>
      <c r="I2819" s="17">
        <f>IF(D2819="Moody",VLOOKUP(H2819,'Rating Translation'!$B$2:$E$25,4,FALSE),IF(D2819="SP",VLOOKUP(H2819,'Rating Translation'!$C$2:$E$25,3,FALSE),VLOOKUP(H2819,'Rating Translation'!$D$2:$E$25,2,FALSE)))</f>
        <v>17</v>
      </c>
      <c r="J2819">
        <f t="shared" si="264"/>
        <v>17</v>
      </c>
      <c r="K2819" s="20">
        <f>IF($D2819=K$1,$J2819,IF($C2819&lt;&gt;$C2818,"",K2818))</f>
        <v>14</v>
      </c>
      <c r="L2819">
        <f>IF($D2819=L$1,$J2819,IF($C2819&lt;&gt;$C2818,"",L2818))</f>
        <v>18</v>
      </c>
      <c r="M2819">
        <f>IF($D2819=M$1,$J2819,IF($C2819&lt;&gt;$C2818,"",M2818))</f>
        <v>17</v>
      </c>
      <c r="N2819" s="20">
        <f t="shared" si="265"/>
        <v>3</v>
      </c>
      <c r="O2819" s="21">
        <f t="shared" si="266"/>
        <v>16.333333333333332</v>
      </c>
      <c r="P2819">
        <f t="shared" ref="P2819:P2882" si="268">IF(N2819&lt;=1,"",STDEV(K2819:M2819))</f>
        <v>2.0816659994661282</v>
      </c>
      <c r="Q2819">
        <f t="shared" ref="Q2819:Q2882" si="269">MEDIAN(K2819:M2819)</f>
        <v>17</v>
      </c>
    </row>
    <row r="2820" spans="1:17" x14ac:dyDescent="0.25">
      <c r="A2820" t="str">
        <f t="shared" si="267"/>
        <v>Slovenia-Local</v>
      </c>
      <c r="B2820">
        <v>2819</v>
      </c>
      <c r="C2820" t="s">
        <v>225</v>
      </c>
      <c r="D2820" t="s">
        <v>96</v>
      </c>
      <c r="E2820" t="s">
        <v>101</v>
      </c>
      <c r="F2820" s="3">
        <v>41611</v>
      </c>
      <c r="G2820" s="1" t="s">
        <v>122</v>
      </c>
      <c r="H2820" t="s">
        <v>122</v>
      </c>
      <c r="I2820" s="17">
        <f>IF(D2820="Moody",VLOOKUP(H2820,'Rating Translation'!$B$2:$E$25,4,FALSE),IF(D2820="SP",VLOOKUP(H2820,'Rating Translation'!$C$2:$E$25,3,FALSE),VLOOKUP(H2820,'Rating Translation'!$D$2:$E$25,2,FALSE)))</f>
        <v>17</v>
      </c>
      <c r="J2820">
        <f t="shared" si="264"/>
        <v>17</v>
      </c>
      <c r="K2820" s="20">
        <f>IF($D2820=K$1,$J2820,IF($C2820&lt;&gt;$C2819,"",K2819))</f>
        <v>14</v>
      </c>
      <c r="L2820">
        <f>IF($D2820=L$1,$J2820,IF($C2820&lt;&gt;$C2819,"",L2819))</f>
        <v>18</v>
      </c>
      <c r="M2820">
        <f>IF($D2820=M$1,$J2820,IF($C2820&lt;&gt;$C2819,"",M2819))</f>
        <v>17</v>
      </c>
      <c r="N2820" s="20">
        <f t="shared" si="265"/>
        <v>3</v>
      </c>
      <c r="O2820" s="21">
        <f t="shared" si="266"/>
        <v>16.333333333333332</v>
      </c>
      <c r="P2820">
        <f t="shared" si="268"/>
        <v>2.0816659994661282</v>
      </c>
      <c r="Q2820">
        <f t="shared" si="269"/>
        <v>17</v>
      </c>
    </row>
    <row r="2821" spans="1:17" x14ac:dyDescent="0.25">
      <c r="A2821" t="str">
        <f t="shared" si="267"/>
        <v>Slovenia-Local</v>
      </c>
      <c r="B2821">
        <v>2820</v>
      </c>
      <c r="C2821" t="s">
        <v>225</v>
      </c>
      <c r="D2821" t="s">
        <v>96</v>
      </c>
      <c r="E2821" t="s">
        <v>101</v>
      </c>
      <c r="F2821" s="3">
        <v>41647</v>
      </c>
      <c r="G2821" s="1" t="s">
        <v>122</v>
      </c>
      <c r="H2821" t="s">
        <v>122</v>
      </c>
      <c r="I2821" s="17">
        <f>IF(D2821="Moody",VLOOKUP(H2821,'Rating Translation'!$B$2:$E$25,4,FALSE),IF(D2821="SP",VLOOKUP(H2821,'Rating Translation'!$C$2:$E$25,3,FALSE),VLOOKUP(H2821,'Rating Translation'!$D$2:$E$25,2,FALSE)))</f>
        <v>17</v>
      </c>
      <c r="J2821">
        <f t="shared" si="264"/>
        <v>17</v>
      </c>
      <c r="K2821" s="20">
        <f>IF($D2821=K$1,$J2821,IF($C2821&lt;&gt;$C2820,"",K2820))</f>
        <v>14</v>
      </c>
      <c r="L2821">
        <f>IF($D2821=L$1,$J2821,IF($C2821&lt;&gt;$C2820,"",L2820))</f>
        <v>18</v>
      </c>
      <c r="M2821">
        <f>IF($D2821=M$1,$J2821,IF($C2821&lt;&gt;$C2820,"",M2820))</f>
        <v>17</v>
      </c>
      <c r="N2821" s="20">
        <f t="shared" si="265"/>
        <v>3</v>
      </c>
      <c r="O2821" s="21">
        <f t="shared" si="266"/>
        <v>16.333333333333332</v>
      </c>
      <c r="P2821">
        <f t="shared" si="268"/>
        <v>2.0816659994661282</v>
      </c>
      <c r="Q2821">
        <f t="shared" si="269"/>
        <v>17</v>
      </c>
    </row>
    <row r="2822" spans="1:17" x14ac:dyDescent="0.25">
      <c r="A2822" t="str">
        <f t="shared" si="267"/>
        <v>South Korea-Foreign</v>
      </c>
      <c r="B2822">
        <v>2821</v>
      </c>
      <c r="C2822" t="s">
        <v>33</v>
      </c>
      <c r="D2822" t="s">
        <v>69</v>
      </c>
      <c r="E2822" t="s">
        <v>100</v>
      </c>
      <c r="F2822" s="3">
        <v>31734</v>
      </c>
      <c r="G2822" s="1" t="s">
        <v>111</v>
      </c>
      <c r="H2822" t="s">
        <v>111</v>
      </c>
      <c r="I2822" s="17">
        <f>IF(D2822="Moody",VLOOKUP(H2822,'Rating Translation'!$B$2:$E$25,4,FALSE),IF(D2822="SP",VLOOKUP(H2822,'Rating Translation'!$C$2:$E$25,3,FALSE),VLOOKUP(H2822,'Rating Translation'!$D$2:$E$25,2,FALSE)))</f>
        <v>19</v>
      </c>
      <c r="J2822">
        <f t="shared" si="264"/>
        <v>19</v>
      </c>
      <c r="K2822" s="20">
        <f>IF($D2822=K$1,$J2822,IF($C2822&lt;&gt;$C2821,"",K2821))</f>
        <v>19</v>
      </c>
      <c r="L2822" t="str">
        <f>IF($D2822=L$1,$J2822,IF($C2822&lt;&gt;$C2821,"",L2821))</f>
        <v/>
      </c>
      <c r="M2822" t="str">
        <f>IF($D2822=M$1,$J2822,IF($C2822&lt;&gt;$C2821,"",M2821))</f>
        <v/>
      </c>
      <c r="N2822" s="20">
        <f t="shared" si="265"/>
        <v>1</v>
      </c>
      <c r="O2822" s="21">
        <f t="shared" si="266"/>
        <v>19</v>
      </c>
      <c r="P2822" t="str">
        <f t="shared" si="268"/>
        <v/>
      </c>
      <c r="Q2822">
        <f t="shared" si="269"/>
        <v>19</v>
      </c>
    </row>
    <row r="2823" spans="1:17" x14ac:dyDescent="0.25">
      <c r="A2823" t="str">
        <f t="shared" si="267"/>
        <v>South Korea-Foreign</v>
      </c>
      <c r="B2823">
        <v>2822</v>
      </c>
      <c r="C2823" t="s">
        <v>33</v>
      </c>
      <c r="D2823" t="s">
        <v>69</v>
      </c>
      <c r="E2823" t="s">
        <v>100</v>
      </c>
      <c r="F2823" s="3">
        <v>32967</v>
      </c>
      <c r="G2823" s="1" t="s">
        <v>110</v>
      </c>
      <c r="H2823" t="s">
        <v>110</v>
      </c>
      <c r="I2823" s="17">
        <f>IF(D2823="Moody",VLOOKUP(H2823,'Rating Translation'!$B$2:$E$25,4,FALSE),IF(D2823="SP",VLOOKUP(H2823,'Rating Translation'!$C$2:$E$25,3,FALSE),VLOOKUP(H2823,'Rating Translation'!$D$2:$E$25,2,FALSE)))</f>
        <v>20</v>
      </c>
      <c r="J2823">
        <f t="shared" si="264"/>
        <v>20</v>
      </c>
      <c r="K2823" s="20">
        <f>IF($D2823=K$1,$J2823,IF($C2823&lt;&gt;$C2822,"",K2822))</f>
        <v>20</v>
      </c>
      <c r="L2823" t="str">
        <f>IF($D2823=L$1,$J2823,IF($C2823&lt;&gt;$C2822,"",L2822))</f>
        <v/>
      </c>
      <c r="M2823" t="str">
        <f>IF($D2823=M$1,$J2823,IF($C2823&lt;&gt;$C2822,"",M2822))</f>
        <v/>
      </c>
      <c r="N2823" s="20">
        <f t="shared" si="265"/>
        <v>1</v>
      </c>
      <c r="O2823" s="21">
        <f t="shared" si="266"/>
        <v>20</v>
      </c>
      <c r="P2823" t="str">
        <f t="shared" si="268"/>
        <v/>
      </c>
      <c r="Q2823">
        <f t="shared" si="269"/>
        <v>20</v>
      </c>
    </row>
    <row r="2824" spans="1:17" x14ac:dyDescent="0.25">
      <c r="A2824" t="str">
        <f t="shared" si="267"/>
        <v>South Korea-Foreign</v>
      </c>
      <c r="B2824">
        <v>2823</v>
      </c>
      <c r="C2824" t="s">
        <v>33</v>
      </c>
      <c r="D2824" t="s">
        <v>96</v>
      </c>
      <c r="E2824" t="s">
        <v>100</v>
      </c>
      <c r="F2824" s="3">
        <v>35243</v>
      </c>
      <c r="G2824" s="1" t="s">
        <v>119</v>
      </c>
      <c r="H2824" t="s">
        <v>119</v>
      </c>
      <c r="I2824" s="17">
        <f>IF(D2824="Moody",VLOOKUP(H2824,'Rating Translation'!$B$2:$E$25,4,FALSE),IF(D2824="SP",VLOOKUP(H2824,'Rating Translation'!$C$2:$E$25,3,FALSE),VLOOKUP(H2824,'Rating Translation'!$D$2:$E$25,2,FALSE)))</f>
        <v>21</v>
      </c>
      <c r="J2824">
        <f t="shared" si="264"/>
        <v>21</v>
      </c>
      <c r="K2824" s="20">
        <f>IF($D2824=K$1,$J2824,IF($C2824&lt;&gt;$C2823,"",K2823))</f>
        <v>20</v>
      </c>
      <c r="L2824" t="str">
        <f>IF($D2824=L$1,$J2824,IF($C2824&lt;&gt;$C2823,"",L2823))</f>
        <v/>
      </c>
      <c r="M2824">
        <f>IF($D2824=M$1,$J2824,IF($C2824&lt;&gt;$C2823,"",M2823))</f>
        <v>21</v>
      </c>
      <c r="N2824" s="20">
        <f t="shared" si="265"/>
        <v>2</v>
      </c>
      <c r="O2824" s="21">
        <f t="shared" si="266"/>
        <v>20.5</v>
      </c>
      <c r="P2824">
        <f t="shared" si="268"/>
        <v>0.70710678118654757</v>
      </c>
      <c r="Q2824">
        <f t="shared" si="269"/>
        <v>20.5</v>
      </c>
    </row>
    <row r="2825" spans="1:17" x14ac:dyDescent="0.25">
      <c r="A2825" t="str">
        <f t="shared" si="267"/>
        <v>South Korea-Foreign</v>
      </c>
      <c r="B2825">
        <v>2824</v>
      </c>
      <c r="C2825" t="s">
        <v>33</v>
      </c>
      <c r="D2825" t="s">
        <v>69</v>
      </c>
      <c r="E2825" t="s">
        <v>100</v>
      </c>
      <c r="F2825" s="3">
        <v>35647</v>
      </c>
      <c r="G2825" s="1" t="s">
        <v>110</v>
      </c>
      <c r="H2825" t="s">
        <v>110</v>
      </c>
      <c r="I2825" s="17">
        <f>IF(D2825="Moody",VLOOKUP(H2825,'Rating Translation'!$B$2:$E$25,4,FALSE),IF(D2825="SP",VLOOKUP(H2825,'Rating Translation'!$C$2:$E$25,3,FALSE),VLOOKUP(H2825,'Rating Translation'!$D$2:$E$25,2,FALSE)))</f>
        <v>20</v>
      </c>
      <c r="J2825">
        <f t="shared" si="264"/>
        <v>20</v>
      </c>
      <c r="K2825" s="20">
        <f>IF($D2825=K$1,$J2825,IF($C2825&lt;&gt;$C2824,"",K2824))</f>
        <v>20</v>
      </c>
      <c r="L2825" t="str">
        <f>IF($D2825=L$1,$J2825,IF($C2825&lt;&gt;$C2824,"",L2824))</f>
        <v/>
      </c>
      <c r="M2825">
        <f>IF($D2825=M$1,$J2825,IF($C2825&lt;&gt;$C2824,"",M2824))</f>
        <v>21</v>
      </c>
      <c r="N2825" s="20">
        <f t="shared" si="265"/>
        <v>2</v>
      </c>
      <c r="O2825" s="21">
        <f t="shared" si="266"/>
        <v>20.5</v>
      </c>
      <c r="P2825">
        <f t="shared" si="268"/>
        <v>0.70710678118654757</v>
      </c>
      <c r="Q2825">
        <f t="shared" si="269"/>
        <v>20.5</v>
      </c>
    </row>
    <row r="2826" spans="1:17" x14ac:dyDescent="0.25">
      <c r="A2826" t="str">
        <f t="shared" si="267"/>
        <v>South Korea-Foreign</v>
      </c>
      <c r="B2826">
        <v>2825</v>
      </c>
      <c r="C2826" t="s">
        <v>33</v>
      </c>
      <c r="D2826" t="s">
        <v>96</v>
      </c>
      <c r="E2826" t="s">
        <v>100</v>
      </c>
      <c r="F2826" s="3">
        <v>35752</v>
      </c>
      <c r="G2826" s="1" t="s">
        <v>120</v>
      </c>
      <c r="H2826" t="s">
        <v>120</v>
      </c>
      <c r="I2826" s="17">
        <f>IF(D2826="Moody",VLOOKUP(H2826,'Rating Translation'!$B$2:$E$25,4,FALSE),IF(D2826="SP",VLOOKUP(H2826,'Rating Translation'!$C$2:$E$25,3,FALSE),VLOOKUP(H2826,'Rating Translation'!$D$2:$E$25,2,FALSE)))</f>
        <v>20</v>
      </c>
      <c r="J2826">
        <f t="shared" si="264"/>
        <v>20</v>
      </c>
      <c r="K2826" s="20">
        <f>IF($D2826=K$1,$J2826,IF($C2826&lt;&gt;$C2825,"",K2825))</f>
        <v>20</v>
      </c>
      <c r="L2826" t="str">
        <f>IF($D2826=L$1,$J2826,IF($C2826&lt;&gt;$C2825,"",L2825))</f>
        <v/>
      </c>
      <c r="M2826">
        <f>IF($D2826=M$1,$J2826,IF($C2826&lt;&gt;$C2825,"",M2825))</f>
        <v>20</v>
      </c>
      <c r="N2826" s="20">
        <f t="shared" si="265"/>
        <v>2</v>
      </c>
      <c r="O2826" s="21">
        <f t="shared" si="266"/>
        <v>20</v>
      </c>
      <c r="P2826">
        <f t="shared" si="268"/>
        <v>0</v>
      </c>
      <c r="Q2826">
        <f t="shared" si="269"/>
        <v>20</v>
      </c>
    </row>
    <row r="2827" spans="1:17" x14ac:dyDescent="0.25">
      <c r="A2827" t="str">
        <f t="shared" si="267"/>
        <v>South Korea-Foreign</v>
      </c>
      <c r="B2827">
        <v>2826</v>
      </c>
      <c r="C2827" t="s">
        <v>33</v>
      </c>
      <c r="D2827" t="s">
        <v>96</v>
      </c>
      <c r="E2827" t="s">
        <v>100</v>
      </c>
      <c r="F2827" s="3">
        <v>35760</v>
      </c>
      <c r="G2827" s="1" t="s">
        <v>76</v>
      </c>
      <c r="H2827" t="s">
        <v>76</v>
      </c>
      <c r="I2827" s="17">
        <f>IF(D2827="Moody",VLOOKUP(H2827,'Rating Translation'!$B$2:$E$25,4,FALSE),IF(D2827="SP",VLOOKUP(H2827,'Rating Translation'!$C$2:$E$25,3,FALSE),VLOOKUP(H2827,'Rating Translation'!$D$2:$E$25,2,FALSE)))</f>
        <v>19</v>
      </c>
      <c r="J2827">
        <f t="shared" si="264"/>
        <v>19</v>
      </c>
      <c r="K2827" s="20">
        <f>IF($D2827=K$1,$J2827,IF($C2827&lt;&gt;$C2826,"",K2826))</f>
        <v>20</v>
      </c>
      <c r="L2827" t="str">
        <f>IF($D2827=L$1,$J2827,IF($C2827&lt;&gt;$C2826,"",L2826))</f>
        <v/>
      </c>
      <c r="M2827">
        <f>IF($D2827=M$1,$J2827,IF($C2827&lt;&gt;$C2826,"",M2826))</f>
        <v>19</v>
      </c>
      <c r="N2827" s="20">
        <f t="shared" si="265"/>
        <v>2</v>
      </c>
      <c r="O2827" s="21">
        <f t="shared" si="266"/>
        <v>19.5</v>
      </c>
      <c r="P2827">
        <f t="shared" si="268"/>
        <v>0.70710678118654757</v>
      </c>
      <c r="Q2827">
        <f t="shared" si="269"/>
        <v>19.5</v>
      </c>
    </row>
    <row r="2828" spans="1:17" x14ac:dyDescent="0.25">
      <c r="A2828" t="str">
        <f t="shared" si="267"/>
        <v>South Korea-Foreign</v>
      </c>
      <c r="B2828">
        <v>2827</v>
      </c>
      <c r="C2828" t="s">
        <v>33</v>
      </c>
      <c r="D2828" t="s">
        <v>69</v>
      </c>
      <c r="E2828" t="s">
        <v>100</v>
      </c>
      <c r="F2828" s="3">
        <v>35761</v>
      </c>
      <c r="G2828" s="1" t="s">
        <v>112</v>
      </c>
      <c r="H2828" t="s">
        <v>112</v>
      </c>
      <c r="I2828" s="17">
        <f>IF(D2828="Moody",VLOOKUP(H2828,'Rating Translation'!$B$2:$E$25,4,FALSE),IF(D2828="SP",VLOOKUP(H2828,'Rating Translation'!$C$2:$E$25,3,FALSE),VLOOKUP(H2828,'Rating Translation'!$D$2:$E$25,2,FALSE)))</f>
        <v>18</v>
      </c>
      <c r="J2828">
        <f t="shared" si="264"/>
        <v>18</v>
      </c>
      <c r="K2828" s="20">
        <f>IF($D2828=K$1,$J2828,IF($C2828&lt;&gt;$C2827,"",K2827))</f>
        <v>18</v>
      </c>
      <c r="L2828" t="str">
        <f>IF($D2828=L$1,$J2828,IF($C2828&lt;&gt;$C2827,"",L2827))</f>
        <v/>
      </c>
      <c r="M2828">
        <f>IF($D2828=M$1,$J2828,IF($C2828&lt;&gt;$C2827,"",M2827))</f>
        <v>19</v>
      </c>
      <c r="N2828" s="20">
        <f t="shared" si="265"/>
        <v>2</v>
      </c>
      <c r="O2828" s="21">
        <f t="shared" si="266"/>
        <v>18.5</v>
      </c>
      <c r="P2828">
        <f t="shared" si="268"/>
        <v>0.70710678118654757</v>
      </c>
      <c r="Q2828">
        <f t="shared" si="269"/>
        <v>18.5</v>
      </c>
    </row>
    <row r="2829" spans="1:17" x14ac:dyDescent="0.25">
      <c r="A2829" t="str">
        <f t="shared" si="267"/>
        <v>South Korea-Foreign</v>
      </c>
      <c r="B2829">
        <v>2828</v>
      </c>
      <c r="C2829" t="s">
        <v>33</v>
      </c>
      <c r="D2829" t="s">
        <v>69</v>
      </c>
      <c r="E2829" t="s">
        <v>100</v>
      </c>
      <c r="F2829" s="3">
        <v>35774</v>
      </c>
      <c r="G2829" s="1" t="s">
        <v>115</v>
      </c>
      <c r="H2829" t="s">
        <v>115</v>
      </c>
      <c r="I2829" s="17">
        <f>IF(D2829="Moody",VLOOKUP(H2829,'Rating Translation'!$B$2:$E$25,4,FALSE),IF(D2829="SP",VLOOKUP(H2829,'Rating Translation'!$C$2:$E$25,3,FALSE),VLOOKUP(H2829,'Rating Translation'!$D$2:$E$25,2,FALSE)))</f>
        <v>16</v>
      </c>
      <c r="J2829">
        <f t="shared" si="264"/>
        <v>16</v>
      </c>
      <c r="K2829" s="20">
        <f>IF($D2829=K$1,$J2829,IF($C2829&lt;&gt;$C2828,"",K2828))</f>
        <v>16</v>
      </c>
      <c r="L2829" t="str">
        <f>IF($D2829=L$1,$J2829,IF($C2829&lt;&gt;$C2828,"",L2828))</f>
        <v/>
      </c>
      <c r="M2829">
        <f>IF($D2829=M$1,$J2829,IF($C2829&lt;&gt;$C2828,"",M2828))</f>
        <v>19</v>
      </c>
      <c r="N2829" s="20">
        <f t="shared" si="265"/>
        <v>2</v>
      </c>
      <c r="O2829" s="21">
        <f t="shared" si="266"/>
        <v>17.5</v>
      </c>
      <c r="P2829">
        <f t="shared" si="268"/>
        <v>2.1213203435596424</v>
      </c>
      <c r="Q2829">
        <f t="shared" si="269"/>
        <v>17.5</v>
      </c>
    </row>
    <row r="2830" spans="1:17" x14ac:dyDescent="0.25">
      <c r="A2830" t="str">
        <f t="shared" si="267"/>
        <v>South Korea-Foreign</v>
      </c>
      <c r="B2830">
        <v>2829</v>
      </c>
      <c r="C2830" t="s">
        <v>33</v>
      </c>
      <c r="D2830" t="s">
        <v>96</v>
      </c>
      <c r="E2830" t="s">
        <v>100</v>
      </c>
      <c r="F2830" s="3">
        <v>35775</v>
      </c>
      <c r="G2830" s="1" t="s">
        <v>196</v>
      </c>
      <c r="H2830" t="s">
        <v>124</v>
      </c>
      <c r="I2830" s="17">
        <f>IF(D2830="Moody",VLOOKUP(H2830,'Rating Translation'!$B$2:$E$25,4,FALSE),IF(D2830="SP",VLOOKUP(H2830,'Rating Translation'!$C$2:$E$25,3,FALSE),VLOOKUP(H2830,'Rating Translation'!$D$2:$E$25,2,FALSE)))</f>
        <v>15</v>
      </c>
      <c r="J2830">
        <f t="shared" si="264"/>
        <v>15</v>
      </c>
      <c r="K2830" s="20">
        <f>IF($D2830=K$1,$J2830,IF($C2830&lt;&gt;$C2829,"",K2829))</f>
        <v>16</v>
      </c>
      <c r="L2830" t="str">
        <f>IF($D2830=L$1,$J2830,IF($C2830&lt;&gt;$C2829,"",L2829))</f>
        <v/>
      </c>
      <c r="M2830">
        <f>IF($D2830=M$1,$J2830,IF($C2830&lt;&gt;$C2829,"",M2829))</f>
        <v>15</v>
      </c>
      <c r="N2830" s="20">
        <f t="shared" si="265"/>
        <v>2</v>
      </c>
      <c r="O2830" s="21">
        <f t="shared" si="266"/>
        <v>15.5</v>
      </c>
      <c r="P2830">
        <f t="shared" si="268"/>
        <v>0.70710678118654757</v>
      </c>
      <c r="Q2830">
        <f t="shared" si="269"/>
        <v>15.5</v>
      </c>
    </row>
    <row r="2831" spans="1:17" x14ac:dyDescent="0.25">
      <c r="A2831" t="str">
        <f t="shared" si="267"/>
        <v>South Korea-Foreign</v>
      </c>
      <c r="B2831">
        <v>2830</v>
      </c>
      <c r="C2831" t="s">
        <v>33</v>
      </c>
      <c r="D2831" t="s">
        <v>96</v>
      </c>
      <c r="E2831" t="s">
        <v>100</v>
      </c>
      <c r="F2831" s="3">
        <v>35776</v>
      </c>
      <c r="G2831" s="1" t="s">
        <v>196</v>
      </c>
      <c r="H2831" t="s">
        <v>124</v>
      </c>
      <c r="I2831" s="17">
        <f>IF(D2831="Moody",VLOOKUP(H2831,'Rating Translation'!$B$2:$E$25,4,FALSE),IF(D2831="SP",VLOOKUP(H2831,'Rating Translation'!$C$2:$E$25,3,FALSE),VLOOKUP(H2831,'Rating Translation'!$D$2:$E$25,2,FALSE)))</f>
        <v>15</v>
      </c>
      <c r="J2831">
        <f t="shared" si="264"/>
        <v>15</v>
      </c>
      <c r="K2831" s="20">
        <f>IF($D2831=K$1,$J2831,IF($C2831&lt;&gt;$C2830,"",K2830))</f>
        <v>16</v>
      </c>
      <c r="L2831" t="str">
        <f>IF($D2831=L$1,$J2831,IF($C2831&lt;&gt;$C2830,"",L2830))</f>
        <v/>
      </c>
      <c r="M2831">
        <f>IF($D2831=M$1,$J2831,IF($C2831&lt;&gt;$C2830,"",M2830))</f>
        <v>15</v>
      </c>
      <c r="N2831" s="20">
        <f t="shared" si="265"/>
        <v>2</v>
      </c>
      <c r="O2831" s="21">
        <f t="shared" si="266"/>
        <v>15.5</v>
      </c>
      <c r="P2831">
        <f t="shared" si="268"/>
        <v>0.70710678118654757</v>
      </c>
      <c r="Q2831">
        <f t="shared" si="269"/>
        <v>15.5</v>
      </c>
    </row>
    <row r="2832" spans="1:17" x14ac:dyDescent="0.25">
      <c r="A2832" t="str">
        <f t="shared" si="267"/>
        <v>South Korea-Foreign</v>
      </c>
      <c r="B2832">
        <v>2831</v>
      </c>
      <c r="C2832" t="s">
        <v>33</v>
      </c>
      <c r="D2832" t="s">
        <v>69</v>
      </c>
      <c r="E2832" t="s">
        <v>100</v>
      </c>
      <c r="F2832" s="3">
        <v>35785</v>
      </c>
      <c r="G2832" s="1" t="s">
        <v>125</v>
      </c>
      <c r="H2832" t="s">
        <v>125</v>
      </c>
      <c r="I2832" s="17">
        <f>IF(D2832="Moody",VLOOKUP(H2832,'Rating Translation'!$B$2:$E$25,4,FALSE),IF(D2832="SP",VLOOKUP(H2832,'Rating Translation'!$C$2:$E$25,3,FALSE),VLOOKUP(H2832,'Rating Translation'!$D$2:$E$25,2,FALSE)))</f>
        <v>14</v>
      </c>
      <c r="J2832">
        <f t="shared" si="264"/>
        <v>14</v>
      </c>
      <c r="K2832" s="20">
        <f>IF($D2832=K$1,$J2832,IF($C2832&lt;&gt;$C2831,"",K2831))</f>
        <v>14</v>
      </c>
      <c r="L2832" t="str">
        <f>IF($D2832=L$1,$J2832,IF($C2832&lt;&gt;$C2831,"",L2831))</f>
        <v/>
      </c>
      <c r="M2832">
        <f>IF($D2832=M$1,$J2832,IF($C2832&lt;&gt;$C2831,"",M2831))</f>
        <v>15</v>
      </c>
      <c r="N2832" s="20">
        <f t="shared" si="265"/>
        <v>2</v>
      </c>
      <c r="O2832" s="21">
        <f t="shared" si="266"/>
        <v>14.5</v>
      </c>
      <c r="P2832">
        <f t="shared" si="268"/>
        <v>0.70710678118654757</v>
      </c>
      <c r="Q2832">
        <f t="shared" si="269"/>
        <v>14.5</v>
      </c>
    </row>
    <row r="2833" spans="1:17" x14ac:dyDescent="0.25">
      <c r="A2833" t="str">
        <f t="shared" si="267"/>
        <v>South Korea-Foreign</v>
      </c>
      <c r="B2833">
        <v>2832</v>
      </c>
      <c r="C2833" t="s">
        <v>33</v>
      </c>
      <c r="D2833" t="s">
        <v>96</v>
      </c>
      <c r="E2833" t="s">
        <v>100</v>
      </c>
      <c r="F2833" s="3">
        <v>35787</v>
      </c>
      <c r="G2833" s="1" t="s">
        <v>73</v>
      </c>
      <c r="H2833" t="s">
        <v>93</v>
      </c>
      <c r="I2833" s="17">
        <f>IF(D2833="Moody",VLOOKUP(H2833,'Rating Translation'!$B$2:$E$25,4,FALSE),IF(D2833="SP",VLOOKUP(H2833,'Rating Translation'!$C$2:$E$25,3,FALSE),VLOOKUP(H2833,'Rating Translation'!$D$2:$E$25,2,FALSE)))</f>
        <v>9</v>
      </c>
      <c r="J2833">
        <f t="shared" si="264"/>
        <v>9</v>
      </c>
      <c r="K2833" s="20">
        <f>IF($D2833=K$1,$J2833,IF($C2833&lt;&gt;$C2832,"",K2832))</f>
        <v>14</v>
      </c>
      <c r="L2833" t="str">
        <f>IF($D2833=L$1,$J2833,IF($C2833&lt;&gt;$C2832,"",L2832))</f>
        <v/>
      </c>
      <c r="M2833">
        <f>IF($D2833=M$1,$J2833,IF($C2833&lt;&gt;$C2832,"",M2832))</f>
        <v>9</v>
      </c>
      <c r="N2833" s="20">
        <f t="shared" si="265"/>
        <v>2</v>
      </c>
      <c r="O2833" s="21">
        <f t="shared" si="266"/>
        <v>11.5</v>
      </c>
      <c r="P2833">
        <f t="shared" si="268"/>
        <v>3.5355339059327378</v>
      </c>
      <c r="Q2833">
        <f t="shared" si="269"/>
        <v>11.5</v>
      </c>
    </row>
    <row r="2834" spans="1:17" x14ac:dyDescent="0.25">
      <c r="A2834" t="str">
        <f t="shared" si="267"/>
        <v>South Korea-Foreign</v>
      </c>
      <c r="B2834">
        <v>2833</v>
      </c>
      <c r="C2834" t="s">
        <v>33</v>
      </c>
      <c r="D2834" t="s">
        <v>96</v>
      </c>
      <c r="E2834" t="s">
        <v>100</v>
      </c>
      <c r="F2834" s="3">
        <v>35816</v>
      </c>
      <c r="G2834" s="1" t="s">
        <v>210</v>
      </c>
      <c r="H2834" t="s">
        <v>93</v>
      </c>
      <c r="I2834" s="17">
        <f>IF(D2834="Moody",VLOOKUP(H2834,'Rating Translation'!$B$2:$E$25,4,FALSE),IF(D2834="SP",VLOOKUP(H2834,'Rating Translation'!$C$2:$E$25,3,FALSE),VLOOKUP(H2834,'Rating Translation'!$D$2:$E$25,2,FALSE)))</f>
        <v>9</v>
      </c>
      <c r="J2834">
        <f t="shared" si="264"/>
        <v>9</v>
      </c>
      <c r="K2834" s="20">
        <f>IF($D2834=K$1,$J2834,IF($C2834&lt;&gt;$C2833,"",K2833))</f>
        <v>14</v>
      </c>
      <c r="L2834" t="str">
        <f>IF($D2834=L$1,$J2834,IF($C2834&lt;&gt;$C2833,"",L2833))</f>
        <v/>
      </c>
      <c r="M2834">
        <f>IF($D2834=M$1,$J2834,IF($C2834&lt;&gt;$C2833,"",M2833))</f>
        <v>9</v>
      </c>
      <c r="N2834" s="20">
        <f t="shared" si="265"/>
        <v>2</v>
      </c>
      <c r="O2834" s="21">
        <f t="shared" si="266"/>
        <v>11.5</v>
      </c>
      <c r="P2834">
        <f t="shared" si="268"/>
        <v>3.5355339059327378</v>
      </c>
      <c r="Q2834">
        <f t="shared" si="269"/>
        <v>11.5</v>
      </c>
    </row>
    <row r="2835" spans="1:17" x14ac:dyDescent="0.25">
      <c r="A2835" t="str">
        <f t="shared" si="267"/>
        <v>South Korea-Foreign</v>
      </c>
      <c r="B2835">
        <v>2834</v>
      </c>
      <c r="C2835" t="s">
        <v>33</v>
      </c>
      <c r="D2835" t="s">
        <v>96</v>
      </c>
      <c r="E2835" t="s">
        <v>100</v>
      </c>
      <c r="F2835" s="3">
        <v>35829</v>
      </c>
      <c r="G2835" s="1" t="s">
        <v>169</v>
      </c>
      <c r="H2835" t="s">
        <v>71</v>
      </c>
      <c r="I2835" s="17">
        <f>IF(D2835="Moody",VLOOKUP(H2835,'Rating Translation'!$B$2:$E$25,4,FALSE),IF(D2835="SP",VLOOKUP(H2835,'Rating Translation'!$C$2:$E$25,3,FALSE),VLOOKUP(H2835,'Rating Translation'!$D$2:$E$25,2,FALSE)))</f>
        <v>14</v>
      </c>
      <c r="J2835">
        <f t="shared" si="264"/>
        <v>14</v>
      </c>
      <c r="K2835" s="20">
        <f>IF($D2835=K$1,$J2835,IF($C2835&lt;&gt;$C2834,"",K2834))</f>
        <v>14</v>
      </c>
      <c r="L2835" t="str">
        <f>IF($D2835=L$1,$J2835,IF($C2835&lt;&gt;$C2834,"",L2834))</f>
        <v/>
      </c>
      <c r="M2835">
        <f>IF($D2835=M$1,$J2835,IF($C2835&lt;&gt;$C2834,"",M2834))</f>
        <v>14</v>
      </c>
      <c r="N2835" s="20">
        <f t="shared" si="265"/>
        <v>2</v>
      </c>
      <c r="O2835" s="21">
        <f t="shared" si="266"/>
        <v>14</v>
      </c>
      <c r="P2835">
        <f t="shared" si="268"/>
        <v>0</v>
      </c>
      <c r="Q2835">
        <f t="shared" si="269"/>
        <v>14</v>
      </c>
    </row>
    <row r="2836" spans="1:17" x14ac:dyDescent="0.25">
      <c r="A2836" t="str">
        <f t="shared" si="267"/>
        <v>South Korea-Foreign</v>
      </c>
      <c r="B2836">
        <v>2835</v>
      </c>
      <c r="C2836" t="s">
        <v>33</v>
      </c>
      <c r="D2836" t="s">
        <v>96</v>
      </c>
      <c r="E2836" t="s">
        <v>100</v>
      </c>
      <c r="F2836" s="3">
        <v>35965</v>
      </c>
      <c r="G2836" s="1" t="s">
        <v>71</v>
      </c>
      <c r="H2836" t="s">
        <v>71</v>
      </c>
      <c r="I2836" s="17">
        <f>IF(D2836="Moody",VLOOKUP(H2836,'Rating Translation'!$B$2:$E$25,4,FALSE),IF(D2836="SP",VLOOKUP(H2836,'Rating Translation'!$C$2:$E$25,3,FALSE),VLOOKUP(H2836,'Rating Translation'!$D$2:$E$25,2,FALSE)))</f>
        <v>14</v>
      </c>
      <c r="J2836">
        <f t="shared" si="264"/>
        <v>14</v>
      </c>
      <c r="K2836" s="20">
        <f>IF($D2836=K$1,$J2836,IF($C2836&lt;&gt;$C2835,"",K2835))</f>
        <v>14</v>
      </c>
      <c r="L2836" t="str">
        <f>IF($D2836=L$1,$J2836,IF($C2836&lt;&gt;$C2835,"",L2835))</f>
        <v/>
      </c>
      <c r="M2836">
        <f>IF($D2836=M$1,$J2836,IF($C2836&lt;&gt;$C2835,"",M2835))</f>
        <v>14</v>
      </c>
      <c r="N2836" s="20">
        <f t="shared" si="265"/>
        <v>2</v>
      </c>
      <c r="O2836" s="21">
        <f t="shared" si="266"/>
        <v>14</v>
      </c>
      <c r="P2836">
        <f t="shared" si="268"/>
        <v>0</v>
      </c>
      <c r="Q2836">
        <f t="shared" si="269"/>
        <v>14</v>
      </c>
    </row>
    <row r="2837" spans="1:17" x14ac:dyDescent="0.25">
      <c r="A2837" t="str">
        <f t="shared" si="267"/>
        <v>South Korea-Foreign</v>
      </c>
      <c r="B2837">
        <v>2836</v>
      </c>
      <c r="C2837" t="s">
        <v>33</v>
      </c>
      <c r="D2837" t="s">
        <v>96</v>
      </c>
      <c r="E2837" t="s">
        <v>100</v>
      </c>
      <c r="F2837" s="3">
        <v>36151</v>
      </c>
      <c r="G2837" s="1" t="s">
        <v>169</v>
      </c>
      <c r="H2837" t="s">
        <v>71</v>
      </c>
      <c r="I2837" s="17">
        <f>IF(D2837="Moody",VLOOKUP(H2837,'Rating Translation'!$B$2:$E$25,4,FALSE),IF(D2837="SP",VLOOKUP(H2837,'Rating Translation'!$C$2:$E$25,3,FALSE),VLOOKUP(H2837,'Rating Translation'!$D$2:$E$25,2,FALSE)))</f>
        <v>14</v>
      </c>
      <c r="J2837">
        <f t="shared" si="264"/>
        <v>14</v>
      </c>
      <c r="K2837" s="20">
        <f>IF($D2837=K$1,$J2837,IF($C2837&lt;&gt;$C2836,"",K2836))</f>
        <v>14</v>
      </c>
      <c r="L2837" t="str">
        <f>IF($D2837=L$1,$J2837,IF($C2837&lt;&gt;$C2836,"",L2836))</f>
        <v/>
      </c>
      <c r="M2837">
        <f>IF($D2837=M$1,$J2837,IF($C2837&lt;&gt;$C2836,"",M2836))</f>
        <v>14</v>
      </c>
      <c r="N2837" s="20">
        <f t="shared" si="265"/>
        <v>2</v>
      </c>
      <c r="O2837" s="21">
        <f t="shared" si="266"/>
        <v>14</v>
      </c>
      <c r="P2837">
        <f t="shared" si="268"/>
        <v>0</v>
      </c>
      <c r="Q2837">
        <f t="shared" si="269"/>
        <v>14</v>
      </c>
    </row>
    <row r="2838" spans="1:17" x14ac:dyDescent="0.25">
      <c r="A2838" t="str">
        <f t="shared" si="267"/>
        <v>South Korea-Foreign</v>
      </c>
      <c r="B2838">
        <v>2837</v>
      </c>
      <c r="C2838" t="s">
        <v>33</v>
      </c>
      <c r="D2838" t="s">
        <v>96</v>
      </c>
      <c r="E2838" t="s">
        <v>100</v>
      </c>
      <c r="F2838" s="3">
        <v>36179</v>
      </c>
      <c r="G2838" s="1" t="s">
        <v>124</v>
      </c>
      <c r="H2838" t="s">
        <v>124</v>
      </c>
      <c r="I2838" s="17">
        <f>IF(D2838="Moody",VLOOKUP(H2838,'Rating Translation'!$B$2:$E$25,4,FALSE),IF(D2838="SP",VLOOKUP(H2838,'Rating Translation'!$C$2:$E$25,3,FALSE),VLOOKUP(H2838,'Rating Translation'!$D$2:$E$25,2,FALSE)))</f>
        <v>15</v>
      </c>
      <c r="J2838">
        <f t="shared" si="264"/>
        <v>15</v>
      </c>
      <c r="K2838" s="20">
        <f>IF($D2838=K$1,$J2838,IF($C2838&lt;&gt;$C2837,"",K2837))</f>
        <v>14</v>
      </c>
      <c r="L2838" t="str">
        <f>IF($D2838=L$1,$J2838,IF($C2838&lt;&gt;$C2837,"",L2837))</f>
        <v/>
      </c>
      <c r="M2838">
        <f>IF($D2838=M$1,$J2838,IF($C2838&lt;&gt;$C2837,"",M2837))</f>
        <v>15</v>
      </c>
      <c r="N2838" s="20">
        <f t="shared" si="265"/>
        <v>2</v>
      </c>
      <c r="O2838" s="21">
        <f t="shared" si="266"/>
        <v>14.5</v>
      </c>
      <c r="P2838">
        <f t="shared" si="268"/>
        <v>0.70710678118654757</v>
      </c>
      <c r="Q2838">
        <f t="shared" si="269"/>
        <v>14.5</v>
      </c>
    </row>
    <row r="2839" spans="1:17" x14ac:dyDescent="0.25">
      <c r="A2839" t="str">
        <f t="shared" si="267"/>
        <v>South Korea-Foreign</v>
      </c>
      <c r="B2839">
        <v>2838</v>
      </c>
      <c r="C2839" t="s">
        <v>33</v>
      </c>
      <c r="D2839" t="s">
        <v>69</v>
      </c>
      <c r="E2839" t="s">
        <v>100</v>
      </c>
      <c r="F2839" s="3">
        <v>36203</v>
      </c>
      <c r="G2839" s="1" t="s">
        <v>116</v>
      </c>
      <c r="H2839" t="s">
        <v>116</v>
      </c>
      <c r="I2839" s="17">
        <f>IF(D2839="Moody",VLOOKUP(H2839,'Rating Translation'!$B$2:$E$25,4,FALSE),IF(D2839="SP",VLOOKUP(H2839,'Rating Translation'!$C$2:$E$25,3,FALSE),VLOOKUP(H2839,'Rating Translation'!$D$2:$E$25,2,FALSE)))</f>
        <v>15</v>
      </c>
      <c r="J2839">
        <f t="shared" si="264"/>
        <v>15</v>
      </c>
      <c r="K2839" s="20">
        <f>IF($D2839=K$1,$J2839,IF($C2839&lt;&gt;$C2838,"",K2838))</f>
        <v>15</v>
      </c>
      <c r="L2839" t="str">
        <f>IF($D2839=L$1,$J2839,IF($C2839&lt;&gt;$C2838,"",L2838))</f>
        <v/>
      </c>
      <c r="M2839">
        <f>IF($D2839=M$1,$J2839,IF($C2839&lt;&gt;$C2838,"",M2838))</f>
        <v>15</v>
      </c>
      <c r="N2839" s="20">
        <f t="shared" si="265"/>
        <v>2</v>
      </c>
      <c r="O2839" s="21">
        <f t="shared" si="266"/>
        <v>15</v>
      </c>
      <c r="P2839">
        <f t="shared" si="268"/>
        <v>0</v>
      </c>
      <c r="Q2839">
        <f t="shared" si="269"/>
        <v>15</v>
      </c>
    </row>
    <row r="2840" spans="1:17" x14ac:dyDescent="0.25">
      <c r="A2840" t="str">
        <f t="shared" si="267"/>
        <v>South Korea-Foreign</v>
      </c>
      <c r="B2840">
        <v>2839</v>
      </c>
      <c r="C2840" t="s">
        <v>33</v>
      </c>
      <c r="D2840" t="s">
        <v>96</v>
      </c>
      <c r="E2840" t="s">
        <v>100</v>
      </c>
      <c r="F2840" s="3">
        <v>36276</v>
      </c>
      <c r="G2840" s="1" t="s">
        <v>152</v>
      </c>
      <c r="H2840" t="s">
        <v>124</v>
      </c>
      <c r="I2840" s="17">
        <f>IF(D2840="Moody",VLOOKUP(H2840,'Rating Translation'!$B$2:$E$25,4,FALSE),IF(D2840="SP",VLOOKUP(H2840,'Rating Translation'!$C$2:$E$25,3,FALSE),VLOOKUP(H2840,'Rating Translation'!$D$2:$E$25,2,FALSE)))</f>
        <v>15</v>
      </c>
      <c r="J2840">
        <f t="shared" si="264"/>
        <v>15</v>
      </c>
      <c r="K2840" s="20">
        <f>IF($D2840=K$1,$J2840,IF($C2840&lt;&gt;$C2839,"",K2839))</f>
        <v>15</v>
      </c>
      <c r="L2840" t="str">
        <f>IF($D2840=L$1,$J2840,IF($C2840&lt;&gt;$C2839,"",L2839))</f>
        <v/>
      </c>
      <c r="M2840">
        <f>IF($D2840=M$1,$J2840,IF($C2840&lt;&gt;$C2839,"",M2839))</f>
        <v>15</v>
      </c>
      <c r="N2840" s="20">
        <f t="shared" si="265"/>
        <v>2</v>
      </c>
      <c r="O2840" s="21">
        <f t="shared" si="266"/>
        <v>15</v>
      </c>
      <c r="P2840">
        <f t="shared" si="268"/>
        <v>0</v>
      </c>
      <c r="Q2840">
        <f t="shared" si="269"/>
        <v>15</v>
      </c>
    </row>
    <row r="2841" spans="1:17" x14ac:dyDescent="0.25">
      <c r="A2841" t="str">
        <f t="shared" si="267"/>
        <v>South Korea-Foreign</v>
      </c>
      <c r="B2841">
        <v>2840</v>
      </c>
      <c r="C2841" t="s">
        <v>33</v>
      </c>
      <c r="D2841" t="s">
        <v>96</v>
      </c>
      <c r="E2841" t="s">
        <v>100</v>
      </c>
      <c r="F2841" s="3">
        <v>36335</v>
      </c>
      <c r="G2841" s="1" t="s">
        <v>123</v>
      </c>
      <c r="H2841" t="s">
        <v>123</v>
      </c>
      <c r="I2841" s="17">
        <f>IF(D2841="Moody",VLOOKUP(H2841,'Rating Translation'!$B$2:$E$25,4,FALSE),IF(D2841="SP",VLOOKUP(H2841,'Rating Translation'!$C$2:$E$25,3,FALSE),VLOOKUP(H2841,'Rating Translation'!$D$2:$E$25,2,FALSE)))</f>
        <v>16</v>
      </c>
      <c r="J2841">
        <f t="shared" si="264"/>
        <v>16</v>
      </c>
      <c r="K2841" s="20">
        <f>IF($D2841=K$1,$J2841,IF($C2841&lt;&gt;$C2840,"",K2840))</f>
        <v>15</v>
      </c>
      <c r="L2841" t="str">
        <f>IF($D2841=L$1,$J2841,IF($C2841&lt;&gt;$C2840,"",L2840))</f>
        <v/>
      </c>
      <c r="M2841">
        <f>IF($D2841=M$1,$J2841,IF($C2841&lt;&gt;$C2840,"",M2840))</f>
        <v>16</v>
      </c>
      <c r="N2841" s="20">
        <f t="shared" si="265"/>
        <v>2</v>
      </c>
      <c r="O2841" s="21">
        <f t="shared" si="266"/>
        <v>15.5</v>
      </c>
      <c r="P2841">
        <f t="shared" si="268"/>
        <v>0.70710678118654757</v>
      </c>
      <c r="Q2841">
        <f t="shared" si="269"/>
        <v>15.5</v>
      </c>
    </row>
    <row r="2842" spans="1:17" x14ac:dyDescent="0.25">
      <c r="A2842" t="str">
        <f t="shared" si="267"/>
        <v>South Korea-Foreign</v>
      </c>
      <c r="B2842">
        <v>2841</v>
      </c>
      <c r="C2842" t="s">
        <v>33</v>
      </c>
      <c r="D2842" t="s">
        <v>69</v>
      </c>
      <c r="E2842" t="s">
        <v>100</v>
      </c>
      <c r="F2842" s="3">
        <v>36510</v>
      </c>
      <c r="G2842" s="1" t="s">
        <v>115</v>
      </c>
      <c r="H2842" t="s">
        <v>115</v>
      </c>
      <c r="I2842" s="17">
        <f>IF(D2842="Moody",VLOOKUP(H2842,'Rating Translation'!$B$2:$E$25,4,FALSE),IF(D2842="SP",VLOOKUP(H2842,'Rating Translation'!$C$2:$E$25,3,FALSE),VLOOKUP(H2842,'Rating Translation'!$D$2:$E$25,2,FALSE)))</f>
        <v>16</v>
      </c>
      <c r="J2842">
        <f t="shared" si="264"/>
        <v>16</v>
      </c>
      <c r="K2842" s="20">
        <f>IF($D2842=K$1,$J2842,IF($C2842&lt;&gt;$C2841,"",K2841))</f>
        <v>16</v>
      </c>
      <c r="L2842" t="str">
        <f>IF($D2842=L$1,$J2842,IF($C2842&lt;&gt;$C2841,"",L2841))</f>
        <v/>
      </c>
      <c r="M2842">
        <f>IF($D2842=M$1,$J2842,IF($C2842&lt;&gt;$C2841,"",M2841))</f>
        <v>16</v>
      </c>
      <c r="N2842" s="20">
        <f t="shared" si="265"/>
        <v>2</v>
      </c>
      <c r="O2842" s="21">
        <f t="shared" si="266"/>
        <v>16</v>
      </c>
      <c r="P2842">
        <f t="shared" si="268"/>
        <v>0</v>
      </c>
      <c r="Q2842">
        <f t="shared" si="269"/>
        <v>16</v>
      </c>
    </row>
    <row r="2843" spans="1:17" x14ac:dyDescent="0.25">
      <c r="A2843" t="str">
        <f t="shared" si="267"/>
        <v>South Korea-Foreign</v>
      </c>
      <c r="B2843">
        <v>2842</v>
      </c>
      <c r="C2843" t="s">
        <v>33</v>
      </c>
      <c r="D2843" t="s">
        <v>96</v>
      </c>
      <c r="E2843" t="s">
        <v>100</v>
      </c>
      <c r="F2843" s="3">
        <v>36614</v>
      </c>
      <c r="G2843" s="1" t="s">
        <v>122</v>
      </c>
      <c r="H2843" t="s">
        <v>122</v>
      </c>
      <c r="I2843" s="17">
        <f>IF(D2843="Moody",VLOOKUP(H2843,'Rating Translation'!$B$2:$E$25,4,FALSE),IF(D2843="SP",VLOOKUP(H2843,'Rating Translation'!$C$2:$E$25,3,FALSE),VLOOKUP(H2843,'Rating Translation'!$D$2:$E$25,2,FALSE)))</f>
        <v>17</v>
      </c>
      <c r="J2843">
        <f t="shared" si="264"/>
        <v>17</v>
      </c>
      <c r="K2843" s="20">
        <f>IF($D2843=K$1,$J2843,IF($C2843&lt;&gt;$C2842,"",K2842))</f>
        <v>16</v>
      </c>
      <c r="L2843" t="str">
        <f>IF($D2843=L$1,$J2843,IF($C2843&lt;&gt;$C2842,"",L2842))</f>
        <v/>
      </c>
      <c r="M2843">
        <f>IF($D2843=M$1,$J2843,IF($C2843&lt;&gt;$C2842,"",M2842))</f>
        <v>17</v>
      </c>
      <c r="N2843" s="20">
        <f t="shared" si="265"/>
        <v>2</v>
      </c>
      <c r="O2843" s="21">
        <f t="shared" si="266"/>
        <v>16.5</v>
      </c>
      <c r="P2843">
        <f t="shared" si="268"/>
        <v>0.70710678118654757</v>
      </c>
      <c r="Q2843">
        <f t="shared" si="269"/>
        <v>16.5</v>
      </c>
    </row>
    <row r="2844" spans="1:17" x14ac:dyDescent="0.25">
      <c r="A2844" t="str">
        <f t="shared" si="267"/>
        <v>South Korea-Foreign</v>
      </c>
      <c r="B2844">
        <v>2843</v>
      </c>
      <c r="C2844" t="s">
        <v>33</v>
      </c>
      <c r="D2844" t="s">
        <v>96</v>
      </c>
      <c r="E2844" t="s">
        <v>100</v>
      </c>
      <c r="F2844" s="3">
        <v>36790</v>
      </c>
      <c r="G2844" s="1" t="s">
        <v>184</v>
      </c>
      <c r="H2844" t="s">
        <v>122</v>
      </c>
      <c r="I2844" s="17">
        <f>IF(D2844="Moody",VLOOKUP(H2844,'Rating Translation'!$B$2:$E$25,4,FALSE),IF(D2844="SP",VLOOKUP(H2844,'Rating Translation'!$C$2:$E$25,3,FALSE),VLOOKUP(H2844,'Rating Translation'!$D$2:$E$25,2,FALSE)))</f>
        <v>17</v>
      </c>
      <c r="J2844">
        <f t="shared" si="264"/>
        <v>17</v>
      </c>
      <c r="K2844" s="20">
        <f>IF($D2844=K$1,$J2844,IF($C2844&lt;&gt;$C2843,"",K2843))</f>
        <v>16</v>
      </c>
      <c r="L2844" t="str">
        <f>IF($D2844=L$1,$J2844,IF($C2844&lt;&gt;$C2843,"",L2843))</f>
        <v/>
      </c>
      <c r="M2844">
        <f>IF($D2844=M$1,$J2844,IF($C2844&lt;&gt;$C2843,"",M2843))</f>
        <v>17</v>
      </c>
      <c r="N2844" s="20">
        <f t="shared" si="265"/>
        <v>2</v>
      </c>
      <c r="O2844" s="21">
        <f t="shared" si="266"/>
        <v>16.5</v>
      </c>
      <c r="P2844">
        <f t="shared" si="268"/>
        <v>0.70710678118654757</v>
      </c>
      <c r="Q2844">
        <f t="shared" si="269"/>
        <v>16.5</v>
      </c>
    </row>
    <row r="2845" spans="1:17" x14ac:dyDescent="0.25">
      <c r="A2845" t="str">
        <f t="shared" si="267"/>
        <v>South Korea-Foreign</v>
      </c>
      <c r="B2845">
        <v>2844</v>
      </c>
      <c r="C2845" t="s">
        <v>33</v>
      </c>
      <c r="D2845" t="s">
        <v>69</v>
      </c>
      <c r="E2845" t="s">
        <v>100</v>
      </c>
      <c r="F2845" s="3">
        <v>37343</v>
      </c>
      <c r="G2845" s="1" t="s">
        <v>112</v>
      </c>
      <c r="H2845" t="s">
        <v>112</v>
      </c>
      <c r="I2845" s="17">
        <f>IF(D2845="Moody",VLOOKUP(H2845,'Rating Translation'!$B$2:$E$25,4,FALSE),IF(D2845="SP",VLOOKUP(H2845,'Rating Translation'!$C$2:$E$25,3,FALSE),VLOOKUP(H2845,'Rating Translation'!$D$2:$E$25,2,FALSE)))</f>
        <v>18</v>
      </c>
      <c r="J2845">
        <f t="shared" si="264"/>
        <v>18</v>
      </c>
      <c r="K2845" s="20">
        <f>IF($D2845=K$1,$J2845,IF($C2845&lt;&gt;$C2844,"",K2844))</f>
        <v>18</v>
      </c>
      <c r="L2845" t="str">
        <f>IF($D2845=L$1,$J2845,IF($C2845&lt;&gt;$C2844,"",L2844))</f>
        <v/>
      </c>
      <c r="M2845">
        <f>IF($D2845=M$1,$J2845,IF($C2845&lt;&gt;$C2844,"",M2844))</f>
        <v>17</v>
      </c>
      <c r="N2845" s="20">
        <f t="shared" si="265"/>
        <v>2</v>
      </c>
      <c r="O2845" s="21">
        <f t="shared" si="266"/>
        <v>17.5</v>
      </c>
      <c r="P2845">
        <f t="shared" si="268"/>
        <v>0.70710678118654757</v>
      </c>
      <c r="Q2845">
        <f t="shared" si="269"/>
        <v>17.5</v>
      </c>
    </row>
    <row r="2846" spans="1:17" x14ac:dyDescent="0.25">
      <c r="A2846" t="str">
        <f t="shared" si="267"/>
        <v>South Korea-Foreign</v>
      </c>
      <c r="B2846">
        <v>2845</v>
      </c>
      <c r="C2846" t="s">
        <v>33</v>
      </c>
      <c r="D2846" t="s">
        <v>96</v>
      </c>
      <c r="E2846" t="s">
        <v>100</v>
      </c>
      <c r="F2846" s="3">
        <v>37389</v>
      </c>
      <c r="G2846" s="1" t="s">
        <v>183</v>
      </c>
      <c r="H2846" t="s">
        <v>122</v>
      </c>
      <c r="I2846" s="17">
        <f>IF(D2846="Moody",VLOOKUP(H2846,'Rating Translation'!$B$2:$E$25,4,FALSE),IF(D2846="SP",VLOOKUP(H2846,'Rating Translation'!$C$2:$E$25,3,FALSE),VLOOKUP(H2846,'Rating Translation'!$D$2:$E$25,2,FALSE)))</f>
        <v>17</v>
      </c>
      <c r="J2846">
        <f t="shared" si="264"/>
        <v>17</v>
      </c>
      <c r="K2846" s="20">
        <f>IF($D2846=K$1,$J2846,IF($C2846&lt;&gt;$C2845,"",K2845))</f>
        <v>18</v>
      </c>
      <c r="L2846" t="str">
        <f>IF($D2846=L$1,$J2846,IF($C2846&lt;&gt;$C2845,"",L2845))</f>
        <v/>
      </c>
      <c r="M2846">
        <f>IF($D2846=M$1,$J2846,IF($C2846&lt;&gt;$C2845,"",M2845))</f>
        <v>17</v>
      </c>
      <c r="N2846" s="20">
        <f t="shared" si="265"/>
        <v>2</v>
      </c>
      <c r="O2846" s="21">
        <f t="shared" si="266"/>
        <v>17.5</v>
      </c>
      <c r="P2846">
        <f t="shared" si="268"/>
        <v>0.70710678118654757</v>
      </c>
      <c r="Q2846">
        <f t="shared" si="269"/>
        <v>17.5</v>
      </c>
    </row>
    <row r="2847" spans="1:17" x14ac:dyDescent="0.25">
      <c r="A2847" t="str">
        <f t="shared" si="267"/>
        <v>South Korea-Foreign</v>
      </c>
      <c r="B2847">
        <v>2846</v>
      </c>
      <c r="C2847" t="s">
        <v>33</v>
      </c>
      <c r="D2847" t="s">
        <v>96</v>
      </c>
      <c r="E2847" t="s">
        <v>100</v>
      </c>
      <c r="F2847" s="3">
        <v>37434</v>
      </c>
      <c r="G2847" s="1" t="s">
        <v>162</v>
      </c>
      <c r="H2847" t="s">
        <v>76</v>
      </c>
      <c r="I2847" s="17">
        <f>IF(D2847="Moody",VLOOKUP(H2847,'Rating Translation'!$B$2:$E$25,4,FALSE),IF(D2847="SP",VLOOKUP(H2847,'Rating Translation'!$C$2:$E$25,3,FALSE),VLOOKUP(H2847,'Rating Translation'!$D$2:$E$25,2,FALSE)))</f>
        <v>19</v>
      </c>
      <c r="J2847">
        <f t="shared" si="264"/>
        <v>19</v>
      </c>
      <c r="K2847" s="20">
        <f>IF($D2847=K$1,$J2847,IF($C2847&lt;&gt;$C2846,"",K2846))</f>
        <v>18</v>
      </c>
      <c r="L2847" t="str">
        <f>IF($D2847=L$1,$J2847,IF($C2847&lt;&gt;$C2846,"",L2846))</f>
        <v/>
      </c>
      <c r="M2847">
        <f>IF($D2847=M$1,$J2847,IF($C2847&lt;&gt;$C2846,"",M2846))</f>
        <v>19</v>
      </c>
      <c r="N2847" s="20">
        <f t="shared" si="265"/>
        <v>2</v>
      </c>
      <c r="O2847" s="21">
        <f t="shared" si="266"/>
        <v>18.5</v>
      </c>
      <c r="P2847">
        <f t="shared" si="268"/>
        <v>0.70710678118654757</v>
      </c>
      <c r="Q2847">
        <f t="shared" si="269"/>
        <v>18.5</v>
      </c>
    </row>
    <row r="2848" spans="1:17" x14ac:dyDescent="0.25">
      <c r="A2848" t="str">
        <f t="shared" si="267"/>
        <v>South Korea-Foreign</v>
      </c>
      <c r="B2848">
        <v>2847</v>
      </c>
      <c r="C2848" t="s">
        <v>33</v>
      </c>
      <c r="D2848" t="s">
        <v>69</v>
      </c>
      <c r="E2848" t="s">
        <v>100</v>
      </c>
      <c r="F2848" s="3">
        <v>37940</v>
      </c>
      <c r="G2848" s="1" t="s">
        <v>60</v>
      </c>
      <c r="H2848" t="s">
        <v>112</v>
      </c>
      <c r="I2848" s="17">
        <f>IF(D2848="Moody",VLOOKUP(H2848,'Rating Translation'!$B$2:$E$25,4,FALSE),IF(D2848="SP",VLOOKUP(H2848,'Rating Translation'!$C$2:$E$25,3,FALSE),VLOOKUP(H2848,'Rating Translation'!$D$2:$E$25,2,FALSE)))</f>
        <v>18</v>
      </c>
      <c r="J2848">
        <f t="shared" si="264"/>
        <v>18</v>
      </c>
      <c r="K2848" s="20">
        <f>IF($D2848=K$1,$J2848,IF($C2848&lt;&gt;$C2847,"",K2847))</f>
        <v>18</v>
      </c>
      <c r="L2848" t="str">
        <f>IF($D2848=L$1,$J2848,IF($C2848&lt;&gt;$C2847,"",L2847))</f>
        <v/>
      </c>
      <c r="M2848">
        <f>IF($D2848=M$1,$J2848,IF($C2848&lt;&gt;$C2847,"",M2847))</f>
        <v>19</v>
      </c>
      <c r="N2848" s="20">
        <f t="shared" si="265"/>
        <v>2</v>
      </c>
      <c r="O2848" s="21">
        <f t="shared" si="266"/>
        <v>18.5</v>
      </c>
      <c r="P2848">
        <f t="shared" si="268"/>
        <v>0.70710678118654757</v>
      </c>
      <c r="Q2848">
        <f t="shared" si="269"/>
        <v>18.5</v>
      </c>
    </row>
    <row r="2849" spans="1:17" x14ac:dyDescent="0.25">
      <c r="A2849" t="str">
        <f t="shared" si="267"/>
        <v>South Korea-Foreign</v>
      </c>
      <c r="B2849">
        <v>2848</v>
      </c>
      <c r="C2849" t="s">
        <v>33</v>
      </c>
      <c r="D2849" t="s">
        <v>69</v>
      </c>
      <c r="E2849" t="s">
        <v>100</v>
      </c>
      <c r="F2849" s="3">
        <v>38149</v>
      </c>
      <c r="G2849" s="1" t="s">
        <v>61</v>
      </c>
      <c r="H2849" t="s">
        <v>112</v>
      </c>
      <c r="I2849" s="17">
        <f>IF(D2849="Moody",VLOOKUP(H2849,'Rating Translation'!$B$2:$E$25,4,FALSE),IF(D2849="SP",VLOOKUP(H2849,'Rating Translation'!$C$2:$E$25,3,FALSE),VLOOKUP(H2849,'Rating Translation'!$D$2:$E$25,2,FALSE)))</f>
        <v>18</v>
      </c>
      <c r="J2849">
        <f t="shared" si="264"/>
        <v>18</v>
      </c>
      <c r="K2849" s="20">
        <f>IF($D2849=K$1,$J2849,IF($C2849&lt;&gt;$C2848,"",K2848))</f>
        <v>18</v>
      </c>
      <c r="L2849" t="str">
        <f>IF($D2849=L$1,$J2849,IF($C2849&lt;&gt;$C2848,"",L2848))</f>
        <v/>
      </c>
      <c r="M2849">
        <f>IF($D2849=M$1,$J2849,IF($C2849&lt;&gt;$C2848,"",M2848))</f>
        <v>19</v>
      </c>
      <c r="N2849" s="20">
        <f t="shared" si="265"/>
        <v>2</v>
      </c>
      <c r="O2849" s="21">
        <f t="shared" si="266"/>
        <v>18.5</v>
      </c>
      <c r="P2849">
        <f t="shared" si="268"/>
        <v>0.70710678118654757</v>
      </c>
      <c r="Q2849">
        <f t="shared" si="269"/>
        <v>18.5</v>
      </c>
    </row>
    <row r="2850" spans="1:17" x14ac:dyDescent="0.25">
      <c r="A2850" t="str">
        <f t="shared" si="267"/>
        <v>South Korea-Foreign</v>
      </c>
      <c r="B2850">
        <v>2849</v>
      </c>
      <c r="C2850" t="s">
        <v>33</v>
      </c>
      <c r="D2850" t="s">
        <v>79</v>
      </c>
      <c r="E2850" t="s">
        <v>100</v>
      </c>
      <c r="F2850" s="3">
        <v>38560</v>
      </c>
      <c r="G2850" s="1" t="s">
        <v>162</v>
      </c>
      <c r="H2850" t="s">
        <v>76</v>
      </c>
      <c r="I2850" s="17">
        <f>IF(D2850="Moody",VLOOKUP(H2850,'Rating Translation'!$B$2:$E$25,4,FALSE),IF(D2850="SP",VLOOKUP(H2850,'Rating Translation'!$C$2:$E$25,3,FALSE),VLOOKUP(H2850,'Rating Translation'!$D$2:$E$25,2,FALSE)))</f>
        <v>19</v>
      </c>
      <c r="J2850">
        <f t="shared" si="264"/>
        <v>19</v>
      </c>
      <c r="K2850" s="20">
        <f>IF($D2850=K$1,$J2850,IF($C2850&lt;&gt;$C2849,"",K2849))</f>
        <v>18</v>
      </c>
      <c r="L2850">
        <f>IF($D2850=L$1,$J2850,IF($C2850&lt;&gt;$C2849,"",L2849))</f>
        <v>19</v>
      </c>
      <c r="M2850">
        <f>IF($D2850=M$1,$J2850,IF($C2850&lt;&gt;$C2849,"",M2849))</f>
        <v>19</v>
      </c>
      <c r="N2850" s="20">
        <f t="shared" si="265"/>
        <v>3</v>
      </c>
      <c r="O2850" s="21">
        <f t="shared" si="266"/>
        <v>18.666666666666668</v>
      </c>
      <c r="P2850">
        <f t="shared" si="268"/>
        <v>0.57735026918962584</v>
      </c>
      <c r="Q2850">
        <f t="shared" si="269"/>
        <v>19</v>
      </c>
    </row>
    <row r="2851" spans="1:17" x14ac:dyDescent="0.25">
      <c r="A2851" t="str">
        <f t="shared" si="267"/>
        <v>South Korea-Foreign</v>
      </c>
      <c r="B2851">
        <v>2850</v>
      </c>
      <c r="C2851" t="s">
        <v>33</v>
      </c>
      <c r="D2851" t="s">
        <v>96</v>
      </c>
      <c r="E2851" t="s">
        <v>100</v>
      </c>
      <c r="F2851" s="3">
        <v>38614</v>
      </c>
      <c r="G2851" s="1" t="s">
        <v>163</v>
      </c>
      <c r="H2851" t="s">
        <v>76</v>
      </c>
      <c r="I2851" s="17">
        <f>IF(D2851="Moody",VLOOKUP(H2851,'Rating Translation'!$B$2:$E$25,4,FALSE),IF(D2851="SP",VLOOKUP(H2851,'Rating Translation'!$C$2:$E$25,3,FALSE),VLOOKUP(H2851,'Rating Translation'!$D$2:$E$25,2,FALSE)))</f>
        <v>19</v>
      </c>
      <c r="J2851">
        <f t="shared" si="264"/>
        <v>19</v>
      </c>
      <c r="K2851" s="20">
        <f>IF($D2851=K$1,$J2851,IF($C2851&lt;&gt;$C2850,"",K2850))</f>
        <v>18</v>
      </c>
      <c r="L2851">
        <f>IF($D2851=L$1,$J2851,IF($C2851&lt;&gt;$C2850,"",L2850))</f>
        <v>19</v>
      </c>
      <c r="M2851">
        <f>IF($D2851=M$1,$J2851,IF($C2851&lt;&gt;$C2850,"",M2850))</f>
        <v>19</v>
      </c>
      <c r="N2851" s="20">
        <f t="shared" si="265"/>
        <v>3</v>
      </c>
      <c r="O2851" s="21">
        <f t="shared" si="266"/>
        <v>18.666666666666668</v>
      </c>
      <c r="P2851">
        <f t="shared" si="268"/>
        <v>0.57735026918962584</v>
      </c>
      <c r="Q2851">
        <f t="shared" si="269"/>
        <v>19</v>
      </c>
    </row>
    <row r="2852" spans="1:17" x14ac:dyDescent="0.25">
      <c r="A2852" t="str">
        <f t="shared" si="267"/>
        <v>South Korea-Foreign</v>
      </c>
      <c r="B2852">
        <v>2851</v>
      </c>
      <c r="C2852" t="s">
        <v>33</v>
      </c>
      <c r="D2852" t="s">
        <v>96</v>
      </c>
      <c r="E2852" t="s">
        <v>100</v>
      </c>
      <c r="F2852" s="3">
        <v>38648</v>
      </c>
      <c r="G2852" s="1" t="s">
        <v>161</v>
      </c>
      <c r="H2852" t="s">
        <v>120</v>
      </c>
      <c r="I2852" s="17">
        <f>IF(D2852="Moody",VLOOKUP(H2852,'Rating Translation'!$B$2:$E$25,4,FALSE),IF(D2852="SP",VLOOKUP(H2852,'Rating Translation'!$C$2:$E$25,3,FALSE),VLOOKUP(H2852,'Rating Translation'!$D$2:$E$25,2,FALSE)))</f>
        <v>20</v>
      </c>
      <c r="J2852">
        <f t="shared" si="264"/>
        <v>20</v>
      </c>
      <c r="K2852" s="20">
        <f>IF($D2852=K$1,$J2852,IF($C2852&lt;&gt;$C2851,"",K2851))</f>
        <v>18</v>
      </c>
      <c r="L2852">
        <f>IF($D2852=L$1,$J2852,IF($C2852&lt;&gt;$C2851,"",L2851))</f>
        <v>19</v>
      </c>
      <c r="M2852">
        <f>IF($D2852=M$1,$J2852,IF($C2852&lt;&gt;$C2851,"",M2851))</f>
        <v>20</v>
      </c>
      <c r="N2852" s="20">
        <f t="shared" si="265"/>
        <v>3</v>
      </c>
      <c r="O2852" s="21">
        <f t="shared" si="266"/>
        <v>19</v>
      </c>
      <c r="P2852">
        <f t="shared" si="268"/>
        <v>1</v>
      </c>
      <c r="Q2852">
        <f t="shared" si="269"/>
        <v>19</v>
      </c>
    </row>
    <row r="2853" spans="1:17" x14ac:dyDescent="0.25">
      <c r="A2853" t="str">
        <f t="shared" si="267"/>
        <v>South Korea-Foreign</v>
      </c>
      <c r="B2853">
        <v>2852</v>
      </c>
      <c r="C2853" t="s">
        <v>33</v>
      </c>
      <c r="D2853" t="s">
        <v>69</v>
      </c>
      <c r="E2853" t="s">
        <v>100</v>
      </c>
      <c r="F2853" s="3">
        <v>38832</v>
      </c>
      <c r="G2853" s="1" t="s">
        <v>63</v>
      </c>
      <c r="H2853" t="s">
        <v>112</v>
      </c>
      <c r="I2853" s="17">
        <f>IF(D2853="Moody",VLOOKUP(H2853,'Rating Translation'!$B$2:$E$25,4,FALSE),IF(D2853="SP",VLOOKUP(H2853,'Rating Translation'!$C$2:$E$25,3,FALSE),VLOOKUP(H2853,'Rating Translation'!$D$2:$E$25,2,FALSE)))</f>
        <v>18</v>
      </c>
      <c r="J2853">
        <f t="shared" si="264"/>
        <v>18</v>
      </c>
      <c r="K2853" s="20">
        <f>IF($D2853=K$1,$J2853,IF($C2853&lt;&gt;$C2852,"",K2852))</f>
        <v>18</v>
      </c>
      <c r="L2853">
        <f>IF($D2853=L$1,$J2853,IF($C2853&lt;&gt;$C2852,"",L2852))</f>
        <v>19</v>
      </c>
      <c r="M2853">
        <f>IF($D2853=M$1,$J2853,IF($C2853&lt;&gt;$C2852,"",M2852))</f>
        <v>20</v>
      </c>
      <c r="N2853" s="20">
        <f t="shared" si="265"/>
        <v>3</v>
      </c>
      <c r="O2853" s="21">
        <f t="shared" si="266"/>
        <v>19</v>
      </c>
      <c r="P2853">
        <f t="shared" si="268"/>
        <v>1</v>
      </c>
      <c r="Q2853">
        <f t="shared" si="269"/>
        <v>19</v>
      </c>
    </row>
    <row r="2854" spans="1:17" x14ac:dyDescent="0.25">
      <c r="A2854" t="str">
        <f t="shared" si="267"/>
        <v>South Korea-Foreign</v>
      </c>
      <c r="B2854">
        <v>2853</v>
      </c>
      <c r="C2854" t="s">
        <v>33</v>
      </c>
      <c r="D2854" t="s">
        <v>69</v>
      </c>
      <c r="E2854" t="s">
        <v>100</v>
      </c>
      <c r="F2854" s="3">
        <v>39266</v>
      </c>
      <c r="G2854" s="1" t="s">
        <v>145</v>
      </c>
      <c r="H2854" t="s">
        <v>112</v>
      </c>
      <c r="I2854" s="17">
        <f>IF(D2854="Moody",VLOOKUP(H2854,'Rating Translation'!$B$2:$E$25,4,FALSE),IF(D2854="SP",VLOOKUP(H2854,'Rating Translation'!$C$2:$E$25,3,FALSE),VLOOKUP(H2854,'Rating Translation'!$D$2:$E$25,2,FALSE)))</f>
        <v>18</v>
      </c>
      <c r="J2854">
        <f t="shared" si="264"/>
        <v>18</v>
      </c>
      <c r="K2854" s="20">
        <f>IF($D2854=K$1,$J2854,IF($C2854&lt;&gt;$C2853,"",K2853))</f>
        <v>18</v>
      </c>
      <c r="L2854">
        <f>IF($D2854=L$1,$J2854,IF($C2854&lt;&gt;$C2853,"",L2853))</f>
        <v>19</v>
      </c>
      <c r="M2854">
        <f>IF($D2854=M$1,$J2854,IF($C2854&lt;&gt;$C2853,"",M2853))</f>
        <v>20</v>
      </c>
      <c r="N2854" s="20">
        <f t="shared" si="265"/>
        <v>3</v>
      </c>
      <c r="O2854" s="21">
        <f t="shared" si="266"/>
        <v>19</v>
      </c>
      <c r="P2854">
        <f t="shared" si="268"/>
        <v>1</v>
      </c>
      <c r="Q2854">
        <f t="shared" si="269"/>
        <v>19</v>
      </c>
    </row>
    <row r="2855" spans="1:17" x14ac:dyDescent="0.25">
      <c r="A2855" t="str">
        <f t="shared" si="267"/>
        <v>South Korea-Foreign</v>
      </c>
      <c r="B2855">
        <v>2854</v>
      </c>
      <c r="C2855" t="s">
        <v>33</v>
      </c>
      <c r="D2855" t="s">
        <v>69</v>
      </c>
      <c r="E2855" t="s">
        <v>100</v>
      </c>
      <c r="F2855" s="3">
        <v>39288</v>
      </c>
      <c r="G2855" s="1" t="s">
        <v>160</v>
      </c>
      <c r="H2855" t="s">
        <v>111</v>
      </c>
      <c r="I2855" s="17">
        <f>IF(D2855="Moody",VLOOKUP(H2855,'Rating Translation'!$B$2:$E$25,4,FALSE),IF(D2855="SP",VLOOKUP(H2855,'Rating Translation'!$C$2:$E$25,3,FALSE),VLOOKUP(H2855,'Rating Translation'!$D$2:$E$25,2,FALSE)))</f>
        <v>19</v>
      </c>
      <c r="J2855">
        <f t="shared" si="264"/>
        <v>19</v>
      </c>
      <c r="K2855" s="20">
        <f>IF($D2855=K$1,$J2855,IF($C2855&lt;&gt;$C2854,"",K2854))</f>
        <v>19</v>
      </c>
      <c r="L2855">
        <f>IF($D2855=L$1,$J2855,IF($C2855&lt;&gt;$C2854,"",L2854))</f>
        <v>19</v>
      </c>
      <c r="M2855">
        <f>IF($D2855=M$1,$J2855,IF($C2855&lt;&gt;$C2854,"",M2854))</f>
        <v>20</v>
      </c>
      <c r="N2855" s="20">
        <f t="shared" si="265"/>
        <v>3</v>
      </c>
      <c r="O2855" s="21">
        <f t="shared" si="266"/>
        <v>19.333333333333332</v>
      </c>
      <c r="P2855">
        <f t="shared" si="268"/>
        <v>0.57735026918962584</v>
      </c>
      <c r="Q2855">
        <f t="shared" si="269"/>
        <v>19</v>
      </c>
    </row>
    <row r="2856" spans="1:17" x14ac:dyDescent="0.25">
      <c r="A2856" t="str">
        <f t="shared" si="267"/>
        <v>South Korea-Foreign</v>
      </c>
      <c r="B2856">
        <v>2855</v>
      </c>
      <c r="C2856" t="s">
        <v>33</v>
      </c>
      <c r="D2856" t="s">
        <v>96</v>
      </c>
      <c r="E2856" t="s">
        <v>100</v>
      </c>
      <c r="F2856" s="3">
        <v>39761</v>
      </c>
      <c r="G2856" s="1" t="s">
        <v>197</v>
      </c>
      <c r="H2856" t="s">
        <v>120</v>
      </c>
      <c r="I2856" s="17">
        <f>IF(D2856="Moody",VLOOKUP(H2856,'Rating Translation'!$B$2:$E$25,4,FALSE),IF(D2856="SP",VLOOKUP(H2856,'Rating Translation'!$C$2:$E$25,3,FALSE),VLOOKUP(H2856,'Rating Translation'!$D$2:$E$25,2,FALSE)))</f>
        <v>20</v>
      </c>
      <c r="J2856">
        <f t="shared" ref="J2856:J2919" si="270">IF(ISERROR(I2856),"",I2856)</f>
        <v>20</v>
      </c>
      <c r="K2856" s="20">
        <f>IF($D2856=K$1,$J2856,IF($C2856&lt;&gt;$C2855,"",K2855))</f>
        <v>19</v>
      </c>
      <c r="L2856">
        <f>IF($D2856=L$1,$J2856,IF($C2856&lt;&gt;$C2855,"",L2855))</f>
        <v>19</v>
      </c>
      <c r="M2856">
        <f>IF($D2856=M$1,$J2856,IF($C2856&lt;&gt;$C2855,"",M2855))</f>
        <v>20</v>
      </c>
      <c r="N2856" s="20">
        <f t="shared" ref="N2856:N2919" si="271">COUNT(K2856:M2856)</f>
        <v>3</v>
      </c>
      <c r="O2856" s="21">
        <f t="shared" ref="O2856:O2919" si="272">AVERAGE(K2856:M2856)</f>
        <v>19.333333333333332</v>
      </c>
      <c r="P2856">
        <f t="shared" si="268"/>
        <v>0.57735026918962584</v>
      </c>
      <c r="Q2856">
        <f t="shared" si="269"/>
        <v>19</v>
      </c>
    </row>
    <row r="2857" spans="1:17" x14ac:dyDescent="0.25">
      <c r="A2857" t="str">
        <f t="shared" si="267"/>
        <v>South Korea-Foreign</v>
      </c>
      <c r="B2857">
        <v>2856</v>
      </c>
      <c r="C2857" t="s">
        <v>33</v>
      </c>
      <c r="D2857" t="s">
        <v>96</v>
      </c>
      <c r="E2857" t="s">
        <v>100</v>
      </c>
      <c r="F2857" s="3">
        <v>40057</v>
      </c>
      <c r="G2857" s="1" t="s">
        <v>161</v>
      </c>
      <c r="H2857" t="s">
        <v>120</v>
      </c>
      <c r="I2857" s="17">
        <f>IF(D2857="Moody",VLOOKUP(H2857,'Rating Translation'!$B$2:$E$25,4,FALSE),IF(D2857="SP",VLOOKUP(H2857,'Rating Translation'!$C$2:$E$25,3,FALSE),VLOOKUP(H2857,'Rating Translation'!$D$2:$E$25,2,FALSE)))</f>
        <v>20</v>
      </c>
      <c r="J2857">
        <f t="shared" si="270"/>
        <v>20</v>
      </c>
      <c r="K2857" s="20">
        <f>IF($D2857=K$1,$J2857,IF($C2857&lt;&gt;$C2856,"",K2856))</f>
        <v>19</v>
      </c>
      <c r="L2857">
        <f>IF($D2857=L$1,$J2857,IF($C2857&lt;&gt;$C2856,"",L2856))</f>
        <v>19</v>
      </c>
      <c r="M2857">
        <f>IF($D2857=M$1,$J2857,IF($C2857&lt;&gt;$C2856,"",M2856))</f>
        <v>20</v>
      </c>
      <c r="N2857" s="20">
        <f t="shared" si="271"/>
        <v>3</v>
      </c>
      <c r="O2857" s="21">
        <f t="shared" si="272"/>
        <v>19.333333333333332</v>
      </c>
      <c r="P2857">
        <f t="shared" si="268"/>
        <v>0.57735026918962584</v>
      </c>
      <c r="Q2857">
        <f t="shared" si="269"/>
        <v>19</v>
      </c>
    </row>
    <row r="2858" spans="1:17" x14ac:dyDescent="0.25">
      <c r="A2858" t="str">
        <f t="shared" si="267"/>
        <v>South Korea-Foreign</v>
      </c>
      <c r="B2858">
        <v>2857</v>
      </c>
      <c r="C2858" t="s">
        <v>33</v>
      </c>
      <c r="D2858" t="s">
        <v>69</v>
      </c>
      <c r="E2858" t="s">
        <v>100</v>
      </c>
      <c r="F2858" s="3">
        <v>40282</v>
      </c>
      <c r="G2858" s="1" t="s">
        <v>110</v>
      </c>
      <c r="H2858" t="s">
        <v>110</v>
      </c>
      <c r="I2858" s="17">
        <f>IF(D2858="Moody",VLOOKUP(H2858,'Rating Translation'!$B$2:$E$25,4,FALSE),IF(D2858="SP",VLOOKUP(H2858,'Rating Translation'!$C$2:$E$25,3,FALSE),VLOOKUP(H2858,'Rating Translation'!$D$2:$E$25,2,FALSE)))</f>
        <v>20</v>
      </c>
      <c r="J2858">
        <f t="shared" si="270"/>
        <v>20</v>
      </c>
      <c r="K2858" s="20">
        <f>IF($D2858=K$1,$J2858,IF($C2858&lt;&gt;$C2857,"",K2857))</f>
        <v>20</v>
      </c>
      <c r="L2858">
        <f>IF($D2858=L$1,$J2858,IF($C2858&lt;&gt;$C2857,"",L2857))</f>
        <v>19</v>
      </c>
      <c r="M2858">
        <f>IF($D2858=M$1,$J2858,IF($C2858&lt;&gt;$C2857,"",M2857))</f>
        <v>20</v>
      </c>
      <c r="N2858" s="20">
        <f t="shared" si="271"/>
        <v>3</v>
      </c>
      <c r="O2858" s="21">
        <f t="shared" si="272"/>
        <v>19.666666666666668</v>
      </c>
      <c r="P2858">
        <f t="shared" si="268"/>
        <v>0.57735026918962584</v>
      </c>
      <c r="Q2858">
        <f t="shared" si="269"/>
        <v>20</v>
      </c>
    </row>
    <row r="2859" spans="1:17" x14ac:dyDescent="0.25">
      <c r="A2859" t="str">
        <f t="shared" si="267"/>
        <v>South Korea-Foreign</v>
      </c>
      <c r="B2859">
        <v>2858</v>
      </c>
      <c r="C2859" t="s">
        <v>33</v>
      </c>
      <c r="D2859" t="s">
        <v>96</v>
      </c>
      <c r="E2859" t="s">
        <v>100</v>
      </c>
      <c r="F2859" s="3">
        <v>40701</v>
      </c>
      <c r="G2859" s="1" t="s">
        <v>161</v>
      </c>
      <c r="H2859" t="s">
        <v>120</v>
      </c>
      <c r="I2859" s="17">
        <f>IF(D2859="Moody",VLOOKUP(H2859,'Rating Translation'!$B$2:$E$25,4,FALSE),IF(D2859="SP",VLOOKUP(H2859,'Rating Translation'!$C$2:$E$25,3,FALSE),VLOOKUP(H2859,'Rating Translation'!$D$2:$E$25,2,FALSE)))</f>
        <v>20</v>
      </c>
      <c r="J2859">
        <f t="shared" si="270"/>
        <v>20</v>
      </c>
      <c r="K2859" s="20">
        <f>IF($D2859=K$1,$J2859,IF($C2859&lt;&gt;$C2858,"",K2858))</f>
        <v>20</v>
      </c>
      <c r="L2859">
        <f>IF($D2859=L$1,$J2859,IF($C2859&lt;&gt;$C2858,"",L2858))</f>
        <v>19</v>
      </c>
      <c r="M2859">
        <f>IF($D2859=M$1,$J2859,IF($C2859&lt;&gt;$C2858,"",M2858))</f>
        <v>20</v>
      </c>
      <c r="N2859" s="20">
        <f t="shared" si="271"/>
        <v>3</v>
      </c>
      <c r="O2859" s="21">
        <f t="shared" si="272"/>
        <v>19.666666666666668</v>
      </c>
      <c r="P2859">
        <f t="shared" si="268"/>
        <v>0.57735026918962584</v>
      </c>
      <c r="Q2859">
        <f t="shared" si="269"/>
        <v>20</v>
      </c>
    </row>
    <row r="2860" spans="1:17" x14ac:dyDescent="0.25">
      <c r="A2860" t="str">
        <f t="shared" si="267"/>
        <v>South Korea-Foreign</v>
      </c>
      <c r="B2860">
        <v>2859</v>
      </c>
      <c r="C2860" t="s">
        <v>33</v>
      </c>
      <c r="D2860" t="s">
        <v>96</v>
      </c>
      <c r="E2860" t="s">
        <v>100</v>
      </c>
      <c r="F2860" s="3">
        <v>40854</v>
      </c>
      <c r="G2860" s="1" t="s">
        <v>120</v>
      </c>
      <c r="H2860" t="s">
        <v>120</v>
      </c>
      <c r="I2860" s="17">
        <f>IF(D2860="Moody",VLOOKUP(H2860,'Rating Translation'!$B$2:$E$25,4,FALSE),IF(D2860="SP",VLOOKUP(H2860,'Rating Translation'!$C$2:$E$25,3,FALSE),VLOOKUP(H2860,'Rating Translation'!$D$2:$E$25,2,FALSE)))</f>
        <v>20</v>
      </c>
      <c r="J2860">
        <f t="shared" si="270"/>
        <v>20</v>
      </c>
      <c r="K2860" s="20">
        <f>IF($D2860=K$1,$J2860,IF($C2860&lt;&gt;$C2859,"",K2859))</f>
        <v>20</v>
      </c>
      <c r="L2860">
        <f>IF($D2860=L$1,$J2860,IF($C2860&lt;&gt;$C2859,"",L2859))</f>
        <v>19</v>
      </c>
      <c r="M2860">
        <f>IF($D2860=M$1,$J2860,IF($C2860&lt;&gt;$C2859,"",M2859))</f>
        <v>20</v>
      </c>
      <c r="N2860" s="20">
        <f t="shared" si="271"/>
        <v>3</v>
      </c>
      <c r="O2860" s="21">
        <f t="shared" si="272"/>
        <v>19.666666666666668</v>
      </c>
      <c r="P2860">
        <f t="shared" si="268"/>
        <v>0.57735026918962584</v>
      </c>
      <c r="Q2860">
        <f t="shared" si="269"/>
        <v>20</v>
      </c>
    </row>
    <row r="2861" spans="1:17" x14ac:dyDescent="0.25">
      <c r="A2861" t="str">
        <f t="shared" si="267"/>
        <v>South Korea-Foreign</v>
      </c>
      <c r="B2861">
        <v>2860</v>
      </c>
      <c r="C2861" t="s">
        <v>33</v>
      </c>
      <c r="D2861" t="s">
        <v>96</v>
      </c>
      <c r="E2861" t="s">
        <v>100</v>
      </c>
      <c r="F2861" s="3">
        <v>40886</v>
      </c>
      <c r="G2861" s="1" t="s">
        <v>120</v>
      </c>
      <c r="H2861" t="s">
        <v>120</v>
      </c>
      <c r="I2861" s="17">
        <f>IF(D2861="Moody",VLOOKUP(H2861,'Rating Translation'!$B$2:$E$25,4,FALSE),IF(D2861="SP",VLOOKUP(H2861,'Rating Translation'!$C$2:$E$25,3,FALSE),VLOOKUP(H2861,'Rating Translation'!$D$2:$E$25,2,FALSE)))</f>
        <v>20</v>
      </c>
      <c r="J2861">
        <f t="shared" si="270"/>
        <v>20</v>
      </c>
      <c r="K2861" s="20">
        <f>IF($D2861=K$1,$J2861,IF($C2861&lt;&gt;$C2860,"",K2860))</f>
        <v>20</v>
      </c>
      <c r="L2861">
        <f>IF($D2861=L$1,$J2861,IF($C2861&lt;&gt;$C2860,"",L2860))</f>
        <v>19</v>
      </c>
      <c r="M2861">
        <f>IF($D2861=M$1,$J2861,IF($C2861&lt;&gt;$C2860,"",M2860))</f>
        <v>20</v>
      </c>
      <c r="N2861" s="20">
        <f t="shared" si="271"/>
        <v>3</v>
      </c>
      <c r="O2861" s="21">
        <f t="shared" si="272"/>
        <v>19.666666666666668</v>
      </c>
      <c r="P2861">
        <f t="shared" si="268"/>
        <v>0.57735026918962584</v>
      </c>
      <c r="Q2861">
        <f t="shared" si="269"/>
        <v>20</v>
      </c>
    </row>
    <row r="2862" spans="1:17" x14ac:dyDescent="0.25">
      <c r="A2862" t="str">
        <f t="shared" si="267"/>
        <v>South Korea-Foreign</v>
      </c>
      <c r="B2862">
        <v>2861</v>
      </c>
      <c r="C2862" t="s">
        <v>33</v>
      </c>
      <c r="D2862" t="s">
        <v>69</v>
      </c>
      <c r="E2862" t="s">
        <v>100</v>
      </c>
      <c r="F2862" s="3">
        <v>41001</v>
      </c>
      <c r="G2862" s="1" t="s">
        <v>63</v>
      </c>
      <c r="H2862" t="s">
        <v>110</v>
      </c>
      <c r="I2862" s="17">
        <f>IF(D2862="Moody",VLOOKUP(H2862,'Rating Translation'!$B$2:$E$25,4,FALSE),IF(D2862="SP",VLOOKUP(H2862,'Rating Translation'!$C$2:$E$25,3,FALSE),VLOOKUP(H2862,'Rating Translation'!$D$2:$E$25,2,FALSE)))</f>
        <v>20</v>
      </c>
      <c r="J2862">
        <f t="shared" si="270"/>
        <v>20</v>
      </c>
      <c r="K2862" s="20">
        <f>IF($D2862=K$1,$J2862,IF($C2862&lt;&gt;$C2861,"",K2861))</f>
        <v>20</v>
      </c>
      <c r="L2862">
        <f>IF($D2862=L$1,$J2862,IF($C2862&lt;&gt;$C2861,"",L2861))</f>
        <v>19</v>
      </c>
      <c r="M2862">
        <f>IF($D2862=M$1,$J2862,IF($C2862&lt;&gt;$C2861,"",M2861))</f>
        <v>20</v>
      </c>
      <c r="N2862" s="20">
        <f t="shared" si="271"/>
        <v>3</v>
      </c>
      <c r="O2862" s="21">
        <f t="shared" si="272"/>
        <v>19.666666666666668</v>
      </c>
      <c r="P2862">
        <f t="shared" si="268"/>
        <v>0.57735026918962584</v>
      </c>
      <c r="Q2862">
        <f t="shared" si="269"/>
        <v>20</v>
      </c>
    </row>
    <row r="2863" spans="1:17" x14ac:dyDescent="0.25">
      <c r="A2863" t="str">
        <f t="shared" si="267"/>
        <v>South Korea-Foreign</v>
      </c>
      <c r="B2863">
        <v>2862</v>
      </c>
      <c r="C2863" t="s">
        <v>33</v>
      </c>
      <c r="D2863" t="s">
        <v>96</v>
      </c>
      <c r="E2863" t="s">
        <v>100</v>
      </c>
      <c r="F2863" s="3">
        <v>41057</v>
      </c>
      <c r="G2863" s="1" t="s">
        <v>120</v>
      </c>
      <c r="H2863" t="s">
        <v>120</v>
      </c>
      <c r="I2863" s="17">
        <f>IF(D2863="Moody",VLOOKUP(H2863,'Rating Translation'!$B$2:$E$25,4,FALSE),IF(D2863="SP",VLOOKUP(H2863,'Rating Translation'!$C$2:$E$25,3,FALSE),VLOOKUP(H2863,'Rating Translation'!$D$2:$E$25,2,FALSE)))</f>
        <v>20</v>
      </c>
      <c r="J2863">
        <f t="shared" si="270"/>
        <v>20</v>
      </c>
      <c r="K2863" s="20">
        <f>IF($D2863=K$1,$J2863,IF($C2863&lt;&gt;$C2862,"",K2862))</f>
        <v>20</v>
      </c>
      <c r="L2863">
        <f>IF($D2863=L$1,$J2863,IF($C2863&lt;&gt;$C2862,"",L2862))</f>
        <v>19</v>
      </c>
      <c r="M2863">
        <f>IF($D2863=M$1,$J2863,IF($C2863&lt;&gt;$C2862,"",M2862))</f>
        <v>20</v>
      </c>
      <c r="N2863" s="20">
        <f t="shared" si="271"/>
        <v>3</v>
      </c>
      <c r="O2863" s="21">
        <f t="shared" si="272"/>
        <v>19.666666666666668</v>
      </c>
      <c r="P2863">
        <f t="shared" si="268"/>
        <v>0.57735026918962584</v>
      </c>
      <c r="Q2863">
        <f t="shared" si="269"/>
        <v>20</v>
      </c>
    </row>
    <row r="2864" spans="1:17" x14ac:dyDescent="0.25">
      <c r="A2864" t="str">
        <f t="shared" si="267"/>
        <v>South Korea-Foreign</v>
      </c>
      <c r="B2864">
        <v>2863</v>
      </c>
      <c r="C2864" t="s">
        <v>33</v>
      </c>
      <c r="D2864" t="s">
        <v>96</v>
      </c>
      <c r="E2864" t="s">
        <v>100</v>
      </c>
      <c r="F2864" s="3">
        <v>41088</v>
      </c>
      <c r="G2864" s="1" t="s">
        <v>120</v>
      </c>
      <c r="H2864" t="s">
        <v>120</v>
      </c>
      <c r="I2864" s="17">
        <f>IF(D2864="Moody",VLOOKUP(H2864,'Rating Translation'!$B$2:$E$25,4,FALSE),IF(D2864="SP",VLOOKUP(H2864,'Rating Translation'!$C$2:$E$25,3,FALSE),VLOOKUP(H2864,'Rating Translation'!$D$2:$E$25,2,FALSE)))</f>
        <v>20</v>
      </c>
      <c r="J2864">
        <f t="shared" si="270"/>
        <v>20</v>
      </c>
      <c r="K2864" s="20">
        <f>IF($D2864=K$1,$J2864,IF($C2864&lt;&gt;$C2863,"",K2863))</f>
        <v>20</v>
      </c>
      <c r="L2864">
        <f>IF($D2864=L$1,$J2864,IF($C2864&lt;&gt;$C2863,"",L2863))</f>
        <v>19</v>
      </c>
      <c r="M2864">
        <f>IF($D2864=M$1,$J2864,IF($C2864&lt;&gt;$C2863,"",M2863))</f>
        <v>20</v>
      </c>
      <c r="N2864" s="20">
        <f t="shared" si="271"/>
        <v>3</v>
      </c>
      <c r="O2864" s="21">
        <f t="shared" si="272"/>
        <v>19.666666666666668</v>
      </c>
      <c r="P2864">
        <f t="shared" si="268"/>
        <v>0.57735026918962584</v>
      </c>
      <c r="Q2864">
        <f t="shared" si="269"/>
        <v>20</v>
      </c>
    </row>
    <row r="2865" spans="1:17" x14ac:dyDescent="0.25">
      <c r="A2865" t="str">
        <f t="shared" si="267"/>
        <v>South Korea-Foreign</v>
      </c>
      <c r="B2865">
        <v>2864</v>
      </c>
      <c r="C2865" t="s">
        <v>33</v>
      </c>
      <c r="D2865" t="s">
        <v>96</v>
      </c>
      <c r="E2865" t="s">
        <v>100</v>
      </c>
      <c r="F2865" s="3">
        <v>41138</v>
      </c>
      <c r="G2865" s="1" t="s">
        <v>120</v>
      </c>
      <c r="H2865" t="s">
        <v>120</v>
      </c>
      <c r="I2865" s="17">
        <f>IF(D2865="Moody",VLOOKUP(H2865,'Rating Translation'!$B$2:$E$25,4,FALSE),IF(D2865="SP",VLOOKUP(H2865,'Rating Translation'!$C$2:$E$25,3,FALSE),VLOOKUP(H2865,'Rating Translation'!$D$2:$E$25,2,FALSE)))</f>
        <v>20</v>
      </c>
      <c r="J2865">
        <f t="shared" si="270"/>
        <v>20</v>
      </c>
      <c r="K2865" s="20">
        <f>IF($D2865=K$1,$J2865,IF($C2865&lt;&gt;$C2864,"",K2864))</f>
        <v>20</v>
      </c>
      <c r="L2865">
        <f>IF($D2865=L$1,$J2865,IF($C2865&lt;&gt;$C2864,"",L2864))</f>
        <v>19</v>
      </c>
      <c r="M2865">
        <f>IF($D2865=M$1,$J2865,IF($C2865&lt;&gt;$C2864,"",M2864))</f>
        <v>20</v>
      </c>
      <c r="N2865" s="20">
        <f t="shared" si="271"/>
        <v>3</v>
      </c>
      <c r="O2865" s="21">
        <f t="shared" si="272"/>
        <v>19.666666666666668</v>
      </c>
      <c r="P2865">
        <f t="shared" si="268"/>
        <v>0.57735026918962584</v>
      </c>
      <c r="Q2865">
        <f t="shared" si="269"/>
        <v>20</v>
      </c>
    </row>
    <row r="2866" spans="1:17" x14ac:dyDescent="0.25">
      <c r="A2866" t="str">
        <f t="shared" si="267"/>
        <v>South Korea-Foreign</v>
      </c>
      <c r="B2866">
        <v>2865</v>
      </c>
      <c r="C2866" t="s">
        <v>33</v>
      </c>
      <c r="D2866" t="s">
        <v>69</v>
      </c>
      <c r="E2866" t="s">
        <v>100</v>
      </c>
      <c r="F2866" s="3">
        <v>41148</v>
      </c>
      <c r="G2866" s="1" t="s">
        <v>158</v>
      </c>
      <c r="H2866" t="s">
        <v>108</v>
      </c>
      <c r="I2866" s="17">
        <f>IF(D2866="Moody",VLOOKUP(H2866,'Rating Translation'!$B$2:$E$25,4,FALSE),IF(D2866="SP",VLOOKUP(H2866,'Rating Translation'!$C$2:$E$25,3,FALSE),VLOOKUP(H2866,'Rating Translation'!$D$2:$E$25,2,FALSE)))</f>
        <v>21</v>
      </c>
      <c r="J2866">
        <f t="shared" si="270"/>
        <v>21</v>
      </c>
      <c r="K2866" s="20">
        <f>IF($D2866=K$1,$J2866,IF($C2866&lt;&gt;$C2865,"",K2865))</f>
        <v>21</v>
      </c>
      <c r="L2866">
        <f>IF($D2866=L$1,$J2866,IF($C2866&lt;&gt;$C2865,"",L2865))</f>
        <v>19</v>
      </c>
      <c r="M2866">
        <f>IF($D2866=M$1,$J2866,IF($C2866&lt;&gt;$C2865,"",M2865))</f>
        <v>20</v>
      </c>
      <c r="N2866" s="20">
        <f t="shared" si="271"/>
        <v>3</v>
      </c>
      <c r="O2866" s="21">
        <f t="shared" si="272"/>
        <v>20</v>
      </c>
      <c r="P2866">
        <f t="shared" si="268"/>
        <v>1</v>
      </c>
      <c r="Q2866">
        <f t="shared" si="269"/>
        <v>20</v>
      </c>
    </row>
    <row r="2867" spans="1:17" x14ac:dyDescent="0.25">
      <c r="A2867" t="str">
        <f t="shared" si="267"/>
        <v>South Korea-Foreign</v>
      </c>
      <c r="B2867">
        <v>2866</v>
      </c>
      <c r="C2867" t="s">
        <v>33</v>
      </c>
      <c r="D2867" t="s">
        <v>79</v>
      </c>
      <c r="E2867" t="s">
        <v>100</v>
      </c>
      <c r="F2867" s="3">
        <v>41165</v>
      </c>
      <c r="G2867" s="1" t="s">
        <v>161</v>
      </c>
      <c r="H2867" t="s">
        <v>120</v>
      </c>
      <c r="I2867" s="17">
        <f>IF(D2867="Moody",VLOOKUP(H2867,'Rating Translation'!$B$2:$E$25,4,FALSE),IF(D2867="SP",VLOOKUP(H2867,'Rating Translation'!$C$2:$E$25,3,FALSE),VLOOKUP(H2867,'Rating Translation'!$D$2:$E$25,2,FALSE)))</f>
        <v>20</v>
      </c>
      <c r="J2867">
        <f t="shared" si="270"/>
        <v>20</v>
      </c>
      <c r="K2867" s="20">
        <f>IF($D2867=K$1,$J2867,IF($C2867&lt;&gt;$C2866,"",K2866))</f>
        <v>21</v>
      </c>
      <c r="L2867">
        <f>IF($D2867=L$1,$J2867,IF($C2867&lt;&gt;$C2866,"",L2866))</f>
        <v>20</v>
      </c>
      <c r="M2867">
        <f>IF($D2867=M$1,$J2867,IF($C2867&lt;&gt;$C2866,"",M2866))</f>
        <v>20</v>
      </c>
      <c r="N2867" s="20">
        <f t="shared" si="271"/>
        <v>3</v>
      </c>
      <c r="O2867" s="21">
        <f t="shared" si="272"/>
        <v>20.333333333333332</v>
      </c>
      <c r="P2867">
        <f t="shared" si="268"/>
        <v>0.57735026918962584</v>
      </c>
      <c r="Q2867">
        <f t="shared" si="269"/>
        <v>20</v>
      </c>
    </row>
    <row r="2868" spans="1:17" x14ac:dyDescent="0.25">
      <c r="A2868" t="str">
        <f t="shared" si="267"/>
        <v>South Korea-Foreign</v>
      </c>
      <c r="B2868">
        <v>2867</v>
      </c>
      <c r="C2868" t="s">
        <v>33</v>
      </c>
      <c r="D2868" t="s">
        <v>96</v>
      </c>
      <c r="E2868" t="s">
        <v>100</v>
      </c>
      <c r="F2868" s="3">
        <v>41340</v>
      </c>
      <c r="G2868" s="1" t="s">
        <v>142</v>
      </c>
      <c r="H2868" t="s">
        <v>119</v>
      </c>
      <c r="I2868" s="17">
        <f>IF(D2868="Moody",VLOOKUP(H2868,'Rating Translation'!$B$2:$E$25,4,FALSE),IF(D2868="SP",VLOOKUP(H2868,'Rating Translation'!$C$2:$E$25,3,FALSE),VLOOKUP(H2868,'Rating Translation'!$D$2:$E$25,2,FALSE)))</f>
        <v>21</v>
      </c>
      <c r="J2868">
        <f t="shared" si="270"/>
        <v>21</v>
      </c>
      <c r="K2868" s="20">
        <f>IF($D2868=K$1,$J2868,IF($C2868&lt;&gt;$C2867,"",K2867))</f>
        <v>21</v>
      </c>
      <c r="L2868">
        <f>IF($D2868=L$1,$J2868,IF($C2868&lt;&gt;$C2867,"",L2867))</f>
        <v>20</v>
      </c>
      <c r="M2868">
        <f>IF($D2868=M$1,$J2868,IF($C2868&lt;&gt;$C2867,"",M2867))</f>
        <v>21</v>
      </c>
      <c r="N2868" s="20">
        <f t="shared" si="271"/>
        <v>3</v>
      </c>
      <c r="O2868" s="21">
        <f t="shared" si="272"/>
        <v>20.666666666666668</v>
      </c>
      <c r="P2868">
        <f t="shared" si="268"/>
        <v>0.57735026918962584</v>
      </c>
      <c r="Q2868">
        <f t="shared" si="269"/>
        <v>21</v>
      </c>
    </row>
    <row r="2869" spans="1:17" x14ac:dyDescent="0.25">
      <c r="A2869" t="str">
        <f t="shared" si="267"/>
        <v>South Korea-Foreign</v>
      </c>
      <c r="B2869">
        <v>2868</v>
      </c>
      <c r="C2869" t="s">
        <v>33</v>
      </c>
      <c r="D2869" t="s">
        <v>96</v>
      </c>
      <c r="E2869" t="s">
        <v>100</v>
      </c>
      <c r="F2869" s="3">
        <v>41361</v>
      </c>
      <c r="G2869" s="1" t="s">
        <v>142</v>
      </c>
      <c r="H2869" t="s">
        <v>119</v>
      </c>
      <c r="I2869" s="17">
        <f>IF(D2869="Moody",VLOOKUP(H2869,'Rating Translation'!$B$2:$E$25,4,FALSE),IF(D2869="SP",VLOOKUP(H2869,'Rating Translation'!$C$2:$E$25,3,FALSE),VLOOKUP(H2869,'Rating Translation'!$D$2:$E$25,2,FALSE)))</f>
        <v>21</v>
      </c>
      <c r="J2869">
        <f t="shared" si="270"/>
        <v>21</v>
      </c>
      <c r="K2869" s="20">
        <f>IF($D2869=K$1,$J2869,IF($C2869&lt;&gt;$C2868,"",K2868))</f>
        <v>21</v>
      </c>
      <c r="L2869">
        <f>IF($D2869=L$1,$J2869,IF($C2869&lt;&gt;$C2868,"",L2868))</f>
        <v>20</v>
      </c>
      <c r="M2869">
        <f>IF($D2869=M$1,$J2869,IF($C2869&lt;&gt;$C2868,"",M2868))</f>
        <v>21</v>
      </c>
      <c r="N2869" s="20">
        <f t="shared" si="271"/>
        <v>3</v>
      </c>
      <c r="O2869" s="21">
        <f t="shared" si="272"/>
        <v>20.666666666666668</v>
      </c>
      <c r="P2869">
        <f t="shared" si="268"/>
        <v>0.57735026918962584</v>
      </c>
      <c r="Q2869">
        <f t="shared" si="269"/>
        <v>21</v>
      </c>
    </row>
    <row r="2870" spans="1:17" x14ac:dyDescent="0.25">
      <c r="A2870" t="str">
        <f t="shared" si="267"/>
        <v>South Korea-Foreign</v>
      </c>
      <c r="B2870">
        <v>2869</v>
      </c>
      <c r="C2870" t="s">
        <v>33</v>
      </c>
      <c r="D2870" t="s">
        <v>96</v>
      </c>
      <c r="E2870" t="s">
        <v>100</v>
      </c>
      <c r="F2870" s="3">
        <v>41408</v>
      </c>
      <c r="G2870" s="1" t="s">
        <v>142</v>
      </c>
      <c r="H2870" t="s">
        <v>119</v>
      </c>
      <c r="I2870" s="17">
        <f>IF(D2870="Moody",VLOOKUP(H2870,'Rating Translation'!$B$2:$E$25,4,FALSE),IF(D2870="SP",VLOOKUP(H2870,'Rating Translation'!$C$2:$E$25,3,FALSE),VLOOKUP(H2870,'Rating Translation'!$D$2:$E$25,2,FALSE)))</f>
        <v>21</v>
      </c>
      <c r="J2870">
        <f t="shared" si="270"/>
        <v>21</v>
      </c>
      <c r="K2870" s="20">
        <f>IF($D2870=K$1,$J2870,IF($C2870&lt;&gt;$C2869,"",K2869))</f>
        <v>21</v>
      </c>
      <c r="L2870">
        <f>IF($D2870=L$1,$J2870,IF($C2870&lt;&gt;$C2869,"",L2869))</f>
        <v>20</v>
      </c>
      <c r="M2870">
        <f>IF($D2870=M$1,$J2870,IF($C2870&lt;&gt;$C2869,"",M2869))</f>
        <v>21</v>
      </c>
      <c r="N2870" s="20">
        <f t="shared" si="271"/>
        <v>3</v>
      </c>
      <c r="O2870" s="21">
        <f t="shared" si="272"/>
        <v>20.666666666666668</v>
      </c>
      <c r="P2870">
        <f t="shared" si="268"/>
        <v>0.57735026918962584</v>
      </c>
      <c r="Q2870">
        <f t="shared" si="269"/>
        <v>21</v>
      </c>
    </row>
    <row r="2871" spans="1:17" x14ac:dyDescent="0.25">
      <c r="A2871" t="str">
        <f t="shared" si="267"/>
        <v>South Korea-Foreign</v>
      </c>
      <c r="B2871">
        <v>2870</v>
      </c>
      <c r="C2871" t="s">
        <v>33</v>
      </c>
      <c r="D2871" t="s">
        <v>96</v>
      </c>
      <c r="E2871" t="s">
        <v>100</v>
      </c>
      <c r="F2871" s="3">
        <v>41424</v>
      </c>
      <c r="G2871" s="1" t="s">
        <v>142</v>
      </c>
      <c r="H2871" t="s">
        <v>119</v>
      </c>
      <c r="I2871" s="17">
        <f>IF(D2871="Moody",VLOOKUP(H2871,'Rating Translation'!$B$2:$E$25,4,FALSE),IF(D2871="SP",VLOOKUP(H2871,'Rating Translation'!$C$2:$E$25,3,FALSE),VLOOKUP(H2871,'Rating Translation'!$D$2:$E$25,2,FALSE)))</f>
        <v>21</v>
      </c>
      <c r="J2871">
        <f t="shared" si="270"/>
        <v>21</v>
      </c>
      <c r="K2871" s="20">
        <f>IF($D2871=K$1,$J2871,IF($C2871&lt;&gt;$C2870,"",K2870))</f>
        <v>21</v>
      </c>
      <c r="L2871">
        <f>IF($D2871=L$1,$J2871,IF($C2871&lt;&gt;$C2870,"",L2870))</f>
        <v>20</v>
      </c>
      <c r="M2871">
        <f>IF($D2871=M$1,$J2871,IF($C2871&lt;&gt;$C2870,"",M2870))</f>
        <v>21</v>
      </c>
      <c r="N2871" s="20">
        <f t="shared" si="271"/>
        <v>3</v>
      </c>
      <c r="O2871" s="21">
        <f t="shared" si="272"/>
        <v>20.666666666666668</v>
      </c>
      <c r="P2871">
        <f t="shared" si="268"/>
        <v>0.57735026918962584</v>
      </c>
      <c r="Q2871">
        <f t="shared" si="269"/>
        <v>21</v>
      </c>
    </row>
    <row r="2872" spans="1:17" x14ac:dyDescent="0.25">
      <c r="A2872" t="str">
        <f t="shared" si="267"/>
        <v>South Korea-Foreign</v>
      </c>
      <c r="B2872">
        <v>2871</v>
      </c>
      <c r="C2872" t="s">
        <v>33</v>
      </c>
      <c r="D2872" t="s">
        <v>96</v>
      </c>
      <c r="E2872" t="s">
        <v>100</v>
      </c>
      <c r="F2872" s="3">
        <v>41452</v>
      </c>
      <c r="G2872" s="1" t="s">
        <v>142</v>
      </c>
      <c r="H2872" t="s">
        <v>119</v>
      </c>
      <c r="I2872" s="17">
        <f>IF(D2872="Moody",VLOOKUP(H2872,'Rating Translation'!$B$2:$E$25,4,FALSE),IF(D2872="SP",VLOOKUP(H2872,'Rating Translation'!$C$2:$E$25,3,FALSE),VLOOKUP(H2872,'Rating Translation'!$D$2:$E$25,2,FALSE)))</f>
        <v>21</v>
      </c>
      <c r="J2872">
        <f t="shared" si="270"/>
        <v>21</v>
      </c>
      <c r="K2872" s="20">
        <f>IF($D2872=K$1,$J2872,IF($C2872&lt;&gt;$C2871,"",K2871))</f>
        <v>21</v>
      </c>
      <c r="L2872">
        <f>IF($D2872=L$1,$J2872,IF($C2872&lt;&gt;$C2871,"",L2871))</f>
        <v>20</v>
      </c>
      <c r="M2872">
        <f>IF($D2872=M$1,$J2872,IF($C2872&lt;&gt;$C2871,"",M2871))</f>
        <v>21</v>
      </c>
      <c r="N2872" s="20">
        <f t="shared" si="271"/>
        <v>3</v>
      </c>
      <c r="O2872" s="21">
        <f t="shared" si="272"/>
        <v>20.666666666666668</v>
      </c>
      <c r="P2872">
        <f t="shared" si="268"/>
        <v>0.57735026918962584</v>
      </c>
      <c r="Q2872">
        <f t="shared" si="269"/>
        <v>21</v>
      </c>
    </row>
    <row r="2873" spans="1:17" x14ac:dyDescent="0.25">
      <c r="A2873" t="str">
        <f t="shared" si="267"/>
        <v>South Korea-Foreign</v>
      </c>
      <c r="B2873">
        <v>2872</v>
      </c>
      <c r="C2873" t="s">
        <v>33</v>
      </c>
      <c r="D2873" t="s">
        <v>96</v>
      </c>
      <c r="E2873" t="s">
        <v>100</v>
      </c>
      <c r="F2873" s="3">
        <v>41459</v>
      </c>
      <c r="G2873" s="1" t="s">
        <v>142</v>
      </c>
      <c r="H2873" t="s">
        <v>119</v>
      </c>
      <c r="I2873" s="17">
        <f>IF(D2873="Moody",VLOOKUP(H2873,'Rating Translation'!$B$2:$E$25,4,FALSE),IF(D2873="SP",VLOOKUP(H2873,'Rating Translation'!$C$2:$E$25,3,FALSE),VLOOKUP(H2873,'Rating Translation'!$D$2:$E$25,2,FALSE)))</f>
        <v>21</v>
      </c>
      <c r="J2873">
        <f t="shared" si="270"/>
        <v>21</v>
      </c>
      <c r="K2873" s="20">
        <f>IF($D2873=K$1,$J2873,IF($C2873&lt;&gt;$C2872,"",K2872))</f>
        <v>21</v>
      </c>
      <c r="L2873">
        <f>IF($D2873=L$1,$J2873,IF($C2873&lt;&gt;$C2872,"",L2872))</f>
        <v>20</v>
      </c>
      <c r="M2873">
        <f>IF($D2873=M$1,$J2873,IF($C2873&lt;&gt;$C2872,"",M2872))</f>
        <v>21</v>
      </c>
      <c r="N2873" s="20">
        <f t="shared" si="271"/>
        <v>3</v>
      </c>
      <c r="O2873" s="21">
        <f t="shared" si="272"/>
        <v>20.666666666666668</v>
      </c>
      <c r="P2873">
        <f t="shared" si="268"/>
        <v>0.57735026918962584</v>
      </c>
      <c r="Q2873">
        <f t="shared" si="269"/>
        <v>21</v>
      </c>
    </row>
    <row r="2874" spans="1:17" x14ac:dyDescent="0.25">
      <c r="A2874" t="str">
        <f t="shared" si="267"/>
        <v>South Korea-Foreign</v>
      </c>
      <c r="B2874">
        <v>2873</v>
      </c>
      <c r="C2874" t="s">
        <v>33</v>
      </c>
      <c r="D2874" t="s">
        <v>96</v>
      </c>
      <c r="E2874" t="s">
        <v>100</v>
      </c>
      <c r="F2874" s="3">
        <v>41470</v>
      </c>
      <c r="G2874" s="1" t="s">
        <v>142</v>
      </c>
      <c r="H2874" t="s">
        <v>119</v>
      </c>
      <c r="I2874" s="17">
        <f>IF(D2874="Moody",VLOOKUP(H2874,'Rating Translation'!$B$2:$E$25,4,FALSE),IF(D2874="SP",VLOOKUP(H2874,'Rating Translation'!$C$2:$E$25,3,FALSE),VLOOKUP(H2874,'Rating Translation'!$D$2:$E$25,2,FALSE)))</f>
        <v>21</v>
      </c>
      <c r="J2874">
        <f t="shared" si="270"/>
        <v>21</v>
      </c>
      <c r="K2874" s="20">
        <f>IF($D2874=K$1,$J2874,IF($C2874&lt;&gt;$C2873,"",K2873))</f>
        <v>21</v>
      </c>
      <c r="L2874">
        <f>IF($D2874=L$1,$J2874,IF($C2874&lt;&gt;$C2873,"",L2873))</f>
        <v>20</v>
      </c>
      <c r="M2874">
        <f>IF($D2874=M$1,$J2874,IF($C2874&lt;&gt;$C2873,"",M2873))</f>
        <v>21</v>
      </c>
      <c r="N2874" s="20">
        <f t="shared" si="271"/>
        <v>3</v>
      </c>
      <c r="O2874" s="21">
        <f t="shared" si="272"/>
        <v>20.666666666666668</v>
      </c>
      <c r="P2874">
        <f t="shared" si="268"/>
        <v>0.57735026918962584</v>
      </c>
      <c r="Q2874">
        <f t="shared" si="269"/>
        <v>21</v>
      </c>
    </row>
    <row r="2875" spans="1:17" x14ac:dyDescent="0.25">
      <c r="A2875" t="str">
        <f t="shared" si="267"/>
        <v>South Korea-Foreign</v>
      </c>
      <c r="B2875">
        <v>2874</v>
      </c>
      <c r="C2875" t="s">
        <v>33</v>
      </c>
      <c r="D2875" t="s">
        <v>96</v>
      </c>
      <c r="E2875" t="s">
        <v>100</v>
      </c>
      <c r="F2875" s="3">
        <v>41484</v>
      </c>
      <c r="G2875" s="1" t="s">
        <v>142</v>
      </c>
      <c r="H2875" t="s">
        <v>119</v>
      </c>
      <c r="I2875" s="17">
        <f>IF(D2875="Moody",VLOOKUP(H2875,'Rating Translation'!$B$2:$E$25,4,FALSE),IF(D2875="SP",VLOOKUP(H2875,'Rating Translation'!$C$2:$E$25,3,FALSE),VLOOKUP(H2875,'Rating Translation'!$D$2:$E$25,2,FALSE)))</f>
        <v>21</v>
      </c>
      <c r="J2875">
        <f t="shared" si="270"/>
        <v>21</v>
      </c>
      <c r="K2875" s="20">
        <f>IF($D2875=K$1,$J2875,IF($C2875&lt;&gt;$C2874,"",K2874))</f>
        <v>21</v>
      </c>
      <c r="L2875">
        <f>IF($D2875=L$1,$J2875,IF($C2875&lt;&gt;$C2874,"",L2874))</f>
        <v>20</v>
      </c>
      <c r="M2875">
        <f>IF($D2875=M$1,$J2875,IF($C2875&lt;&gt;$C2874,"",M2874))</f>
        <v>21</v>
      </c>
      <c r="N2875" s="20">
        <f t="shared" si="271"/>
        <v>3</v>
      </c>
      <c r="O2875" s="21">
        <f t="shared" si="272"/>
        <v>20.666666666666668</v>
      </c>
      <c r="P2875">
        <f t="shared" si="268"/>
        <v>0.57735026918962584</v>
      </c>
      <c r="Q2875">
        <f t="shared" si="269"/>
        <v>21</v>
      </c>
    </row>
    <row r="2876" spans="1:17" x14ac:dyDescent="0.25">
      <c r="A2876" t="str">
        <f t="shared" si="267"/>
        <v>South Korea-Foreign</v>
      </c>
      <c r="B2876">
        <v>2875</v>
      </c>
      <c r="C2876" t="s">
        <v>33</v>
      </c>
      <c r="D2876" t="s">
        <v>96</v>
      </c>
      <c r="E2876" t="s">
        <v>100</v>
      </c>
      <c r="F2876" s="3">
        <v>41520</v>
      </c>
      <c r="G2876" s="1" t="s">
        <v>142</v>
      </c>
      <c r="H2876" t="s">
        <v>119</v>
      </c>
      <c r="I2876" s="17">
        <f>IF(D2876="Moody",VLOOKUP(H2876,'Rating Translation'!$B$2:$E$25,4,FALSE),IF(D2876="SP",VLOOKUP(H2876,'Rating Translation'!$C$2:$E$25,3,FALSE),VLOOKUP(H2876,'Rating Translation'!$D$2:$E$25,2,FALSE)))</f>
        <v>21</v>
      </c>
      <c r="J2876">
        <f t="shared" si="270"/>
        <v>21</v>
      </c>
      <c r="K2876" s="20">
        <f>IF($D2876=K$1,$J2876,IF($C2876&lt;&gt;$C2875,"",K2875))</f>
        <v>21</v>
      </c>
      <c r="L2876">
        <f>IF($D2876=L$1,$J2876,IF($C2876&lt;&gt;$C2875,"",L2875))</f>
        <v>20</v>
      </c>
      <c r="M2876">
        <f>IF($D2876=M$1,$J2876,IF($C2876&lt;&gt;$C2875,"",M2875))</f>
        <v>21</v>
      </c>
      <c r="N2876" s="20">
        <f t="shared" si="271"/>
        <v>3</v>
      </c>
      <c r="O2876" s="21">
        <f t="shared" si="272"/>
        <v>20.666666666666668</v>
      </c>
      <c r="P2876">
        <f t="shared" si="268"/>
        <v>0.57735026918962584</v>
      </c>
      <c r="Q2876">
        <f t="shared" si="269"/>
        <v>21</v>
      </c>
    </row>
    <row r="2877" spans="1:17" x14ac:dyDescent="0.25">
      <c r="A2877" t="str">
        <f t="shared" si="267"/>
        <v>South Korea-Foreign</v>
      </c>
      <c r="B2877">
        <v>2876</v>
      </c>
      <c r="C2877" t="s">
        <v>33</v>
      </c>
      <c r="D2877" t="s">
        <v>96</v>
      </c>
      <c r="E2877" t="s">
        <v>100</v>
      </c>
      <c r="F2877" s="3">
        <v>41548</v>
      </c>
      <c r="G2877" s="1" t="s">
        <v>142</v>
      </c>
      <c r="H2877" t="s">
        <v>119</v>
      </c>
      <c r="I2877" s="17">
        <f>IF(D2877="Moody",VLOOKUP(H2877,'Rating Translation'!$B$2:$E$25,4,FALSE),IF(D2877="SP",VLOOKUP(H2877,'Rating Translation'!$C$2:$E$25,3,FALSE),VLOOKUP(H2877,'Rating Translation'!$D$2:$E$25,2,FALSE)))</f>
        <v>21</v>
      </c>
      <c r="J2877">
        <f t="shared" si="270"/>
        <v>21</v>
      </c>
      <c r="K2877" s="20">
        <f>IF($D2877=K$1,$J2877,IF($C2877&lt;&gt;$C2876,"",K2876))</f>
        <v>21</v>
      </c>
      <c r="L2877">
        <f>IF($D2877=L$1,$J2877,IF($C2877&lt;&gt;$C2876,"",L2876))</f>
        <v>20</v>
      </c>
      <c r="M2877">
        <f>IF($D2877=M$1,$J2877,IF($C2877&lt;&gt;$C2876,"",M2876))</f>
        <v>21</v>
      </c>
      <c r="N2877" s="20">
        <f t="shared" si="271"/>
        <v>3</v>
      </c>
      <c r="O2877" s="21">
        <f t="shared" si="272"/>
        <v>20.666666666666668</v>
      </c>
      <c r="P2877">
        <f t="shared" si="268"/>
        <v>0.57735026918962584</v>
      </c>
      <c r="Q2877">
        <f t="shared" si="269"/>
        <v>21</v>
      </c>
    </row>
    <row r="2878" spans="1:17" x14ac:dyDescent="0.25">
      <c r="A2878" t="str">
        <f t="shared" si="267"/>
        <v>South Korea-Foreign</v>
      </c>
      <c r="B2878">
        <v>2877</v>
      </c>
      <c r="C2878" t="s">
        <v>33</v>
      </c>
      <c r="D2878" t="s">
        <v>96</v>
      </c>
      <c r="E2878" t="s">
        <v>100</v>
      </c>
      <c r="F2878" s="3">
        <v>41621</v>
      </c>
      <c r="G2878" s="1" t="s">
        <v>142</v>
      </c>
      <c r="H2878" t="s">
        <v>119</v>
      </c>
      <c r="I2878" s="17">
        <f>IF(D2878="Moody",VLOOKUP(H2878,'Rating Translation'!$B$2:$E$25,4,FALSE),IF(D2878="SP",VLOOKUP(H2878,'Rating Translation'!$C$2:$E$25,3,FALSE),VLOOKUP(H2878,'Rating Translation'!$D$2:$E$25,2,FALSE)))</f>
        <v>21</v>
      </c>
      <c r="J2878">
        <f t="shared" si="270"/>
        <v>21</v>
      </c>
      <c r="K2878" s="20">
        <f>IF($D2878=K$1,$J2878,IF($C2878&lt;&gt;$C2877,"",K2877))</f>
        <v>21</v>
      </c>
      <c r="L2878">
        <f>IF($D2878=L$1,$J2878,IF($C2878&lt;&gt;$C2877,"",L2877))</f>
        <v>20</v>
      </c>
      <c r="M2878">
        <f>IF($D2878=M$1,$J2878,IF($C2878&lt;&gt;$C2877,"",M2877))</f>
        <v>21</v>
      </c>
      <c r="N2878" s="20">
        <f t="shared" si="271"/>
        <v>3</v>
      </c>
      <c r="O2878" s="21">
        <f t="shared" si="272"/>
        <v>20.666666666666668</v>
      </c>
      <c r="P2878">
        <f t="shared" si="268"/>
        <v>0.57735026918962584</v>
      </c>
      <c r="Q2878">
        <f t="shared" si="269"/>
        <v>21</v>
      </c>
    </row>
    <row r="2879" spans="1:17" x14ac:dyDescent="0.25">
      <c r="A2879" t="str">
        <f t="shared" si="267"/>
        <v>South Korea-Local</v>
      </c>
      <c r="B2879">
        <v>2878</v>
      </c>
      <c r="C2879" t="s">
        <v>33</v>
      </c>
      <c r="D2879" t="s">
        <v>96</v>
      </c>
      <c r="E2879" t="s">
        <v>101</v>
      </c>
      <c r="F2879" s="3">
        <v>35243</v>
      </c>
      <c r="G2879" s="1" t="s">
        <v>117</v>
      </c>
      <c r="H2879" t="s">
        <v>117</v>
      </c>
      <c r="I2879" s="17">
        <f>IF(D2879="Moody",VLOOKUP(H2879,'Rating Translation'!$B$2:$E$25,4,FALSE),IF(D2879="SP",VLOOKUP(H2879,'Rating Translation'!$C$2:$E$25,3,FALSE),VLOOKUP(H2879,'Rating Translation'!$D$2:$E$25,2,FALSE)))</f>
        <v>24</v>
      </c>
      <c r="J2879">
        <f t="shared" si="270"/>
        <v>24</v>
      </c>
      <c r="K2879" s="20">
        <f>IF($D2879=K$1,$J2879,IF($C2879&lt;&gt;$C2878,"",K2878))</f>
        <v>21</v>
      </c>
      <c r="L2879">
        <f>IF($D2879=L$1,$J2879,IF($C2879&lt;&gt;$C2878,"",L2878))</f>
        <v>20</v>
      </c>
      <c r="M2879">
        <f>IF($D2879=M$1,$J2879,IF($C2879&lt;&gt;$C2878,"",M2878))</f>
        <v>24</v>
      </c>
      <c r="N2879" s="20">
        <f t="shared" si="271"/>
        <v>3</v>
      </c>
      <c r="O2879" s="21">
        <f t="shared" si="272"/>
        <v>21.666666666666668</v>
      </c>
      <c r="P2879">
        <f t="shared" si="268"/>
        <v>2.0816659994661331</v>
      </c>
      <c r="Q2879">
        <f t="shared" si="269"/>
        <v>21</v>
      </c>
    </row>
    <row r="2880" spans="1:17" x14ac:dyDescent="0.25">
      <c r="A2880" t="str">
        <f t="shared" si="267"/>
        <v>South Korea-Local</v>
      </c>
      <c r="B2880">
        <v>2879</v>
      </c>
      <c r="C2880" t="s">
        <v>33</v>
      </c>
      <c r="D2880" t="s">
        <v>96</v>
      </c>
      <c r="E2880" t="s">
        <v>101</v>
      </c>
      <c r="F2880" s="3">
        <v>35752</v>
      </c>
      <c r="G2880" s="1" t="s">
        <v>118</v>
      </c>
      <c r="H2880" t="s">
        <v>118</v>
      </c>
      <c r="I2880" s="17">
        <f>IF(D2880="Moody",VLOOKUP(H2880,'Rating Translation'!$B$2:$E$25,4,FALSE),IF(D2880="SP",VLOOKUP(H2880,'Rating Translation'!$C$2:$E$25,3,FALSE),VLOOKUP(H2880,'Rating Translation'!$D$2:$E$25,2,FALSE)))</f>
        <v>23</v>
      </c>
      <c r="J2880">
        <f t="shared" si="270"/>
        <v>23</v>
      </c>
      <c r="K2880" s="20">
        <f>IF($D2880=K$1,$J2880,IF($C2880&lt;&gt;$C2879,"",K2879))</f>
        <v>21</v>
      </c>
      <c r="L2880">
        <f>IF($D2880=L$1,$J2880,IF($C2880&lt;&gt;$C2879,"",L2879))</f>
        <v>20</v>
      </c>
      <c r="M2880">
        <f>IF($D2880=M$1,$J2880,IF($C2880&lt;&gt;$C2879,"",M2879))</f>
        <v>23</v>
      </c>
      <c r="N2880" s="20">
        <f t="shared" si="271"/>
        <v>3</v>
      </c>
      <c r="O2880" s="21">
        <f t="shared" si="272"/>
        <v>21.333333333333332</v>
      </c>
      <c r="P2880">
        <f t="shared" si="268"/>
        <v>1.5275252316519465</v>
      </c>
      <c r="Q2880">
        <f t="shared" si="269"/>
        <v>21</v>
      </c>
    </row>
    <row r="2881" spans="1:17" x14ac:dyDescent="0.25">
      <c r="A2881" t="str">
        <f t="shared" si="267"/>
        <v>South Korea-Local</v>
      </c>
      <c r="B2881">
        <v>2880</v>
      </c>
      <c r="C2881" t="s">
        <v>33</v>
      </c>
      <c r="D2881" t="s">
        <v>96</v>
      </c>
      <c r="E2881" t="s">
        <v>101</v>
      </c>
      <c r="F2881" s="3">
        <v>35760</v>
      </c>
      <c r="G2881" s="1" t="s">
        <v>78</v>
      </c>
      <c r="H2881" t="s">
        <v>78</v>
      </c>
      <c r="I2881" s="17">
        <f>IF(D2881="Moody",VLOOKUP(H2881,'Rating Translation'!$B$2:$E$25,4,FALSE),IF(D2881="SP",VLOOKUP(H2881,'Rating Translation'!$C$2:$E$25,3,FALSE),VLOOKUP(H2881,'Rating Translation'!$D$2:$E$25,2,FALSE)))</f>
        <v>22</v>
      </c>
      <c r="J2881">
        <f t="shared" si="270"/>
        <v>22</v>
      </c>
      <c r="K2881" s="20">
        <f>IF($D2881=K$1,$J2881,IF($C2881&lt;&gt;$C2880,"",K2880))</f>
        <v>21</v>
      </c>
      <c r="L2881">
        <f>IF($D2881=L$1,$J2881,IF($C2881&lt;&gt;$C2880,"",L2880))</f>
        <v>20</v>
      </c>
      <c r="M2881">
        <f>IF($D2881=M$1,$J2881,IF($C2881&lt;&gt;$C2880,"",M2880))</f>
        <v>22</v>
      </c>
      <c r="N2881" s="20">
        <f t="shared" si="271"/>
        <v>3</v>
      </c>
      <c r="O2881" s="21">
        <f t="shared" si="272"/>
        <v>21</v>
      </c>
      <c r="P2881">
        <f t="shared" si="268"/>
        <v>1</v>
      </c>
      <c r="Q2881">
        <f t="shared" si="269"/>
        <v>21</v>
      </c>
    </row>
    <row r="2882" spans="1:17" x14ac:dyDescent="0.25">
      <c r="A2882" t="str">
        <f t="shared" ref="A2882:A2945" si="273">CONCATENATE(C2882,"-",E2882)</f>
        <v>South Korea-Local</v>
      </c>
      <c r="B2882">
        <v>2881</v>
      </c>
      <c r="C2882" t="s">
        <v>33</v>
      </c>
      <c r="D2882" t="s">
        <v>96</v>
      </c>
      <c r="E2882" t="s">
        <v>101</v>
      </c>
      <c r="F2882" s="3">
        <v>35775</v>
      </c>
      <c r="G2882" s="1" t="s">
        <v>78</v>
      </c>
      <c r="H2882" t="s">
        <v>78</v>
      </c>
      <c r="I2882" s="17">
        <f>IF(D2882="Moody",VLOOKUP(H2882,'Rating Translation'!$B$2:$E$25,4,FALSE),IF(D2882="SP",VLOOKUP(H2882,'Rating Translation'!$C$2:$E$25,3,FALSE),VLOOKUP(H2882,'Rating Translation'!$D$2:$E$25,2,FALSE)))</f>
        <v>22</v>
      </c>
      <c r="J2882">
        <f t="shared" si="270"/>
        <v>22</v>
      </c>
      <c r="K2882" s="20">
        <f>IF($D2882=K$1,$J2882,IF($C2882&lt;&gt;$C2881,"",K2881))</f>
        <v>21</v>
      </c>
      <c r="L2882">
        <f>IF($D2882=L$1,$J2882,IF($C2882&lt;&gt;$C2881,"",L2881))</f>
        <v>20</v>
      </c>
      <c r="M2882">
        <f>IF($D2882=M$1,$J2882,IF($C2882&lt;&gt;$C2881,"",M2881))</f>
        <v>22</v>
      </c>
      <c r="N2882" s="20">
        <f t="shared" si="271"/>
        <v>3</v>
      </c>
      <c r="O2882" s="21">
        <f t="shared" si="272"/>
        <v>21</v>
      </c>
      <c r="P2882">
        <f t="shared" si="268"/>
        <v>1</v>
      </c>
      <c r="Q2882">
        <f t="shared" si="269"/>
        <v>21</v>
      </c>
    </row>
    <row r="2883" spans="1:17" x14ac:dyDescent="0.25">
      <c r="A2883" t="str">
        <f t="shared" si="273"/>
        <v>South Korea-Local</v>
      </c>
      <c r="B2883">
        <v>2882</v>
      </c>
      <c r="C2883" t="s">
        <v>33</v>
      </c>
      <c r="D2883" t="s">
        <v>96</v>
      </c>
      <c r="E2883" t="s">
        <v>101</v>
      </c>
      <c r="F2883" s="3">
        <v>35776</v>
      </c>
      <c r="G2883" s="1" t="s">
        <v>76</v>
      </c>
      <c r="H2883" t="s">
        <v>76</v>
      </c>
      <c r="I2883" s="17">
        <f>IF(D2883="Moody",VLOOKUP(H2883,'Rating Translation'!$B$2:$E$25,4,FALSE),IF(D2883="SP",VLOOKUP(H2883,'Rating Translation'!$C$2:$E$25,3,FALSE),VLOOKUP(H2883,'Rating Translation'!$D$2:$E$25,2,FALSE)))</f>
        <v>19</v>
      </c>
      <c r="J2883">
        <f t="shared" si="270"/>
        <v>19</v>
      </c>
      <c r="K2883" s="20">
        <f>IF($D2883=K$1,$J2883,IF($C2883&lt;&gt;$C2882,"",K2882))</f>
        <v>21</v>
      </c>
      <c r="L2883">
        <f>IF($D2883=L$1,$J2883,IF($C2883&lt;&gt;$C2882,"",L2882))</f>
        <v>20</v>
      </c>
      <c r="M2883">
        <f>IF($D2883=M$1,$J2883,IF($C2883&lt;&gt;$C2882,"",M2882))</f>
        <v>19</v>
      </c>
      <c r="N2883" s="20">
        <f t="shared" si="271"/>
        <v>3</v>
      </c>
      <c r="O2883" s="21">
        <f t="shared" si="272"/>
        <v>20</v>
      </c>
      <c r="P2883">
        <f t="shared" ref="P2883:P2946" si="274">IF(N2883&lt;=1,"",STDEV(K2883:M2883))</f>
        <v>1</v>
      </c>
      <c r="Q2883">
        <f t="shared" ref="Q2883:Q2946" si="275">MEDIAN(K2883:M2883)</f>
        <v>20</v>
      </c>
    </row>
    <row r="2884" spans="1:17" x14ac:dyDescent="0.25">
      <c r="A2884" t="str">
        <f t="shared" si="273"/>
        <v>South Korea-Local</v>
      </c>
      <c r="B2884">
        <v>2883</v>
      </c>
      <c r="C2884" t="s">
        <v>33</v>
      </c>
      <c r="D2884" t="s">
        <v>96</v>
      </c>
      <c r="E2884" t="s">
        <v>101</v>
      </c>
      <c r="F2884" s="3">
        <v>35787</v>
      </c>
      <c r="G2884" s="1" t="s">
        <v>124</v>
      </c>
      <c r="H2884" t="s">
        <v>124</v>
      </c>
      <c r="I2884" s="17">
        <f>IF(D2884="Moody",VLOOKUP(H2884,'Rating Translation'!$B$2:$E$25,4,FALSE),IF(D2884="SP",VLOOKUP(H2884,'Rating Translation'!$C$2:$E$25,3,FALSE),VLOOKUP(H2884,'Rating Translation'!$D$2:$E$25,2,FALSE)))</f>
        <v>15</v>
      </c>
      <c r="J2884">
        <f t="shared" si="270"/>
        <v>15</v>
      </c>
      <c r="K2884" s="20">
        <f>IF($D2884=K$1,$J2884,IF($C2884&lt;&gt;$C2883,"",K2883))</f>
        <v>21</v>
      </c>
      <c r="L2884">
        <f>IF($D2884=L$1,$J2884,IF($C2884&lt;&gt;$C2883,"",L2883))</f>
        <v>20</v>
      </c>
      <c r="M2884">
        <f>IF($D2884=M$1,$J2884,IF($C2884&lt;&gt;$C2883,"",M2883))</f>
        <v>15</v>
      </c>
      <c r="N2884" s="20">
        <f t="shared" si="271"/>
        <v>3</v>
      </c>
      <c r="O2884" s="21">
        <f t="shared" si="272"/>
        <v>18.666666666666668</v>
      </c>
      <c r="P2884">
        <f t="shared" si="274"/>
        <v>3.2145502536643242</v>
      </c>
      <c r="Q2884">
        <f t="shared" si="275"/>
        <v>20</v>
      </c>
    </row>
    <row r="2885" spans="1:17" x14ac:dyDescent="0.25">
      <c r="A2885" t="str">
        <f t="shared" si="273"/>
        <v>South Korea-Local</v>
      </c>
      <c r="B2885">
        <v>2884</v>
      </c>
      <c r="C2885" t="s">
        <v>33</v>
      </c>
      <c r="D2885" t="s">
        <v>96</v>
      </c>
      <c r="E2885" t="s">
        <v>101</v>
      </c>
      <c r="F2885" s="3">
        <v>35816</v>
      </c>
      <c r="G2885" s="1" t="s">
        <v>124</v>
      </c>
      <c r="H2885" t="s">
        <v>124</v>
      </c>
      <c r="I2885" s="17">
        <f>IF(D2885="Moody",VLOOKUP(H2885,'Rating Translation'!$B$2:$E$25,4,FALSE),IF(D2885="SP",VLOOKUP(H2885,'Rating Translation'!$C$2:$E$25,3,FALSE),VLOOKUP(H2885,'Rating Translation'!$D$2:$E$25,2,FALSE)))</f>
        <v>15</v>
      </c>
      <c r="J2885">
        <f t="shared" si="270"/>
        <v>15</v>
      </c>
      <c r="K2885" s="20">
        <f>IF($D2885=K$1,$J2885,IF($C2885&lt;&gt;$C2884,"",K2884))</f>
        <v>21</v>
      </c>
      <c r="L2885">
        <f>IF($D2885=L$1,$J2885,IF($C2885&lt;&gt;$C2884,"",L2884))</f>
        <v>20</v>
      </c>
      <c r="M2885">
        <f>IF($D2885=M$1,$J2885,IF($C2885&lt;&gt;$C2884,"",M2884))</f>
        <v>15</v>
      </c>
      <c r="N2885" s="20">
        <f t="shared" si="271"/>
        <v>3</v>
      </c>
      <c r="O2885" s="21">
        <f t="shared" si="272"/>
        <v>18.666666666666668</v>
      </c>
      <c r="P2885">
        <f t="shared" si="274"/>
        <v>3.2145502536643242</v>
      </c>
      <c r="Q2885">
        <f t="shared" si="275"/>
        <v>20</v>
      </c>
    </row>
    <row r="2886" spans="1:17" x14ac:dyDescent="0.25">
      <c r="A2886" t="str">
        <f t="shared" si="273"/>
        <v>South Korea-Local</v>
      </c>
      <c r="B2886">
        <v>2885</v>
      </c>
      <c r="C2886" t="s">
        <v>33</v>
      </c>
      <c r="D2886" t="s">
        <v>96</v>
      </c>
      <c r="E2886" t="s">
        <v>101</v>
      </c>
      <c r="F2886" s="3">
        <v>35829</v>
      </c>
      <c r="G2886" s="1" t="s">
        <v>121</v>
      </c>
      <c r="H2886" t="s">
        <v>121</v>
      </c>
      <c r="I2886" s="17">
        <f>IF(D2886="Moody",VLOOKUP(H2886,'Rating Translation'!$B$2:$E$25,4,FALSE),IF(D2886="SP",VLOOKUP(H2886,'Rating Translation'!$C$2:$E$25,3,FALSE),VLOOKUP(H2886,'Rating Translation'!$D$2:$E$25,2,FALSE)))</f>
        <v>18</v>
      </c>
      <c r="J2886">
        <f t="shared" si="270"/>
        <v>18</v>
      </c>
      <c r="K2886" s="20">
        <f>IF($D2886=K$1,$J2886,IF($C2886&lt;&gt;$C2885,"",K2885))</f>
        <v>21</v>
      </c>
      <c r="L2886">
        <f>IF($D2886=L$1,$J2886,IF($C2886&lt;&gt;$C2885,"",L2885))</f>
        <v>20</v>
      </c>
      <c r="M2886">
        <f>IF($D2886=M$1,$J2886,IF($C2886&lt;&gt;$C2885,"",M2885))</f>
        <v>18</v>
      </c>
      <c r="N2886" s="20">
        <f t="shared" si="271"/>
        <v>3</v>
      </c>
      <c r="O2886" s="21">
        <f t="shared" si="272"/>
        <v>19.666666666666668</v>
      </c>
      <c r="P2886">
        <f t="shared" si="274"/>
        <v>1.5275252316519465</v>
      </c>
      <c r="Q2886">
        <f t="shared" si="275"/>
        <v>20</v>
      </c>
    </row>
    <row r="2887" spans="1:17" x14ac:dyDescent="0.25">
      <c r="A2887" t="str">
        <f t="shared" si="273"/>
        <v>South Korea-Local</v>
      </c>
      <c r="B2887">
        <v>2886</v>
      </c>
      <c r="C2887" t="s">
        <v>33</v>
      </c>
      <c r="D2887" t="s">
        <v>96</v>
      </c>
      <c r="E2887" t="s">
        <v>101</v>
      </c>
      <c r="F2887" s="3">
        <v>35965</v>
      </c>
      <c r="G2887" s="1" t="s">
        <v>121</v>
      </c>
      <c r="H2887" t="s">
        <v>121</v>
      </c>
      <c r="I2887" s="17">
        <f>IF(D2887="Moody",VLOOKUP(H2887,'Rating Translation'!$B$2:$E$25,4,FALSE),IF(D2887="SP",VLOOKUP(H2887,'Rating Translation'!$C$2:$E$25,3,FALSE),VLOOKUP(H2887,'Rating Translation'!$D$2:$E$25,2,FALSE)))</f>
        <v>18</v>
      </c>
      <c r="J2887">
        <f t="shared" si="270"/>
        <v>18</v>
      </c>
      <c r="K2887" s="20">
        <f>IF($D2887=K$1,$J2887,IF($C2887&lt;&gt;$C2886,"",K2886))</f>
        <v>21</v>
      </c>
      <c r="L2887">
        <f>IF($D2887=L$1,$J2887,IF($C2887&lt;&gt;$C2886,"",L2886))</f>
        <v>20</v>
      </c>
      <c r="M2887">
        <f>IF($D2887=M$1,$J2887,IF($C2887&lt;&gt;$C2886,"",M2886))</f>
        <v>18</v>
      </c>
      <c r="N2887" s="20">
        <f t="shared" si="271"/>
        <v>3</v>
      </c>
      <c r="O2887" s="21">
        <f t="shared" si="272"/>
        <v>19.666666666666668</v>
      </c>
      <c r="P2887">
        <f t="shared" si="274"/>
        <v>1.5275252316519465</v>
      </c>
      <c r="Q2887">
        <f t="shared" si="275"/>
        <v>20</v>
      </c>
    </row>
    <row r="2888" spans="1:17" x14ac:dyDescent="0.25">
      <c r="A2888" t="str">
        <f t="shared" si="273"/>
        <v>South Korea-Local</v>
      </c>
      <c r="B2888">
        <v>2887</v>
      </c>
      <c r="C2888" t="s">
        <v>33</v>
      </c>
      <c r="D2888" t="s">
        <v>69</v>
      </c>
      <c r="E2888" t="s">
        <v>101</v>
      </c>
      <c r="F2888" s="3">
        <v>36133</v>
      </c>
      <c r="G2888" s="1" t="s">
        <v>114</v>
      </c>
      <c r="H2888" t="s">
        <v>114</v>
      </c>
      <c r="I2888" s="17">
        <f>IF(D2888="Moody",VLOOKUP(H2888,'Rating Translation'!$B$2:$E$25,4,FALSE),IF(D2888="SP",VLOOKUP(H2888,'Rating Translation'!$C$2:$E$25,3,FALSE),VLOOKUP(H2888,'Rating Translation'!$D$2:$E$25,2,FALSE)))</f>
        <v>17</v>
      </c>
      <c r="J2888">
        <f t="shared" si="270"/>
        <v>17</v>
      </c>
      <c r="K2888" s="20">
        <f>IF($D2888=K$1,$J2888,IF($C2888&lt;&gt;$C2887,"",K2887))</f>
        <v>17</v>
      </c>
      <c r="L2888">
        <f>IF($D2888=L$1,$J2888,IF($C2888&lt;&gt;$C2887,"",L2887))</f>
        <v>20</v>
      </c>
      <c r="M2888">
        <f>IF($D2888=M$1,$J2888,IF($C2888&lt;&gt;$C2887,"",M2887))</f>
        <v>18</v>
      </c>
      <c r="N2888" s="20">
        <f t="shared" si="271"/>
        <v>3</v>
      </c>
      <c r="O2888" s="21">
        <f t="shared" si="272"/>
        <v>18.333333333333332</v>
      </c>
      <c r="P2888">
        <f t="shared" si="274"/>
        <v>1.5275252316519468</v>
      </c>
      <c r="Q2888">
        <f t="shared" si="275"/>
        <v>18</v>
      </c>
    </row>
    <row r="2889" spans="1:17" x14ac:dyDescent="0.25">
      <c r="A2889" t="str">
        <f t="shared" si="273"/>
        <v>South Korea-Local</v>
      </c>
      <c r="B2889">
        <v>2888</v>
      </c>
      <c r="C2889" t="s">
        <v>33</v>
      </c>
      <c r="D2889" t="s">
        <v>96</v>
      </c>
      <c r="E2889" t="s">
        <v>101</v>
      </c>
      <c r="F2889" s="3">
        <v>36151</v>
      </c>
      <c r="G2889" s="1" t="s">
        <v>121</v>
      </c>
      <c r="H2889" t="s">
        <v>121</v>
      </c>
      <c r="I2889" s="17">
        <f>IF(D2889="Moody",VLOOKUP(H2889,'Rating Translation'!$B$2:$E$25,4,FALSE),IF(D2889="SP",VLOOKUP(H2889,'Rating Translation'!$C$2:$E$25,3,FALSE),VLOOKUP(H2889,'Rating Translation'!$D$2:$E$25,2,FALSE)))</f>
        <v>18</v>
      </c>
      <c r="J2889">
        <f t="shared" si="270"/>
        <v>18</v>
      </c>
      <c r="K2889" s="20">
        <f>IF($D2889=K$1,$J2889,IF($C2889&lt;&gt;$C2888,"",K2888))</f>
        <v>17</v>
      </c>
      <c r="L2889">
        <f>IF($D2889=L$1,$J2889,IF($C2889&lt;&gt;$C2888,"",L2888))</f>
        <v>20</v>
      </c>
      <c r="M2889">
        <f>IF($D2889=M$1,$J2889,IF($C2889&lt;&gt;$C2888,"",M2888))</f>
        <v>18</v>
      </c>
      <c r="N2889" s="20">
        <f t="shared" si="271"/>
        <v>3</v>
      </c>
      <c r="O2889" s="21">
        <f t="shared" si="272"/>
        <v>18.333333333333332</v>
      </c>
      <c r="P2889">
        <f t="shared" si="274"/>
        <v>1.5275252316519468</v>
      </c>
      <c r="Q2889">
        <f t="shared" si="275"/>
        <v>18</v>
      </c>
    </row>
    <row r="2890" spans="1:17" x14ac:dyDescent="0.25">
      <c r="A2890" t="str">
        <f t="shared" si="273"/>
        <v>South Korea-Local</v>
      </c>
      <c r="B2890">
        <v>2889</v>
      </c>
      <c r="C2890" t="s">
        <v>33</v>
      </c>
      <c r="D2890" t="s">
        <v>96</v>
      </c>
      <c r="E2890" t="s">
        <v>101</v>
      </c>
      <c r="F2890" s="3">
        <v>36179</v>
      </c>
      <c r="G2890" s="1" t="s">
        <v>121</v>
      </c>
      <c r="H2890" t="s">
        <v>121</v>
      </c>
      <c r="I2890" s="17">
        <f>IF(D2890="Moody",VLOOKUP(H2890,'Rating Translation'!$B$2:$E$25,4,FALSE),IF(D2890="SP",VLOOKUP(H2890,'Rating Translation'!$C$2:$E$25,3,FALSE),VLOOKUP(H2890,'Rating Translation'!$D$2:$E$25,2,FALSE)))</f>
        <v>18</v>
      </c>
      <c r="J2890">
        <f t="shared" si="270"/>
        <v>18</v>
      </c>
      <c r="K2890" s="20">
        <f>IF($D2890=K$1,$J2890,IF($C2890&lt;&gt;$C2889,"",K2889))</f>
        <v>17</v>
      </c>
      <c r="L2890">
        <f>IF($D2890=L$1,$J2890,IF($C2890&lt;&gt;$C2889,"",L2889))</f>
        <v>20</v>
      </c>
      <c r="M2890">
        <f>IF($D2890=M$1,$J2890,IF($C2890&lt;&gt;$C2889,"",M2889))</f>
        <v>18</v>
      </c>
      <c r="N2890" s="20">
        <f t="shared" si="271"/>
        <v>3</v>
      </c>
      <c r="O2890" s="21">
        <f t="shared" si="272"/>
        <v>18.333333333333332</v>
      </c>
      <c r="P2890">
        <f t="shared" si="274"/>
        <v>1.5275252316519468</v>
      </c>
      <c r="Q2890">
        <f t="shared" si="275"/>
        <v>18</v>
      </c>
    </row>
    <row r="2891" spans="1:17" x14ac:dyDescent="0.25">
      <c r="A2891" t="str">
        <f t="shared" si="273"/>
        <v>South Korea-Local</v>
      </c>
      <c r="B2891">
        <v>2890</v>
      </c>
      <c r="C2891" t="s">
        <v>33</v>
      </c>
      <c r="D2891" t="s">
        <v>96</v>
      </c>
      <c r="E2891" t="s">
        <v>101</v>
      </c>
      <c r="F2891" s="3">
        <v>36276</v>
      </c>
      <c r="G2891" s="1" t="s">
        <v>121</v>
      </c>
      <c r="H2891" t="s">
        <v>121</v>
      </c>
      <c r="I2891" s="17">
        <f>IF(D2891="Moody",VLOOKUP(H2891,'Rating Translation'!$B$2:$E$25,4,FALSE),IF(D2891="SP",VLOOKUP(H2891,'Rating Translation'!$C$2:$E$25,3,FALSE),VLOOKUP(H2891,'Rating Translation'!$D$2:$E$25,2,FALSE)))</f>
        <v>18</v>
      </c>
      <c r="J2891">
        <f t="shared" si="270"/>
        <v>18</v>
      </c>
      <c r="K2891" s="20">
        <f>IF($D2891=K$1,$J2891,IF($C2891&lt;&gt;$C2890,"",K2890))</f>
        <v>17</v>
      </c>
      <c r="L2891">
        <f>IF($D2891=L$1,$J2891,IF($C2891&lt;&gt;$C2890,"",L2890))</f>
        <v>20</v>
      </c>
      <c r="M2891">
        <f>IF($D2891=M$1,$J2891,IF($C2891&lt;&gt;$C2890,"",M2890))</f>
        <v>18</v>
      </c>
      <c r="N2891" s="20">
        <f t="shared" si="271"/>
        <v>3</v>
      </c>
      <c r="O2891" s="21">
        <f t="shared" si="272"/>
        <v>18.333333333333332</v>
      </c>
      <c r="P2891">
        <f t="shared" si="274"/>
        <v>1.5275252316519468</v>
      </c>
      <c r="Q2891">
        <f t="shared" si="275"/>
        <v>18</v>
      </c>
    </row>
    <row r="2892" spans="1:17" x14ac:dyDescent="0.25">
      <c r="A2892" t="str">
        <f t="shared" si="273"/>
        <v>South Korea-Local</v>
      </c>
      <c r="B2892">
        <v>2891</v>
      </c>
      <c r="C2892" t="s">
        <v>33</v>
      </c>
      <c r="D2892" t="s">
        <v>96</v>
      </c>
      <c r="E2892" t="s">
        <v>101</v>
      </c>
      <c r="F2892" s="3">
        <v>36335</v>
      </c>
      <c r="G2892" s="1" t="s">
        <v>121</v>
      </c>
      <c r="H2892" t="s">
        <v>121</v>
      </c>
      <c r="I2892" s="17">
        <f>IF(D2892="Moody",VLOOKUP(H2892,'Rating Translation'!$B$2:$E$25,4,FALSE),IF(D2892="SP",VLOOKUP(H2892,'Rating Translation'!$C$2:$E$25,3,FALSE),VLOOKUP(H2892,'Rating Translation'!$D$2:$E$25,2,FALSE)))</f>
        <v>18</v>
      </c>
      <c r="J2892">
        <f t="shared" si="270"/>
        <v>18</v>
      </c>
      <c r="K2892" s="20">
        <f>IF($D2892=K$1,$J2892,IF($C2892&lt;&gt;$C2891,"",K2891))</f>
        <v>17</v>
      </c>
      <c r="L2892">
        <f>IF($D2892=L$1,$J2892,IF($C2892&lt;&gt;$C2891,"",L2891))</f>
        <v>20</v>
      </c>
      <c r="M2892">
        <f>IF($D2892=M$1,$J2892,IF($C2892&lt;&gt;$C2891,"",M2891))</f>
        <v>18</v>
      </c>
      <c r="N2892" s="20">
        <f t="shared" si="271"/>
        <v>3</v>
      </c>
      <c r="O2892" s="21">
        <f t="shared" si="272"/>
        <v>18.333333333333332</v>
      </c>
      <c r="P2892">
        <f t="shared" si="274"/>
        <v>1.5275252316519468</v>
      </c>
      <c r="Q2892">
        <f t="shared" si="275"/>
        <v>18</v>
      </c>
    </row>
    <row r="2893" spans="1:17" x14ac:dyDescent="0.25">
      <c r="A2893" t="str">
        <f t="shared" si="273"/>
        <v>South Korea-Local</v>
      </c>
      <c r="B2893">
        <v>2892</v>
      </c>
      <c r="C2893" t="s">
        <v>33</v>
      </c>
      <c r="D2893" t="s">
        <v>96</v>
      </c>
      <c r="E2893" t="s">
        <v>101</v>
      </c>
      <c r="F2893" s="3">
        <v>36614</v>
      </c>
      <c r="G2893" s="1" t="s">
        <v>76</v>
      </c>
      <c r="H2893" t="s">
        <v>76</v>
      </c>
      <c r="I2893" s="17">
        <f>IF(D2893="Moody",VLOOKUP(H2893,'Rating Translation'!$B$2:$E$25,4,FALSE),IF(D2893="SP",VLOOKUP(H2893,'Rating Translation'!$C$2:$E$25,3,FALSE),VLOOKUP(H2893,'Rating Translation'!$D$2:$E$25,2,FALSE)))</f>
        <v>19</v>
      </c>
      <c r="J2893">
        <f t="shared" si="270"/>
        <v>19</v>
      </c>
      <c r="K2893" s="20">
        <f>IF($D2893=K$1,$J2893,IF($C2893&lt;&gt;$C2892,"",K2892))</f>
        <v>17</v>
      </c>
      <c r="L2893">
        <f>IF($D2893=L$1,$J2893,IF($C2893&lt;&gt;$C2892,"",L2892))</f>
        <v>20</v>
      </c>
      <c r="M2893">
        <f>IF($D2893=M$1,$J2893,IF($C2893&lt;&gt;$C2892,"",M2892))</f>
        <v>19</v>
      </c>
      <c r="N2893" s="20">
        <f t="shared" si="271"/>
        <v>3</v>
      </c>
      <c r="O2893" s="21">
        <f t="shared" si="272"/>
        <v>18.666666666666668</v>
      </c>
      <c r="P2893">
        <f t="shared" si="274"/>
        <v>1.5275252316519468</v>
      </c>
      <c r="Q2893">
        <f t="shared" si="275"/>
        <v>19</v>
      </c>
    </row>
    <row r="2894" spans="1:17" x14ac:dyDescent="0.25">
      <c r="A2894" t="str">
        <f t="shared" si="273"/>
        <v>South Korea-Local</v>
      </c>
      <c r="B2894">
        <v>2893</v>
      </c>
      <c r="C2894" t="s">
        <v>33</v>
      </c>
      <c r="D2894" t="s">
        <v>96</v>
      </c>
      <c r="E2894" t="s">
        <v>101</v>
      </c>
      <c r="F2894" s="3">
        <v>36790</v>
      </c>
      <c r="G2894" s="1" t="s">
        <v>76</v>
      </c>
      <c r="H2894" t="s">
        <v>76</v>
      </c>
      <c r="I2894" s="17">
        <f>IF(D2894="Moody",VLOOKUP(H2894,'Rating Translation'!$B$2:$E$25,4,FALSE),IF(D2894="SP",VLOOKUP(H2894,'Rating Translation'!$C$2:$E$25,3,FALSE),VLOOKUP(H2894,'Rating Translation'!$D$2:$E$25,2,FALSE)))</f>
        <v>19</v>
      </c>
      <c r="J2894">
        <f t="shared" si="270"/>
        <v>19</v>
      </c>
      <c r="K2894" s="20">
        <f>IF($D2894=K$1,$J2894,IF($C2894&lt;&gt;$C2893,"",K2893))</f>
        <v>17</v>
      </c>
      <c r="L2894">
        <f>IF($D2894=L$1,$J2894,IF($C2894&lt;&gt;$C2893,"",L2893))</f>
        <v>20</v>
      </c>
      <c r="M2894">
        <f>IF($D2894=M$1,$J2894,IF($C2894&lt;&gt;$C2893,"",M2893))</f>
        <v>19</v>
      </c>
      <c r="N2894" s="20">
        <f t="shared" si="271"/>
        <v>3</v>
      </c>
      <c r="O2894" s="21">
        <f t="shared" si="272"/>
        <v>18.666666666666668</v>
      </c>
      <c r="P2894">
        <f t="shared" si="274"/>
        <v>1.5275252316519468</v>
      </c>
      <c r="Q2894">
        <f t="shared" si="275"/>
        <v>19</v>
      </c>
    </row>
    <row r="2895" spans="1:17" x14ac:dyDescent="0.25">
      <c r="A2895" t="str">
        <f t="shared" si="273"/>
        <v>South Korea-Local</v>
      </c>
      <c r="B2895">
        <v>2894</v>
      </c>
      <c r="C2895" t="s">
        <v>33</v>
      </c>
      <c r="D2895" t="s">
        <v>79</v>
      </c>
      <c r="E2895" t="s">
        <v>101</v>
      </c>
      <c r="F2895" s="3">
        <v>37208</v>
      </c>
      <c r="G2895" s="1" t="s">
        <v>120</v>
      </c>
      <c r="H2895" t="s">
        <v>120</v>
      </c>
      <c r="I2895" s="17">
        <f>IF(D2895="Moody",VLOOKUP(H2895,'Rating Translation'!$B$2:$E$25,4,FALSE),IF(D2895="SP",VLOOKUP(H2895,'Rating Translation'!$C$2:$E$25,3,FALSE),VLOOKUP(H2895,'Rating Translation'!$D$2:$E$25,2,FALSE)))</f>
        <v>20</v>
      </c>
      <c r="J2895">
        <f t="shared" si="270"/>
        <v>20</v>
      </c>
      <c r="K2895" s="20">
        <f>IF($D2895=K$1,$J2895,IF($C2895&lt;&gt;$C2894,"",K2894))</f>
        <v>17</v>
      </c>
      <c r="L2895">
        <f>IF($D2895=L$1,$J2895,IF($C2895&lt;&gt;$C2894,"",L2894))</f>
        <v>20</v>
      </c>
      <c r="M2895">
        <f>IF($D2895=M$1,$J2895,IF($C2895&lt;&gt;$C2894,"",M2894))</f>
        <v>19</v>
      </c>
      <c r="N2895" s="20">
        <f t="shared" si="271"/>
        <v>3</v>
      </c>
      <c r="O2895" s="21">
        <f t="shared" si="272"/>
        <v>18.666666666666668</v>
      </c>
      <c r="P2895">
        <f t="shared" si="274"/>
        <v>1.5275252316519468</v>
      </c>
      <c r="Q2895">
        <f t="shared" si="275"/>
        <v>19</v>
      </c>
    </row>
    <row r="2896" spans="1:17" x14ac:dyDescent="0.25">
      <c r="A2896" t="str">
        <f t="shared" si="273"/>
        <v>South Korea-Local</v>
      </c>
      <c r="B2896">
        <v>2895</v>
      </c>
      <c r="C2896" t="s">
        <v>33</v>
      </c>
      <c r="D2896" t="s">
        <v>69</v>
      </c>
      <c r="E2896" t="s">
        <v>101</v>
      </c>
      <c r="F2896" s="3">
        <v>37343</v>
      </c>
      <c r="G2896" s="1" t="s">
        <v>112</v>
      </c>
      <c r="H2896" t="s">
        <v>112</v>
      </c>
      <c r="I2896" s="17">
        <f>IF(D2896="Moody",VLOOKUP(H2896,'Rating Translation'!$B$2:$E$25,4,FALSE),IF(D2896="SP",VLOOKUP(H2896,'Rating Translation'!$C$2:$E$25,3,FALSE),VLOOKUP(H2896,'Rating Translation'!$D$2:$E$25,2,FALSE)))</f>
        <v>18</v>
      </c>
      <c r="J2896">
        <f t="shared" si="270"/>
        <v>18</v>
      </c>
      <c r="K2896" s="20">
        <f>IF($D2896=K$1,$J2896,IF($C2896&lt;&gt;$C2895,"",K2895))</f>
        <v>18</v>
      </c>
      <c r="L2896">
        <f>IF($D2896=L$1,$J2896,IF($C2896&lt;&gt;$C2895,"",L2895))</f>
        <v>20</v>
      </c>
      <c r="M2896">
        <f>IF($D2896=M$1,$J2896,IF($C2896&lt;&gt;$C2895,"",M2895))</f>
        <v>19</v>
      </c>
      <c r="N2896" s="20">
        <f t="shared" si="271"/>
        <v>3</v>
      </c>
      <c r="O2896" s="21">
        <f t="shared" si="272"/>
        <v>19</v>
      </c>
      <c r="P2896">
        <f t="shared" si="274"/>
        <v>1</v>
      </c>
      <c r="Q2896">
        <f t="shared" si="275"/>
        <v>19</v>
      </c>
    </row>
    <row r="2897" spans="1:17" x14ac:dyDescent="0.25">
      <c r="A2897" t="str">
        <f t="shared" si="273"/>
        <v>South Korea-Local</v>
      </c>
      <c r="B2897">
        <v>2896</v>
      </c>
      <c r="C2897" t="s">
        <v>33</v>
      </c>
      <c r="D2897" t="s">
        <v>96</v>
      </c>
      <c r="E2897" t="s">
        <v>101</v>
      </c>
      <c r="F2897" s="3">
        <v>37389</v>
      </c>
      <c r="G2897" s="1" t="s">
        <v>76</v>
      </c>
      <c r="H2897" t="s">
        <v>76</v>
      </c>
      <c r="I2897" s="17">
        <f>IF(D2897="Moody",VLOOKUP(H2897,'Rating Translation'!$B$2:$E$25,4,FALSE),IF(D2897="SP",VLOOKUP(H2897,'Rating Translation'!$C$2:$E$25,3,FALSE),VLOOKUP(H2897,'Rating Translation'!$D$2:$E$25,2,FALSE)))</f>
        <v>19</v>
      </c>
      <c r="J2897">
        <f t="shared" si="270"/>
        <v>19</v>
      </c>
      <c r="K2897" s="20">
        <f>IF($D2897=K$1,$J2897,IF($C2897&lt;&gt;$C2896,"",K2896))</f>
        <v>18</v>
      </c>
      <c r="L2897">
        <f>IF($D2897=L$1,$J2897,IF($C2897&lt;&gt;$C2896,"",L2896))</f>
        <v>20</v>
      </c>
      <c r="M2897">
        <f>IF($D2897=M$1,$J2897,IF($C2897&lt;&gt;$C2896,"",M2896))</f>
        <v>19</v>
      </c>
      <c r="N2897" s="20">
        <f t="shared" si="271"/>
        <v>3</v>
      </c>
      <c r="O2897" s="21">
        <f t="shared" si="272"/>
        <v>19</v>
      </c>
      <c r="P2897">
        <f t="shared" si="274"/>
        <v>1</v>
      </c>
      <c r="Q2897">
        <f t="shared" si="275"/>
        <v>19</v>
      </c>
    </row>
    <row r="2898" spans="1:17" x14ac:dyDescent="0.25">
      <c r="A2898" t="str">
        <f t="shared" si="273"/>
        <v>South Korea-Local</v>
      </c>
      <c r="B2898">
        <v>2897</v>
      </c>
      <c r="C2898" t="s">
        <v>33</v>
      </c>
      <c r="D2898" t="s">
        <v>96</v>
      </c>
      <c r="E2898" t="s">
        <v>101</v>
      </c>
      <c r="F2898" s="3">
        <v>37434</v>
      </c>
      <c r="G2898" s="1" t="s">
        <v>119</v>
      </c>
      <c r="H2898" t="s">
        <v>119</v>
      </c>
      <c r="I2898" s="17">
        <f>IF(D2898="Moody",VLOOKUP(H2898,'Rating Translation'!$B$2:$E$25,4,FALSE),IF(D2898="SP",VLOOKUP(H2898,'Rating Translation'!$C$2:$E$25,3,FALSE),VLOOKUP(H2898,'Rating Translation'!$D$2:$E$25,2,FALSE)))</f>
        <v>21</v>
      </c>
      <c r="J2898">
        <f t="shared" si="270"/>
        <v>21</v>
      </c>
      <c r="K2898" s="20">
        <f>IF($D2898=K$1,$J2898,IF($C2898&lt;&gt;$C2897,"",K2897))</f>
        <v>18</v>
      </c>
      <c r="L2898">
        <f>IF($D2898=L$1,$J2898,IF($C2898&lt;&gt;$C2897,"",L2897))</f>
        <v>20</v>
      </c>
      <c r="M2898">
        <f>IF($D2898=M$1,$J2898,IF($C2898&lt;&gt;$C2897,"",M2897))</f>
        <v>21</v>
      </c>
      <c r="N2898" s="20">
        <f t="shared" si="271"/>
        <v>3</v>
      </c>
      <c r="O2898" s="21">
        <f t="shared" si="272"/>
        <v>19.666666666666668</v>
      </c>
      <c r="P2898">
        <f t="shared" si="274"/>
        <v>1.5275252316519465</v>
      </c>
      <c r="Q2898">
        <f t="shared" si="275"/>
        <v>20</v>
      </c>
    </row>
    <row r="2899" spans="1:17" x14ac:dyDescent="0.25">
      <c r="A2899" t="str">
        <f t="shared" si="273"/>
        <v>South Korea-Local</v>
      </c>
      <c r="B2899">
        <v>2898</v>
      </c>
      <c r="C2899" t="s">
        <v>33</v>
      </c>
      <c r="D2899" t="s">
        <v>96</v>
      </c>
      <c r="E2899" t="s">
        <v>101</v>
      </c>
      <c r="F2899" s="3">
        <v>38614</v>
      </c>
      <c r="G2899" s="1" t="s">
        <v>119</v>
      </c>
      <c r="H2899" t="s">
        <v>119</v>
      </c>
      <c r="I2899" s="17">
        <f>IF(D2899="Moody",VLOOKUP(H2899,'Rating Translation'!$B$2:$E$25,4,FALSE),IF(D2899="SP",VLOOKUP(H2899,'Rating Translation'!$C$2:$E$25,3,FALSE),VLOOKUP(H2899,'Rating Translation'!$D$2:$E$25,2,FALSE)))</f>
        <v>21</v>
      </c>
      <c r="J2899">
        <f t="shared" si="270"/>
        <v>21</v>
      </c>
      <c r="K2899" s="20">
        <f>IF($D2899=K$1,$J2899,IF($C2899&lt;&gt;$C2898,"",K2898))</f>
        <v>18</v>
      </c>
      <c r="L2899">
        <f>IF($D2899=L$1,$J2899,IF($C2899&lt;&gt;$C2898,"",L2898))</f>
        <v>20</v>
      </c>
      <c r="M2899">
        <f>IF($D2899=M$1,$J2899,IF($C2899&lt;&gt;$C2898,"",M2898))</f>
        <v>21</v>
      </c>
      <c r="N2899" s="20">
        <f t="shared" si="271"/>
        <v>3</v>
      </c>
      <c r="O2899" s="21">
        <f t="shared" si="272"/>
        <v>19.666666666666668</v>
      </c>
      <c r="P2899">
        <f t="shared" si="274"/>
        <v>1.5275252316519465</v>
      </c>
      <c r="Q2899">
        <f t="shared" si="275"/>
        <v>20</v>
      </c>
    </row>
    <row r="2900" spans="1:17" x14ac:dyDescent="0.25">
      <c r="A2900" t="str">
        <f t="shared" si="273"/>
        <v>South Korea-Local</v>
      </c>
      <c r="B2900">
        <v>2899</v>
      </c>
      <c r="C2900" t="s">
        <v>33</v>
      </c>
      <c r="D2900" t="s">
        <v>96</v>
      </c>
      <c r="E2900" t="s">
        <v>101</v>
      </c>
      <c r="F2900" s="3">
        <v>38648</v>
      </c>
      <c r="G2900" s="1" t="s">
        <v>78</v>
      </c>
      <c r="H2900" t="s">
        <v>78</v>
      </c>
      <c r="I2900" s="17">
        <f>IF(D2900="Moody",VLOOKUP(H2900,'Rating Translation'!$B$2:$E$25,4,FALSE),IF(D2900="SP",VLOOKUP(H2900,'Rating Translation'!$C$2:$E$25,3,FALSE),VLOOKUP(H2900,'Rating Translation'!$D$2:$E$25,2,FALSE)))</f>
        <v>22</v>
      </c>
      <c r="J2900">
        <f t="shared" si="270"/>
        <v>22</v>
      </c>
      <c r="K2900" s="20">
        <f>IF($D2900=K$1,$J2900,IF($C2900&lt;&gt;$C2899,"",K2899))</f>
        <v>18</v>
      </c>
      <c r="L2900">
        <f>IF($D2900=L$1,$J2900,IF($C2900&lt;&gt;$C2899,"",L2899))</f>
        <v>20</v>
      </c>
      <c r="M2900">
        <f>IF($D2900=M$1,$J2900,IF($C2900&lt;&gt;$C2899,"",M2899))</f>
        <v>22</v>
      </c>
      <c r="N2900" s="20">
        <f t="shared" si="271"/>
        <v>3</v>
      </c>
      <c r="O2900" s="21">
        <f t="shared" si="272"/>
        <v>20</v>
      </c>
      <c r="P2900">
        <f t="shared" si="274"/>
        <v>2</v>
      </c>
      <c r="Q2900">
        <f t="shared" si="275"/>
        <v>20</v>
      </c>
    </row>
    <row r="2901" spans="1:17" x14ac:dyDescent="0.25">
      <c r="A2901" t="str">
        <f t="shared" si="273"/>
        <v>South Korea-Local</v>
      </c>
      <c r="B2901">
        <v>2900</v>
      </c>
      <c r="C2901" t="s">
        <v>33</v>
      </c>
      <c r="D2901" t="s">
        <v>79</v>
      </c>
      <c r="E2901" t="s">
        <v>101</v>
      </c>
      <c r="F2901" s="3">
        <v>38659</v>
      </c>
      <c r="G2901" s="1" t="s">
        <v>119</v>
      </c>
      <c r="H2901" t="s">
        <v>119</v>
      </c>
      <c r="I2901" s="17">
        <f>IF(D2901="Moody",VLOOKUP(H2901,'Rating Translation'!$B$2:$E$25,4,FALSE),IF(D2901="SP",VLOOKUP(H2901,'Rating Translation'!$C$2:$E$25,3,FALSE),VLOOKUP(H2901,'Rating Translation'!$D$2:$E$25,2,FALSE)))</f>
        <v>21</v>
      </c>
      <c r="J2901">
        <f t="shared" si="270"/>
        <v>21</v>
      </c>
      <c r="K2901" s="20">
        <f>IF($D2901=K$1,$J2901,IF($C2901&lt;&gt;$C2900,"",K2900))</f>
        <v>18</v>
      </c>
      <c r="L2901">
        <f>IF($D2901=L$1,$J2901,IF($C2901&lt;&gt;$C2900,"",L2900))</f>
        <v>21</v>
      </c>
      <c r="M2901">
        <f>IF($D2901=M$1,$J2901,IF($C2901&lt;&gt;$C2900,"",M2900))</f>
        <v>22</v>
      </c>
      <c r="N2901" s="20">
        <f t="shared" si="271"/>
        <v>3</v>
      </c>
      <c r="O2901" s="21">
        <f t="shared" si="272"/>
        <v>20.333333333333332</v>
      </c>
      <c r="P2901">
        <f t="shared" si="274"/>
        <v>2.0816659994661331</v>
      </c>
      <c r="Q2901">
        <f t="shared" si="275"/>
        <v>21</v>
      </c>
    </row>
    <row r="2902" spans="1:17" x14ac:dyDescent="0.25">
      <c r="A2902" t="str">
        <f t="shared" si="273"/>
        <v>South Korea-Local</v>
      </c>
      <c r="B2902">
        <v>2901</v>
      </c>
      <c r="C2902" t="s">
        <v>33</v>
      </c>
      <c r="D2902" t="s">
        <v>69</v>
      </c>
      <c r="E2902" t="s">
        <v>101</v>
      </c>
      <c r="F2902" s="3">
        <v>39288</v>
      </c>
      <c r="G2902" s="1" t="s">
        <v>111</v>
      </c>
      <c r="H2902" t="s">
        <v>111</v>
      </c>
      <c r="I2902" s="17">
        <f>IF(D2902="Moody",VLOOKUP(H2902,'Rating Translation'!$B$2:$E$25,4,FALSE),IF(D2902="SP",VLOOKUP(H2902,'Rating Translation'!$C$2:$E$25,3,FALSE),VLOOKUP(H2902,'Rating Translation'!$D$2:$E$25,2,FALSE)))</f>
        <v>19</v>
      </c>
      <c r="J2902">
        <f t="shared" si="270"/>
        <v>19</v>
      </c>
      <c r="K2902" s="20">
        <f>IF($D2902=K$1,$J2902,IF($C2902&lt;&gt;$C2901,"",K2901))</f>
        <v>19</v>
      </c>
      <c r="L2902">
        <f>IF($D2902=L$1,$J2902,IF($C2902&lt;&gt;$C2901,"",L2901))</f>
        <v>21</v>
      </c>
      <c r="M2902">
        <f>IF($D2902=M$1,$J2902,IF($C2902&lt;&gt;$C2901,"",M2901))</f>
        <v>22</v>
      </c>
      <c r="N2902" s="20">
        <f t="shared" si="271"/>
        <v>3</v>
      </c>
      <c r="O2902" s="21">
        <f t="shared" si="272"/>
        <v>20.666666666666668</v>
      </c>
      <c r="P2902">
        <f t="shared" si="274"/>
        <v>1.5275252316519465</v>
      </c>
      <c r="Q2902">
        <f t="shared" si="275"/>
        <v>21</v>
      </c>
    </row>
    <row r="2903" spans="1:17" x14ac:dyDescent="0.25">
      <c r="A2903" t="str">
        <f t="shared" si="273"/>
        <v>South Korea-Local</v>
      </c>
      <c r="B2903">
        <v>2902</v>
      </c>
      <c r="C2903" t="s">
        <v>33</v>
      </c>
      <c r="D2903" t="s">
        <v>96</v>
      </c>
      <c r="E2903" t="s">
        <v>101</v>
      </c>
      <c r="F2903" s="3">
        <v>39761</v>
      </c>
      <c r="G2903" s="1" t="s">
        <v>78</v>
      </c>
      <c r="H2903" t="s">
        <v>78</v>
      </c>
      <c r="I2903" s="17">
        <f>IF(D2903="Moody",VLOOKUP(H2903,'Rating Translation'!$B$2:$E$25,4,FALSE),IF(D2903="SP",VLOOKUP(H2903,'Rating Translation'!$C$2:$E$25,3,FALSE),VLOOKUP(H2903,'Rating Translation'!$D$2:$E$25,2,FALSE)))</f>
        <v>22</v>
      </c>
      <c r="J2903">
        <f t="shared" si="270"/>
        <v>22</v>
      </c>
      <c r="K2903" s="20">
        <f>IF($D2903=K$1,$J2903,IF($C2903&lt;&gt;$C2902,"",K2902))</f>
        <v>19</v>
      </c>
      <c r="L2903">
        <f>IF($D2903=L$1,$J2903,IF($C2903&lt;&gt;$C2902,"",L2902))</f>
        <v>21</v>
      </c>
      <c r="M2903">
        <f>IF($D2903=M$1,$J2903,IF($C2903&lt;&gt;$C2902,"",M2902))</f>
        <v>22</v>
      </c>
      <c r="N2903" s="20">
        <f t="shared" si="271"/>
        <v>3</v>
      </c>
      <c r="O2903" s="21">
        <f t="shared" si="272"/>
        <v>20.666666666666668</v>
      </c>
      <c r="P2903">
        <f t="shared" si="274"/>
        <v>1.5275252316519465</v>
      </c>
      <c r="Q2903">
        <f t="shared" si="275"/>
        <v>21</v>
      </c>
    </row>
    <row r="2904" spans="1:17" x14ac:dyDescent="0.25">
      <c r="A2904" t="str">
        <f t="shared" si="273"/>
        <v>South Korea-Local</v>
      </c>
      <c r="B2904">
        <v>2903</v>
      </c>
      <c r="C2904" t="s">
        <v>33</v>
      </c>
      <c r="D2904" t="s">
        <v>96</v>
      </c>
      <c r="E2904" t="s">
        <v>101</v>
      </c>
      <c r="F2904" s="3">
        <v>40057</v>
      </c>
      <c r="G2904" s="1" t="s">
        <v>78</v>
      </c>
      <c r="H2904" t="s">
        <v>78</v>
      </c>
      <c r="I2904" s="17">
        <f>IF(D2904="Moody",VLOOKUP(H2904,'Rating Translation'!$B$2:$E$25,4,FALSE),IF(D2904="SP",VLOOKUP(H2904,'Rating Translation'!$C$2:$E$25,3,FALSE),VLOOKUP(H2904,'Rating Translation'!$D$2:$E$25,2,FALSE)))</f>
        <v>22</v>
      </c>
      <c r="J2904">
        <f t="shared" si="270"/>
        <v>22</v>
      </c>
      <c r="K2904" s="20">
        <f>IF($D2904=K$1,$J2904,IF($C2904&lt;&gt;$C2903,"",K2903))</f>
        <v>19</v>
      </c>
      <c r="L2904">
        <f>IF($D2904=L$1,$J2904,IF($C2904&lt;&gt;$C2903,"",L2903))</f>
        <v>21</v>
      </c>
      <c r="M2904">
        <f>IF($D2904=M$1,$J2904,IF($C2904&lt;&gt;$C2903,"",M2903))</f>
        <v>22</v>
      </c>
      <c r="N2904" s="20">
        <f t="shared" si="271"/>
        <v>3</v>
      </c>
      <c r="O2904" s="21">
        <f t="shared" si="272"/>
        <v>20.666666666666668</v>
      </c>
      <c r="P2904">
        <f t="shared" si="274"/>
        <v>1.5275252316519465</v>
      </c>
      <c r="Q2904">
        <f t="shared" si="275"/>
        <v>21</v>
      </c>
    </row>
    <row r="2905" spans="1:17" x14ac:dyDescent="0.25">
      <c r="A2905" t="str">
        <f t="shared" si="273"/>
        <v>South Korea-Local</v>
      </c>
      <c r="B2905">
        <v>2904</v>
      </c>
      <c r="C2905" t="s">
        <v>33</v>
      </c>
      <c r="D2905" t="s">
        <v>69</v>
      </c>
      <c r="E2905" t="s">
        <v>101</v>
      </c>
      <c r="F2905" s="3">
        <v>40282</v>
      </c>
      <c r="G2905" s="1" t="s">
        <v>110</v>
      </c>
      <c r="H2905" t="s">
        <v>110</v>
      </c>
      <c r="I2905" s="17">
        <f>IF(D2905="Moody",VLOOKUP(H2905,'Rating Translation'!$B$2:$E$25,4,FALSE),IF(D2905="SP",VLOOKUP(H2905,'Rating Translation'!$C$2:$E$25,3,FALSE),VLOOKUP(H2905,'Rating Translation'!$D$2:$E$25,2,FALSE)))</f>
        <v>20</v>
      </c>
      <c r="J2905">
        <f t="shared" si="270"/>
        <v>20</v>
      </c>
      <c r="K2905" s="20">
        <f>IF($D2905=K$1,$J2905,IF($C2905&lt;&gt;$C2904,"",K2904))</f>
        <v>20</v>
      </c>
      <c r="L2905">
        <f>IF($D2905=L$1,$J2905,IF($C2905&lt;&gt;$C2904,"",L2904))</f>
        <v>21</v>
      </c>
      <c r="M2905">
        <f>IF($D2905=M$1,$J2905,IF($C2905&lt;&gt;$C2904,"",M2904))</f>
        <v>22</v>
      </c>
      <c r="N2905" s="20">
        <f t="shared" si="271"/>
        <v>3</v>
      </c>
      <c r="O2905" s="21">
        <f t="shared" si="272"/>
        <v>21</v>
      </c>
      <c r="P2905">
        <f t="shared" si="274"/>
        <v>1</v>
      </c>
      <c r="Q2905">
        <f t="shared" si="275"/>
        <v>21</v>
      </c>
    </row>
    <row r="2906" spans="1:17" x14ac:dyDescent="0.25">
      <c r="A2906" t="str">
        <f t="shared" si="273"/>
        <v>South Korea-Local</v>
      </c>
      <c r="B2906">
        <v>2905</v>
      </c>
      <c r="C2906" t="s">
        <v>33</v>
      </c>
      <c r="D2906" t="s">
        <v>96</v>
      </c>
      <c r="E2906" t="s">
        <v>101</v>
      </c>
      <c r="F2906" s="3">
        <v>40701</v>
      </c>
      <c r="G2906" s="1" t="s">
        <v>78</v>
      </c>
      <c r="H2906" t="s">
        <v>78</v>
      </c>
      <c r="I2906" s="17">
        <f>IF(D2906="Moody",VLOOKUP(H2906,'Rating Translation'!$B$2:$E$25,4,FALSE),IF(D2906="SP",VLOOKUP(H2906,'Rating Translation'!$C$2:$E$25,3,FALSE),VLOOKUP(H2906,'Rating Translation'!$D$2:$E$25,2,FALSE)))</f>
        <v>22</v>
      </c>
      <c r="J2906">
        <f t="shared" si="270"/>
        <v>22</v>
      </c>
      <c r="K2906" s="20">
        <f>IF($D2906=K$1,$J2906,IF($C2906&lt;&gt;$C2905,"",K2905))</f>
        <v>20</v>
      </c>
      <c r="L2906">
        <f>IF($D2906=L$1,$J2906,IF($C2906&lt;&gt;$C2905,"",L2905))</f>
        <v>21</v>
      </c>
      <c r="M2906">
        <f>IF($D2906=M$1,$J2906,IF($C2906&lt;&gt;$C2905,"",M2905))</f>
        <v>22</v>
      </c>
      <c r="N2906" s="20">
        <f t="shared" si="271"/>
        <v>3</v>
      </c>
      <c r="O2906" s="21">
        <f t="shared" si="272"/>
        <v>21</v>
      </c>
      <c r="P2906">
        <f t="shared" si="274"/>
        <v>1</v>
      </c>
      <c r="Q2906">
        <f t="shared" si="275"/>
        <v>21</v>
      </c>
    </row>
    <row r="2907" spans="1:17" x14ac:dyDescent="0.25">
      <c r="A2907" t="str">
        <f t="shared" si="273"/>
        <v>South Korea-Local</v>
      </c>
      <c r="B2907">
        <v>2906</v>
      </c>
      <c r="C2907" t="s">
        <v>33</v>
      </c>
      <c r="D2907" t="s">
        <v>96</v>
      </c>
      <c r="E2907" t="s">
        <v>101</v>
      </c>
      <c r="F2907" s="3">
        <v>40854</v>
      </c>
      <c r="G2907" s="1" t="s">
        <v>78</v>
      </c>
      <c r="H2907" t="s">
        <v>78</v>
      </c>
      <c r="I2907" s="17">
        <f>IF(D2907="Moody",VLOOKUP(H2907,'Rating Translation'!$B$2:$E$25,4,FALSE),IF(D2907="SP",VLOOKUP(H2907,'Rating Translation'!$C$2:$E$25,3,FALSE),VLOOKUP(H2907,'Rating Translation'!$D$2:$E$25,2,FALSE)))</f>
        <v>22</v>
      </c>
      <c r="J2907">
        <f t="shared" si="270"/>
        <v>22</v>
      </c>
      <c r="K2907" s="20">
        <f>IF($D2907=K$1,$J2907,IF($C2907&lt;&gt;$C2906,"",K2906))</f>
        <v>20</v>
      </c>
      <c r="L2907">
        <f>IF($D2907=L$1,$J2907,IF($C2907&lt;&gt;$C2906,"",L2906))</f>
        <v>21</v>
      </c>
      <c r="M2907">
        <f>IF($D2907=M$1,$J2907,IF($C2907&lt;&gt;$C2906,"",M2906))</f>
        <v>22</v>
      </c>
      <c r="N2907" s="20">
        <f t="shared" si="271"/>
        <v>3</v>
      </c>
      <c r="O2907" s="21">
        <f t="shared" si="272"/>
        <v>21</v>
      </c>
      <c r="P2907">
        <f t="shared" si="274"/>
        <v>1</v>
      </c>
      <c r="Q2907">
        <f t="shared" si="275"/>
        <v>21</v>
      </c>
    </row>
    <row r="2908" spans="1:17" x14ac:dyDescent="0.25">
      <c r="A2908" t="str">
        <f t="shared" si="273"/>
        <v>South Korea-Local</v>
      </c>
      <c r="B2908">
        <v>2907</v>
      </c>
      <c r="C2908" t="s">
        <v>33</v>
      </c>
      <c r="D2908" t="s">
        <v>96</v>
      </c>
      <c r="E2908" t="s">
        <v>101</v>
      </c>
      <c r="F2908" s="3">
        <v>40886</v>
      </c>
      <c r="G2908" s="1" t="s">
        <v>78</v>
      </c>
      <c r="H2908" t="s">
        <v>78</v>
      </c>
      <c r="I2908" s="17">
        <f>IF(D2908="Moody",VLOOKUP(H2908,'Rating Translation'!$B$2:$E$25,4,FALSE),IF(D2908="SP",VLOOKUP(H2908,'Rating Translation'!$C$2:$E$25,3,FALSE),VLOOKUP(H2908,'Rating Translation'!$D$2:$E$25,2,FALSE)))</f>
        <v>22</v>
      </c>
      <c r="J2908">
        <f t="shared" si="270"/>
        <v>22</v>
      </c>
      <c r="K2908" s="20">
        <f>IF($D2908=K$1,$J2908,IF($C2908&lt;&gt;$C2907,"",K2907))</f>
        <v>20</v>
      </c>
      <c r="L2908">
        <f>IF($D2908=L$1,$J2908,IF($C2908&lt;&gt;$C2907,"",L2907))</f>
        <v>21</v>
      </c>
      <c r="M2908">
        <f>IF($D2908=M$1,$J2908,IF($C2908&lt;&gt;$C2907,"",M2907))</f>
        <v>22</v>
      </c>
      <c r="N2908" s="20">
        <f t="shared" si="271"/>
        <v>3</v>
      </c>
      <c r="O2908" s="21">
        <f t="shared" si="272"/>
        <v>21</v>
      </c>
      <c r="P2908">
        <f t="shared" si="274"/>
        <v>1</v>
      </c>
      <c r="Q2908">
        <f t="shared" si="275"/>
        <v>21</v>
      </c>
    </row>
    <row r="2909" spans="1:17" x14ac:dyDescent="0.25">
      <c r="A2909" t="str">
        <f t="shared" si="273"/>
        <v>South Korea-Local</v>
      </c>
      <c r="B2909">
        <v>2908</v>
      </c>
      <c r="C2909" t="s">
        <v>33</v>
      </c>
      <c r="D2909" t="s">
        <v>96</v>
      </c>
      <c r="E2909" t="s">
        <v>101</v>
      </c>
      <c r="F2909" s="3">
        <v>41057</v>
      </c>
      <c r="G2909" s="1" t="s">
        <v>78</v>
      </c>
      <c r="H2909" t="s">
        <v>78</v>
      </c>
      <c r="I2909" s="17">
        <f>IF(D2909="Moody",VLOOKUP(H2909,'Rating Translation'!$B$2:$E$25,4,FALSE),IF(D2909="SP",VLOOKUP(H2909,'Rating Translation'!$C$2:$E$25,3,FALSE),VLOOKUP(H2909,'Rating Translation'!$D$2:$E$25,2,FALSE)))</f>
        <v>22</v>
      </c>
      <c r="J2909">
        <f t="shared" si="270"/>
        <v>22</v>
      </c>
      <c r="K2909" s="20">
        <f>IF($D2909=K$1,$J2909,IF($C2909&lt;&gt;$C2908,"",K2908))</f>
        <v>20</v>
      </c>
      <c r="L2909">
        <f>IF($D2909=L$1,$J2909,IF($C2909&lt;&gt;$C2908,"",L2908))</f>
        <v>21</v>
      </c>
      <c r="M2909">
        <f>IF($D2909=M$1,$J2909,IF($C2909&lt;&gt;$C2908,"",M2908))</f>
        <v>22</v>
      </c>
      <c r="N2909" s="20">
        <f t="shared" si="271"/>
        <v>3</v>
      </c>
      <c r="O2909" s="21">
        <f t="shared" si="272"/>
        <v>21</v>
      </c>
      <c r="P2909">
        <f t="shared" si="274"/>
        <v>1</v>
      </c>
      <c r="Q2909">
        <f t="shared" si="275"/>
        <v>21</v>
      </c>
    </row>
    <row r="2910" spans="1:17" x14ac:dyDescent="0.25">
      <c r="A2910" t="str">
        <f t="shared" si="273"/>
        <v>South Korea-Local</v>
      </c>
      <c r="B2910">
        <v>2909</v>
      </c>
      <c r="C2910" t="s">
        <v>33</v>
      </c>
      <c r="D2910" t="s">
        <v>96</v>
      </c>
      <c r="E2910" t="s">
        <v>101</v>
      </c>
      <c r="F2910" s="3">
        <v>41088</v>
      </c>
      <c r="G2910" s="1" t="s">
        <v>78</v>
      </c>
      <c r="H2910" t="s">
        <v>78</v>
      </c>
      <c r="I2910" s="17">
        <f>IF(D2910="Moody",VLOOKUP(H2910,'Rating Translation'!$B$2:$E$25,4,FALSE),IF(D2910="SP",VLOOKUP(H2910,'Rating Translation'!$C$2:$E$25,3,FALSE),VLOOKUP(H2910,'Rating Translation'!$D$2:$E$25,2,FALSE)))</f>
        <v>22</v>
      </c>
      <c r="J2910">
        <f t="shared" si="270"/>
        <v>22</v>
      </c>
      <c r="K2910" s="20">
        <f>IF($D2910=K$1,$J2910,IF($C2910&lt;&gt;$C2909,"",K2909))</f>
        <v>20</v>
      </c>
      <c r="L2910">
        <f>IF($D2910=L$1,$J2910,IF($C2910&lt;&gt;$C2909,"",L2909))</f>
        <v>21</v>
      </c>
      <c r="M2910">
        <f>IF($D2910=M$1,$J2910,IF($C2910&lt;&gt;$C2909,"",M2909))</f>
        <v>22</v>
      </c>
      <c r="N2910" s="20">
        <f t="shared" si="271"/>
        <v>3</v>
      </c>
      <c r="O2910" s="21">
        <f t="shared" si="272"/>
        <v>21</v>
      </c>
      <c r="P2910">
        <f t="shared" si="274"/>
        <v>1</v>
      </c>
      <c r="Q2910">
        <f t="shared" si="275"/>
        <v>21</v>
      </c>
    </row>
    <row r="2911" spans="1:17" x14ac:dyDescent="0.25">
      <c r="A2911" t="str">
        <f t="shared" si="273"/>
        <v>South Korea-Local</v>
      </c>
      <c r="B2911">
        <v>2910</v>
      </c>
      <c r="C2911" t="s">
        <v>33</v>
      </c>
      <c r="D2911" t="s">
        <v>96</v>
      </c>
      <c r="E2911" t="s">
        <v>101</v>
      </c>
      <c r="F2911" s="3">
        <v>41138</v>
      </c>
      <c r="G2911" s="1" t="s">
        <v>78</v>
      </c>
      <c r="H2911" t="s">
        <v>78</v>
      </c>
      <c r="I2911" s="17">
        <f>IF(D2911="Moody",VLOOKUP(H2911,'Rating Translation'!$B$2:$E$25,4,FALSE),IF(D2911="SP",VLOOKUP(H2911,'Rating Translation'!$C$2:$E$25,3,FALSE),VLOOKUP(H2911,'Rating Translation'!$D$2:$E$25,2,FALSE)))</f>
        <v>22</v>
      </c>
      <c r="J2911">
        <f t="shared" si="270"/>
        <v>22</v>
      </c>
      <c r="K2911" s="20">
        <f>IF($D2911=K$1,$J2911,IF($C2911&lt;&gt;$C2910,"",K2910))</f>
        <v>20</v>
      </c>
      <c r="L2911">
        <f>IF($D2911=L$1,$J2911,IF($C2911&lt;&gt;$C2910,"",L2910))</f>
        <v>21</v>
      </c>
      <c r="M2911">
        <f>IF($D2911=M$1,$J2911,IF($C2911&lt;&gt;$C2910,"",M2910))</f>
        <v>22</v>
      </c>
      <c r="N2911" s="20">
        <f t="shared" si="271"/>
        <v>3</v>
      </c>
      <c r="O2911" s="21">
        <f t="shared" si="272"/>
        <v>21</v>
      </c>
      <c r="P2911">
        <f t="shared" si="274"/>
        <v>1</v>
      </c>
      <c r="Q2911">
        <f t="shared" si="275"/>
        <v>21</v>
      </c>
    </row>
    <row r="2912" spans="1:17" x14ac:dyDescent="0.25">
      <c r="A2912" t="str">
        <f t="shared" si="273"/>
        <v>South Korea-Local</v>
      </c>
      <c r="B2912">
        <v>2911</v>
      </c>
      <c r="C2912" t="s">
        <v>33</v>
      </c>
      <c r="D2912" t="s">
        <v>69</v>
      </c>
      <c r="E2912" t="s">
        <v>101</v>
      </c>
      <c r="F2912" s="3">
        <v>41148</v>
      </c>
      <c r="G2912" s="1" t="s">
        <v>108</v>
      </c>
      <c r="H2912" t="s">
        <v>108</v>
      </c>
      <c r="I2912" s="17">
        <f>IF(D2912="Moody",VLOOKUP(H2912,'Rating Translation'!$B$2:$E$25,4,FALSE),IF(D2912="SP",VLOOKUP(H2912,'Rating Translation'!$C$2:$E$25,3,FALSE),VLOOKUP(H2912,'Rating Translation'!$D$2:$E$25,2,FALSE)))</f>
        <v>21</v>
      </c>
      <c r="J2912">
        <f t="shared" si="270"/>
        <v>21</v>
      </c>
      <c r="K2912" s="20">
        <f>IF($D2912=K$1,$J2912,IF($C2912&lt;&gt;$C2911,"",K2911))</f>
        <v>21</v>
      </c>
      <c r="L2912">
        <f>IF($D2912=L$1,$J2912,IF($C2912&lt;&gt;$C2911,"",L2911))</f>
        <v>21</v>
      </c>
      <c r="M2912">
        <f>IF($D2912=M$1,$J2912,IF($C2912&lt;&gt;$C2911,"",M2911))</f>
        <v>22</v>
      </c>
      <c r="N2912" s="20">
        <f t="shared" si="271"/>
        <v>3</v>
      </c>
      <c r="O2912" s="21">
        <f t="shared" si="272"/>
        <v>21.333333333333332</v>
      </c>
      <c r="P2912">
        <f t="shared" si="274"/>
        <v>0.57735026918962584</v>
      </c>
      <c r="Q2912">
        <f t="shared" si="275"/>
        <v>21</v>
      </c>
    </row>
    <row r="2913" spans="1:17" x14ac:dyDescent="0.25">
      <c r="A2913" t="str">
        <f t="shared" si="273"/>
        <v>South Korea-Local</v>
      </c>
      <c r="B2913">
        <v>2912</v>
      </c>
      <c r="C2913" t="s">
        <v>33</v>
      </c>
      <c r="D2913" t="s">
        <v>96</v>
      </c>
      <c r="E2913" t="s">
        <v>101</v>
      </c>
      <c r="F2913" s="3">
        <v>41158</v>
      </c>
      <c r="G2913" s="1" t="s">
        <v>78</v>
      </c>
      <c r="H2913" t="s">
        <v>78</v>
      </c>
      <c r="I2913" s="17">
        <f>IF(D2913="Moody",VLOOKUP(H2913,'Rating Translation'!$B$2:$E$25,4,FALSE),IF(D2913="SP",VLOOKUP(H2913,'Rating Translation'!$C$2:$E$25,3,FALSE),VLOOKUP(H2913,'Rating Translation'!$D$2:$E$25,2,FALSE)))</f>
        <v>22</v>
      </c>
      <c r="J2913">
        <f t="shared" si="270"/>
        <v>22</v>
      </c>
      <c r="K2913" s="20">
        <f>IF($D2913=K$1,$J2913,IF($C2913&lt;&gt;$C2912,"",K2912))</f>
        <v>21</v>
      </c>
      <c r="L2913">
        <f>IF($D2913=L$1,$J2913,IF($C2913&lt;&gt;$C2912,"",L2912))</f>
        <v>21</v>
      </c>
      <c r="M2913">
        <f>IF($D2913=M$1,$J2913,IF($C2913&lt;&gt;$C2912,"",M2912))</f>
        <v>22</v>
      </c>
      <c r="N2913" s="20">
        <f t="shared" si="271"/>
        <v>3</v>
      </c>
      <c r="O2913" s="21">
        <f t="shared" si="272"/>
        <v>21.333333333333332</v>
      </c>
      <c r="P2913">
        <f t="shared" si="274"/>
        <v>0.57735026918962584</v>
      </c>
      <c r="Q2913">
        <f t="shared" si="275"/>
        <v>21</v>
      </c>
    </row>
    <row r="2914" spans="1:17" x14ac:dyDescent="0.25">
      <c r="A2914" t="str">
        <f t="shared" si="273"/>
        <v>South Korea-Local</v>
      </c>
      <c r="B2914">
        <v>2913</v>
      </c>
      <c r="C2914" t="s">
        <v>33</v>
      </c>
      <c r="D2914" t="s">
        <v>79</v>
      </c>
      <c r="E2914" t="s">
        <v>101</v>
      </c>
      <c r="F2914" s="3">
        <v>41165</v>
      </c>
      <c r="G2914" s="1" t="s">
        <v>119</v>
      </c>
      <c r="H2914" t="s">
        <v>119</v>
      </c>
      <c r="I2914" s="17">
        <f>IF(D2914="Moody",VLOOKUP(H2914,'Rating Translation'!$B$2:$E$25,4,FALSE),IF(D2914="SP",VLOOKUP(H2914,'Rating Translation'!$C$2:$E$25,3,FALSE),VLOOKUP(H2914,'Rating Translation'!$D$2:$E$25,2,FALSE)))</f>
        <v>21</v>
      </c>
      <c r="J2914">
        <f t="shared" si="270"/>
        <v>21</v>
      </c>
      <c r="K2914" s="20">
        <f>IF($D2914=K$1,$J2914,IF($C2914&lt;&gt;$C2913,"",K2913))</f>
        <v>21</v>
      </c>
      <c r="L2914">
        <f>IF($D2914=L$1,$J2914,IF($C2914&lt;&gt;$C2913,"",L2913))</f>
        <v>21</v>
      </c>
      <c r="M2914">
        <f>IF($D2914=M$1,$J2914,IF($C2914&lt;&gt;$C2913,"",M2913))</f>
        <v>22</v>
      </c>
      <c r="N2914" s="20">
        <f t="shared" si="271"/>
        <v>3</v>
      </c>
      <c r="O2914" s="21">
        <f t="shared" si="272"/>
        <v>21.333333333333332</v>
      </c>
      <c r="P2914">
        <f t="shared" si="274"/>
        <v>0.57735026918962584</v>
      </c>
      <c r="Q2914">
        <f t="shared" si="275"/>
        <v>21</v>
      </c>
    </row>
    <row r="2915" spans="1:17" x14ac:dyDescent="0.25">
      <c r="A2915" t="str">
        <f t="shared" si="273"/>
        <v>South Korea-Local</v>
      </c>
      <c r="B2915">
        <v>2914</v>
      </c>
      <c r="C2915" t="s">
        <v>33</v>
      </c>
      <c r="D2915" t="s">
        <v>96</v>
      </c>
      <c r="E2915" t="s">
        <v>101</v>
      </c>
      <c r="F2915" s="3">
        <v>41340</v>
      </c>
      <c r="G2915" s="1" t="s">
        <v>78</v>
      </c>
      <c r="H2915" t="s">
        <v>78</v>
      </c>
      <c r="I2915" s="17">
        <f>IF(D2915="Moody",VLOOKUP(H2915,'Rating Translation'!$B$2:$E$25,4,FALSE),IF(D2915="SP",VLOOKUP(H2915,'Rating Translation'!$C$2:$E$25,3,FALSE),VLOOKUP(H2915,'Rating Translation'!$D$2:$E$25,2,FALSE)))</f>
        <v>22</v>
      </c>
      <c r="J2915">
        <f t="shared" si="270"/>
        <v>22</v>
      </c>
      <c r="K2915" s="20">
        <f>IF($D2915=K$1,$J2915,IF($C2915&lt;&gt;$C2914,"",K2914))</f>
        <v>21</v>
      </c>
      <c r="L2915">
        <f>IF($D2915=L$1,$J2915,IF($C2915&lt;&gt;$C2914,"",L2914))</f>
        <v>21</v>
      </c>
      <c r="M2915">
        <f>IF($D2915=M$1,$J2915,IF($C2915&lt;&gt;$C2914,"",M2914))</f>
        <v>22</v>
      </c>
      <c r="N2915" s="20">
        <f t="shared" si="271"/>
        <v>3</v>
      </c>
      <c r="O2915" s="21">
        <f t="shared" si="272"/>
        <v>21.333333333333332</v>
      </c>
      <c r="P2915">
        <f t="shared" si="274"/>
        <v>0.57735026918962584</v>
      </c>
      <c r="Q2915">
        <f t="shared" si="275"/>
        <v>21</v>
      </c>
    </row>
    <row r="2916" spans="1:17" x14ac:dyDescent="0.25">
      <c r="A2916" t="str">
        <f t="shared" si="273"/>
        <v>South Korea-Local</v>
      </c>
      <c r="B2916">
        <v>2915</v>
      </c>
      <c r="C2916" t="s">
        <v>33</v>
      </c>
      <c r="D2916" t="s">
        <v>96</v>
      </c>
      <c r="E2916" t="s">
        <v>101</v>
      </c>
      <c r="F2916" s="3">
        <v>41361</v>
      </c>
      <c r="G2916" s="1" t="s">
        <v>78</v>
      </c>
      <c r="H2916" t="s">
        <v>78</v>
      </c>
      <c r="I2916" s="17">
        <f>IF(D2916="Moody",VLOOKUP(H2916,'Rating Translation'!$B$2:$E$25,4,FALSE),IF(D2916="SP",VLOOKUP(H2916,'Rating Translation'!$C$2:$E$25,3,FALSE),VLOOKUP(H2916,'Rating Translation'!$D$2:$E$25,2,FALSE)))</f>
        <v>22</v>
      </c>
      <c r="J2916">
        <f t="shared" si="270"/>
        <v>22</v>
      </c>
      <c r="K2916" s="20">
        <f>IF($D2916=K$1,$J2916,IF($C2916&lt;&gt;$C2915,"",K2915))</f>
        <v>21</v>
      </c>
      <c r="L2916">
        <f>IF($D2916=L$1,$J2916,IF($C2916&lt;&gt;$C2915,"",L2915))</f>
        <v>21</v>
      </c>
      <c r="M2916">
        <f>IF($D2916=M$1,$J2916,IF($C2916&lt;&gt;$C2915,"",M2915))</f>
        <v>22</v>
      </c>
      <c r="N2916" s="20">
        <f t="shared" si="271"/>
        <v>3</v>
      </c>
      <c r="O2916" s="21">
        <f t="shared" si="272"/>
        <v>21.333333333333332</v>
      </c>
      <c r="P2916">
        <f t="shared" si="274"/>
        <v>0.57735026918962584</v>
      </c>
      <c r="Q2916">
        <f t="shared" si="275"/>
        <v>21</v>
      </c>
    </row>
    <row r="2917" spans="1:17" x14ac:dyDescent="0.25">
      <c r="A2917" t="str">
        <f t="shared" si="273"/>
        <v>South Korea-Local</v>
      </c>
      <c r="B2917">
        <v>2916</v>
      </c>
      <c r="C2917" t="s">
        <v>33</v>
      </c>
      <c r="D2917" t="s">
        <v>96</v>
      </c>
      <c r="E2917" t="s">
        <v>101</v>
      </c>
      <c r="F2917" s="3">
        <v>41408</v>
      </c>
      <c r="G2917" s="1" t="s">
        <v>78</v>
      </c>
      <c r="H2917" t="s">
        <v>78</v>
      </c>
      <c r="I2917" s="17">
        <f>IF(D2917="Moody",VLOOKUP(H2917,'Rating Translation'!$B$2:$E$25,4,FALSE),IF(D2917="SP",VLOOKUP(H2917,'Rating Translation'!$C$2:$E$25,3,FALSE),VLOOKUP(H2917,'Rating Translation'!$D$2:$E$25,2,FALSE)))</f>
        <v>22</v>
      </c>
      <c r="J2917">
        <f t="shared" si="270"/>
        <v>22</v>
      </c>
      <c r="K2917" s="20">
        <f>IF($D2917=K$1,$J2917,IF($C2917&lt;&gt;$C2916,"",K2916))</f>
        <v>21</v>
      </c>
      <c r="L2917">
        <f>IF($D2917=L$1,$J2917,IF($C2917&lt;&gt;$C2916,"",L2916))</f>
        <v>21</v>
      </c>
      <c r="M2917">
        <f>IF($D2917=M$1,$J2917,IF($C2917&lt;&gt;$C2916,"",M2916))</f>
        <v>22</v>
      </c>
      <c r="N2917" s="20">
        <f t="shared" si="271"/>
        <v>3</v>
      </c>
      <c r="O2917" s="21">
        <f t="shared" si="272"/>
        <v>21.333333333333332</v>
      </c>
      <c r="P2917">
        <f t="shared" si="274"/>
        <v>0.57735026918962584</v>
      </c>
      <c r="Q2917">
        <f t="shared" si="275"/>
        <v>21</v>
      </c>
    </row>
    <row r="2918" spans="1:17" x14ac:dyDescent="0.25">
      <c r="A2918" t="str">
        <f t="shared" si="273"/>
        <v>South Korea-Local</v>
      </c>
      <c r="B2918">
        <v>2917</v>
      </c>
      <c r="C2918" t="s">
        <v>33</v>
      </c>
      <c r="D2918" t="s">
        <v>96</v>
      </c>
      <c r="E2918" t="s">
        <v>101</v>
      </c>
      <c r="F2918" s="3">
        <v>41424</v>
      </c>
      <c r="G2918" s="1" t="s">
        <v>78</v>
      </c>
      <c r="H2918" t="s">
        <v>78</v>
      </c>
      <c r="I2918" s="17">
        <f>IF(D2918="Moody",VLOOKUP(H2918,'Rating Translation'!$B$2:$E$25,4,FALSE),IF(D2918="SP",VLOOKUP(H2918,'Rating Translation'!$C$2:$E$25,3,FALSE),VLOOKUP(H2918,'Rating Translation'!$D$2:$E$25,2,FALSE)))</f>
        <v>22</v>
      </c>
      <c r="J2918">
        <f t="shared" si="270"/>
        <v>22</v>
      </c>
      <c r="K2918" s="20">
        <f>IF($D2918=K$1,$J2918,IF($C2918&lt;&gt;$C2917,"",K2917))</f>
        <v>21</v>
      </c>
      <c r="L2918">
        <f>IF($D2918=L$1,$J2918,IF($C2918&lt;&gt;$C2917,"",L2917))</f>
        <v>21</v>
      </c>
      <c r="M2918">
        <f>IF($D2918=M$1,$J2918,IF($C2918&lt;&gt;$C2917,"",M2917))</f>
        <v>22</v>
      </c>
      <c r="N2918" s="20">
        <f t="shared" si="271"/>
        <v>3</v>
      </c>
      <c r="O2918" s="21">
        <f t="shared" si="272"/>
        <v>21.333333333333332</v>
      </c>
      <c r="P2918">
        <f t="shared" si="274"/>
        <v>0.57735026918962584</v>
      </c>
      <c r="Q2918">
        <f t="shared" si="275"/>
        <v>21</v>
      </c>
    </row>
    <row r="2919" spans="1:17" x14ac:dyDescent="0.25">
      <c r="A2919" t="str">
        <f t="shared" si="273"/>
        <v>South Korea-Local</v>
      </c>
      <c r="B2919">
        <v>2918</v>
      </c>
      <c r="C2919" t="s">
        <v>33</v>
      </c>
      <c r="D2919" t="s">
        <v>96</v>
      </c>
      <c r="E2919" t="s">
        <v>101</v>
      </c>
      <c r="F2919" s="3">
        <v>41452</v>
      </c>
      <c r="G2919" s="1" t="s">
        <v>78</v>
      </c>
      <c r="H2919" t="s">
        <v>78</v>
      </c>
      <c r="I2919" s="17">
        <f>IF(D2919="Moody",VLOOKUP(H2919,'Rating Translation'!$B$2:$E$25,4,FALSE),IF(D2919="SP",VLOOKUP(H2919,'Rating Translation'!$C$2:$E$25,3,FALSE),VLOOKUP(H2919,'Rating Translation'!$D$2:$E$25,2,FALSE)))</f>
        <v>22</v>
      </c>
      <c r="J2919">
        <f t="shared" si="270"/>
        <v>22</v>
      </c>
      <c r="K2919" s="20">
        <f>IF($D2919=K$1,$J2919,IF($C2919&lt;&gt;$C2918,"",K2918))</f>
        <v>21</v>
      </c>
      <c r="L2919">
        <f>IF($D2919=L$1,$J2919,IF($C2919&lt;&gt;$C2918,"",L2918))</f>
        <v>21</v>
      </c>
      <c r="M2919">
        <f>IF($D2919=M$1,$J2919,IF($C2919&lt;&gt;$C2918,"",M2918))</f>
        <v>22</v>
      </c>
      <c r="N2919" s="20">
        <f t="shared" si="271"/>
        <v>3</v>
      </c>
      <c r="O2919" s="21">
        <f t="shared" si="272"/>
        <v>21.333333333333332</v>
      </c>
      <c r="P2919">
        <f t="shared" si="274"/>
        <v>0.57735026918962584</v>
      </c>
      <c r="Q2919">
        <f t="shared" si="275"/>
        <v>21</v>
      </c>
    </row>
    <row r="2920" spans="1:17" x14ac:dyDescent="0.25">
      <c r="A2920" t="str">
        <f t="shared" si="273"/>
        <v>South Korea-Local</v>
      </c>
      <c r="B2920">
        <v>2919</v>
      </c>
      <c r="C2920" t="s">
        <v>33</v>
      </c>
      <c r="D2920" t="s">
        <v>96</v>
      </c>
      <c r="E2920" t="s">
        <v>101</v>
      </c>
      <c r="F2920" s="3">
        <v>41459</v>
      </c>
      <c r="G2920" s="1" t="s">
        <v>78</v>
      </c>
      <c r="H2920" t="s">
        <v>78</v>
      </c>
      <c r="I2920" s="17">
        <f>IF(D2920="Moody",VLOOKUP(H2920,'Rating Translation'!$B$2:$E$25,4,FALSE),IF(D2920="SP",VLOOKUP(H2920,'Rating Translation'!$C$2:$E$25,3,FALSE),VLOOKUP(H2920,'Rating Translation'!$D$2:$E$25,2,FALSE)))</f>
        <v>22</v>
      </c>
      <c r="J2920">
        <f t="shared" ref="J2920:J2983" si="276">IF(ISERROR(I2920),"",I2920)</f>
        <v>22</v>
      </c>
      <c r="K2920" s="20">
        <f>IF($D2920=K$1,$J2920,IF($C2920&lt;&gt;$C2919,"",K2919))</f>
        <v>21</v>
      </c>
      <c r="L2920">
        <f>IF($D2920=L$1,$J2920,IF($C2920&lt;&gt;$C2919,"",L2919))</f>
        <v>21</v>
      </c>
      <c r="M2920">
        <f>IF($D2920=M$1,$J2920,IF($C2920&lt;&gt;$C2919,"",M2919))</f>
        <v>22</v>
      </c>
      <c r="N2920" s="20">
        <f t="shared" ref="N2920:N2983" si="277">COUNT(K2920:M2920)</f>
        <v>3</v>
      </c>
      <c r="O2920" s="21">
        <f t="shared" ref="O2920:O2983" si="278">AVERAGE(K2920:M2920)</f>
        <v>21.333333333333332</v>
      </c>
      <c r="P2920">
        <f t="shared" si="274"/>
        <v>0.57735026918962584</v>
      </c>
      <c r="Q2920">
        <f t="shared" si="275"/>
        <v>21</v>
      </c>
    </row>
    <row r="2921" spans="1:17" x14ac:dyDescent="0.25">
      <c r="A2921" t="str">
        <f t="shared" si="273"/>
        <v>South Korea-Local</v>
      </c>
      <c r="B2921">
        <v>2920</v>
      </c>
      <c r="C2921" t="s">
        <v>33</v>
      </c>
      <c r="D2921" t="s">
        <v>96</v>
      </c>
      <c r="E2921" t="s">
        <v>101</v>
      </c>
      <c r="F2921" s="3">
        <v>41470</v>
      </c>
      <c r="G2921" s="1" t="s">
        <v>78</v>
      </c>
      <c r="H2921" t="s">
        <v>78</v>
      </c>
      <c r="I2921" s="17">
        <f>IF(D2921="Moody",VLOOKUP(H2921,'Rating Translation'!$B$2:$E$25,4,FALSE),IF(D2921="SP",VLOOKUP(H2921,'Rating Translation'!$C$2:$E$25,3,FALSE),VLOOKUP(H2921,'Rating Translation'!$D$2:$E$25,2,FALSE)))</f>
        <v>22</v>
      </c>
      <c r="J2921">
        <f t="shared" si="276"/>
        <v>22</v>
      </c>
      <c r="K2921" s="20">
        <f>IF($D2921=K$1,$J2921,IF($C2921&lt;&gt;$C2920,"",K2920))</f>
        <v>21</v>
      </c>
      <c r="L2921">
        <f>IF($D2921=L$1,$J2921,IF($C2921&lt;&gt;$C2920,"",L2920))</f>
        <v>21</v>
      </c>
      <c r="M2921">
        <f>IF($D2921=M$1,$J2921,IF($C2921&lt;&gt;$C2920,"",M2920))</f>
        <v>22</v>
      </c>
      <c r="N2921" s="20">
        <f t="shared" si="277"/>
        <v>3</v>
      </c>
      <c r="O2921" s="21">
        <f t="shared" si="278"/>
        <v>21.333333333333332</v>
      </c>
      <c r="P2921">
        <f t="shared" si="274"/>
        <v>0.57735026918962584</v>
      </c>
      <c r="Q2921">
        <f t="shared" si="275"/>
        <v>21</v>
      </c>
    </row>
    <row r="2922" spans="1:17" x14ac:dyDescent="0.25">
      <c r="A2922" t="str">
        <f t="shared" si="273"/>
        <v>South Korea-Local</v>
      </c>
      <c r="B2922">
        <v>2921</v>
      </c>
      <c r="C2922" t="s">
        <v>33</v>
      </c>
      <c r="D2922" t="s">
        <v>96</v>
      </c>
      <c r="E2922" t="s">
        <v>101</v>
      </c>
      <c r="F2922" s="3">
        <v>41484</v>
      </c>
      <c r="G2922" s="1" t="s">
        <v>78</v>
      </c>
      <c r="H2922" t="s">
        <v>78</v>
      </c>
      <c r="I2922" s="17">
        <f>IF(D2922="Moody",VLOOKUP(H2922,'Rating Translation'!$B$2:$E$25,4,FALSE),IF(D2922="SP",VLOOKUP(H2922,'Rating Translation'!$C$2:$E$25,3,FALSE),VLOOKUP(H2922,'Rating Translation'!$D$2:$E$25,2,FALSE)))</f>
        <v>22</v>
      </c>
      <c r="J2922">
        <f t="shared" si="276"/>
        <v>22</v>
      </c>
      <c r="K2922" s="20">
        <f>IF($D2922=K$1,$J2922,IF($C2922&lt;&gt;$C2921,"",K2921))</f>
        <v>21</v>
      </c>
      <c r="L2922">
        <f>IF($D2922=L$1,$J2922,IF($C2922&lt;&gt;$C2921,"",L2921))</f>
        <v>21</v>
      </c>
      <c r="M2922">
        <f>IF($D2922=M$1,$J2922,IF($C2922&lt;&gt;$C2921,"",M2921))</f>
        <v>22</v>
      </c>
      <c r="N2922" s="20">
        <f t="shared" si="277"/>
        <v>3</v>
      </c>
      <c r="O2922" s="21">
        <f t="shared" si="278"/>
        <v>21.333333333333332</v>
      </c>
      <c r="P2922">
        <f t="shared" si="274"/>
        <v>0.57735026918962584</v>
      </c>
      <c r="Q2922">
        <f t="shared" si="275"/>
        <v>21</v>
      </c>
    </row>
    <row r="2923" spans="1:17" x14ac:dyDescent="0.25">
      <c r="A2923" t="str">
        <f t="shared" si="273"/>
        <v>South Korea-Local</v>
      </c>
      <c r="B2923">
        <v>2922</v>
      </c>
      <c r="C2923" t="s">
        <v>33</v>
      </c>
      <c r="D2923" t="s">
        <v>96</v>
      </c>
      <c r="E2923" t="s">
        <v>101</v>
      </c>
      <c r="F2923" s="3">
        <v>41520</v>
      </c>
      <c r="G2923" s="1" t="s">
        <v>78</v>
      </c>
      <c r="H2923" t="s">
        <v>78</v>
      </c>
      <c r="I2923" s="17">
        <f>IF(D2923="Moody",VLOOKUP(H2923,'Rating Translation'!$B$2:$E$25,4,FALSE),IF(D2923="SP",VLOOKUP(H2923,'Rating Translation'!$C$2:$E$25,3,FALSE),VLOOKUP(H2923,'Rating Translation'!$D$2:$E$25,2,FALSE)))</f>
        <v>22</v>
      </c>
      <c r="J2923">
        <f t="shared" si="276"/>
        <v>22</v>
      </c>
      <c r="K2923" s="20">
        <f>IF($D2923=K$1,$J2923,IF($C2923&lt;&gt;$C2922,"",K2922))</f>
        <v>21</v>
      </c>
      <c r="L2923">
        <f>IF($D2923=L$1,$J2923,IF($C2923&lt;&gt;$C2922,"",L2922))</f>
        <v>21</v>
      </c>
      <c r="M2923">
        <f>IF($D2923=M$1,$J2923,IF($C2923&lt;&gt;$C2922,"",M2922))</f>
        <v>22</v>
      </c>
      <c r="N2923" s="20">
        <f t="shared" si="277"/>
        <v>3</v>
      </c>
      <c r="O2923" s="21">
        <f t="shared" si="278"/>
        <v>21.333333333333332</v>
      </c>
      <c r="P2923">
        <f t="shared" si="274"/>
        <v>0.57735026918962584</v>
      </c>
      <c r="Q2923">
        <f t="shared" si="275"/>
        <v>21</v>
      </c>
    </row>
    <row r="2924" spans="1:17" x14ac:dyDescent="0.25">
      <c r="A2924" t="str">
        <f t="shared" si="273"/>
        <v>South Korea-Local</v>
      </c>
      <c r="B2924">
        <v>2923</v>
      </c>
      <c r="C2924" t="s">
        <v>33</v>
      </c>
      <c r="D2924" t="s">
        <v>96</v>
      </c>
      <c r="E2924" t="s">
        <v>101</v>
      </c>
      <c r="F2924" s="3">
        <v>41548</v>
      </c>
      <c r="G2924" s="1" t="s">
        <v>78</v>
      </c>
      <c r="H2924" t="s">
        <v>78</v>
      </c>
      <c r="I2924" s="17">
        <f>IF(D2924="Moody",VLOOKUP(H2924,'Rating Translation'!$B$2:$E$25,4,FALSE),IF(D2924="SP",VLOOKUP(H2924,'Rating Translation'!$C$2:$E$25,3,FALSE),VLOOKUP(H2924,'Rating Translation'!$D$2:$E$25,2,FALSE)))</f>
        <v>22</v>
      </c>
      <c r="J2924">
        <f t="shared" si="276"/>
        <v>22</v>
      </c>
      <c r="K2924" s="20">
        <f>IF($D2924=K$1,$J2924,IF($C2924&lt;&gt;$C2923,"",K2923))</f>
        <v>21</v>
      </c>
      <c r="L2924">
        <f>IF($D2924=L$1,$J2924,IF($C2924&lt;&gt;$C2923,"",L2923))</f>
        <v>21</v>
      </c>
      <c r="M2924">
        <f>IF($D2924=M$1,$J2924,IF($C2924&lt;&gt;$C2923,"",M2923))</f>
        <v>22</v>
      </c>
      <c r="N2924" s="20">
        <f t="shared" si="277"/>
        <v>3</v>
      </c>
      <c r="O2924" s="21">
        <f t="shared" si="278"/>
        <v>21.333333333333332</v>
      </c>
      <c r="P2924">
        <f t="shared" si="274"/>
        <v>0.57735026918962584</v>
      </c>
      <c r="Q2924">
        <f t="shared" si="275"/>
        <v>21</v>
      </c>
    </row>
    <row r="2925" spans="1:17" x14ac:dyDescent="0.25">
      <c r="A2925" t="str">
        <f t="shared" si="273"/>
        <v>South Korea-Local</v>
      </c>
      <c r="B2925">
        <v>2924</v>
      </c>
      <c r="C2925" t="s">
        <v>33</v>
      </c>
      <c r="D2925" t="s">
        <v>96</v>
      </c>
      <c r="E2925" t="s">
        <v>101</v>
      </c>
      <c r="F2925" s="3">
        <v>41621</v>
      </c>
      <c r="G2925" s="1" t="s">
        <v>78</v>
      </c>
      <c r="H2925" t="s">
        <v>78</v>
      </c>
      <c r="I2925" s="17">
        <f>IF(D2925="Moody",VLOOKUP(H2925,'Rating Translation'!$B$2:$E$25,4,FALSE),IF(D2925="SP",VLOOKUP(H2925,'Rating Translation'!$C$2:$E$25,3,FALSE),VLOOKUP(H2925,'Rating Translation'!$D$2:$E$25,2,FALSE)))</f>
        <v>22</v>
      </c>
      <c r="J2925">
        <f t="shared" si="276"/>
        <v>22</v>
      </c>
      <c r="K2925" s="20">
        <f>IF($D2925=K$1,$J2925,IF($C2925&lt;&gt;$C2924,"",K2924))</f>
        <v>21</v>
      </c>
      <c r="L2925">
        <f>IF($D2925=L$1,$J2925,IF($C2925&lt;&gt;$C2924,"",L2924))</f>
        <v>21</v>
      </c>
      <c r="M2925">
        <f>IF($D2925=M$1,$J2925,IF($C2925&lt;&gt;$C2924,"",M2924))</f>
        <v>22</v>
      </c>
      <c r="N2925" s="20">
        <f t="shared" si="277"/>
        <v>3</v>
      </c>
      <c r="O2925" s="21">
        <f t="shared" si="278"/>
        <v>21.333333333333332</v>
      </c>
      <c r="P2925">
        <f t="shared" si="274"/>
        <v>0.57735026918962584</v>
      </c>
      <c r="Q2925">
        <f t="shared" si="275"/>
        <v>21</v>
      </c>
    </row>
    <row r="2926" spans="1:17" x14ac:dyDescent="0.25">
      <c r="A2926" t="str">
        <f t="shared" si="273"/>
        <v>Spain-Foreign</v>
      </c>
      <c r="B2926">
        <v>2925</v>
      </c>
      <c r="C2926" t="s">
        <v>7</v>
      </c>
      <c r="D2926" t="s">
        <v>69</v>
      </c>
      <c r="E2926" t="s">
        <v>100</v>
      </c>
      <c r="F2926" s="3">
        <v>32176</v>
      </c>
      <c r="G2926" s="1" t="s">
        <v>107</v>
      </c>
      <c r="H2926" t="s">
        <v>107</v>
      </c>
      <c r="I2926" s="17">
        <f>IF(D2926="Moody",VLOOKUP(H2926,'Rating Translation'!$B$2:$E$25,4,FALSE),IF(D2926="SP",VLOOKUP(H2926,'Rating Translation'!$C$2:$E$25,3,FALSE),VLOOKUP(H2926,'Rating Translation'!$D$2:$E$25,2,FALSE)))</f>
        <v>22</v>
      </c>
      <c r="J2926">
        <f t="shared" si="276"/>
        <v>22</v>
      </c>
      <c r="K2926" s="20">
        <f>IF($D2926=K$1,$J2926,IF($C2926&lt;&gt;$C2925,"",K2925))</f>
        <v>22</v>
      </c>
      <c r="L2926" t="str">
        <f>IF($D2926=L$1,$J2926,IF($C2926&lt;&gt;$C2925,"",L2925))</f>
        <v/>
      </c>
      <c r="M2926" t="str">
        <f>IF($D2926=M$1,$J2926,IF($C2926&lt;&gt;$C2925,"",M2925))</f>
        <v/>
      </c>
      <c r="N2926" s="20">
        <f t="shared" si="277"/>
        <v>1</v>
      </c>
      <c r="O2926" s="21">
        <f t="shared" si="278"/>
        <v>22</v>
      </c>
      <c r="P2926" t="str">
        <f t="shared" si="274"/>
        <v/>
      </c>
      <c r="Q2926">
        <f t="shared" si="275"/>
        <v>22</v>
      </c>
    </row>
    <row r="2927" spans="1:17" x14ac:dyDescent="0.25">
      <c r="A2927" t="str">
        <f t="shared" si="273"/>
        <v>Spain-Foreign</v>
      </c>
      <c r="B2927">
        <v>2926</v>
      </c>
      <c r="C2927" t="s">
        <v>7</v>
      </c>
      <c r="D2927" t="s">
        <v>96</v>
      </c>
      <c r="E2927" t="s">
        <v>100</v>
      </c>
      <c r="F2927" s="3">
        <v>34556</v>
      </c>
      <c r="G2927" s="1" t="s">
        <v>78</v>
      </c>
      <c r="H2927" t="s">
        <v>78</v>
      </c>
      <c r="I2927" s="17">
        <f>IF(D2927="Moody",VLOOKUP(H2927,'Rating Translation'!$B$2:$E$25,4,FALSE),IF(D2927="SP",VLOOKUP(H2927,'Rating Translation'!$C$2:$E$25,3,FALSE),VLOOKUP(H2927,'Rating Translation'!$D$2:$E$25,2,FALSE)))</f>
        <v>22</v>
      </c>
      <c r="J2927">
        <f t="shared" si="276"/>
        <v>22</v>
      </c>
      <c r="K2927" s="20">
        <f>IF($D2927=K$1,$J2927,IF($C2927&lt;&gt;$C2926,"",K2926))</f>
        <v>22</v>
      </c>
      <c r="L2927" t="str">
        <f>IF($D2927=L$1,$J2927,IF($C2927&lt;&gt;$C2926,"",L2926))</f>
        <v/>
      </c>
      <c r="M2927">
        <f>IF($D2927=M$1,$J2927,IF($C2927&lt;&gt;$C2926,"",M2926))</f>
        <v>22</v>
      </c>
      <c r="N2927" s="20">
        <f t="shared" si="277"/>
        <v>2</v>
      </c>
      <c r="O2927" s="21">
        <f t="shared" si="278"/>
        <v>22</v>
      </c>
      <c r="P2927">
        <f t="shared" si="274"/>
        <v>0</v>
      </c>
      <c r="Q2927">
        <f t="shared" si="275"/>
        <v>22</v>
      </c>
    </row>
    <row r="2928" spans="1:17" x14ac:dyDescent="0.25">
      <c r="A2928" t="str">
        <f t="shared" si="273"/>
        <v>Spain-Foreign</v>
      </c>
      <c r="B2928">
        <v>2927</v>
      </c>
      <c r="C2928" t="s">
        <v>7</v>
      </c>
      <c r="D2928" t="s">
        <v>96</v>
      </c>
      <c r="E2928" t="s">
        <v>100</v>
      </c>
      <c r="F2928" s="3">
        <v>34998</v>
      </c>
      <c r="G2928" s="1" t="s">
        <v>78</v>
      </c>
      <c r="H2928" t="s">
        <v>78</v>
      </c>
      <c r="I2928" s="17">
        <f>IF(D2928="Moody",VLOOKUP(H2928,'Rating Translation'!$B$2:$E$25,4,FALSE),IF(D2928="SP",VLOOKUP(H2928,'Rating Translation'!$C$2:$E$25,3,FALSE),VLOOKUP(H2928,'Rating Translation'!$D$2:$E$25,2,FALSE)))</f>
        <v>22</v>
      </c>
      <c r="J2928">
        <f t="shared" si="276"/>
        <v>22</v>
      </c>
      <c r="K2928" s="20">
        <f>IF($D2928=K$1,$J2928,IF($C2928&lt;&gt;$C2927,"",K2927))</f>
        <v>22</v>
      </c>
      <c r="L2928" t="str">
        <f>IF($D2928=L$1,$J2928,IF($C2928&lt;&gt;$C2927,"",L2927))</f>
        <v/>
      </c>
      <c r="M2928">
        <f>IF($D2928=M$1,$J2928,IF($C2928&lt;&gt;$C2927,"",M2927))</f>
        <v>22</v>
      </c>
      <c r="N2928" s="20">
        <f t="shared" si="277"/>
        <v>2</v>
      </c>
      <c r="O2928" s="21">
        <f t="shared" si="278"/>
        <v>22</v>
      </c>
      <c r="P2928">
        <f t="shared" si="274"/>
        <v>0</v>
      </c>
      <c r="Q2928">
        <f t="shared" si="275"/>
        <v>22</v>
      </c>
    </row>
    <row r="2929" spans="1:17" x14ac:dyDescent="0.25">
      <c r="A2929" t="str">
        <f t="shared" si="273"/>
        <v>Spain-Foreign</v>
      </c>
      <c r="B2929">
        <v>2928</v>
      </c>
      <c r="C2929" t="s">
        <v>7</v>
      </c>
      <c r="D2929" t="s">
        <v>96</v>
      </c>
      <c r="E2929" t="s">
        <v>100</v>
      </c>
      <c r="F2929" s="3">
        <v>35990</v>
      </c>
      <c r="G2929" s="1" t="s">
        <v>78</v>
      </c>
      <c r="H2929" t="s">
        <v>78</v>
      </c>
      <c r="I2929" s="17">
        <f>IF(D2929="Moody",VLOOKUP(H2929,'Rating Translation'!$B$2:$E$25,4,FALSE),IF(D2929="SP",VLOOKUP(H2929,'Rating Translation'!$C$2:$E$25,3,FALSE),VLOOKUP(H2929,'Rating Translation'!$D$2:$E$25,2,FALSE)))</f>
        <v>22</v>
      </c>
      <c r="J2929">
        <f t="shared" si="276"/>
        <v>22</v>
      </c>
      <c r="K2929" s="20">
        <f>IF($D2929=K$1,$J2929,IF($C2929&lt;&gt;$C2928,"",K2928))</f>
        <v>22</v>
      </c>
      <c r="L2929" t="str">
        <f>IF($D2929=L$1,$J2929,IF($C2929&lt;&gt;$C2928,"",L2928))</f>
        <v/>
      </c>
      <c r="M2929">
        <f>IF($D2929=M$1,$J2929,IF($C2929&lt;&gt;$C2928,"",M2928))</f>
        <v>22</v>
      </c>
      <c r="N2929" s="20">
        <f t="shared" si="277"/>
        <v>2</v>
      </c>
      <c r="O2929" s="21">
        <f t="shared" si="278"/>
        <v>22</v>
      </c>
      <c r="P2929">
        <f t="shared" si="274"/>
        <v>0</v>
      </c>
      <c r="Q2929">
        <f t="shared" si="275"/>
        <v>22</v>
      </c>
    </row>
    <row r="2930" spans="1:17" x14ac:dyDescent="0.25">
      <c r="A2930" t="str">
        <f t="shared" si="273"/>
        <v>Spain-Foreign</v>
      </c>
      <c r="B2930">
        <v>2929</v>
      </c>
      <c r="C2930" t="s">
        <v>7</v>
      </c>
      <c r="D2930" t="s">
        <v>96</v>
      </c>
      <c r="E2930" t="s">
        <v>100</v>
      </c>
      <c r="F2930" s="3">
        <v>36404</v>
      </c>
      <c r="G2930" s="1" t="s">
        <v>118</v>
      </c>
      <c r="H2930" t="s">
        <v>118</v>
      </c>
      <c r="I2930" s="17">
        <f>IF(D2930="Moody",VLOOKUP(H2930,'Rating Translation'!$B$2:$E$25,4,FALSE),IF(D2930="SP",VLOOKUP(H2930,'Rating Translation'!$C$2:$E$25,3,FALSE),VLOOKUP(H2930,'Rating Translation'!$D$2:$E$25,2,FALSE)))</f>
        <v>23</v>
      </c>
      <c r="J2930">
        <f t="shared" si="276"/>
        <v>23</v>
      </c>
      <c r="K2930" s="20">
        <f>IF($D2930=K$1,$J2930,IF($C2930&lt;&gt;$C2929,"",K2929))</f>
        <v>22</v>
      </c>
      <c r="L2930" t="str">
        <f>IF($D2930=L$1,$J2930,IF($C2930&lt;&gt;$C2929,"",L2929))</f>
        <v/>
      </c>
      <c r="M2930">
        <f>IF($D2930=M$1,$J2930,IF($C2930&lt;&gt;$C2929,"",M2929))</f>
        <v>23</v>
      </c>
      <c r="N2930" s="20">
        <f t="shared" si="277"/>
        <v>2</v>
      </c>
      <c r="O2930" s="21">
        <f t="shared" si="278"/>
        <v>22.5</v>
      </c>
      <c r="P2930">
        <f t="shared" si="274"/>
        <v>0.70710678118654757</v>
      </c>
      <c r="Q2930">
        <f t="shared" si="275"/>
        <v>22.5</v>
      </c>
    </row>
    <row r="2931" spans="1:17" x14ac:dyDescent="0.25">
      <c r="A2931" t="str">
        <f t="shared" si="273"/>
        <v>Spain-Foreign</v>
      </c>
      <c r="B2931">
        <v>2930</v>
      </c>
      <c r="C2931" t="s">
        <v>7</v>
      </c>
      <c r="D2931" t="s">
        <v>96</v>
      </c>
      <c r="E2931" t="s">
        <v>100</v>
      </c>
      <c r="F2931" s="3">
        <v>36790</v>
      </c>
      <c r="G2931" s="1" t="s">
        <v>134</v>
      </c>
      <c r="H2931" t="s">
        <v>118</v>
      </c>
      <c r="I2931" s="17">
        <f>IF(D2931="Moody",VLOOKUP(H2931,'Rating Translation'!$B$2:$E$25,4,FALSE),IF(D2931="SP",VLOOKUP(H2931,'Rating Translation'!$C$2:$E$25,3,FALSE),VLOOKUP(H2931,'Rating Translation'!$D$2:$E$25,2,FALSE)))</f>
        <v>23</v>
      </c>
      <c r="J2931">
        <f t="shared" si="276"/>
        <v>23</v>
      </c>
      <c r="K2931" s="20">
        <f>IF($D2931=K$1,$J2931,IF($C2931&lt;&gt;$C2930,"",K2930))</f>
        <v>22</v>
      </c>
      <c r="L2931" t="str">
        <f>IF($D2931=L$1,$J2931,IF($C2931&lt;&gt;$C2930,"",L2930))</f>
        <v/>
      </c>
      <c r="M2931">
        <f>IF($D2931=M$1,$J2931,IF($C2931&lt;&gt;$C2930,"",M2930))</f>
        <v>23</v>
      </c>
      <c r="N2931" s="20">
        <f t="shared" si="277"/>
        <v>2</v>
      </c>
      <c r="O2931" s="21">
        <f t="shared" si="278"/>
        <v>22.5</v>
      </c>
      <c r="P2931">
        <f t="shared" si="274"/>
        <v>0.70710678118654757</v>
      </c>
      <c r="Q2931">
        <f t="shared" si="275"/>
        <v>22.5</v>
      </c>
    </row>
    <row r="2932" spans="1:17" x14ac:dyDescent="0.25">
      <c r="A2932" t="str">
        <f t="shared" si="273"/>
        <v>Spain-Foreign</v>
      </c>
      <c r="B2932">
        <v>2931</v>
      </c>
      <c r="C2932" t="s">
        <v>7</v>
      </c>
      <c r="D2932" t="s">
        <v>69</v>
      </c>
      <c r="E2932" t="s">
        <v>100</v>
      </c>
      <c r="F2932" s="3">
        <v>37238</v>
      </c>
      <c r="G2932" s="1" t="s">
        <v>104</v>
      </c>
      <c r="H2932" t="s">
        <v>104</v>
      </c>
      <c r="I2932" s="17">
        <f>IF(D2932="Moody",VLOOKUP(H2932,'Rating Translation'!$B$2:$E$25,4,FALSE),IF(D2932="SP",VLOOKUP(H2932,'Rating Translation'!$C$2:$E$25,3,FALSE),VLOOKUP(H2932,'Rating Translation'!$D$2:$E$25,2,FALSE)))</f>
        <v>24</v>
      </c>
      <c r="J2932">
        <f t="shared" si="276"/>
        <v>24</v>
      </c>
      <c r="K2932" s="20">
        <f>IF($D2932=K$1,$J2932,IF($C2932&lt;&gt;$C2931,"",K2931))</f>
        <v>24</v>
      </c>
      <c r="L2932" t="str">
        <f>IF($D2932=L$1,$J2932,IF($C2932&lt;&gt;$C2931,"",L2931))</f>
        <v/>
      </c>
      <c r="M2932">
        <f>IF($D2932=M$1,$J2932,IF($C2932&lt;&gt;$C2931,"",M2931))</f>
        <v>23</v>
      </c>
      <c r="N2932" s="20">
        <f t="shared" si="277"/>
        <v>2</v>
      </c>
      <c r="O2932" s="21">
        <f t="shared" si="278"/>
        <v>23.5</v>
      </c>
      <c r="P2932">
        <f t="shared" si="274"/>
        <v>0.70710678118654757</v>
      </c>
      <c r="Q2932">
        <f t="shared" si="275"/>
        <v>23.5</v>
      </c>
    </row>
    <row r="2933" spans="1:17" x14ac:dyDescent="0.25">
      <c r="A2933" t="str">
        <f t="shared" si="273"/>
        <v>Spain-Foreign</v>
      </c>
      <c r="B2933">
        <v>2932</v>
      </c>
      <c r="C2933" t="s">
        <v>7</v>
      </c>
      <c r="D2933" t="s">
        <v>69</v>
      </c>
      <c r="E2933" t="s">
        <v>100</v>
      </c>
      <c r="F2933" s="3">
        <v>37940</v>
      </c>
      <c r="G2933" s="1" t="s">
        <v>61</v>
      </c>
      <c r="H2933" t="s">
        <v>104</v>
      </c>
      <c r="I2933" s="17">
        <f>IF(D2933="Moody",VLOOKUP(H2933,'Rating Translation'!$B$2:$E$25,4,FALSE),IF(D2933="SP",VLOOKUP(H2933,'Rating Translation'!$C$2:$E$25,3,FALSE),VLOOKUP(H2933,'Rating Translation'!$D$2:$E$25,2,FALSE)))</f>
        <v>24</v>
      </c>
      <c r="J2933">
        <f t="shared" si="276"/>
        <v>24</v>
      </c>
      <c r="K2933" s="20">
        <f>IF($D2933=K$1,$J2933,IF($C2933&lt;&gt;$C2932,"",K2932))</f>
        <v>24</v>
      </c>
      <c r="L2933" t="str">
        <f>IF($D2933=L$1,$J2933,IF($C2933&lt;&gt;$C2932,"",L2932))</f>
        <v/>
      </c>
      <c r="M2933">
        <f>IF($D2933=M$1,$J2933,IF($C2933&lt;&gt;$C2932,"",M2932))</f>
        <v>23</v>
      </c>
      <c r="N2933" s="20">
        <f t="shared" si="277"/>
        <v>2</v>
      </c>
      <c r="O2933" s="21">
        <f t="shared" si="278"/>
        <v>23.5</v>
      </c>
      <c r="P2933">
        <f t="shared" si="274"/>
        <v>0.70710678118654757</v>
      </c>
      <c r="Q2933">
        <f t="shared" si="275"/>
        <v>23.5</v>
      </c>
    </row>
    <row r="2934" spans="1:17" x14ac:dyDescent="0.25">
      <c r="A2934" t="str">
        <f t="shared" si="273"/>
        <v>Spain-Foreign</v>
      </c>
      <c r="B2934">
        <v>2933</v>
      </c>
      <c r="C2934" t="s">
        <v>7</v>
      </c>
      <c r="D2934" t="s">
        <v>96</v>
      </c>
      <c r="E2934" t="s">
        <v>100</v>
      </c>
      <c r="F2934" s="3">
        <v>37965</v>
      </c>
      <c r="G2934" s="1" t="s">
        <v>133</v>
      </c>
      <c r="H2934" t="s">
        <v>117</v>
      </c>
      <c r="I2934" s="17">
        <f>IF(D2934="Moody",VLOOKUP(H2934,'Rating Translation'!$B$2:$E$25,4,FALSE),IF(D2934="SP",VLOOKUP(H2934,'Rating Translation'!$C$2:$E$25,3,FALSE),VLOOKUP(H2934,'Rating Translation'!$D$2:$E$25,2,FALSE)))</f>
        <v>24</v>
      </c>
      <c r="J2934">
        <f t="shared" si="276"/>
        <v>24</v>
      </c>
      <c r="K2934" s="20">
        <f>IF($D2934=K$1,$J2934,IF($C2934&lt;&gt;$C2933,"",K2933))</f>
        <v>24</v>
      </c>
      <c r="L2934" t="str">
        <f>IF($D2934=L$1,$J2934,IF($C2934&lt;&gt;$C2933,"",L2933))</f>
        <v/>
      </c>
      <c r="M2934">
        <f>IF($D2934=M$1,$J2934,IF($C2934&lt;&gt;$C2933,"",M2933))</f>
        <v>24</v>
      </c>
      <c r="N2934" s="20">
        <f t="shared" si="277"/>
        <v>2</v>
      </c>
      <c r="O2934" s="21">
        <f t="shared" si="278"/>
        <v>24</v>
      </c>
      <c r="P2934">
        <f t="shared" si="274"/>
        <v>0</v>
      </c>
      <c r="Q2934">
        <f t="shared" si="275"/>
        <v>24</v>
      </c>
    </row>
    <row r="2935" spans="1:17" x14ac:dyDescent="0.25">
      <c r="A2935" t="str">
        <f t="shared" si="273"/>
        <v>Spain-Foreign</v>
      </c>
      <c r="B2935">
        <v>2934</v>
      </c>
      <c r="C2935" t="s">
        <v>7</v>
      </c>
      <c r="D2935" t="s">
        <v>79</v>
      </c>
      <c r="E2935" t="s">
        <v>100</v>
      </c>
      <c r="F2935" s="3">
        <v>40296</v>
      </c>
      <c r="G2935" s="1" t="s">
        <v>136</v>
      </c>
      <c r="H2935" t="s">
        <v>78</v>
      </c>
      <c r="I2935" s="17">
        <f>IF(D2935="Moody",VLOOKUP(H2935,'Rating Translation'!$B$2:$E$25,4,FALSE),IF(D2935="SP",VLOOKUP(H2935,'Rating Translation'!$C$2:$E$25,3,FALSE),VLOOKUP(H2935,'Rating Translation'!$D$2:$E$25,2,FALSE)))</f>
        <v>22</v>
      </c>
      <c r="J2935">
        <f t="shared" si="276"/>
        <v>22</v>
      </c>
      <c r="K2935" s="20">
        <f>IF($D2935=K$1,$J2935,IF($C2935&lt;&gt;$C2934,"",K2934))</f>
        <v>24</v>
      </c>
      <c r="L2935">
        <f>IF($D2935=L$1,$J2935,IF($C2935&lt;&gt;$C2934,"",L2934))</f>
        <v>22</v>
      </c>
      <c r="M2935">
        <f>IF($D2935=M$1,$J2935,IF($C2935&lt;&gt;$C2934,"",M2934))</f>
        <v>24</v>
      </c>
      <c r="N2935" s="20">
        <f t="shared" si="277"/>
        <v>3</v>
      </c>
      <c r="O2935" s="21">
        <f t="shared" si="278"/>
        <v>23.333333333333332</v>
      </c>
      <c r="P2935">
        <f t="shared" si="274"/>
        <v>1.1547005383792515</v>
      </c>
      <c r="Q2935">
        <f t="shared" si="275"/>
        <v>24</v>
      </c>
    </row>
    <row r="2936" spans="1:17" x14ac:dyDescent="0.25">
      <c r="A2936" t="str">
        <f t="shared" si="273"/>
        <v>Spain-Foreign</v>
      </c>
      <c r="B2936">
        <v>2935</v>
      </c>
      <c r="C2936" t="s">
        <v>7</v>
      </c>
      <c r="D2936" t="s">
        <v>96</v>
      </c>
      <c r="E2936" t="s">
        <v>100</v>
      </c>
      <c r="F2936" s="3">
        <v>40326</v>
      </c>
      <c r="G2936" s="1" t="s">
        <v>134</v>
      </c>
      <c r="H2936" t="s">
        <v>118</v>
      </c>
      <c r="I2936" s="17">
        <f>IF(D2936="Moody",VLOOKUP(H2936,'Rating Translation'!$B$2:$E$25,4,FALSE),IF(D2936="SP",VLOOKUP(H2936,'Rating Translation'!$C$2:$E$25,3,FALSE),VLOOKUP(H2936,'Rating Translation'!$D$2:$E$25,2,FALSE)))</f>
        <v>23</v>
      </c>
      <c r="J2936">
        <f t="shared" si="276"/>
        <v>23</v>
      </c>
      <c r="K2936" s="20">
        <f>IF($D2936=K$1,$J2936,IF($C2936&lt;&gt;$C2935,"",K2935))</f>
        <v>24</v>
      </c>
      <c r="L2936">
        <f>IF($D2936=L$1,$J2936,IF($C2936&lt;&gt;$C2935,"",L2935))</f>
        <v>22</v>
      </c>
      <c r="M2936">
        <f>IF($D2936=M$1,$J2936,IF($C2936&lt;&gt;$C2935,"",M2935))</f>
        <v>23</v>
      </c>
      <c r="N2936" s="20">
        <f t="shared" si="277"/>
        <v>3</v>
      </c>
      <c r="O2936" s="21">
        <f t="shared" si="278"/>
        <v>23</v>
      </c>
      <c r="P2936">
        <f t="shared" si="274"/>
        <v>1</v>
      </c>
      <c r="Q2936">
        <f t="shared" si="275"/>
        <v>23</v>
      </c>
    </row>
    <row r="2937" spans="1:17" x14ac:dyDescent="0.25">
      <c r="A2937" t="str">
        <f t="shared" si="273"/>
        <v>Spain-Foreign</v>
      </c>
      <c r="B2937">
        <v>2936</v>
      </c>
      <c r="C2937" t="s">
        <v>7</v>
      </c>
      <c r="D2937" t="s">
        <v>69</v>
      </c>
      <c r="E2937" t="s">
        <v>100</v>
      </c>
      <c r="F2937" s="3">
        <v>40359</v>
      </c>
      <c r="G2937" s="1" t="s">
        <v>145</v>
      </c>
      <c r="H2937" t="s">
        <v>104</v>
      </c>
      <c r="I2937" s="17">
        <f>IF(D2937="Moody",VLOOKUP(H2937,'Rating Translation'!$B$2:$E$25,4,FALSE),IF(D2937="SP",VLOOKUP(H2937,'Rating Translation'!$C$2:$E$25,3,FALSE),VLOOKUP(H2937,'Rating Translation'!$D$2:$E$25,2,FALSE)))</f>
        <v>24</v>
      </c>
      <c r="J2937">
        <f t="shared" si="276"/>
        <v>24</v>
      </c>
      <c r="K2937" s="20">
        <f>IF($D2937=K$1,$J2937,IF($C2937&lt;&gt;$C2936,"",K2936))</f>
        <v>24</v>
      </c>
      <c r="L2937">
        <f>IF($D2937=L$1,$J2937,IF($C2937&lt;&gt;$C2936,"",L2936))</f>
        <v>22</v>
      </c>
      <c r="M2937">
        <f>IF($D2937=M$1,$J2937,IF($C2937&lt;&gt;$C2936,"",M2936))</f>
        <v>23</v>
      </c>
      <c r="N2937" s="20">
        <f t="shared" si="277"/>
        <v>3</v>
      </c>
      <c r="O2937" s="21">
        <f t="shared" si="278"/>
        <v>23</v>
      </c>
      <c r="P2937">
        <f t="shared" si="274"/>
        <v>1</v>
      </c>
      <c r="Q2937">
        <f t="shared" si="275"/>
        <v>23</v>
      </c>
    </row>
    <row r="2938" spans="1:17" x14ac:dyDescent="0.25">
      <c r="A2938" t="str">
        <f t="shared" si="273"/>
        <v>Spain-Foreign</v>
      </c>
      <c r="B2938">
        <v>2937</v>
      </c>
      <c r="C2938" t="s">
        <v>7</v>
      </c>
      <c r="D2938" t="s">
        <v>69</v>
      </c>
      <c r="E2938" t="s">
        <v>100</v>
      </c>
      <c r="F2938" s="3">
        <v>40451</v>
      </c>
      <c r="G2938" s="1" t="s">
        <v>198</v>
      </c>
      <c r="H2938" t="s">
        <v>106</v>
      </c>
      <c r="I2938" s="17">
        <f>IF(D2938="Moody",VLOOKUP(H2938,'Rating Translation'!$B$2:$E$25,4,FALSE),IF(D2938="SP",VLOOKUP(H2938,'Rating Translation'!$C$2:$E$25,3,FALSE),VLOOKUP(H2938,'Rating Translation'!$D$2:$E$25,2,FALSE)))</f>
        <v>23</v>
      </c>
      <c r="J2938">
        <f t="shared" si="276"/>
        <v>23</v>
      </c>
      <c r="K2938" s="20">
        <f>IF($D2938=K$1,$J2938,IF($C2938&lt;&gt;$C2937,"",K2937))</f>
        <v>23</v>
      </c>
      <c r="L2938">
        <f>IF($D2938=L$1,$J2938,IF($C2938&lt;&gt;$C2937,"",L2937))</f>
        <v>22</v>
      </c>
      <c r="M2938">
        <f>IF($D2938=M$1,$J2938,IF($C2938&lt;&gt;$C2937,"",M2937))</f>
        <v>23</v>
      </c>
      <c r="N2938" s="20">
        <f t="shared" si="277"/>
        <v>3</v>
      </c>
      <c r="O2938" s="21">
        <f t="shared" si="278"/>
        <v>22.666666666666668</v>
      </c>
      <c r="P2938">
        <f t="shared" si="274"/>
        <v>0.57735026918962584</v>
      </c>
      <c r="Q2938">
        <f t="shared" si="275"/>
        <v>23</v>
      </c>
    </row>
    <row r="2939" spans="1:17" x14ac:dyDescent="0.25">
      <c r="A2939" t="str">
        <f t="shared" si="273"/>
        <v>Spain-Foreign</v>
      </c>
      <c r="B2939">
        <v>2938</v>
      </c>
      <c r="C2939" t="s">
        <v>7</v>
      </c>
      <c r="D2939" t="s">
        <v>69</v>
      </c>
      <c r="E2939" t="s">
        <v>100</v>
      </c>
      <c r="F2939" s="3">
        <v>40527</v>
      </c>
      <c r="G2939" s="1" t="s">
        <v>145</v>
      </c>
      <c r="H2939" t="s">
        <v>106</v>
      </c>
      <c r="I2939" s="17">
        <f>IF(D2939="Moody",VLOOKUP(H2939,'Rating Translation'!$B$2:$E$25,4,FALSE),IF(D2939="SP",VLOOKUP(H2939,'Rating Translation'!$C$2:$E$25,3,FALSE),VLOOKUP(H2939,'Rating Translation'!$D$2:$E$25,2,FALSE)))</f>
        <v>23</v>
      </c>
      <c r="J2939">
        <f t="shared" si="276"/>
        <v>23</v>
      </c>
      <c r="K2939" s="20">
        <f>IF($D2939=K$1,$J2939,IF($C2939&lt;&gt;$C2938,"",K2938))</f>
        <v>23</v>
      </c>
      <c r="L2939">
        <f>IF($D2939=L$1,$J2939,IF($C2939&lt;&gt;$C2938,"",L2938))</f>
        <v>22</v>
      </c>
      <c r="M2939">
        <f>IF($D2939=M$1,$J2939,IF($C2939&lt;&gt;$C2938,"",M2938))</f>
        <v>23</v>
      </c>
      <c r="N2939" s="20">
        <f t="shared" si="277"/>
        <v>3</v>
      </c>
      <c r="O2939" s="21">
        <f t="shared" si="278"/>
        <v>22.666666666666668</v>
      </c>
      <c r="P2939">
        <f t="shared" si="274"/>
        <v>0.57735026918962584</v>
      </c>
      <c r="Q2939">
        <f t="shared" si="275"/>
        <v>23</v>
      </c>
    </row>
    <row r="2940" spans="1:17" x14ac:dyDescent="0.25">
      <c r="A2940" t="str">
        <f t="shared" si="273"/>
        <v>Spain-Foreign</v>
      </c>
      <c r="B2940">
        <v>2939</v>
      </c>
      <c r="C2940" t="s">
        <v>7</v>
      </c>
      <c r="D2940" t="s">
        <v>96</v>
      </c>
      <c r="E2940" t="s">
        <v>100</v>
      </c>
      <c r="F2940" s="3">
        <v>40606</v>
      </c>
      <c r="G2940" s="1" t="s">
        <v>137</v>
      </c>
      <c r="H2940" t="s">
        <v>118</v>
      </c>
      <c r="I2940" s="17">
        <f>IF(D2940="Moody",VLOOKUP(H2940,'Rating Translation'!$B$2:$E$25,4,FALSE),IF(D2940="SP",VLOOKUP(H2940,'Rating Translation'!$C$2:$E$25,3,FALSE),VLOOKUP(H2940,'Rating Translation'!$D$2:$E$25,2,FALSE)))</f>
        <v>23</v>
      </c>
      <c r="J2940">
        <f t="shared" si="276"/>
        <v>23</v>
      </c>
      <c r="K2940" s="20">
        <f>IF($D2940=K$1,$J2940,IF($C2940&lt;&gt;$C2939,"",K2939))</f>
        <v>23</v>
      </c>
      <c r="L2940">
        <f>IF($D2940=L$1,$J2940,IF($C2940&lt;&gt;$C2939,"",L2939))</f>
        <v>22</v>
      </c>
      <c r="M2940">
        <f>IF($D2940=M$1,$J2940,IF($C2940&lt;&gt;$C2939,"",M2939))</f>
        <v>23</v>
      </c>
      <c r="N2940" s="20">
        <f t="shared" si="277"/>
        <v>3</v>
      </c>
      <c r="O2940" s="21">
        <f t="shared" si="278"/>
        <v>22.666666666666668</v>
      </c>
      <c r="P2940">
        <f t="shared" si="274"/>
        <v>0.57735026918962584</v>
      </c>
      <c r="Q2940">
        <f t="shared" si="275"/>
        <v>23</v>
      </c>
    </row>
    <row r="2941" spans="1:17" x14ac:dyDescent="0.25">
      <c r="A2941" t="str">
        <f t="shared" si="273"/>
        <v>Spain-Foreign</v>
      </c>
      <c r="B2941">
        <v>2940</v>
      </c>
      <c r="C2941" t="s">
        <v>7</v>
      </c>
      <c r="D2941" t="s">
        <v>69</v>
      </c>
      <c r="E2941" t="s">
        <v>100</v>
      </c>
      <c r="F2941" s="3">
        <v>40612</v>
      </c>
      <c r="G2941" s="1" t="s">
        <v>227</v>
      </c>
      <c r="H2941" t="s">
        <v>107</v>
      </c>
      <c r="I2941" s="17">
        <f>IF(D2941="Moody",VLOOKUP(H2941,'Rating Translation'!$B$2:$E$25,4,FALSE),IF(D2941="SP",VLOOKUP(H2941,'Rating Translation'!$C$2:$E$25,3,FALSE),VLOOKUP(H2941,'Rating Translation'!$D$2:$E$25,2,FALSE)))</f>
        <v>22</v>
      </c>
      <c r="J2941">
        <f t="shared" si="276"/>
        <v>22</v>
      </c>
      <c r="K2941" s="20">
        <f>IF($D2941=K$1,$J2941,IF($C2941&lt;&gt;$C2940,"",K2940))</f>
        <v>22</v>
      </c>
      <c r="L2941">
        <f>IF($D2941=L$1,$J2941,IF($C2941&lt;&gt;$C2940,"",L2940))</f>
        <v>22</v>
      </c>
      <c r="M2941">
        <f>IF($D2941=M$1,$J2941,IF($C2941&lt;&gt;$C2940,"",M2940))</f>
        <v>23</v>
      </c>
      <c r="N2941" s="20">
        <f t="shared" si="277"/>
        <v>3</v>
      </c>
      <c r="O2941" s="21">
        <f t="shared" si="278"/>
        <v>22.333333333333332</v>
      </c>
      <c r="P2941">
        <f t="shared" si="274"/>
        <v>0.57735026918962584</v>
      </c>
      <c r="Q2941">
        <f t="shared" si="275"/>
        <v>22</v>
      </c>
    </row>
    <row r="2942" spans="1:17" x14ac:dyDescent="0.25">
      <c r="A2942" t="str">
        <f t="shared" si="273"/>
        <v>Spain-Foreign</v>
      </c>
      <c r="B2942">
        <v>2941</v>
      </c>
      <c r="C2942" t="s">
        <v>7</v>
      </c>
      <c r="D2942" t="s">
        <v>69</v>
      </c>
      <c r="E2942" t="s">
        <v>100</v>
      </c>
      <c r="F2942" s="3">
        <v>40753</v>
      </c>
      <c r="G2942" s="1" t="s">
        <v>145</v>
      </c>
      <c r="H2942" t="s">
        <v>107</v>
      </c>
      <c r="I2942" s="17">
        <f>IF(D2942="Moody",VLOOKUP(H2942,'Rating Translation'!$B$2:$E$25,4,FALSE),IF(D2942="SP",VLOOKUP(H2942,'Rating Translation'!$C$2:$E$25,3,FALSE),VLOOKUP(H2942,'Rating Translation'!$D$2:$E$25,2,FALSE)))</f>
        <v>22</v>
      </c>
      <c r="J2942">
        <f t="shared" si="276"/>
        <v>22</v>
      </c>
      <c r="K2942" s="20">
        <f>IF($D2942=K$1,$J2942,IF($C2942&lt;&gt;$C2941,"",K2941))</f>
        <v>22</v>
      </c>
      <c r="L2942">
        <f>IF($D2942=L$1,$J2942,IF($C2942&lt;&gt;$C2941,"",L2941))</f>
        <v>22</v>
      </c>
      <c r="M2942">
        <f>IF($D2942=M$1,$J2942,IF($C2942&lt;&gt;$C2941,"",M2941))</f>
        <v>23</v>
      </c>
      <c r="N2942" s="20">
        <f t="shared" si="277"/>
        <v>3</v>
      </c>
      <c r="O2942" s="21">
        <f t="shared" si="278"/>
        <v>22.333333333333332</v>
      </c>
      <c r="P2942">
        <f t="shared" si="274"/>
        <v>0.57735026918962584</v>
      </c>
      <c r="Q2942">
        <f t="shared" si="275"/>
        <v>22</v>
      </c>
    </row>
    <row r="2943" spans="1:17" x14ac:dyDescent="0.25">
      <c r="A2943" t="str">
        <f t="shared" si="273"/>
        <v>Spain-Foreign</v>
      </c>
      <c r="B2943">
        <v>2942</v>
      </c>
      <c r="C2943" t="s">
        <v>7</v>
      </c>
      <c r="D2943" t="s">
        <v>96</v>
      </c>
      <c r="E2943" t="s">
        <v>100</v>
      </c>
      <c r="F2943" s="3">
        <v>40823</v>
      </c>
      <c r="G2943" s="1" t="s">
        <v>202</v>
      </c>
      <c r="H2943" t="s">
        <v>119</v>
      </c>
      <c r="I2943" s="17">
        <f>IF(D2943="Moody",VLOOKUP(H2943,'Rating Translation'!$B$2:$E$25,4,FALSE),IF(D2943="SP",VLOOKUP(H2943,'Rating Translation'!$C$2:$E$25,3,FALSE),VLOOKUP(H2943,'Rating Translation'!$D$2:$E$25,2,FALSE)))</f>
        <v>21</v>
      </c>
      <c r="J2943">
        <f t="shared" si="276"/>
        <v>21</v>
      </c>
      <c r="K2943" s="20">
        <f>IF($D2943=K$1,$J2943,IF($C2943&lt;&gt;$C2942,"",K2942))</f>
        <v>22</v>
      </c>
      <c r="L2943">
        <f>IF($D2943=L$1,$J2943,IF($C2943&lt;&gt;$C2942,"",L2942))</f>
        <v>22</v>
      </c>
      <c r="M2943">
        <f>IF($D2943=M$1,$J2943,IF($C2943&lt;&gt;$C2942,"",M2942))</f>
        <v>21</v>
      </c>
      <c r="N2943" s="20">
        <f t="shared" si="277"/>
        <v>3</v>
      </c>
      <c r="O2943" s="21">
        <f t="shared" si="278"/>
        <v>21.666666666666668</v>
      </c>
      <c r="P2943">
        <f t="shared" si="274"/>
        <v>0.57735026918962584</v>
      </c>
      <c r="Q2943">
        <f t="shared" si="275"/>
        <v>22</v>
      </c>
    </row>
    <row r="2944" spans="1:17" x14ac:dyDescent="0.25">
      <c r="A2944" t="str">
        <f t="shared" si="273"/>
        <v>Spain-Foreign</v>
      </c>
      <c r="B2944">
        <v>2943</v>
      </c>
      <c r="C2944" t="s">
        <v>7</v>
      </c>
      <c r="D2944" t="s">
        <v>79</v>
      </c>
      <c r="E2944" t="s">
        <v>100</v>
      </c>
      <c r="F2944" s="3">
        <v>40829</v>
      </c>
      <c r="G2944" s="1" t="s">
        <v>202</v>
      </c>
      <c r="H2944" t="s">
        <v>119</v>
      </c>
      <c r="I2944" s="17">
        <f>IF(D2944="Moody",VLOOKUP(H2944,'Rating Translation'!$B$2:$E$25,4,FALSE),IF(D2944="SP",VLOOKUP(H2944,'Rating Translation'!$C$2:$E$25,3,FALSE),VLOOKUP(H2944,'Rating Translation'!$D$2:$E$25,2,FALSE)))</f>
        <v>21</v>
      </c>
      <c r="J2944">
        <f t="shared" si="276"/>
        <v>21</v>
      </c>
      <c r="K2944" s="20">
        <f>IF($D2944=K$1,$J2944,IF($C2944&lt;&gt;$C2943,"",K2943))</f>
        <v>22</v>
      </c>
      <c r="L2944">
        <f>IF($D2944=L$1,$J2944,IF($C2944&lt;&gt;$C2943,"",L2943))</f>
        <v>21</v>
      </c>
      <c r="M2944">
        <f>IF($D2944=M$1,$J2944,IF($C2944&lt;&gt;$C2943,"",M2943))</f>
        <v>21</v>
      </c>
      <c r="N2944" s="20">
        <f t="shared" si="277"/>
        <v>3</v>
      </c>
      <c r="O2944" s="21">
        <f t="shared" si="278"/>
        <v>21.333333333333332</v>
      </c>
      <c r="P2944">
        <f t="shared" si="274"/>
        <v>0.57735026918962584</v>
      </c>
      <c r="Q2944">
        <f t="shared" si="275"/>
        <v>21</v>
      </c>
    </row>
    <row r="2945" spans="1:17" x14ac:dyDescent="0.25">
      <c r="A2945" t="str">
        <f t="shared" si="273"/>
        <v>Spain-Foreign</v>
      </c>
      <c r="B2945">
        <v>2944</v>
      </c>
      <c r="C2945" t="s">
        <v>7</v>
      </c>
      <c r="D2945" t="s">
        <v>69</v>
      </c>
      <c r="E2945" t="s">
        <v>100</v>
      </c>
      <c r="F2945" s="3">
        <v>40834</v>
      </c>
      <c r="G2945" s="1" t="s">
        <v>182</v>
      </c>
      <c r="H2945" t="s">
        <v>110</v>
      </c>
      <c r="I2945" s="17">
        <f>IF(D2945="Moody",VLOOKUP(H2945,'Rating Translation'!$B$2:$E$25,4,FALSE),IF(D2945="SP",VLOOKUP(H2945,'Rating Translation'!$C$2:$E$25,3,FALSE),VLOOKUP(H2945,'Rating Translation'!$D$2:$E$25,2,FALSE)))</f>
        <v>20</v>
      </c>
      <c r="J2945">
        <f t="shared" si="276"/>
        <v>20</v>
      </c>
      <c r="K2945" s="20">
        <f>IF($D2945=K$1,$J2945,IF($C2945&lt;&gt;$C2944,"",K2944))</f>
        <v>20</v>
      </c>
      <c r="L2945">
        <f>IF($D2945=L$1,$J2945,IF($C2945&lt;&gt;$C2944,"",L2944))</f>
        <v>21</v>
      </c>
      <c r="M2945">
        <f>IF($D2945=M$1,$J2945,IF($C2945&lt;&gt;$C2944,"",M2944))</f>
        <v>21</v>
      </c>
      <c r="N2945" s="20">
        <f t="shared" si="277"/>
        <v>3</v>
      </c>
      <c r="O2945" s="21">
        <f t="shared" si="278"/>
        <v>20.666666666666668</v>
      </c>
      <c r="P2945">
        <f t="shared" si="274"/>
        <v>0.57735026918962584</v>
      </c>
      <c r="Q2945">
        <f t="shared" si="275"/>
        <v>21</v>
      </c>
    </row>
    <row r="2946" spans="1:17" x14ac:dyDescent="0.25">
      <c r="A2946" t="str">
        <f t="shared" ref="A2946:A3009" si="279">CONCATENATE(C2946,"-",E2946)</f>
        <v>Spain-Foreign</v>
      </c>
      <c r="B2946">
        <v>2945</v>
      </c>
      <c r="C2946" t="s">
        <v>7</v>
      </c>
      <c r="D2946" t="s">
        <v>96</v>
      </c>
      <c r="E2946" t="s">
        <v>100</v>
      </c>
      <c r="F2946" s="3">
        <v>40865</v>
      </c>
      <c r="G2946" s="1" t="s">
        <v>202</v>
      </c>
      <c r="H2946" t="s">
        <v>119</v>
      </c>
      <c r="I2946" s="17">
        <f>IF(D2946="Moody",VLOOKUP(H2946,'Rating Translation'!$B$2:$E$25,4,FALSE),IF(D2946="SP",VLOOKUP(H2946,'Rating Translation'!$C$2:$E$25,3,FALSE),VLOOKUP(H2946,'Rating Translation'!$D$2:$E$25,2,FALSE)))</f>
        <v>21</v>
      </c>
      <c r="J2946">
        <f t="shared" si="276"/>
        <v>21</v>
      </c>
      <c r="K2946" s="20">
        <f>IF($D2946=K$1,$J2946,IF($C2946&lt;&gt;$C2945,"",K2945))</f>
        <v>20</v>
      </c>
      <c r="L2946">
        <f>IF($D2946=L$1,$J2946,IF($C2946&lt;&gt;$C2945,"",L2945))</f>
        <v>21</v>
      </c>
      <c r="M2946">
        <f>IF($D2946=M$1,$J2946,IF($C2946&lt;&gt;$C2945,"",M2945))</f>
        <v>21</v>
      </c>
      <c r="N2946" s="20">
        <f t="shared" si="277"/>
        <v>3</v>
      </c>
      <c r="O2946" s="21">
        <f t="shared" si="278"/>
        <v>20.666666666666668</v>
      </c>
      <c r="P2946">
        <f t="shared" si="274"/>
        <v>0.57735026918962584</v>
      </c>
      <c r="Q2946">
        <f t="shared" si="275"/>
        <v>21</v>
      </c>
    </row>
    <row r="2947" spans="1:17" x14ac:dyDescent="0.25">
      <c r="A2947" t="str">
        <f t="shared" si="279"/>
        <v>Spain-Foreign</v>
      </c>
      <c r="B2947">
        <v>2946</v>
      </c>
      <c r="C2947" t="s">
        <v>7</v>
      </c>
      <c r="D2947" t="s">
        <v>79</v>
      </c>
      <c r="E2947" t="s">
        <v>100</v>
      </c>
      <c r="F2947" s="3">
        <v>40882</v>
      </c>
      <c r="G2947" s="1" t="s">
        <v>60</v>
      </c>
      <c r="H2947" t="s">
        <v>119</v>
      </c>
      <c r="I2947" s="17">
        <f>IF(D2947="Moody",VLOOKUP(H2947,'Rating Translation'!$B$2:$E$25,4,FALSE),IF(D2947="SP",VLOOKUP(H2947,'Rating Translation'!$C$2:$E$25,3,FALSE),VLOOKUP(H2947,'Rating Translation'!$D$2:$E$25,2,FALSE)))</f>
        <v>21</v>
      </c>
      <c r="J2947">
        <f t="shared" si="276"/>
        <v>21</v>
      </c>
      <c r="K2947" s="20">
        <f>IF($D2947=K$1,$J2947,IF($C2947&lt;&gt;$C2946,"",K2946))</f>
        <v>20</v>
      </c>
      <c r="L2947">
        <f>IF($D2947=L$1,$J2947,IF($C2947&lt;&gt;$C2946,"",L2946))</f>
        <v>21</v>
      </c>
      <c r="M2947">
        <f>IF($D2947=M$1,$J2947,IF($C2947&lt;&gt;$C2946,"",M2946))</f>
        <v>21</v>
      </c>
      <c r="N2947" s="20">
        <f t="shared" si="277"/>
        <v>3</v>
      </c>
      <c r="O2947" s="21">
        <f t="shared" si="278"/>
        <v>20.666666666666668</v>
      </c>
      <c r="P2947">
        <f t="shared" ref="P2947:P3010" si="280">IF(N2947&lt;=1,"",STDEV(K2947:M2947))</f>
        <v>0.57735026918962584</v>
      </c>
      <c r="Q2947">
        <f t="shared" ref="Q2947:Q3010" si="281">MEDIAN(K2947:M2947)</f>
        <v>21</v>
      </c>
    </row>
    <row r="2948" spans="1:17" x14ac:dyDescent="0.25">
      <c r="A2948" t="str">
        <f t="shared" si="279"/>
        <v>Spain-Foreign</v>
      </c>
      <c r="B2948">
        <v>2947</v>
      </c>
      <c r="C2948" t="s">
        <v>7</v>
      </c>
      <c r="D2948" t="s">
        <v>96</v>
      </c>
      <c r="E2948" t="s">
        <v>100</v>
      </c>
      <c r="F2948" s="3">
        <v>40893</v>
      </c>
      <c r="G2948" s="1" t="s">
        <v>202</v>
      </c>
      <c r="H2948" t="s">
        <v>119</v>
      </c>
      <c r="I2948" s="17">
        <f>IF(D2948="Moody",VLOOKUP(H2948,'Rating Translation'!$B$2:$E$25,4,FALSE),IF(D2948="SP",VLOOKUP(H2948,'Rating Translation'!$C$2:$E$25,3,FALSE),VLOOKUP(H2948,'Rating Translation'!$D$2:$E$25,2,FALSE)))</f>
        <v>21</v>
      </c>
      <c r="J2948">
        <f t="shared" si="276"/>
        <v>21</v>
      </c>
      <c r="K2948" s="20">
        <f>IF($D2948=K$1,$J2948,IF($C2948&lt;&gt;$C2947,"",K2947))</f>
        <v>20</v>
      </c>
      <c r="L2948">
        <f>IF($D2948=L$1,$J2948,IF($C2948&lt;&gt;$C2947,"",L2947))</f>
        <v>21</v>
      </c>
      <c r="M2948">
        <f>IF($D2948=M$1,$J2948,IF($C2948&lt;&gt;$C2947,"",M2947))</f>
        <v>21</v>
      </c>
      <c r="N2948" s="20">
        <f t="shared" si="277"/>
        <v>3</v>
      </c>
      <c r="O2948" s="21">
        <f t="shared" si="278"/>
        <v>20.666666666666668</v>
      </c>
      <c r="P2948">
        <f t="shared" si="280"/>
        <v>0.57735026918962584</v>
      </c>
      <c r="Q2948">
        <f t="shared" si="281"/>
        <v>21</v>
      </c>
    </row>
    <row r="2949" spans="1:17" x14ac:dyDescent="0.25">
      <c r="A2949" t="str">
        <f t="shared" si="279"/>
        <v>Spain-Foreign</v>
      </c>
      <c r="B2949">
        <v>2948</v>
      </c>
      <c r="C2949" t="s">
        <v>7</v>
      </c>
      <c r="D2949" t="s">
        <v>79</v>
      </c>
      <c r="E2949" t="s">
        <v>100</v>
      </c>
      <c r="F2949" s="3">
        <v>40921</v>
      </c>
      <c r="G2949" s="1" t="s">
        <v>187</v>
      </c>
      <c r="H2949" t="s">
        <v>76</v>
      </c>
      <c r="I2949" s="17">
        <f>IF(D2949="Moody",VLOOKUP(H2949,'Rating Translation'!$B$2:$E$25,4,FALSE),IF(D2949="SP",VLOOKUP(H2949,'Rating Translation'!$C$2:$E$25,3,FALSE),VLOOKUP(H2949,'Rating Translation'!$D$2:$E$25,2,FALSE)))</f>
        <v>19</v>
      </c>
      <c r="J2949">
        <f t="shared" si="276"/>
        <v>19</v>
      </c>
      <c r="K2949" s="20">
        <f>IF($D2949=K$1,$J2949,IF($C2949&lt;&gt;$C2948,"",K2948))</f>
        <v>20</v>
      </c>
      <c r="L2949">
        <f>IF($D2949=L$1,$J2949,IF($C2949&lt;&gt;$C2948,"",L2948))</f>
        <v>19</v>
      </c>
      <c r="M2949">
        <f>IF($D2949=M$1,$J2949,IF($C2949&lt;&gt;$C2948,"",M2948))</f>
        <v>21</v>
      </c>
      <c r="N2949" s="20">
        <f t="shared" si="277"/>
        <v>3</v>
      </c>
      <c r="O2949" s="21">
        <f t="shared" si="278"/>
        <v>20</v>
      </c>
      <c r="P2949">
        <f t="shared" si="280"/>
        <v>1</v>
      </c>
      <c r="Q2949">
        <f t="shared" si="281"/>
        <v>20</v>
      </c>
    </row>
    <row r="2950" spans="1:17" x14ac:dyDescent="0.25">
      <c r="A2950" t="str">
        <f t="shared" si="279"/>
        <v>Spain-Foreign</v>
      </c>
      <c r="B2950">
        <v>2949</v>
      </c>
      <c r="C2950" t="s">
        <v>7</v>
      </c>
      <c r="D2950" t="s">
        <v>96</v>
      </c>
      <c r="E2950" t="s">
        <v>100</v>
      </c>
      <c r="F2950" s="3">
        <v>40935</v>
      </c>
      <c r="G2950" s="1" t="s">
        <v>187</v>
      </c>
      <c r="H2950" t="s">
        <v>76</v>
      </c>
      <c r="I2950" s="17">
        <f>IF(D2950="Moody",VLOOKUP(H2950,'Rating Translation'!$B$2:$E$25,4,FALSE),IF(D2950="SP",VLOOKUP(H2950,'Rating Translation'!$C$2:$E$25,3,FALSE),VLOOKUP(H2950,'Rating Translation'!$D$2:$E$25,2,FALSE)))</f>
        <v>19</v>
      </c>
      <c r="J2950">
        <f t="shared" si="276"/>
        <v>19</v>
      </c>
      <c r="K2950" s="20">
        <f>IF($D2950=K$1,$J2950,IF($C2950&lt;&gt;$C2949,"",K2949))</f>
        <v>20</v>
      </c>
      <c r="L2950">
        <f>IF($D2950=L$1,$J2950,IF($C2950&lt;&gt;$C2949,"",L2949))</f>
        <v>19</v>
      </c>
      <c r="M2950">
        <f>IF($D2950=M$1,$J2950,IF($C2950&lt;&gt;$C2949,"",M2949))</f>
        <v>19</v>
      </c>
      <c r="N2950" s="20">
        <f t="shared" si="277"/>
        <v>3</v>
      </c>
      <c r="O2950" s="21">
        <f t="shared" si="278"/>
        <v>19.333333333333332</v>
      </c>
      <c r="P2950">
        <f t="shared" si="280"/>
        <v>0.57735026918962584</v>
      </c>
      <c r="Q2950">
        <f t="shared" si="281"/>
        <v>19</v>
      </c>
    </row>
    <row r="2951" spans="1:17" x14ac:dyDescent="0.25">
      <c r="A2951" t="str">
        <f t="shared" si="279"/>
        <v>Spain-Foreign</v>
      </c>
      <c r="B2951">
        <v>2950</v>
      </c>
      <c r="C2951" t="s">
        <v>7</v>
      </c>
      <c r="D2951" t="s">
        <v>69</v>
      </c>
      <c r="E2951" t="s">
        <v>100</v>
      </c>
      <c r="F2951" s="3">
        <v>40952</v>
      </c>
      <c r="G2951" s="1" t="s">
        <v>112</v>
      </c>
      <c r="H2951" t="s">
        <v>112</v>
      </c>
      <c r="I2951" s="17">
        <f>IF(D2951="Moody",VLOOKUP(H2951,'Rating Translation'!$B$2:$E$25,4,FALSE),IF(D2951="SP",VLOOKUP(H2951,'Rating Translation'!$C$2:$E$25,3,FALSE),VLOOKUP(H2951,'Rating Translation'!$D$2:$E$25,2,FALSE)))</f>
        <v>18</v>
      </c>
      <c r="J2951">
        <f t="shared" si="276"/>
        <v>18</v>
      </c>
      <c r="K2951" s="20">
        <f>IF($D2951=K$1,$J2951,IF($C2951&lt;&gt;$C2950,"",K2950))</f>
        <v>18</v>
      </c>
      <c r="L2951">
        <f>IF($D2951=L$1,$J2951,IF($C2951&lt;&gt;$C2950,"",L2950))</f>
        <v>19</v>
      </c>
      <c r="M2951">
        <f>IF($D2951=M$1,$J2951,IF($C2951&lt;&gt;$C2950,"",M2950))</f>
        <v>19</v>
      </c>
      <c r="N2951" s="20">
        <f t="shared" si="277"/>
        <v>3</v>
      </c>
      <c r="O2951" s="21">
        <f t="shared" si="278"/>
        <v>18.666666666666668</v>
      </c>
      <c r="P2951">
        <f t="shared" si="280"/>
        <v>0.57735026918962584</v>
      </c>
      <c r="Q2951">
        <f t="shared" si="281"/>
        <v>19</v>
      </c>
    </row>
    <row r="2952" spans="1:17" x14ac:dyDescent="0.25">
      <c r="A2952" t="str">
        <f t="shared" si="279"/>
        <v>Spain-Foreign</v>
      </c>
      <c r="B2952">
        <v>2951</v>
      </c>
      <c r="C2952" t="s">
        <v>7</v>
      </c>
      <c r="D2952" t="s">
        <v>96</v>
      </c>
      <c r="E2952" t="s">
        <v>100</v>
      </c>
      <c r="F2952" s="3">
        <v>40960</v>
      </c>
      <c r="G2952" s="1" t="s">
        <v>187</v>
      </c>
      <c r="H2952" t="s">
        <v>76</v>
      </c>
      <c r="I2952" s="17">
        <f>IF(D2952="Moody",VLOOKUP(H2952,'Rating Translation'!$B$2:$E$25,4,FALSE),IF(D2952="SP",VLOOKUP(H2952,'Rating Translation'!$C$2:$E$25,3,FALSE),VLOOKUP(H2952,'Rating Translation'!$D$2:$E$25,2,FALSE)))</f>
        <v>19</v>
      </c>
      <c r="J2952">
        <f t="shared" si="276"/>
        <v>19</v>
      </c>
      <c r="K2952" s="20">
        <f>IF($D2952=K$1,$J2952,IF($C2952&lt;&gt;$C2951,"",K2951))</f>
        <v>18</v>
      </c>
      <c r="L2952">
        <f>IF($D2952=L$1,$J2952,IF($C2952&lt;&gt;$C2951,"",L2951))</f>
        <v>19</v>
      </c>
      <c r="M2952">
        <f>IF($D2952=M$1,$J2952,IF($C2952&lt;&gt;$C2951,"",M2951))</f>
        <v>19</v>
      </c>
      <c r="N2952" s="20">
        <f t="shared" si="277"/>
        <v>3</v>
      </c>
      <c r="O2952" s="21">
        <f t="shared" si="278"/>
        <v>18.666666666666668</v>
      </c>
      <c r="P2952">
        <f t="shared" si="280"/>
        <v>0.57735026918962584</v>
      </c>
      <c r="Q2952">
        <f t="shared" si="281"/>
        <v>19</v>
      </c>
    </row>
    <row r="2953" spans="1:17" x14ac:dyDescent="0.25">
      <c r="A2953" t="str">
        <f t="shared" si="279"/>
        <v>Spain-Foreign</v>
      </c>
      <c r="B2953">
        <v>2952</v>
      </c>
      <c r="C2953" t="s">
        <v>7</v>
      </c>
      <c r="D2953" t="s">
        <v>79</v>
      </c>
      <c r="E2953" t="s">
        <v>100</v>
      </c>
      <c r="F2953" s="3">
        <v>41025</v>
      </c>
      <c r="G2953" s="1" t="s">
        <v>185</v>
      </c>
      <c r="H2953" t="s">
        <v>122</v>
      </c>
      <c r="I2953" s="17">
        <f>IF(D2953="Moody",VLOOKUP(H2953,'Rating Translation'!$B$2:$E$25,4,FALSE),IF(D2953="SP",VLOOKUP(H2953,'Rating Translation'!$C$2:$E$25,3,FALSE),VLOOKUP(H2953,'Rating Translation'!$D$2:$E$25,2,FALSE)))</f>
        <v>17</v>
      </c>
      <c r="J2953">
        <f t="shared" si="276"/>
        <v>17</v>
      </c>
      <c r="K2953" s="20">
        <f>IF($D2953=K$1,$J2953,IF($C2953&lt;&gt;$C2952,"",K2952))</f>
        <v>18</v>
      </c>
      <c r="L2953">
        <f>IF($D2953=L$1,$J2953,IF($C2953&lt;&gt;$C2952,"",L2952))</f>
        <v>17</v>
      </c>
      <c r="M2953">
        <f>IF($D2953=M$1,$J2953,IF($C2953&lt;&gt;$C2952,"",M2952))</f>
        <v>19</v>
      </c>
      <c r="N2953" s="20">
        <f t="shared" si="277"/>
        <v>3</v>
      </c>
      <c r="O2953" s="21">
        <f t="shared" si="278"/>
        <v>18</v>
      </c>
      <c r="P2953">
        <f t="shared" si="280"/>
        <v>1</v>
      </c>
      <c r="Q2953">
        <f t="shared" si="281"/>
        <v>18</v>
      </c>
    </row>
    <row r="2954" spans="1:17" x14ac:dyDescent="0.25">
      <c r="A2954" t="str">
        <f t="shared" si="279"/>
        <v>Spain-Foreign</v>
      </c>
      <c r="B2954">
        <v>2953</v>
      </c>
      <c r="C2954" t="s">
        <v>7</v>
      </c>
      <c r="D2954" t="s">
        <v>96</v>
      </c>
      <c r="E2954" t="s">
        <v>100</v>
      </c>
      <c r="F2954" s="3">
        <v>41067</v>
      </c>
      <c r="G2954" s="1" t="s">
        <v>207</v>
      </c>
      <c r="H2954" t="s">
        <v>123</v>
      </c>
      <c r="I2954" s="17">
        <f>IF(D2954="Moody",VLOOKUP(H2954,'Rating Translation'!$B$2:$E$25,4,FALSE),IF(D2954="SP",VLOOKUP(H2954,'Rating Translation'!$C$2:$E$25,3,FALSE),VLOOKUP(H2954,'Rating Translation'!$D$2:$E$25,2,FALSE)))</f>
        <v>16</v>
      </c>
      <c r="J2954">
        <f t="shared" si="276"/>
        <v>16</v>
      </c>
      <c r="K2954" s="20">
        <f>IF($D2954=K$1,$J2954,IF($C2954&lt;&gt;$C2953,"",K2953))</f>
        <v>18</v>
      </c>
      <c r="L2954">
        <f>IF($D2954=L$1,$J2954,IF($C2954&lt;&gt;$C2953,"",L2953))</f>
        <v>17</v>
      </c>
      <c r="M2954">
        <f>IF($D2954=M$1,$J2954,IF($C2954&lt;&gt;$C2953,"",M2953))</f>
        <v>16</v>
      </c>
      <c r="N2954" s="20">
        <f t="shared" si="277"/>
        <v>3</v>
      </c>
      <c r="O2954" s="21">
        <f t="shared" si="278"/>
        <v>17</v>
      </c>
      <c r="P2954">
        <f t="shared" si="280"/>
        <v>1</v>
      </c>
      <c r="Q2954">
        <f t="shared" si="281"/>
        <v>17</v>
      </c>
    </row>
    <row r="2955" spans="1:17" x14ac:dyDescent="0.25">
      <c r="A2955" t="str">
        <f t="shared" si="279"/>
        <v>Spain-Foreign</v>
      </c>
      <c r="B2955">
        <v>2954</v>
      </c>
      <c r="C2955" t="s">
        <v>7</v>
      </c>
      <c r="D2955" t="s">
        <v>69</v>
      </c>
      <c r="E2955" t="s">
        <v>100</v>
      </c>
      <c r="F2955" s="3">
        <v>41073</v>
      </c>
      <c r="G2955" s="1" t="s">
        <v>226</v>
      </c>
      <c r="H2955" t="s">
        <v>116</v>
      </c>
      <c r="I2955" s="17">
        <f>IF(D2955="Moody",VLOOKUP(H2955,'Rating Translation'!$B$2:$E$25,4,FALSE),IF(D2955="SP",VLOOKUP(H2955,'Rating Translation'!$C$2:$E$25,3,FALSE),VLOOKUP(H2955,'Rating Translation'!$D$2:$E$25,2,FALSE)))</f>
        <v>15</v>
      </c>
      <c r="J2955">
        <f t="shared" si="276"/>
        <v>15</v>
      </c>
      <c r="K2955" s="20">
        <f>IF($D2955=K$1,$J2955,IF($C2955&lt;&gt;$C2954,"",K2954))</f>
        <v>15</v>
      </c>
      <c r="L2955">
        <f>IF($D2955=L$1,$J2955,IF($C2955&lt;&gt;$C2954,"",L2954))</f>
        <v>17</v>
      </c>
      <c r="M2955">
        <f>IF($D2955=M$1,$J2955,IF($C2955&lt;&gt;$C2954,"",M2954))</f>
        <v>16</v>
      </c>
      <c r="N2955" s="20">
        <f t="shared" si="277"/>
        <v>3</v>
      </c>
      <c r="O2955" s="21">
        <f t="shared" si="278"/>
        <v>16</v>
      </c>
      <c r="P2955">
        <f t="shared" si="280"/>
        <v>1</v>
      </c>
      <c r="Q2955">
        <f t="shared" si="281"/>
        <v>16</v>
      </c>
    </row>
    <row r="2956" spans="1:17" x14ac:dyDescent="0.25">
      <c r="A2956" t="str">
        <f t="shared" si="279"/>
        <v>Spain-Foreign</v>
      </c>
      <c r="B2956">
        <v>2955</v>
      </c>
      <c r="C2956" t="s">
        <v>7</v>
      </c>
      <c r="D2956" t="s">
        <v>96</v>
      </c>
      <c r="E2956" t="s">
        <v>100</v>
      </c>
      <c r="F2956" s="3">
        <v>41088</v>
      </c>
      <c r="G2956" s="1" t="s">
        <v>207</v>
      </c>
      <c r="H2956" t="s">
        <v>123</v>
      </c>
      <c r="I2956" s="17">
        <f>IF(D2956="Moody",VLOOKUP(H2956,'Rating Translation'!$B$2:$E$25,4,FALSE),IF(D2956="SP",VLOOKUP(H2956,'Rating Translation'!$C$2:$E$25,3,FALSE),VLOOKUP(H2956,'Rating Translation'!$D$2:$E$25,2,FALSE)))</f>
        <v>16</v>
      </c>
      <c r="J2956">
        <f t="shared" si="276"/>
        <v>16</v>
      </c>
      <c r="K2956" s="20">
        <f>IF($D2956=K$1,$J2956,IF($C2956&lt;&gt;$C2955,"",K2955))</f>
        <v>15</v>
      </c>
      <c r="L2956">
        <f>IF($D2956=L$1,$J2956,IF($C2956&lt;&gt;$C2955,"",L2955))</f>
        <v>17</v>
      </c>
      <c r="M2956">
        <f>IF($D2956=M$1,$J2956,IF($C2956&lt;&gt;$C2955,"",M2955))</f>
        <v>16</v>
      </c>
      <c r="N2956" s="20">
        <f t="shared" si="277"/>
        <v>3</v>
      </c>
      <c r="O2956" s="21">
        <f t="shared" si="278"/>
        <v>16</v>
      </c>
      <c r="P2956">
        <f t="shared" si="280"/>
        <v>1</v>
      </c>
      <c r="Q2956">
        <f t="shared" si="281"/>
        <v>16</v>
      </c>
    </row>
    <row r="2957" spans="1:17" x14ac:dyDescent="0.25">
      <c r="A2957" t="str">
        <f t="shared" si="279"/>
        <v>Spain-Foreign</v>
      </c>
      <c r="B2957">
        <v>2956</v>
      </c>
      <c r="C2957" t="s">
        <v>7</v>
      </c>
      <c r="D2957" t="s">
        <v>79</v>
      </c>
      <c r="E2957" t="s">
        <v>100</v>
      </c>
      <c r="F2957" s="3">
        <v>41192</v>
      </c>
      <c r="G2957" s="1" t="s">
        <v>196</v>
      </c>
      <c r="H2957" t="s">
        <v>124</v>
      </c>
      <c r="I2957" s="17">
        <f>IF(D2957="Moody",VLOOKUP(H2957,'Rating Translation'!$B$2:$E$25,4,FALSE),IF(D2957="SP",VLOOKUP(H2957,'Rating Translation'!$C$2:$E$25,3,FALSE),VLOOKUP(H2957,'Rating Translation'!$D$2:$E$25,2,FALSE)))</f>
        <v>15</v>
      </c>
      <c r="J2957">
        <f t="shared" si="276"/>
        <v>15</v>
      </c>
      <c r="K2957" s="20">
        <f>IF($D2957=K$1,$J2957,IF($C2957&lt;&gt;$C2956,"",K2956))</f>
        <v>15</v>
      </c>
      <c r="L2957">
        <f>IF($D2957=L$1,$J2957,IF($C2957&lt;&gt;$C2956,"",L2956))</f>
        <v>15</v>
      </c>
      <c r="M2957">
        <f>IF($D2957=M$1,$J2957,IF($C2957&lt;&gt;$C2956,"",M2956))</f>
        <v>16</v>
      </c>
      <c r="N2957" s="20">
        <f t="shared" si="277"/>
        <v>3</v>
      </c>
      <c r="O2957" s="21">
        <f t="shared" si="278"/>
        <v>15.333333333333334</v>
      </c>
      <c r="P2957">
        <f t="shared" si="280"/>
        <v>0.57735026918962573</v>
      </c>
      <c r="Q2957">
        <f t="shared" si="281"/>
        <v>15</v>
      </c>
    </row>
    <row r="2958" spans="1:17" x14ac:dyDescent="0.25">
      <c r="A2958" t="str">
        <f t="shared" si="279"/>
        <v>Spain-Foreign</v>
      </c>
      <c r="B2958">
        <v>2957</v>
      </c>
      <c r="C2958" t="s">
        <v>7</v>
      </c>
      <c r="D2958" t="s">
        <v>69</v>
      </c>
      <c r="E2958" t="s">
        <v>100</v>
      </c>
      <c r="F2958" s="3">
        <v>41198</v>
      </c>
      <c r="G2958" s="1" t="s">
        <v>205</v>
      </c>
      <c r="H2958" t="s">
        <v>116</v>
      </c>
      <c r="I2958" s="17">
        <f>IF(D2958="Moody",VLOOKUP(H2958,'Rating Translation'!$B$2:$E$25,4,FALSE),IF(D2958="SP",VLOOKUP(H2958,'Rating Translation'!$C$2:$E$25,3,FALSE),VLOOKUP(H2958,'Rating Translation'!$D$2:$E$25,2,FALSE)))</f>
        <v>15</v>
      </c>
      <c r="J2958">
        <f t="shared" si="276"/>
        <v>15</v>
      </c>
      <c r="K2958" s="20">
        <f>IF($D2958=K$1,$J2958,IF($C2958&lt;&gt;$C2957,"",K2957))</f>
        <v>15</v>
      </c>
      <c r="L2958">
        <f>IF($D2958=L$1,$J2958,IF($C2958&lt;&gt;$C2957,"",L2957))</f>
        <v>15</v>
      </c>
      <c r="M2958">
        <f>IF($D2958=M$1,$J2958,IF($C2958&lt;&gt;$C2957,"",M2957))</f>
        <v>16</v>
      </c>
      <c r="N2958" s="20">
        <f t="shared" si="277"/>
        <v>3</v>
      </c>
      <c r="O2958" s="21">
        <f t="shared" si="278"/>
        <v>15.333333333333334</v>
      </c>
      <c r="P2958">
        <f t="shared" si="280"/>
        <v>0.57735026918962573</v>
      </c>
      <c r="Q2958">
        <f t="shared" si="281"/>
        <v>15</v>
      </c>
    </row>
    <row r="2959" spans="1:17" x14ac:dyDescent="0.25">
      <c r="A2959" t="str">
        <f t="shared" si="279"/>
        <v>Spain-Foreign</v>
      </c>
      <c r="B2959">
        <v>2958</v>
      </c>
      <c r="C2959" t="s">
        <v>7</v>
      </c>
      <c r="D2959" t="s">
        <v>96</v>
      </c>
      <c r="E2959" t="s">
        <v>100</v>
      </c>
      <c r="F2959" s="3">
        <v>41340</v>
      </c>
      <c r="G2959" s="1" t="s">
        <v>207</v>
      </c>
      <c r="H2959" t="s">
        <v>123</v>
      </c>
      <c r="I2959" s="17">
        <f>IF(D2959="Moody",VLOOKUP(H2959,'Rating Translation'!$B$2:$E$25,4,FALSE),IF(D2959="SP",VLOOKUP(H2959,'Rating Translation'!$C$2:$E$25,3,FALSE),VLOOKUP(H2959,'Rating Translation'!$D$2:$E$25,2,FALSE)))</f>
        <v>16</v>
      </c>
      <c r="J2959">
        <f t="shared" si="276"/>
        <v>16</v>
      </c>
      <c r="K2959" s="20">
        <f>IF($D2959=K$1,$J2959,IF($C2959&lt;&gt;$C2958,"",K2958))</f>
        <v>15</v>
      </c>
      <c r="L2959">
        <f>IF($D2959=L$1,$J2959,IF($C2959&lt;&gt;$C2958,"",L2958))</f>
        <v>15</v>
      </c>
      <c r="M2959">
        <f>IF($D2959=M$1,$J2959,IF($C2959&lt;&gt;$C2958,"",M2958))</f>
        <v>16</v>
      </c>
      <c r="N2959" s="20">
        <f t="shared" si="277"/>
        <v>3</v>
      </c>
      <c r="O2959" s="21">
        <f t="shared" si="278"/>
        <v>15.333333333333334</v>
      </c>
      <c r="P2959">
        <f t="shared" si="280"/>
        <v>0.57735026918962573</v>
      </c>
      <c r="Q2959">
        <f t="shared" si="281"/>
        <v>15</v>
      </c>
    </row>
    <row r="2960" spans="1:17" x14ac:dyDescent="0.25">
      <c r="A2960" t="str">
        <f t="shared" si="279"/>
        <v>Spain-Foreign</v>
      </c>
      <c r="B2960">
        <v>2959</v>
      </c>
      <c r="C2960" t="s">
        <v>7</v>
      </c>
      <c r="D2960" t="s">
        <v>96</v>
      </c>
      <c r="E2960" t="s">
        <v>100</v>
      </c>
      <c r="F2960" s="3">
        <v>41358</v>
      </c>
      <c r="G2960" s="1" t="s">
        <v>207</v>
      </c>
      <c r="H2960" t="s">
        <v>123</v>
      </c>
      <c r="I2960" s="17">
        <f>IF(D2960="Moody",VLOOKUP(H2960,'Rating Translation'!$B$2:$E$25,4,FALSE),IF(D2960="SP",VLOOKUP(H2960,'Rating Translation'!$C$2:$E$25,3,FALSE),VLOOKUP(H2960,'Rating Translation'!$D$2:$E$25,2,FALSE)))</f>
        <v>16</v>
      </c>
      <c r="J2960">
        <f t="shared" si="276"/>
        <v>16</v>
      </c>
      <c r="K2960" s="20">
        <f>IF($D2960=K$1,$J2960,IF($C2960&lt;&gt;$C2959,"",K2959))</f>
        <v>15</v>
      </c>
      <c r="L2960">
        <f>IF($D2960=L$1,$J2960,IF($C2960&lt;&gt;$C2959,"",L2959))</f>
        <v>15</v>
      </c>
      <c r="M2960">
        <f>IF($D2960=M$1,$J2960,IF($C2960&lt;&gt;$C2959,"",M2959))</f>
        <v>16</v>
      </c>
      <c r="N2960" s="20">
        <f t="shared" si="277"/>
        <v>3</v>
      </c>
      <c r="O2960" s="21">
        <f t="shared" si="278"/>
        <v>15.333333333333334</v>
      </c>
      <c r="P2960">
        <f t="shared" si="280"/>
        <v>0.57735026918962573</v>
      </c>
      <c r="Q2960">
        <f t="shared" si="281"/>
        <v>15</v>
      </c>
    </row>
    <row r="2961" spans="1:17" x14ac:dyDescent="0.25">
      <c r="A2961" t="str">
        <f t="shared" si="279"/>
        <v>Spain-Foreign</v>
      </c>
      <c r="B2961">
        <v>2960</v>
      </c>
      <c r="C2961" t="s">
        <v>7</v>
      </c>
      <c r="D2961" t="s">
        <v>96</v>
      </c>
      <c r="E2961" t="s">
        <v>100</v>
      </c>
      <c r="F2961" s="3">
        <v>41415</v>
      </c>
      <c r="G2961" s="1" t="s">
        <v>207</v>
      </c>
      <c r="H2961" t="s">
        <v>123</v>
      </c>
      <c r="I2961" s="17">
        <f>IF(D2961="Moody",VLOOKUP(H2961,'Rating Translation'!$B$2:$E$25,4,FALSE),IF(D2961="SP",VLOOKUP(H2961,'Rating Translation'!$C$2:$E$25,3,FALSE),VLOOKUP(H2961,'Rating Translation'!$D$2:$E$25,2,FALSE)))</f>
        <v>16</v>
      </c>
      <c r="J2961">
        <f t="shared" si="276"/>
        <v>16</v>
      </c>
      <c r="K2961" s="20">
        <f>IF($D2961=K$1,$J2961,IF($C2961&lt;&gt;$C2960,"",K2960))</f>
        <v>15</v>
      </c>
      <c r="L2961">
        <f>IF($D2961=L$1,$J2961,IF($C2961&lt;&gt;$C2960,"",L2960))</f>
        <v>15</v>
      </c>
      <c r="M2961">
        <f>IF($D2961=M$1,$J2961,IF($C2961&lt;&gt;$C2960,"",M2960))</f>
        <v>16</v>
      </c>
      <c r="N2961" s="20">
        <f t="shared" si="277"/>
        <v>3</v>
      </c>
      <c r="O2961" s="21">
        <f t="shared" si="278"/>
        <v>15.333333333333334</v>
      </c>
      <c r="P2961">
        <f t="shared" si="280"/>
        <v>0.57735026918962573</v>
      </c>
      <c r="Q2961">
        <f t="shared" si="281"/>
        <v>15</v>
      </c>
    </row>
    <row r="2962" spans="1:17" x14ac:dyDescent="0.25">
      <c r="A2962" t="str">
        <f t="shared" si="279"/>
        <v>Spain-Foreign</v>
      </c>
      <c r="B2962">
        <v>2961</v>
      </c>
      <c r="C2962" t="s">
        <v>7</v>
      </c>
      <c r="D2962" t="s">
        <v>96</v>
      </c>
      <c r="E2962" t="s">
        <v>100</v>
      </c>
      <c r="F2962" s="3">
        <v>41484</v>
      </c>
      <c r="G2962" s="1" t="s">
        <v>207</v>
      </c>
      <c r="H2962" t="s">
        <v>123</v>
      </c>
      <c r="I2962" s="17">
        <f>IF(D2962="Moody",VLOOKUP(H2962,'Rating Translation'!$B$2:$E$25,4,FALSE),IF(D2962="SP",VLOOKUP(H2962,'Rating Translation'!$C$2:$E$25,3,FALSE),VLOOKUP(H2962,'Rating Translation'!$D$2:$E$25,2,FALSE)))</f>
        <v>16</v>
      </c>
      <c r="J2962">
        <f t="shared" si="276"/>
        <v>16</v>
      </c>
      <c r="K2962" s="20">
        <f>IF($D2962=K$1,$J2962,IF($C2962&lt;&gt;$C2961,"",K2961))</f>
        <v>15</v>
      </c>
      <c r="L2962">
        <f>IF($D2962=L$1,$J2962,IF($C2962&lt;&gt;$C2961,"",L2961))</f>
        <v>15</v>
      </c>
      <c r="M2962">
        <f>IF($D2962=M$1,$J2962,IF($C2962&lt;&gt;$C2961,"",M2961))</f>
        <v>16</v>
      </c>
      <c r="N2962" s="20">
        <f t="shared" si="277"/>
        <v>3</v>
      </c>
      <c r="O2962" s="21">
        <f t="shared" si="278"/>
        <v>15.333333333333334</v>
      </c>
      <c r="P2962">
        <f t="shared" si="280"/>
        <v>0.57735026918962573</v>
      </c>
      <c r="Q2962">
        <f t="shared" si="281"/>
        <v>15</v>
      </c>
    </row>
    <row r="2963" spans="1:17" x14ac:dyDescent="0.25">
      <c r="A2963" t="str">
        <f t="shared" si="279"/>
        <v>Spain-Foreign</v>
      </c>
      <c r="B2963">
        <v>2962</v>
      </c>
      <c r="C2963" t="s">
        <v>7</v>
      </c>
      <c r="D2963" t="s">
        <v>96</v>
      </c>
      <c r="E2963" t="s">
        <v>100</v>
      </c>
      <c r="F2963" s="3">
        <v>41543</v>
      </c>
      <c r="G2963" s="1" t="s">
        <v>207</v>
      </c>
      <c r="H2963" t="s">
        <v>123</v>
      </c>
      <c r="I2963" s="17">
        <f>IF(D2963="Moody",VLOOKUP(H2963,'Rating Translation'!$B$2:$E$25,4,FALSE),IF(D2963="SP",VLOOKUP(H2963,'Rating Translation'!$C$2:$E$25,3,FALSE),VLOOKUP(H2963,'Rating Translation'!$D$2:$E$25,2,FALSE)))</f>
        <v>16</v>
      </c>
      <c r="J2963">
        <f t="shared" si="276"/>
        <v>16</v>
      </c>
      <c r="K2963" s="20">
        <f>IF($D2963=K$1,$J2963,IF($C2963&lt;&gt;$C2962,"",K2962))</f>
        <v>15</v>
      </c>
      <c r="L2963">
        <f>IF($D2963=L$1,$J2963,IF($C2963&lt;&gt;$C2962,"",L2962))</f>
        <v>15</v>
      </c>
      <c r="M2963">
        <f>IF($D2963=M$1,$J2963,IF($C2963&lt;&gt;$C2962,"",M2962))</f>
        <v>16</v>
      </c>
      <c r="N2963" s="20">
        <f t="shared" si="277"/>
        <v>3</v>
      </c>
      <c r="O2963" s="21">
        <f t="shared" si="278"/>
        <v>15.333333333333334</v>
      </c>
      <c r="P2963">
        <f t="shared" si="280"/>
        <v>0.57735026918962573</v>
      </c>
      <c r="Q2963">
        <f t="shared" si="281"/>
        <v>15</v>
      </c>
    </row>
    <row r="2964" spans="1:17" x14ac:dyDescent="0.25">
      <c r="A2964" t="str">
        <f t="shared" si="279"/>
        <v>Spain-Foreign</v>
      </c>
      <c r="B2964">
        <v>2963</v>
      </c>
      <c r="C2964" t="s">
        <v>7</v>
      </c>
      <c r="D2964" t="s">
        <v>96</v>
      </c>
      <c r="E2964" t="s">
        <v>100</v>
      </c>
      <c r="F2964" s="3">
        <v>41548</v>
      </c>
      <c r="G2964" s="1" t="s">
        <v>207</v>
      </c>
      <c r="H2964" t="s">
        <v>123</v>
      </c>
      <c r="I2964" s="17">
        <f>IF(D2964="Moody",VLOOKUP(H2964,'Rating Translation'!$B$2:$E$25,4,FALSE),IF(D2964="SP",VLOOKUP(H2964,'Rating Translation'!$C$2:$E$25,3,FALSE),VLOOKUP(H2964,'Rating Translation'!$D$2:$E$25,2,FALSE)))</f>
        <v>16</v>
      </c>
      <c r="J2964">
        <f t="shared" si="276"/>
        <v>16</v>
      </c>
      <c r="K2964" s="20">
        <f>IF($D2964=K$1,$J2964,IF($C2964&lt;&gt;$C2963,"",K2963))</f>
        <v>15</v>
      </c>
      <c r="L2964">
        <f>IF($D2964=L$1,$J2964,IF($C2964&lt;&gt;$C2963,"",L2963))</f>
        <v>15</v>
      </c>
      <c r="M2964">
        <f>IF($D2964=M$1,$J2964,IF($C2964&lt;&gt;$C2963,"",M2963))</f>
        <v>16</v>
      </c>
      <c r="N2964" s="20">
        <f t="shared" si="277"/>
        <v>3</v>
      </c>
      <c r="O2964" s="21">
        <f t="shared" si="278"/>
        <v>15.333333333333334</v>
      </c>
      <c r="P2964">
        <f t="shared" si="280"/>
        <v>0.57735026918962573</v>
      </c>
      <c r="Q2964">
        <f t="shared" si="281"/>
        <v>15</v>
      </c>
    </row>
    <row r="2965" spans="1:17" x14ac:dyDescent="0.25">
      <c r="A2965" t="str">
        <f t="shared" si="279"/>
        <v>Spain-Foreign</v>
      </c>
      <c r="B2965">
        <v>2964</v>
      </c>
      <c r="C2965" t="s">
        <v>7</v>
      </c>
      <c r="D2965" t="s">
        <v>96</v>
      </c>
      <c r="E2965" t="s">
        <v>100</v>
      </c>
      <c r="F2965" s="3">
        <v>41564</v>
      </c>
      <c r="G2965" s="1" t="s">
        <v>207</v>
      </c>
      <c r="H2965" t="s">
        <v>123</v>
      </c>
      <c r="I2965" s="17">
        <f>IF(D2965="Moody",VLOOKUP(H2965,'Rating Translation'!$B$2:$E$25,4,FALSE),IF(D2965="SP",VLOOKUP(H2965,'Rating Translation'!$C$2:$E$25,3,FALSE),VLOOKUP(H2965,'Rating Translation'!$D$2:$E$25,2,FALSE)))</f>
        <v>16</v>
      </c>
      <c r="J2965">
        <f t="shared" si="276"/>
        <v>16</v>
      </c>
      <c r="K2965" s="20">
        <f>IF($D2965=K$1,$J2965,IF($C2965&lt;&gt;$C2964,"",K2964))</f>
        <v>15</v>
      </c>
      <c r="L2965">
        <f>IF($D2965=L$1,$J2965,IF($C2965&lt;&gt;$C2964,"",L2964))</f>
        <v>15</v>
      </c>
      <c r="M2965">
        <f>IF($D2965=M$1,$J2965,IF($C2965&lt;&gt;$C2964,"",M2964))</f>
        <v>16</v>
      </c>
      <c r="N2965" s="20">
        <f t="shared" si="277"/>
        <v>3</v>
      </c>
      <c r="O2965" s="21">
        <f t="shared" si="278"/>
        <v>15.333333333333334</v>
      </c>
      <c r="P2965">
        <f t="shared" si="280"/>
        <v>0.57735026918962573</v>
      </c>
      <c r="Q2965">
        <f t="shared" si="281"/>
        <v>15</v>
      </c>
    </row>
    <row r="2966" spans="1:17" x14ac:dyDescent="0.25">
      <c r="A2966" t="str">
        <f t="shared" si="279"/>
        <v>Spain-Foreign</v>
      </c>
      <c r="B2966">
        <v>2965</v>
      </c>
      <c r="C2966" t="s">
        <v>7</v>
      </c>
      <c r="D2966" t="s">
        <v>96</v>
      </c>
      <c r="E2966" t="s">
        <v>100</v>
      </c>
      <c r="F2966" s="3">
        <v>41579</v>
      </c>
      <c r="G2966" s="1" t="s">
        <v>151</v>
      </c>
      <c r="H2966" t="s">
        <v>123</v>
      </c>
      <c r="I2966" s="17">
        <f>IF(D2966="Moody",VLOOKUP(H2966,'Rating Translation'!$B$2:$E$25,4,FALSE),IF(D2966="SP",VLOOKUP(H2966,'Rating Translation'!$C$2:$E$25,3,FALSE),VLOOKUP(H2966,'Rating Translation'!$D$2:$E$25,2,FALSE)))</f>
        <v>16</v>
      </c>
      <c r="J2966">
        <f t="shared" si="276"/>
        <v>16</v>
      </c>
      <c r="K2966" s="20">
        <f>IF($D2966=K$1,$J2966,IF($C2966&lt;&gt;$C2965,"",K2965))</f>
        <v>15</v>
      </c>
      <c r="L2966">
        <f>IF($D2966=L$1,$J2966,IF($C2966&lt;&gt;$C2965,"",L2965))</f>
        <v>15</v>
      </c>
      <c r="M2966">
        <f>IF($D2966=M$1,$J2966,IF($C2966&lt;&gt;$C2965,"",M2965))</f>
        <v>16</v>
      </c>
      <c r="N2966" s="20">
        <f t="shared" si="277"/>
        <v>3</v>
      </c>
      <c r="O2966" s="21">
        <f t="shared" si="278"/>
        <v>15.333333333333334</v>
      </c>
      <c r="P2966">
        <f t="shared" si="280"/>
        <v>0.57735026918962573</v>
      </c>
      <c r="Q2966">
        <f t="shared" si="281"/>
        <v>15</v>
      </c>
    </row>
    <row r="2967" spans="1:17" x14ac:dyDescent="0.25">
      <c r="A2967" t="str">
        <f t="shared" si="279"/>
        <v>Spain-Foreign</v>
      </c>
      <c r="B2967">
        <v>2966</v>
      </c>
      <c r="C2967" t="s">
        <v>7</v>
      </c>
      <c r="D2967" t="s">
        <v>79</v>
      </c>
      <c r="E2967" t="s">
        <v>100</v>
      </c>
      <c r="F2967" s="3">
        <v>41607</v>
      </c>
      <c r="G2967" s="1" t="s">
        <v>61</v>
      </c>
      <c r="H2967" t="s">
        <v>124</v>
      </c>
      <c r="I2967" s="17">
        <f>IF(D2967="Moody",VLOOKUP(H2967,'Rating Translation'!$B$2:$E$25,4,FALSE),IF(D2967="SP",VLOOKUP(H2967,'Rating Translation'!$C$2:$E$25,3,FALSE),VLOOKUP(H2967,'Rating Translation'!$D$2:$E$25,2,FALSE)))</f>
        <v>15</v>
      </c>
      <c r="J2967">
        <f t="shared" si="276"/>
        <v>15</v>
      </c>
      <c r="K2967" s="20">
        <f>IF($D2967=K$1,$J2967,IF($C2967&lt;&gt;$C2966,"",K2966))</f>
        <v>15</v>
      </c>
      <c r="L2967">
        <f>IF($D2967=L$1,$J2967,IF($C2967&lt;&gt;$C2966,"",L2966))</f>
        <v>15</v>
      </c>
      <c r="M2967">
        <f>IF($D2967=M$1,$J2967,IF($C2967&lt;&gt;$C2966,"",M2966))</f>
        <v>16</v>
      </c>
      <c r="N2967" s="20">
        <f t="shared" si="277"/>
        <v>3</v>
      </c>
      <c r="O2967" s="21">
        <f t="shared" si="278"/>
        <v>15.333333333333334</v>
      </c>
      <c r="P2967">
        <f t="shared" si="280"/>
        <v>0.57735026918962573</v>
      </c>
      <c r="Q2967">
        <f t="shared" si="281"/>
        <v>15</v>
      </c>
    </row>
    <row r="2968" spans="1:17" x14ac:dyDescent="0.25">
      <c r="A2968" t="str">
        <f t="shared" si="279"/>
        <v>Spain-Foreign</v>
      </c>
      <c r="B2968">
        <v>2967</v>
      </c>
      <c r="C2968" t="s">
        <v>7</v>
      </c>
      <c r="D2968" t="s">
        <v>69</v>
      </c>
      <c r="E2968" t="s">
        <v>100</v>
      </c>
      <c r="F2968" s="3">
        <v>41612</v>
      </c>
      <c r="G2968" s="1" t="s">
        <v>168</v>
      </c>
      <c r="H2968" t="s">
        <v>116</v>
      </c>
      <c r="I2968" s="17">
        <f>IF(D2968="Moody",VLOOKUP(H2968,'Rating Translation'!$B$2:$E$25,4,FALSE),IF(D2968="SP",VLOOKUP(H2968,'Rating Translation'!$C$2:$E$25,3,FALSE),VLOOKUP(H2968,'Rating Translation'!$D$2:$E$25,2,FALSE)))</f>
        <v>15</v>
      </c>
      <c r="J2968">
        <f t="shared" si="276"/>
        <v>15</v>
      </c>
      <c r="K2968" s="20">
        <f>IF($D2968=K$1,$J2968,IF($C2968&lt;&gt;$C2967,"",K2967))</f>
        <v>15</v>
      </c>
      <c r="L2968">
        <f>IF($D2968=L$1,$J2968,IF($C2968&lt;&gt;$C2967,"",L2967))</f>
        <v>15</v>
      </c>
      <c r="M2968">
        <f>IF($D2968=M$1,$J2968,IF($C2968&lt;&gt;$C2967,"",M2967))</f>
        <v>16</v>
      </c>
      <c r="N2968" s="20">
        <f t="shared" si="277"/>
        <v>3</v>
      </c>
      <c r="O2968" s="21">
        <f t="shared" si="278"/>
        <v>15.333333333333334</v>
      </c>
      <c r="P2968">
        <f t="shared" si="280"/>
        <v>0.57735026918962573</v>
      </c>
      <c r="Q2968">
        <f t="shared" si="281"/>
        <v>15</v>
      </c>
    </row>
    <row r="2969" spans="1:17" x14ac:dyDescent="0.25">
      <c r="A2969" t="str">
        <f t="shared" si="279"/>
        <v>Spain-Foreign</v>
      </c>
      <c r="B2969">
        <v>2968</v>
      </c>
      <c r="C2969" t="s">
        <v>7</v>
      </c>
      <c r="D2969" t="s">
        <v>96</v>
      </c>
      <c r="E2969" t="s">
        <v>100</v>
      </c>
      <c r="F2969" s="3">
        <v>41624</v>
      </c>
      <c r="G2969" s="1" t="s">
        <v>151</v>
      </c>
      <c r="H2969" t="s">
        <v>123</v>
      </c>
      <c r="I2969" s="17">
        <f>IF(D2969="Moody",VLOOKUP(H2969,'Rating Translation'!$B$2:$E$25,4,FALSE),IF(D2969="SP",VLOOKUP(H2969,'Rating Translation'!$C$2:$E$25,3,FALSE),VLOOKUP(H2969,'Rating Translation'!$D$2:$E$25,2,FALSE)))</f>
        <v>16</v>
      </c>
      <c r="J2969">
        <f t="shared" si="276"/>
        <v>16</v>
      </c>
      <c r="K2969" s="20">
        <f>IF($D2969=K$1,$J2969,IF($C2969&lt;&gt;$C2968,"",K2968))</f>
        <v>15</v>
      </c>
      <c r="L2969">
        <f>IF($D2969=L$1,$J2969,IF($C2969&lt;&gt;$C2968,"",L2968))</f>
        <v>15</v>
      </c>
      <c r="M2969">
        <f>IF($D2969=M$1,$J2969,IF($C2969&lt;&gt;$C2968,"",M2968))</f>
        <v>16</v>
      </c>
      <c r="N2969" s="20">
        <f t="shared" si="277"/>
        <v>3</v>
      </c>
      <c r="O2969" s="21">
        <f t="shared" si="278"/>
        <v>15.333333333333334</v>
      </c>
      <c r="P2969">
        <f t="shared" si="280"/>
        <v>0.57735026918962573</v>
      </c>
      <c r="Q2969">
        <f t="shared" si="281"/>
        <v>15</v>
      </c>
    </row>
    <row r="2970" spans="1:17" x14ac:dyDescent="0.25">
      <c r="A2970" t="str">
        <f t="shared" si="279"/>
        <v>Spain-Local</v>
      </c>
      <c r="B2970">
        <v>2969</v>
      </c>
      <c r="C2970" t="s">
        <v>7</v>
      </c>
      <c r="D2970" t="s">
        <v>96</v>
      </c>
      <c r="E2970" t="s">
        <v>101</v>
      </c>
      <c r="F2970" s="3">
        <v>34998</v>
      </c>
      <c r="G2970" s="1" t="s">
        <v>117</v>
      </c>
      <c r="H2970" t="s">
        <v>117</v>
      </c>
      <c r="I2970" s="17">
        <f>IF(D2970="Moody",VLOOKUP(H2970,'Rating Translation'!$B$2:$E$25,4,FALSE),IF(D2970="SP",VLOOKUP(H2970,'Rating Translation'!$C$2:$E$25,3,FALSE),VLOOKUP(H2970,'Rating Translation'!$D$2:$E$25,2,FALSE)))</f>
        <v>24</v>
      </c>
      <c r="J2970">
        <f t="shared" si="276"/>
        <v>24</v>
      </c>
      <c r="K2970" s="20">
        <f>IF($D2970=K$1,$J2970,IF($C2970&lt;&gt;$C2969,"",K2969))</f>
        <v>15</v>
      </c>
      <c r="L2970">
        <f>IF($D2970=L$1,$J2970,IF($C2970&lt;&gt;$C2969,"",L2969))</f>
        <v>15</v>
      </c>
      <c r="M2970">
        <f>IF($D2970=M$1,$J2970,IF($C2970&lt;&gt;$C2969,"",M2969))</f>
        <v>24</v>
      </c>
      <c r="N2970" s="20">
        <f t="shared" si="277"/>
        <v>3</v>
      </c>
      <c r="O2970" s="21">
        <f t="shared" si="278"/>
        <v>18</v>
      </c>
      <c r="P2970">
        <f t="shared" si="280"/>
        <v>5.196152422706632</v>
      </c>
      <c r="Q2970">
        <f t="shared" si="281"/>
        <v>15</v>
      </c>
    </row>
    <row r="2971" spans="1:17" x14ac:dyDescent="0.25">
      <c r="A2971" t="str">
        <f t="shared" si="279"/>
        <v>Spain-Local</v>
      </c>
      <c r="B2971">
        <v>2970</v>
      </c>
      <c r="C2971" t="s">
        <v>7</v>
      </c>
      <c r="D2971" t="s">
        <v>69</v>
      </c>
      <c r="E2971" t="s">
        <v>101</v>
      </c>
      <c r="F2971" s="3">
        <v>35461</v>
      </c>
      <c r="G2971" s="1" t="s">
        <v>107</v>
      </c>
      <c r="H2971" t="s">
        <v>107</v>
      </c>
      <c r="I2971" s="17">
        <f>IF(D2971="Moody",VLOOKUP(H2971,'Rating Translation'!$B$2:$E$25,4,FALSE),IF(D2971="SP",VLOOKUP(H2971,'Rating Translation'!$C$2:$E$25,3,FALSE),VLOOKUP(H2971,'Rating Translation'!$D$2:$E$25,2,FALSE)))</f>
        <v>22</v>
      </c>
      <c r="J2971">
        <f t="shared" si="276"/>
        <v>22</v>
      </c>
      <c r="K2971" s="20">
        <f>IF($D2971=K$1,$J2971,IF($C2971&lt;&gt;$C2970,"",K2970))</f>
        <v>22</v>
      </c>
      <c r="L2971">
        <f>IF($D2971=L$1,$J2971,IF($C2971&lt;&gt;$C2970,"",L2970))</f>
        <v>15</v>
      </c>
      <c r="M2971">
        <f>IF($D2971=M$1,$J2971,IF($C2971&lt;&gt;$C2970,"",M2970))</f>
        <v>24</v>
      </c>
      <c r="N2971" s="20">
        <f t="shared" si="277"/>
        <v>3</v>
      </c>
      <c r="O2971" s="21">
        <f t="shared" si="278"/>
        <v>20.333333333333332</v>
      </c>
      <c r="P2971">
        <f t="shared" si="280"/>
        <v>4.7258156262526123</v>
      </c>
      <c r="Q2971">
        <f t="shared" si="281"/>
        <v>22</v>
      </c>
    </row>
    <row r="2972" spans="1:17" x14ac:dyDescent="0.25">
      <c r="A2972" t="str">
        <f t="shared" si="279"/>
        <v>Spain-Local</v>
      </c>
      <c r="B2972">
        <v>2971</v>
      </c>
      <c r="C2972" t="s">
        <v>7</v>
      </c>
      <c r="D2972" t="s">
        <v>96</v>
      </c>
      <c r="E2972" t="s">
        <v>101</v>
      </c>
      <c r="F2972" s="3">
        <v>35990</v>
      </c>
      <c r="G2972" s="1" t="s">
        <v>78</v>
      </c>
      <c r="H2972" t="s">
        <v>78</v>
      </c>
      <c r="I2972" s="17">
        <f>IF(D2972="Moody",VLOOKUP(H2972,'Rating Translation'!$B$2:$E$25,4,FALSE),IF(D2972="SP",VLOOKUP(H2972,'Rating Translation'!$C$2:$E$25,3,FALSE),VLOOKUP(H2972,'Rating Translation'!$D$2:$E$25,2,FALSE)))</f>
        <v>22</v>
      </c>
      <c r="J2972">
        <f t="shared" si="276"/>
        <v>22</v>
      </c>
      <c r="K2972" s="20">
        <f>IF($D2972=K$1,$J2972,IF($C2972&lt;&gt;$C2971,"",K2971))</f>
        <v>22</v>
      </c>
      <c r="L2972">
        <f>IF($D2972=L$1,$J2972,IF($C2972&lt;&gt;$C2971,"",L2971))</f>
        <v>15</v>
      </c>
      <c r="M2972">
        <f>IF($D2972=M$1,$J2972,IF($C2972&lt;&gt;$C2971,"",M2971))</f>
        <v>22</v>
      </c>
      <c r="N2972" s="20">
        <f t="shared" si="277"/>
        <v>3</v>
      </c>
      <c r="O2972" s="21">
        <f t="shared" si="278"/>
        <v>19.666666666666668</v>
      </c>
      <c r="P2972">
        <f t="shared" si="280"/>
        <v>4.041451884327385</v>
      </c>
      <c r="Q2972">
        <f t="shared" si="281"/>
        <v>22</v>
      </c>
    </row>
    <row r="2973" spans="1:17" x14ac:dyDescent="0.25">
      <c r="A2973" t="str">
        <f t="shared" si="279"/>
        <v>Spain-Local</v>
      </c>
      <c r="B2973">
        <v>2972</v>
      </c>
      <c r="C2973" t="s">
        <v>7</v>
      </c>
      <c r="D2973" t="s">
        <v>96</v>
      </c>
      <c r="E2973" t="s">
        <v>101</v>
      </c>
      <c r="F2973" s="3">
        <v>36404</v>
      </c>
      <c r="G2973" s="1" t="s">
        <v>118</v>
      </c>
      <c r="H2973" t="s">
        <v>118</v>
      </c>
      <c r="I2973" s="17">
        <f>IF(D2973="Moody",VLOOKUP(H2973,'Rating Translation'!$B$2:$E$25,4,FALSE),IF(D2973="SP",VLOOKUP(H2973,'Rating Translation'!$C$2:$E$25,3,FALSE),VLOOKUP(H2973,'Rating Translation'!$D$2:$E$25,2,FALSE)))</f>
        <v>23</v>
      </c>
      <c r="J2973">
        <f t="shared" si="276"/>
        <v>23</v>
      </c>
      <c r="K2973" s="20">
        <f>IF($D2973=K$1,$J2973,IF($C2973&lt;&gt;$C2972,"",K2972))</f>
        <v>22</v>
      </c>
      <c r="L2973">
        <f>IF($D2973=L$1,$J2973,IF($C2973&lt;&gt;$C2972,"",L2972))</f>
        <v>15</v>
      </c>
      <c r="M2973">
        <f>IF($D2973=M$1,$J2973,IF($C2973&lt;&gt;$C2972,"",M2972))</f>
        <v>23</v>
      </c>
      <c r="N2973" s="20">
        <f t="shared" si="277"/>
        <v>3</v>
      </c>
      <c r="O2973" s="21">
        <f t="shared" si="278"/>
        <v>20</v>
      </c>
      <c r="P2973">
        <f t="shared" si="280"/>
        <v>4.358898943540674</v>
      </c>
      <c r="Q2973">
        <f t="shared" si="281"/>
        <v>22</v>
      </c>
    </row>
    <row r="2974" spans="1:17" x14ac:dyDescent="0.25">
      <c r="A2974" t="str">
        <f t="shared" si="279"/>
        <v>Spain-Local</v>
      </c>
      <c r="B2974">
        <v>2973</v>
      </c>
      <c r="C2974" t="s">
        <v>7</v>
      </c>
      <c r="D2974" t="s">
        <v>96</v>
      </c>
      <c r="E2974" t="s">
        <v>101</v>
      </c>
      <c r="F2974" s="3">
        <v>36790</v>
      </c>
      <c r="G2974" s="1" t="s">
        <v>118</v>
      </c>
      <c r="H2974" t="s">
        <v>118</v>
      </c>
      <c r="I2974" s="17">
        <f>IF(D2974="Moody",VLOOKUP(H2974,'Rating Translation'!$B$2:$E$25,4,FALSE),IF(D2974="SP",VLOOKUP(H2974,'Rating Translation'!$C$2:$E$25,3,FALSE),VLOOKUP(H2974,'Rating Translation'!$D$2:$E$25,2,FALSE)))</f>
        <v>23</v>
      </c>
      <c r="J2974">
        <f t="shared" si="276"/>
        <v>23</v>
      </c>
      <c r="K2974" s="20">
        <f>IF($D2974=K$1,$J2974,IF($C2974&lt;&gt;$C2973,"",K2973))</f>
        <v>22</v>
      </c>
      <c r="L2974">
        <f>IF($D2974=L$1,$J2974,IF($C2974&lt;&gt;$C2973,"",L2973))</f>
        <v>15</v>
      </c>
      <c r="M2974">
        <f>IF($D2974=M$1,$J2974,IF($C2974&lt;&gt;$C2973,"",M2973))</f>
        <v>23</v>
      </c>
      <c r="N2974" s="20">
        <f t="shared" si="277"/>
        <v>3</v>
      </c>
      <c r="O2974" s="21">
        <f t="shared" si="278"/>
        <v>20</v>
      </c>
      <c r="P2974">
        <f t="shared" si="280"/>
        <v>4.358898943540674</v>
      </c>
      <c r="Q2974">
        <f t="shared" si="281"/>
        <v>22</v>
      </c>
    </row>
    <row r="2975" spans="1:17" x14ac:dyDescent="0.25">
      <c r="A2975" t="str">
        <f t="shared" si="279"/>
        <v>Spain-Local</v>
      </c>
      <c r="B2975">
        <v>2974</v>
      </c>
      <c r="C2975" t="s">
        <v>7</v>
      </c>
      <c r="D2975" t="s">
        <v>69</v>
      </c>
      <c r="E2975" t="s">
        <v>101</v>
      </c>
      <c r="F2975" s="3">
        <v>37238</v>
      </c>
      <c r="G2975" s="1" t="s">
        <v>104</v>
      </c>
      <c r="H2975" t="s">
        <v>104</v>
      </c>
      <c r="I2975" s="17">
        <f>IF(D2975="Moody",VLOOKUP(H2975,'Rating Translation'!$B$2:$E$25,4,FALSE),IF(D2975="SP",VLOOKUP(H2975,'Rating Translation'!$C$2:$E$25,3,FALSE),VLOOKUP(H2975,'Rating Translation'!$D$2:$E$25,2,FALSE)))</f>
        <v>24</v>
      </c>
      <c r="J2975">
        <f t="shared" si="276"/>
        <v>24</v>
      </c>
      <c r="K2975" s="20">
        <f>IF($D2975=K$1,$J2975,IF($C2975&lt;&gt;$C2974,"",K2974))</f>
        <v>24</v>
      </c>
      <c r="L2975">
        <f>IF($D2975=L$1,$J2975,IF($C2975&lt;&gt;$C2974,"",L2974))</f>
        <v>15</v>
      </c>
      <c r="M2975">
        <f>IF($D2975=M$1,$J2975,IF($C2975&lt;&gt;$C2974,"",M2974))</f>
        <v>23</v>
      </c>
      <c r="N2975" s="20">
        <f t="shared" si="277"/>
        <v>3</v>
      </c>
      <c r="O2975" s="21">
        <f t="shared" si="278"/>
        <v>20.666666666666668</v>
      </c>
      <c r="P2975">
        <f t="shared" si="280"/>
        <v>4.9328828623162515</v>
      </c>
      <c r="Q2975">
        <f t="shared" si="281"/>
        <v>23</v>
      </c>
    </row>
    <row r="2976" spans="1:17" x14ac:dyDescent="0.25">
      <c r="A2976" t="str">
        <f t="shared" si="279"/>
        <v>Spain-Local</v>
      </c>
      <c r="B2976">
        <v>2975</v>
      </c>
      <c r="C2976" t="s">
        <v>7</v>
      </c>
      <c r="D2976" t="s">
        <v>96</v>
      </c>
      <c r="E2976" t="s">
        <v>101</v>
      </c>
      <c r="F2976" s="3">
        <v>37965</v>
      </c>
      <c r="G2976" s="1" t="s">
        <v>117</v>
      </c>
      <c r="H2976" t="s">
        <v>117</v>
      </c>
      <c r="I2976" s="17">
        <f>IF(D2976="Moody",VLOOKUP(H2976,'Rating Translation'!$B$2:$E$25,4,FALSE),IF(D2976="SP",VLOOKUP(H2976,'Rating Translation'!$C$2:$E$25,3,FALSE),VLOOKUP(H2976,'Rating Translation'!$D$2:$E$25,2,FALSE)))</f>
        <v>24</v>
      </c>
      <c r="J2976">
        <f t="shared" si="276"/>
        <v>24</v>
      </c>
      <c r="K2976" s="20">
        <f>IF($D2976=K$1,$J2976,IF($C2976&lt;&gt;$C2975,"",K2975))</f>
        <v>24</v>
      </c>
      <c r="L2976">
        <f>IF($D2976=L$1,$J2976,IF($C2976&lt;&gt;$C2975,"",L2975))</f>
        <v>15</v>
      </c>
      <c r="M2976">
        <f>IF($D2976=M$1,$J2976,IF($C2976&lt;&gt;$C2975,"",M2975))</f>
        <v>24</v>
      </c>
      <c r="N2976" s="20">
        <f t="shared" si="277"/>
        <v>3</v>
      </c>
      <c r="O2976" s="21">
        <f t="shared" si="278"/>
        <v>21</v>
      </c>
      <c r="P2976">
        <f t="shared" si="280"/>
        <v>5.196152422706632</v>
      </c>
      <c r="Q2976">
        <f t="shared" si="281"/>
        <v>24</v>
      </c>
    </row>
    <row r="2977" spans="1:17" x14ac:dyDescent="0.25">
      <c r="A2977" t="str">
        <f t="shared" si="279"/>
        <v>Spain-Local</v>
      </c>
      <c r="B2977">
        <v>2976</v>
      </c>
      <c r="C2977" t="s">
        <v>7</v>
      </c>
      <c r="D2977" t="s">
        <v>79</v>
      </c>
      <c r="E2977" t="s">
        <v>101</v>
      </c>
      <c r="F2977" s="3">
        <v>40296</v>
      </c>
      <c r="G2977" s="1" t="s">
        <v>78</v>
      </c>
      <c r="H2977" t="s">
        <v>78</v>
      </c>
      <c r="I2977" s="17">
        <f>IF(D2977="Moody",VLOOKUP(H2977,'Rating Translation'!$B$2:$E$25,4,FALSE),IF(D2977="SP",VLOOKUP(H2977,'Rating Translation'!$C$2:$E$25,3,FALSE),VLOOKUP(H2977,'Rating Translation'!$D$2:$E$25,2,FALSE)))</f>
        <v>22</v>
      </c>
      <c r="J2977">
        <f t="shared" si="276"/>
        <v>22</v>
      </c>
      <c r="K2977" s="20">
        <f>IF($D2977=K$1,$J2977,IF($C2977&lt;&gt;$C2976,"",K2976))</f>
        <v>24</v>
      </c>
      <c r="L2977">
        <f>IF($D2977=L$1,$J2977,IF($C2977&lt;&gt;$C2976,"",L2976))</f>
        <v>22</v>
      </c>
      <c r="M2977">
        <f>IF($D2977=M$1,$J2977,IF($C2977&lt;&gt;$C2976,"",M2976))</f>
        <v>24</v>
      </c>
      <c r="N2977" s="20">
        <f t="shared" si="277"/>
        <v>3</v>
      </c>
      <c r="O2977" s="21">
        <f t="shared" si="278"/>
        <v>23.333333333333332</v>
      </c>
      <c r="P2977">
        <f t="shared" si="280"/>
        <v>1.1547005383792515</v>
      </c>
      <c r="Q2977">
        <f t="shared" si="281"/>
        <v>24</v>
      </c>
    </row>
    <row r="2978" spans="1:17" x14ac:dyDescent="0.25">
      <c r="A2978" t="str">
        <f t="shared" si="279"/>
        <v>Spain-Local</v>
      </c>
      <c r="B2978">
        <v>2977</v>
      </c>
      <c r="C2978" t="s">
        <v>7</v>
      </c>
      <c r="D2978" t="s">
        <v>96</v>
      </c>
      <c r="E2978" t="s">
        <v>101</v>
      </c>
      <c r="F2978" s="3">
        <v>40326</v>
      </c>
      <c r="G2978" s="1" t="s">
        <v>118</v>
      </c>
      <c r="H2978" t="s">
        <v>118</v>
      </c>
      <c r="I2978" s="17">
        <f>IF(D2978="Moody",VLOOKUP(H2978,'Rating Translation'!$B$2:$E$25,4,FALSE),IF(D2978="SP",VLOOKUP(H2978,'Rating Translation'!$C$2:$E$25,3,FALSE),VLOOKUP(H2978,'Rating Translation'!$D$2:$E$25,2,FALSE)))</f>
        <v>23</v>
      </c>
      <c r="J2978">
        <f t="shared" si="276"/>
        <v>23</v>
      </c>
      <c r="K2978" s="20">
        <f>IF($D2978=K$1,$J2978,IF($C2978&lt;&gt;$C2977,"",K2977))</f>
        <v>24</v>
      </c>
      <c r="L2978">
        <f>IF($D2978=L$1,$J2978,IF($C2978&lt;&gt;$C2977,"",L2977))</f>
        <v>22</v>
      </c>
      <c r="M2978">
        <f>IF($D2978=M$1,$J2978,IF($C2978&lt;&gt;$C2977,"",M2977))</f>
        <v>23</v>
      </c>
      <c r="N2978" s="20">
        <f t="shared" si="277"/>
        <v>3</v>
      </c>
      <c r="O2978" s="21">
        <f t="shared" si="278"/>
        <v>23</v>
      </c>
      <c r="P2978">
        <f t="shared" si="280"/>
        <v>1</v>
      </c>
      <c r="Q2978">
        <f t="shared" si="281"/>
        <v>23</v>
      </c>
    </row>
    <row r="2979" spans="1:17" x14ac:dyDescent="0.25">
      <c r="A2979" t="str">
        <f t="shared" si="279"/>
        <v>Spain-Local</v>
      </c>
      <c r="B2979">
        <v>2978</v>
      </c>
      <c r="C2979" t="s">
        <v>7</v>
      </c>
      <c r="D2979" t="s">
        <v>69</v>
      </c>
      <c r="E2979" t="s">
        <v>101</v>
      </c>
      <c r="F2979" s="3">
        <v>40451</v>
      </c>
      <c r="G2979" s="1" t="s">
        <v>106</v>
      </c>
      <c r="H2979" t="s">
        <v>106</v>
      </c>
      <c r="I2979" s="17">
        <f>IF(D2979="Moody",VLOOKUP(H2979,'Rating Translation'!$B$2:$E$25,4,FALSE),IF(D2979="SP",VLOOKUP(H2979,'Rating Translation'!$C$2:$E$25,3,FALSE),VLOOKUP(H2979,'Rating Translation'!$D$2:$E$25,2,FALSE)))</f>
        <v>23</v>
      </c>
      <c r="J2979">
        <f t="shared" si="276"/>
        <v>23</v>
      </c>
      <c r="K2979" s="20">
        <f>IF($D2979=K$1,$J2979,IF($C2979&lt;&gt;$C2978,"",K2978))</f>
        <v>23</v>
      </c>
      <c r="L2979">
        <f>IF($D2979=L$1,$J2979,IF($C2979&lt;&gt;$C2978,"",L2978))</f>
        <v>22</v>
      </c>
      <c r="M2979">
        <f>IF($D2979=M$1,$J2979,IF($C2979&lt;&gt;$C2978,"",M2978))</f>
        <v>23</v>
      </c>
      <c r="N2979" s="20">
        <f t="shared" si="277"/>
        <v>3</v>
      </c>
      <c r="O2979" s="21">
        <f t="shared" si="278"/>
        <v>22.666666666666668</v>
      </c>
      <c r="P2979">
        <f t="shared" si="280"/>
        <v>0.57735026918962584</v>
      </c>
      <c r="Q2979">
        <f t="shared" si="281"/>
        <v>23</v>
      </c>
    </row>
    <row r="2980" spans="1:17" x14ac:dyDescent="0.25">
      <c r="A2980" t="str">
        <f t="shared" si="279"/>
        <v>Spain-Local</v>
      </c>
      <c r="B2980">
        <v>2979</v>
      </c>
      <c r="C2980" t="s">
        <v>7</v>
      </c>
      <c r="D2980" t="s">
        <v>96</v>
      </c>
      <c r="E2980" t="s">
        <v>101</v>
      </c>
      <c r="F2980" s="3">
        <v>40606</v>
      </c>
      <c r="G2980" s="1" t="s">
        <v>118</v>
      </c>
      <c r="H2980" t="s">
        <v>118</v>
      </c>
      <c r="I2980" s="17">
        <f>IF(D2980="Moody",VLOOKUP(H2980,'Rating Translation'!$B$2:$E$25,4,FALSE),IF(D2980="SP",VLOOKUP(H2980,'Rating Translation'!$C$2:$E$25,3,FALSE),VLOOKUP(H2980,'Rating Translation'!$D$2:$E$25,2,FALSE)))</f>
        <v>23</v>
      </c>
      <c r="J2980">
        <f t="shared" si="276"/>
        <v>23</v>
      </c>
      <c r="K2980" s="20">
        <f>IF($D2980=K$1,$J2980,IF($C2980&lt;&gt;$C2979,"",K2979))</f>
        <v>23</v>
      </c>
      <c r="L2980">
        <f>IF($D2980=L$1,$J2980,IF($C2980&lt;&gt;$C2979,"",L2979))</f>
        <v>22</v>
      </c>
      <c r="M2980">
        <f>IF($D2980=M$1,$J2980,IF($C2980&lt;&gt;$C2979,"",M2979))</f>
        <v>23</v>
      </c>
      <c r="N2980" s="20">
        <f t="shared" si="277"/>
        <v>3</v>
      </c>
      <c r="O2980" s="21">
        <f t="shared" si="278"/>
        <v>22.666666666666668</v>
      </c>
      <c r="P2980">
        <f t="shared" si="280"/>
        <v>0.57735026918962584</v>
      </c>
      <c r="Q2980">
        <f t="shared" si="281"/>
        <v>23</v>
      </c>
    </row>
    <row r="2981" spans="1:17" x14ac:dyDescent="0.25">
      <c r="A2981" t="str">
        <f t="shared" si="279"/>
        <v>Spain-Local</v>
      </c>
      <c r="B2981">
        <v>2980</v>
      </c>
      <c r="C2981" t="s">
        <v>7</v>
      </c>
      <c r="D2981" t="s">
        <v>69</v>
      </c>
      <c r="E2981" t="s">
        <v>101</v>
      </c>
      <c r="F2981" s="3">
        <v>40612</v>
      </c>
      <c r="G2981" s="1" t="s">
        <v>107</v>
      </c>
      <c r="H2981" t="s">
        <v>107</v>
      </c>
      <c r="I2981" s="17">
        <f>IF(D2981="Moody",VLOOKUP(H2981,'Rating Translation'!$B$2:$E$25,4,FALSE),IF(D2981="SP",VLOOKUP(H2981,'Rating Translation'!$C$2:$E$25,3,FALSE),VLOOKUP(H2981,'Rating Translation'!$D$2:$E$25,2,FALSE)))</f>
        <v>22</v>
      </c>
      <c r="J2981">
        <f t="shared" si="276"/>
        <v>22</v>
      </c>
      <c r="K2981" s="20">
        <f>IF($D2981=K$1,$J2981,IF($C2981&lt;&gt;$C2980,"",K2980))</f>
        <v>22</v>
      </c>
      <c r="L2981">
        <f>IF($D2981=L$1,$J2981,IF($C2981&lt;&gt;$C2980,"",L2980))</f>
        <v>22</v>
      </c>
      <c r="M2981">
        <f>IF($D2981=M$1,$J2981,IF($C2981&lt;&gt;$C2980,"",M2980))</f>
        <v>23</v>
      </c>
      <c r="N2981" s="20">
        <f t="shared" si="277"/>
        <v>3</v>
      </c>
      <c r="O2981" s="21">
        <f t="shared" si="278"/>
        <v>22.333333333333332</v>
      </c>
      <c r="P2981">
        <f t="shared" si="280"/>
        <v>0.57735026918962584</v>
      </c>
      <c r="Q2981">
        <f t="shared" si="281"/>
        <v>22</v>
      </c>
    </row>
    <row r="2982" spans="1:17" x14ac:dyDescent="0.25">
      <c r="A2982" t="str">
        <f t="shared" si="279"/>
        <v>Spain-Local</v>
      </c>
      <c r="B2982">
        <v>2981</v>
      </c>
      <c r="C2982" t="s">
        <v>7</v>
      </c>
      <c r="D2982" t="s">
        <v>96</v>
      </c>
      <c r="E2982" t="s">
        <v>101</v>
      </c>
      <c r="F2982" s="3">
        <v>40823</v>
      </c>
      <c r="G2982" s="1" t="s">
        <v>119</v>
      </c>
      <c r="H2982" t="s">
        <v>119</v>
      </c>
      <c r="I2982" s="17">
        <f>IF(D2982="Moody",VLOOKUP(H2982,'Rating Translation'!$B$2:$E$25,4,FALSE),IF(D2982="SP",VLOOKUP(H2982,'Rating Translation'!$C$2:$E$25,3,FALSE),VLOOKUP(H2982,'Rating Translation'!$D$2:$E$25,2,FALSE)))</f>
        <v>21</v>
      </c>
      <c r="J2982">
        <f t="shared" si="276"/>
        <v>21</v>
      </c>
      <c r="K2982" s="20">
        <f>IF($D2982=K$1,$J2982,IF($C2982&lt;&gt;$C2981,"",K2981))</f>
        <v>22</v>
      </c>
      <c r="L2982">
        <f>IF($D2982=L$1,$J2982,IF($C2982&lt;&gt;$C2981,"",L2981))</f>
        <v>22</v>
      </c>
      <c r="M2982">
        <f>IF($D2982=M$1,$J2982,IF($C2982&lt;&gt;$C2981,"",M2981))</f>
        <v>21</v>
      </c>
      <c r="N2982" s="20">
        <f t="shared" si="277"/>
        <v>3</v>
      </c>
      <c r="O2982" s="21">
        <f t="shared" si="278"/>
        <v>21.666666666666668</v>
      </c>
      <c r="P2982">
        <f t="shared" si="280"/>
        <v>0.57735026918962584</v>
      </c>
      <c r="Q2982">
        <f t="shared" si="281"/>
        <v>22</v>
      </c>
    </row>
    <row r="2983" spans="1:17" x14ac:dyDescent="0.25">
      <c r="A2983" t="str">
        <f t="shared" si="279"/>
        <v>Spain-Local</v>
      </c>
      <c r="B2983">
        <v>2982</v>
      </c>
      <c r="C2983" t="s">
        <v>7</v>
      </c>
      <c r="D2983" t="s">
        <v>79</v>
      </c>
      <c r="E2983" t="s">
        <v>101</v>
      </c>
      <c r="F2983" s="3">
        <v>40829</v>
      </c>
      <c r="G2983" s="1" t="s">
        <v>119</v>
      </c>
      <c r="H2983" t="s">
        <v>119</v>
      </c>
      <c r="I2983" s="17">
        <f>IF(D2983="Moody",VLOOKUP(H2983,'Rating Translation'!$B$2:$E$25,4,FALSE),IF(D2983="SP",VLOOKUP(H2983,'Rating Translation'!$C$2:$E$25,3,FALSE),VLOOKUP(H2983,'Rating Translation'!$D$2:$E$25,2,FALSE)))</f>
        <v>21</v>
      </c>
      <c r="J2983">
        <f t="shared" si="276"/>
        <v>21</v>
      </c>
      <c r="K2983" s="20">
        <f>IF($D2983=K$1,$J2983,IF($C2983&lt;&gt;$C2982,"",K2982))</f>
        <v>22</v>
      </c>
      <c r="L2983">
        <f>IF($D2983=L$1,$J2983,IF($C2983&lt;&gt;$C2982,"",L2982))</f>
        <v>21</v>
      </c>
      <c r="M2983">
        <f>IF($D2983=M$1,$J2983,IF($C2983&lt;&gt;$C2982,"",M2982))</f>
        <v>21</v>
      </c>
      <c r="N2983" s="20">
        <f t="shared" si="277"/>
        <v>3</v>
      </c>
      <c r="O2983" s="21">
        <f t="shared" si="278"/>
        <v>21.333333333333332</v>
      </c>
      <c r="P2983">
        <f t="shared" si="280"/>
        <v>0.57735026918962584</v>
      </c>
      <c r="Q2983">
        <f t="shared" si="281"/>
        <v>21</v>
      </c>
    </row>
    <row r="2984" spans="1:17" x14ac:dyDescent="0.25">
      <c r="A2984" t="str">
        <f t="shared" si="279"/>
        <v>Spain-Local</v>
      </c>
      <c r="B2984">
        <v>2983</v>
      </c>
      <c r="C2984" t="s">
        <v>7</v>
      </c>
      <c r="D2984" t="s">
        <v>69</v>
      </c>
      <c r="E2984" t="s">
        <v>101</v>
      </c>
      <c r="F2984" s="3">
        <v>40834</v>
      </c>
      <c r="G2984" s="1" t="s">
        <v>110</v>
      </c>
      <c r="H2984" t="s">
        <v>110</v>
      </c>
      <c r="I2984" s="17">
        <f>IF(D2984="Moody",VLOOKUP(H2984,'Rating Translation'!$B$2:$E$25,4,FALSE),IF(D2984="SP",VLOOKUP(H2984,'Rating Translation'!$C$2:$E$25,3,FALSE),VLOOKUP(H2984,'Rating Translation'!$D$2:$E$25,2,FALSE)))</f>
        <v>20</v>
      </c>
      <c r="J2984">
        <f t="shared" ref="J2984:J3047" si="282">IF(ISERROR(I2984),"",I2984)</f>
        <v>20</v>
      </c>
      <c r="K2984" s="20">
        <f>IF($D2984=K$1,$J2984,IF($C2984&lt;&gt;$C2983,"",K2983))</f>
        <v>20</v>
      </c>
      <c r="L2984">
        <f>IF($D2984=L$1,$J2984,IF($C2984&lt;&gt;$C2983,"",L2983))</f>
        <v>21</v>
      </c>
      <c r="M2984">
        <f>IF($D2984=M$1,$J2984,IF($C2984&lt;&gt;$C2983,"",M2983))</f>
        <v>21</v>
      </c>
      <c r="N2984" s="20">
        <f t="shared" ref="N2984:N3047" si="283">COUNT(K2984:M2984)</f>
        <v>3</v>
      </c>
      <c r="O2984" s="21">
        <f t="shared" ref="O2984:O3047" si="284">AVERAGE(K2984:M2984)</f>
        <v>20.666666666666668</v>
      </c>
      <c r="P2984">
        <f t="shared" si="280"/>
        <v>0.57735026918962584</v>
      </c>
      <c r="Q2984">
        <f t="shared" si="281"/>
        <v>21</v>
      </c>
    </row>
    <row r="2985" spans="1:17" x14ac:dyDescent="0.25">
      <c r="A2985" t="str">
        <f t="shared" si="279"/>
        <v>Spain-Local</v>
      </c>
      <c r="B2985">
        <v>2984</v>
      </c>
      <c r="C2985" t="s">
        <v>7</v>
      </c>
      <c r="D2985" t="s">
        <v>96</v>
      </c>
      <c r="E2985" t="s">
        <v>101</v>
      </c>
      <c r="F2985" s="3">
        <v>40865</v>
      </c>
      <c r="G2985" s="1" t="s">
        <v>119</v>
      </c>
      <c r="H2985" t="s">
        <v>119</v>
      </c>
      <c r="I2985" s="17">
        <f>IF(D2985="Moody",VLOOKUP(H2985,'Rating Translation'!$B$2:$E$25,4,FALSE),IF(D2985="SP",VLOOKUP(H2985,'Rating Translation'!$C$2:$E$25,3,FALSE),VLOOKUP(H2985,'Rating Translation'!$D$2:$E$25,2,FALSE)))</f>
        <v>21</v>
      </c>
      <c r="J2985">
        <f t="shared" si="282"/>
        <v>21</v>
      </c>
      <c r="K2985" s="20">
        <f>IF($D2985=K$1,$J2985,IF($C2985&lt;&gt;$C2984,"",K2984))</f>
        <v>20</v>
      </c>
      <c r="L2985">
        <f>IF($D2985=L$1,$J2985,IF($C2985&lt;&gt;$C2984,"",L2984))</f>
        <v>21</v>
      </c>
      <c r="M2985">
        <f>IF($D2985=M$1,$J2985,IF($C2985&lt;&gt;$C2984,"",M2984))</f>
        <v>21</v>
      </c>
      <c r="N2985" s="20">
        <f t="shared" si="283"/>
        <v>3</v>
      </c>
      <c r="O2985" s="21">
        <f t="shared" si="284"/>
        <v>20.666666666666668</v>
      </c>
      <c r="P2985">
        <f t="shared" si="280"/>
        <v>0.57735026918962584</v>
      </c>
      <c r="Q2985">
        <f t="shared" si="281"/>
        <v>21</v>
      </c>
    </row>
    <row r="2986" spans="1:17" x14ac:dyDescent="0.25">
      <c r="A2986" t="str">
        <f t="shared" si="279"/>
        <v>Spain-Local</v>
      </c>
      <c r="B2986">
        <v>2985</v>
      </c>
      <c r="C2986" t="s">
        <v>7</v>
      </c>
      <c r="D2986" t="s">
        <v>96</v>
      </c>
      <c r="E2986" t="s">
        <v>101</v>
      </c>
      <c r="F2986" s="3">
        <v>40893</v>
      </c>
      <c r="G2986" s="1" t="s">
        <v>119</v>
      </c>
      <c r="H2986" t="s">
        <v>119</v>
      </c>
      <c r="I2986" s="17">
        <f>IF(D2986="Moody",VLOOKUP(H2986,'Rating Translation'!$B$2:$E$25,4,FALSE),IF(D2986="SP",VLOOKUP(H2986,'Rating Translation'!$C$2:$E$25,3,FALSE),VLOOKUP(H2986,'Rating Translation'!$D$2:$E$25,2,FALSE)))</f>
        <v>21</v>
      </c>
      <c r="J2986">
        <f t="shared" si="282"/>
        <v>21</v>
      </c>
      <c r="K2986" s="20">
        <f>IF($D2986=K$1,$J2986,IF($C2986&lt;&gt;$C2985,"",K2985))</f>
        <v>20</v>
      </c>
      <c r="L2986">
        <f>IF($D2986=L$1,$J2986,IF($C2986&lt;&gt;$C2985,"",L2985))</f>
        <v>21</v>
      </c>
      <c r="M2986">
        <f>IF($D2986=M$1,$J2986,IF($C2986&lt;&gt;$C2985,"",M2985))</f>
        <v>21</v>
      </c>
      <c r="N2986" s="20">
        <f t="shared" si="283"/>
        <v>3</v>
      </c>
      <c r="O2986" s="21">
        <f t="shared" si="284"/>
        <v>20.666666666666668</v>
      </c>
      <c r="P2986">
        <f t="shared" si="280"/>
        <v>0.57735026918962584</v>
      </c>
      <c r="Q2986">
        <f t="shared" si="281"/>
        <v>21</v>
      </c>
    </row>
    <row r="2987" spans="1:17" x14ac:dyDescent="0.25">
      <c r="A2987" t="str">
        <f t="shared" si="279"/>
        <v>Spain-Local</v>
      </c>
      <c r="B2987">
        <v>2986</v>
      </c>
      <c r="C2987" t="s">
        <v>7</v>
      </c>
      <c r="D2987" t="s">
        <v>79</v>
      </c>
      <c r="E2987" t="s">
        <v>101</v>
      </c>
      <c r="F2987" s="3">
        <v>40921</v>
      </c>
      <c r="G2987" s="1" t="s">
        <v>76</v>
      </c>
      <c r="H2987" t="s">
        <v>76</v>
      </c>
      <c r="I2987" s="17">
        <f>IF(D2987="Moody",VLOOKUP(H2987,'Rating Translation'!$B$2:$E$25,4,FALSE),IF(D2987="SP",VLOOKUP(H2987,'Rating Translation'!$C$2:$E$25,3,FALSE),VLOOKUP(H2987,'Rating Translation'!$D$2:$E$25,2,FALSE)))</f>
        <v>19</v>
      </c>
      <c r="J2987">
        <f t="shared" si="282"/>
        <v>19</v>
      </c>
      <c r="K2987" s="20">
        <f>IF($D2987=K$1,$J2987,IF($C2987&lt;&gt;$C2986,"",K2986))</f>
        <v>20</v>
      </c>
      <c r="L2987">
        <f>IF($D2987=L$1,$J2987,IF($C2987&lt;&gt;$C2986,"",L2986))</f>
        <v>19</v>
      </c>
      <c r="M2987">
        <f>IF($D2987=M$1,$J2987,IF($C2987&lt;&gt;$C2986,"",M2986))</f>
        <v>21</v>
      </c>
      <c r="N2987" s="20">
        <f t="shared" si="283"/>
        <v>3</v>
      </c>
      <c r="O2987" s="21">
        <f t="shared" si="284"/>
        <v>20</v>
      </c>
      <c r="P2987">
        <f t="shared" si="280"/>
        <v>1</v>
      </c>
      <c r="Q2987">
        <f t="shared" si="281"/>
        <v>20</v>
      </c>
    </row>
    <row r="2988" spans="1:17" x14ac:dyDescent="0.25">
      <c r="A2988" t="str">
        <f t="shared" si="279"/>
        <v>Spain-Local</v>
      </c>
      <c r="B2988">
        <v>2987</v>
      </c>
      <c r="C2988" t="s">
        <v>7</v>
      </c>
      <c r="D2988" t="s">
        <v>96</v>
      </c>
      <c r="E2988" t="s">
        <v>101</v>
      </c>
      <c r="F2988" s="3">
        <v>40935</v>
      </c>
      <c r="G2988" s="1" t="s">
        <v>76</v>
      </c>
      <c r="H2988" t="s">
        <v>76</v>
      </c>
      <c r="I2988" s="17">
        <f>IF(D2988="Moody",VLOOKUP(H2988,'Rating Translation'!$B$2:$E$25,4,FALSE),IF(D2988="SP",VLOOKUP(H2988,'Rating Translation'!$C$2:$E$25,3,FALSE),VLOOKUP(H2988,'Rating Translation'!$D$2:$E$25,2,FALSE)))</f>
        <v>19</v>
      </c>
      <c r="J2988">
        <f t="shared" si="282"/>
        <v>19</v>
      </c>
      <c r="K2988" s="20">
        <f>IF($D2988=K$1,$J2988,IF($C2988&lt;&gt;$C2987,"",K2987))</f>
        <v>20</v>
      </c>
      <c r="L2988">
        <f>IF($D2988=L$1,$J2988,IF($C2988&lt;&gt;$C2987,"",L2987))</f>
        <v>19</v>
      </c>
      <c r="M2988">
        <f>IF($D2988=M$1,$J2988,IF($C2988&lt;&gt;$C2987,"",M2987))</f>
        <v>19</v>
      </c>
      <c r="N2988" s="20">
        <f t="shared" si="283"/>
        <v>3</v>
      </c>
      <c r="O2988" s="21">
        <f t="shared" si="284"/>
        <v>19.333333333333332</v>
      </c>
      <c r="P2988">
        <f t="shared" si="280"/>
        <v>0.57735026918962584</v>
      </c>
      <c r="Q2988">
        <f t="shared" si="281"/>
        <v>19</v>
      </c>
    </row>
    <row r="2989" spans="1:17" x14ac:dyDescent="0.25">
      <c r="A2989" t="str">
        <f t="shared" si="279"/>
        <v>Spain-Local</v>
      </c>
      <c r="B2989">
        <v>2988</v>
      </c>
      <c r="C2989" t="s">
        <v>7</v>
      </c>
      <c r="D2989" t="s">
        <v>69</v>
      </c>
      <c r="E2989" t="s">
        <v>101</v>
      </c>
      <c r="F2989" s="3">
        <v>40952</v>
      </c>
      <c r="G2989" s="1" t="s">
        <v>112</v>
      </c>
      <c r="H2989" t="s">
        <v>112</v>
      </c>
      <c r="I2989" s="17">
        <f>IF(D2989="Moody",VLOOKUP(H2989,'Rating Translation'!$B$2:$E$25,4,FALSE),IF(D2989="SP",VLOOKUP(H2989,'Rating Translation'!$C$2:$E$25,3,FALSE),VLOOKUP(H2989,'Rating Translation'!$D$2:$E$25,2,FALSE)))</f>
        <v>18</v>
      </c>
      <c r="J2989">
        <f t="shared" si="282"/>
        <v>18</v>
      </c>
      <c r="K2989" s="20">
        <f>IF($D2989=K$1,$J2989,IF($C2989&lt;&gt;$C2988,"",K2988))</f>
        <v>18</v>
      </c>
      <c r="L2989">
        <f>IF($D2989=L$1,$J2989,IF($C2989&lt;&gt;$C2988,"",L2988))</f>
        <v>19</v>
      </c>
      <c r="M2989">
        <f>IF($D2989=M$1,$J2989,IF($C2989&lt;&gt;$C2988,"",M2988))</f>
        <v>19</v>
      </c>
      <c r="N2989" s="20">
        <f t="shared" si="283"/>
        <v>3</v>
      </c>
      <c r="O2989" s="21">
        <f t="shared" si="284"/>
        <v>18.666666666666668</v>
      </c>
      <c r="P2989">
        <f t="shared" si="280"/>
        <v>0.57735026918962584</v>
      </c>
      <c r="Q2989">
        <f t="shared" si="281"/>
        <v>19</v>
      </c>
    </row>
    <row r="2990" spans="1:17" x14ac:dyDescent="0.25">
      <c r="A2990" t="str">
        <f t="shared" si="279"/>
        <v>Spain-Local</v>
      </c>
      <c r="B2990">
        <v>2989</v>
      </c>
      <c r="C2990" t="s">
        <v>7</v>
      </c>
      <c r="D2990" t="s">
        <v>96</v>
      </c>
      <c r="E2990" t="s">
        <v>101</v>
      </c>
      <c r="F2990" s="3">
        <v>40960</v>
      </c>
      <c r="G2990" s="1" t="s">
        <v>76</v>
      </c>
      <c r="H2990" t="s">
        <v>76</v>
      </c>
      <c r="I2990" s="17">
        <f>IF(D2990="Moody",VLOOKUP(H2990,'Rating Translation'!$B$2:$E$25,4,FALSE),IF(D2990="SP",VLOOKUP(H2990,'Rating Translation'!$C$2:$E$25,3,FALSE),VLOOKUP(H2990,'Rating Translation'!$D$2:$E$25,2,FALSE)))</f>
        <v>19</v>
      </c>
      <c r="J2990">
        <f t="shared" si="282"/>
        <v>19</v>
      </c>
      <c r="K2990" s="20">
        <f>IF($D2990=K$1,$J2990,IF($C2990&lt;&gt;$C2989,"",K2989))</f>
        <v>18</v>
      </c>
      <c r="L2990">
        <f>IF($D2990=L$1,$J2990,IF($C2990&lt;&gt;$C2989,"",L2989))</f>
        <v>19</v>
      </c>
      <c r="M2990">
        <f>IF($D2990=M$1,$J2990,IF($C2990&lt;&gt;$C2989,"",M2989))</f>
        <v>19</v>
      </c>
      <c r="N2990" s="20">
        <f t="shared" si="283"/>
        <v>3</v>
      </c>
      <c r="O2990" s="21">
        <f t="shared" si="284"/>
        <v>18.666666666666668</v>
      </c>
      <c r="P2990">
        <f t="shared" si="280"/>
        <v>0.57735026918962584</v>
      </c>
      <c r="Q2990">
        <f t="shared" si="281"/>
        <v>19</v>
      </c>
    </row>
    <row r="2991" spans="1:17" x14ac:dyDescent="0.25">
      <c r="A2991" t="str">
        <f t="shared" si="279"/>
        <v>Spain-Local</v>
      </c>
      <c r="B2991">
        <v>2990</v>
      </c>
      <c r="C2991" t="s">
        <v>7</v>
      </c>
      <c r="D2991" t="s">
        <v>79</v>
      </c>
      <c r="E2991" t="s">
        <v>101</v>
      </c>
      <c r="F2991" s="3">
        <v>41025</v>
      </c>
      <c r="G2991" s="1" t="s">
        <v>122</v>
      </c>
      <c r="H2991" t="s">
        <v>122</v>
      </c>
      <c r="I2991" s="17">
        <f>IF(D2991="Moody",VLOOKUP(H2991,'Rating Translation'!$B$2:$E$25,4,FALSE),IF(D2991="SP",VLOOKUP(H2991,'Rating Translation'!$C$2:$E$25,3,FALSE),VLOOKUP(H2991,'Rating Translation'!$D$2:$E$25,2,FALSE)))</f>
        <v>17</v>
      </c>
      <c r="J2991">
        <f t="shared" si="282"/>
        <v>17</v>
      </c>
      <c r="K2991" s="20">
        <f>IF($D2991=K$1,$J2991,IF($C2991&lt;&gt;$C2990,"",K2990))</f>
        <v>18</v>
      </c>
      <c r="L2991">
        <f>IF($D2991=L$1,$J2991,IF($C2991&lt;&gt;$C2990,"",L2990))</f>
        <v>17</v>
      </c>
      <c r="M2991">
        <f>IF($D2991=M$1,$J2991,IF($C2991&lt;&gt;$C2990,"",M2990))</f>
        <v>19</v>
      </c>
      <c r="N2991" s="20">
        <f t="shared" si="283"/>
        <v>3</v>
      </c>
      <c r="O2991" s="21">
        <f t="shared" si="284"/>
        <v>18</v>
      </c>
      <c r="P2991">
        <f t="shared" si="280"/>
        <v>1</v>
      </c>
      <c r="Q2991">
        <f t="shared" si="281"/>
        <v>18</v>
      </c>
    </row>
    <row r="2992" spans="1:17" x14ac:dyDescent="0.25">
      <c r="A2992" t="str">
        <f t="shared" si="279"/>
        <v>Spain-Local</v>
      </c>
      <c r="B2992">
        <v>2991</v>
      </c>
      <c r="C2992" t="s">
        <v>7</v>
      </c>
      <c r="D2992" t="s">
        <v>96</v>
      </c>
      <c r="E2992" t="s">
        <v>101</v>
      </c>
      <c r="F2992" s="3">
        <v>41067</v>
      </c>
      <c r="G2992" s="1" t="s">
        <v>123</v>
      </c>
      <c r="H2992" t="s">
        <v>123</v>
      </c>
      <c r="I2992" s="17">
        <f>IF(D2992="Moody",VLOOKUP(H2992,'Rating Translation'!$B$2:$E$25,4,FALSE),IF(D2992="SP",VLOOKUP(H2992,'Rating Translation'!$C$2:$E$25,3,FALSE),VLOOKUP(H2992,'Rating Translation'!$D$2:$E$25,2,FALSE)))</f>
        <v>16</v>
      </c>
      <c r="J2992">
        <f t="shared" si="282"/>
        <v>16</v>
      </c>
      <c r="K2992" s="20">
        <f>IF($D2992=K$1,$J2992,IF($C2992&lt;&gt;$C2991,"",K2991))</f>
        <v>18</v>
      </c>
      <c r="L2992">
        <f>IF($D2992=L$1,$J2992,IF($C2992&lt;&gt;$C2991,"",L2991))</f>
        <v>17</v>
      </c>
      <c r="M2992">
        <f>IF($D2992=M$1,$J2992,IF($C2992&lt;&gt;$C2991,"",M2991))</f>
        <v>16</v>
      </c>
      <c r="N2992" s="20">
        <f t="shared" si="283"/>
        <v>3</v>
      </c>
      <c r="O2992" s="21">
        <f t="shared" si="284"/>
        <v>17</v>
      </c>
      <c r="P2992">
        <f t="shared" si="280"/>
        <v>1</v>
      </c>
      <c r="Q2992">
        <f t="shared" si="281"/>
        <v>17</v>
      </c>
    </row>
    <row r="2993" spans="1:17" x14ac:dyDescent="0.25">
      <c r="A2993" t="str">
        <f t="shared" si="279"/>
        <v>Spain-Local</v>
      </c>
      <c r="B2993">
        <v>2992</v>
      </c>
      <c r="C2993" t="s">
        <v>7</v>
      </c>
      <c r="D2993" t="s">
        <v>69</v>
      </c>
      <c r="E2993" t="s">
        <v>101</v>
      </c>
      <c r="F2993" s="3">
        <v>41073</v>
      </c>
      <c r="G2993" s="1" t="s">
        <v>116</v>
      </c>
      <c r="H2993" t="s">
        <v>116</v>
      </c>
      <c r="I2993" s="17">
        <f>IF(D2993="Moody",VLOOKUP(H2993,'Rating Translation'!$B$2:$E$25,4,FALSE),IF(D2993="SP",VLOOKUP(H2993,'Rating Translation'!$C$2:$E$25,3,FALSE),VLOOKUP(H2993,'Rating Translation'!$D$2:$E$25,2,FALSE)))</f>
        <v>15</v>
      </c>
      <c r="J2993">
        <f t="shared" si="282"/>
        <v>15</v>
      </c>
      <c r="K2993" s="20">
        <f>IF($D2993=K$1,$J2993,IF($C2993&lt;&gt;$C2992,"",K2992))</f>
        <v>15</v>
      </c>
      <c r="L2993">
        <f>IF($D2993=L$1,$J2993,IF($C2993&lt;&gt;$C2992,"",L2992))</f>
        <v>17</v>
      </c>
      <c r="M2993">
        <f>IF($D2993=M$1,$J2993,IF($C2993&lt;&gt;$C2992,"",M2992))</f>
        <v>16</v>
      </c>
      <c r="N2993" s="20">
        <f t="shared" si="283"/>
        <v>3</v>
      </c>
      <c r="O2993" s="21">
        <f t="shared" si="284"/>
        <v>16</v>
      </c>
      <c r="P2993">
        <f t="shared" si="280"/>
        <v>1</v>
      </c>
      <c r="Q2993">
        <f t="shared" si="281"/>
        <v>16</v>
      </c>
    </row>
    <row r="2994" spans="1:17" x14ac:dyDescent="0.25">
      <c r="A2994" t="str">
        <f t="shared" si="279"/>
        <v>Spain-Local</v>
      </c>
      <c r="B2994">
        <v>2993</v>
      </c>
      <c r="C2994" t="s">
        <v>7</v>
      </c>
      <c r="D2994" t="s">
        <v>96</v>
      </c>
      <c r="E2994" t="s">
        <v>101</v>
      </c>
      <c r="F2994" s="3">
        <v>41088</v>
      </c>
      <c r="G2994" s="1" t="s">
        <v>123</v>
      </c>
      <c r="H2994" t="s">
        <v>123</v>
      </c>
      <c r="I2994" s="17">
        <f>IF(D2994="Moody",VLOOKUP(H2994,'Rating Translation'!$B$2:$E$25,4,FALSE),IF(D2994="SP",VLOOKUP(H2994,'Rating Translation'!$C$2:$E$25,3,FALSE),VLOOKUP(H2994,'Rating Translation'!$D$2:$E$25,2,FALSE)))</f>
        <v>16</v>
      </c>
      <c r="J2994">
        <f t="shared" si="282"/>
        <v>16</v>
      </c>
      <c r="K2994" s="20">
        <f>IF($D2994=K$1,$J2994,IF($C2994&lt;&gt;$C2993,"",K2993))</f>
        <v>15</v>
      </c>
      <c r="L2994">
        <f>IF($D2994=L$1,$J2994,IF($C2994&lt;&gt;$C2993,"",L2993))</f>
        <v>17</v>
      </c>
      <c r="M2994">
        <f>IF($D2994=M$1,$J2994,IF($C2994&lt;&gt;$C2993,"",M2993))</f>
        <v>16</v>
      </c>
      <c r="N2994" s="20">
        <f t="shared" si="283"/>
        <v>3</v>
      </c>
      <c r="O2994" s="21">
        <f t="shared" si="284"/>
        <v>16</v>
      </c>
      <c r="P2994">
        <f t="shared" si="280"/>
        <v>1</v>
      </c>
      <c r="Q2994">
        <f t="shared" si="281"/>
        <v>16</v>
      </c>
    </row>
    <row r="2995" spans="1:17" x14ac:dyDescent="0.25">
      <c r="A2995" t="str">
        <f t="shared" si="279"/>
        <v>Spain-Local</v>
      </c>
      <c r="B2995">
        <v>2994</v>
      </c>
      <c r="C2995" t="s">
        <v>7</v>
      </c>
      <c r="D2995" t="s">
        <v>96</v>
      </c>
      <c r="E2995" t="s">
        <v>101</v>
      </c>
      <c r="F2995" s="3">
        <v>41186</v>
      </c>
      <c r="G2995" s="1" t="s">
        <v>123</v>
      </c>
      <c r="H2995" t="s">
        <v>123</v>
      </c>
      <c r="I2995" s="17">
        <f>IF(D2995="Moody",VLOOKUP(H2995,'Rating Translation'!$B$2:$E$25,4,FALSE),IF(D2995="SP",VLOOKUP(H2995,'Rating Translation'!$C$2:$E$25,3,FALSE),VLOOKUP(H2995,'Rating Translation'!$D$2:$E$25,2,FALSE)))</f>
        <v>16</v>
      </c>
      <c r="J2995">
        <f t="shared" si="282"/>
        <v>16</v>
      </c>
      <c r="K2995" s="20">
        <f>IF($D2995=K$1,$J2995,IF($C2995&lt;&gt;$C2994,"",K2994))</f>
        <v>15</v>
      </c>
      <c r="L2995">
        <f>IF($D2995=L$1,$J2995,IF($C2995&lt;&gt;$C2994,"",L2994))</f>
        <v>17</v>
      </c>
      <c r="M2995">
        <f>IF($D2995=M$1,$J2995,IF($C2995&lt;&gt;$C2994,"",M2994))</f>
        <v>16</v>
      </c>
      <c r="N2995" s="20">
        <f t="shared" si="283"/>
        <v>3</v>
      </c>
      <c r="O2995" s="21">
        <f t="shared" si="284"/>
        <v>16</v>
      </c>
      <c r="P2995">
        <f t="shared" si="280"/>
        <v>1</v>
      </c>
      <c r="Q2995">
        <f t="shared" si="281"/>
        <v>16</v>
      </c>
    </row>
    <row r="2996" spans="1:17" x14ac:dyDescent="0.25">
      <c r="A2996" t="str">
        <f t="shared" si="279"/>
        <v>Spain-Local</v>
      </c>
      <c r="B2996">
        <v>2995</v>
      </c>
      <c r="C2996" t="s">
        <v>7</v>
      </c>
      <c r="D2996" t="s">
        <v>79</v>
      </c>
      <c r="E2996" t="s">
        <v>101</v>
      </c>
      <c r="F2996" s="3">
        <v>41192</v>
      </c>
      <c r="G2996" s="1" t="s">
        <v>124</v>
      </c>
      <c r="H2996" t="s">
        <v>124</v>
      </c>
      <c r="I2996" s="17">
        <f>IF(D2996="Moody",VLOOKUP(H2996,'Rating Translation'!$B$2:$E$25,4,FALSE),IF(D2996="SP",VLOOKUP(H2996,'Rating Translation'!$C$2:$E$25,3,FALSE),VLOOKUP(H2996,'Rating Translation'!$D$2:$E$25,2,FALSE)))</f>
        <v>15</v>
      </c>
      <c r="J2996">
        <f t="shared" si="282"/>
        <v>15</v>
      </c>
      <c r="K2996" s="20">
        <f>IF($D2996=K$1,$J2996,IF($C2996&lt;&gt;$C2995,"",K2995))</f>
        <v>15</v>
      </c>
      <c r="L2996">
        <f>IF($D2996=L$1,$J2996,IF($C2996&lt;&gt;$C2995,"",L2995))</f>
        <v>15</v>
      </c>
      <c r="M2996">
        <f>IF($D2996=M$1,$J2996,IF($C2996&lt;&gt;$C2995,"",M2995))</f>
        <v>16</v>
      </c>
      <c r="N2996" s="20">
        <f t="shared" si="283"/>
        <v>3</v>
      </c>
      <c r="O2996" s="21">
        <f t="shared" si="284"/>
        <v>15.333333333333334</v>
      </c>
      <c r="P2996">
        <f t="shared" si="280"/>
        <v>0.57735026918962573</v>
      </c>
      <c r="Q2996">
        <f t="shared" si="281"/>
        <v>15</v>
      </c>
    </row>
    <row r="2997" spans="1:17" x14ac:dyDescent="0.25">
      <c r="A2997" t="str">
        <f t="shared" si="279"/>
        <v>Spain-Local</v>
      </c>
      <c r="B2997">
        <v>2996</v>
      </c>
      <c r="C2997" t="s">
        <v>7</v>
      </c>
      <c r="D2997" t="s">
        <v>69</v>
      </c>
      <c r="E2997" t="s">
        <v>101</v>
      </c>
      <c r="F2997" s="3">
        <v>41198</v>
      </c>
      <c r="G2997" s="1" t="s">
        <v>116</v>
      </c>
      <c r="H2997" t="s">
        <v>116</v>
      </c>
      <c r="I2997" s="17">
        <f>IF(D2997="Moody",VLOOKUP(H2997,'Rating Translation'!$B$2:$E$25,4,FALSE),IF(D2997="SP",VLOOKUP(H2997,'Rating Translation'!$C$2:$E$25,3,FALSE),VLOOKUP(H2997,'Rating Translation'!$D$2:$E$25,2,FALSE)))</f>
        <v>15</v>
      </c>
      <c r="J2997">
        <f t="shared" si="282"/>
        <v>15</v>
      </c>
      <c r="K2997" s="20">
        <f>IF($D2997=K$1,$J2997,IF($C2997&lt;&gt;$C2996,"",K2996))</f>
        <v>15</v>
      </c>
      <c r="L2997">
        <f>IF($D2997=L$1,$J2997,IF($C2997&lt;&gt;$C2996,"",L2996))</f>
        <v>15</v>
      </c>
      <c r="M2997">
        <f>IF($D2997=M$1,$J2997,IF($C2997&lt;&gt;$C2996,"",M2996))</f>
        <v>16</v>
      </c>
      <c r="N2997" s="20">
        <f t="shared" si="283"/>
        <v>3</v>
      </c>
      <c r="O2997" s="21">
        <f t="shared" si="284"/>
        <v>15.333333333333334</v>
      </c>
      <c r="P2997">
        <f t="shared" si="280"/>
        <v>0.57735026918962573</v>
      </c>
      <c r="Q2997">
        <f t="shared" si="281"/>
        <v>15</v>
      </c>
    </row>
    <row r="2998" spans="1:17" x14ac:dyDescent="0.25">
      <c r="A2998" t="str">
        <f t="shared" si="279"/>
        <v>Spain-Local</v>
      </c>
      <c r="B2998">
        <v>2997</v>
      </c>
      <c r="C2998" t="s">
        <v>7</v>
      </c>
      <c r="D2998" t="s">
        <v>96</v>
      </c>
      <c r="E2998" t="s">
        <v>101</v>
      </c>
      <c r="F2998" s="3">
        <v>41227</v>
      </c>
      <c r="G2998" s="1" t="s">
        <v>123</v>
      </c>
      <c r="H2998" t="s">
        <v>123</v>
      </c>
      <c r="I2998" s="17">
        <f>IF(D2998="Moody",VLOOKUP(H2998,'Rating Translation'!$B$2:$E$25,4,FALSE),IF(D2998="SP",VLOOKUP(H2998,'Rating Translation'!$C$2:$E$25,3,FALSE),VLOOKUP(H2998,'Rating Translation'!$D$2:$E$25,2,FALSE)))</f>
        <v>16</v>
      </c>
      <c r="J2998">
        <f t="shared" si="282"/>
        <v>16</v>
      </c>
      <c r="K2998" s="20">
        <f>IF($D2998=K$1,$J2998,IF($C2998&lt;&gt;$C2997,"",K2997))</f>
        <v>15</v>
      </c>
      <c r="L2998">
        <f>IF($D2998=L$1,$J2998,IF($C2998&lt;&gt;$C2997,"",L2997))</f>
        <v>15</v>
      </c>
      <c r="M2998">
        <f>IF($D2998=M$1,$J2998,IF($C2998&lt;&gt;$C2997,"",M2997))</f>
        <v>16</v>
      </c>
      <c r="N2998" s="20">
        <f t="shared" si="283"/>
        <v>3</v>
      </c>
      <c r="O2998" s="21">
        <f t="shared" si="284"/>
        <v>15.333333333333334</v>
      </c>
      <c r="P2998">
        <f t="shared" si="280"/>
        <v>0.57735026918962573</v>
      </c>
      <c r="Q2998">
        <f t="shared" si="281"/>
        <v>15</v>
      </c>
    </row>
    <row r="2999" spans="1:17" x14ac:dyDescent="0.25">
      <c r="A2999" t="str">
        <f t="shared" si="279"/>
        <v>Spain-Local</v>
      </c>
      <c r="B2999">
        <v>2998</v>
      </c>
      <c r="C2999" t="s">
        <v>7</v>
      </c>
      <c r="D2999" t="s">
        <v>96</v>
      </c>
      <c r="E2999" t="s">
        <v>101</v>
      </c>
      <c r="F2999" s="3">
        <v>41313</v>
      </c>
      <c r="G2999" s="1" t="s">
        <v>123</v>
      </c>
      <c r="H2999" t="s">
        <v>123</v>
      </c>
      <c r="I2999" s="17">
        <f>IF(D2999="Moody",VLOOKUP(H2999,'Rating Translation'!$B$2:$E$25,4,FALSE),IF(D2999="SP",VLOOKUP(H2999,'Rating Translation'!$C$2:$E$25,3,FALSE),VLOOKUP(H2999,'Rating Translation'!$D$2:$E$25,2,FALSE)))</f>
        <v>16</v>
      </c>
      <c r="J2999">
        <f t="shared" si="282"/>
        <v>16</v>
      </c>
      <c r="K2999" s="20">
        <f>IF($D2999=K$1,$J2999,IF($C2999&lt;&gt;$C2998,"",K2998))</f>
        <v>15</v>
      </c>
      <c r="L2999">
        <f>IF($D2999=L$1,$J2999,IF($C2999&lt;&gt;$C2998,"",L2998))</f>
        <v>15</v>
      </c>
      <c r="M2999">
        <f>IF($D2999=M$1,$J2999,IF($C2999&lt;&gt;$C2998,"",M2998))</f>
        <v>16</v>
      </c>
      <c r="N2999" s="20">
        <f t="shared" si="283"/>
        <v>3</v>
      </c>
      <c r="O2999" s="21">
        <f t="shared" si="284"/>
        <v>15.333333333333334</v>
      </c>
      <c r="P2999">
        <f t="shared" si="280"/>
        <v>0.57735026918962573</v>
      </c>
      <c r="Q2999">
        <f t="shared" si="281"/>
        <v>15</v>
      </c>
    </row>
    <row r="3000" spans="1:17" x14ac:dyDescent="0.25">
      <c r="A3000" t="str">
        <f t="shared" si="279"/>
        <v>Spain-Local</v>
      </c>
      <c r="B3000">
        <v>2999</v>
      </c>
      <c r="C3000" t="s">
        <v>7</v>
      </c>
      <c r="D3000" t="s">
        <v>96</v>
      </c>
      <c r="E3000" t="s">
        <v>101</v>
      </c>
      <c r="F3000" s="3">
        <v>41340</v>
      </c>
      <c r="G3000" s="1" t="s">
        <v>123</v>
      </c>
      <c r="H3000" t="s">
        <v>123</v>
      </c>
      <c r="I3000" s="17">
        <f>IF(D3000="Moody",VLOOKUP(H3000,'Rating Translation'!$B$2:$E$25,4,FALSE),IF(D3000="SP",VLOOKUP(H3000,'Rating Translation'!$C$2:$E$25,3,FALSE),VLOOKUP(H3000,'Rating Translation'!$D$2:$E$25,2,FALSE)))</f>
        <v>16</v>
      </c>
      <c r="J3000">
        <f t="shared" si="282"/>
        <v>16</v>
      </c>
      <c r="K3000" s="20">
        <f>IF($D3000=K$1,$J3000,IF($C3000&lt;&gt;$C2999,"",K2999))</f>
        <v>15</v>
      </c>
      <c r="L3000">
        <f>IF($D3000=L$1,$J3000,IF($C3000&lt;&gt;$C2999,"",L2999))</f>
        <v>15</v>
      </c>
      <c r="M3000">
        <f>IF($D3000=M$1,$J3000,IF($C3000&lt;&gt;$C2999,"",M2999))</f>
        <v>16</v>
      </c>
      <c r="N3000" s="20">
        <f t="shared" si="283"/>
        <v>3</v>
      </c>
      <c r="O3000" s="21">
        <f t="shared" si="284"/>
        <v>15.333333333333334</v>
      </c>
      <c r="P3000">
        <f t="shared" si="280"/>
        <v>0.57735026918962573</v>
      </c>
      <c r="Q3000">
        <f t="shared" si="281"/>
        <v>15</v>
      </c>
    </row>
    <row r="3001" spans="1:17" x14ac:dyDescent="0.25">
      <c r="A3001" t="str">
        <f t="shared" si="279"/>
        <v>Spain-Local</v>
      </c>
      <c r="B3001">
        <v>3000</v>
      </c>
      <c r="C3001" t="s">
        <v>7</v>
      </c>
      <c r="D3001" t="s">
        <v>96</v>
      </c>
      <c r="E3001" t="s">
        <v>101</v>
      </c>
      <c r="F3001" s="3">
        <v>41358</v>
      </c>
      <c r="G3001" s="1" t="s">
        <v>123</v>
      </c>
      <c r="H3001" t="s">
        <v>123</v>
      </c>
      <c r="I3001" s="17">
        <f>IF(D3001="Moody",VLOOKUP(H3001,'Rating Translation'!$B$2:$E$25,4,FALSE),IF(D3001="SP",VLOOKUP(H3001,'Rating Translation'!$C$2:$E$25,3,FALSE),VLOOKUP(H3001,'Rating Translation'!$D$2:$E$25,2,FALSE)))</f>
        <v>16</v>
      </c>
      <c r="J3001">
        <f t="shared" si="282"/>
        <v>16</v>
      </c>
      <c r="K3001" s="20">
        <f>IF($D3001=K$1,$J3001,IF($C3001&lt;&gt;$C3000,"",K3000))</f>
        <v>15</v>
      </c>
      <c r="L3001">
        <f>IF($D3001=L$1,$J3001,IF($C3001&lt;&gt;$C3000,"",L3000))</f>
        <v>15</v>
      </c>
      <c r="M3001">
        <f>IF($D3001=M$1,$J3001,IF($C3001&lt;&gt;$C3000,"",M3000))</f>
        <v>16</v>
      </c>
      <c r="N3001" s="20">
        <f t="shared" si="283"/>
        <v>3</v>
      </c>
      <c r="O3001" s="21">
        <f t="shared" si="284"/>
        <v>15.333333333333334</v>
      </c>
      <c r="P3001">
        <f t="shared" si="280"/>
        <v>0.57735026918962573</v>
      </c>
      <c r="Q3001">
        <f t="shared" si="281"/>
        <v>15</v>
      </c>
    </row>
    <row r="3002" spans="1:17" x14ac:dyDescent="0.25">
      <c r="A3002" t="str">
        <f t="shared" si="279"/>
        <v>Spain-Local</v>
      </c>
      <c r="B3002">
        <v>3001</v>
      </c>
      <c r="C3002" t="s">
        <v>7</v>
      </c>
      <c r="D3002" t="s">
        <v>96</v>
      </c>
      <c r="E3002" t="s">
        <v>101</v>
      </c>
      <c r="F3002" s="3">
        <v>41415</v>
      </c>
      <c r="G3002" s="1" t="s">
        <v>123</v>
      </c>
      <c r="H3002" t="s">
        <v>123</v>
      </c>
      <c r="I3002" s="17">
        <f>IF(D3002="Moody",VLOOKUP(H3002,'Rating Translation'!$B$2:$E$25,4,FALSE),IF(D3002="SP",VLOOKUP(H3002,'Rating Translation'!$C$2:$E$25,3,FALSE),VLOOKUP(H3002,'Rating Translation'!$D$2:$E$25,2,FALSE)))</f>
        <v>16</v>
      </c>
      <c r="J3002">
        <f t="shared" si="282"/>
        <v>16</v>
      </c>
      <c r="K3002" s="20">
        <f>IF($D3002=K$1,$J3002,IF($C3002&lt;&gt;$C3001,"",K3001))</f>
        <v>15</v>
      </c>
      <c r="L3002">
        <f>IF($D3002=L$1,$J3002,IF($C3002&lt;&gt;$C3001,"",L3001))</f>
        <v>15</v>
      </c>
      <c r="M3002">
        <f>IF($D3002=M$1,$J3002,IF($C3002&lt;&gt;$C3001,"",M3001))</f>
        <v>16</v>
      </c>
      <c r="N3002" s="20">
        <f t="shared" si="283"/>
        <v>3</v>
      </c>
      <c r="O3002" s="21">
        <f t="shared" si="284"/>
        <v>15.333333333333334</v>
      </c>
      <c r="P3002">
        <f t="shared" si="280"/>
        <v>0.57735026918962573</v>
      </c>
      <c r="Q3002">
        <f t="shared" si="281"/>
        <v>15</v>
      </c>
    </row>
    <row r="3003" spans="1:17" x14ac:dyDescent="0.25">
      <c r="A3003" t="str">
        <f t="shared" si="279"/>
        <v>Spain-Local</v>
      </c>
      <c r="B3003">
        <v>3002</v>
      </c>
      <c r="C3003" t="s">
        <v>7</v>
      </c>
      <c r="D3003" t="s">
        <v>96</v>
      </c>
      <c r="E3003" t="s">
        <v>101</v>
      </c>
      <c r="F3003" s="3">
        <v>41484</v>
      </c>
      <c r="G3003" s="1" t="s">
        <v>123</v>
      </c>
      <c r="H3003" t="s">
        <v>123</v>
      </c>
      <c r="I3003" s="17">
        <f>IF(D3003="Moody",VLOOKUP(H3003,'Rating Translation'!$B$2:$E$25,4,FALSE),IF(D3003="SP",VLOOKUP(H3003,'Rating Translation'!$C$2:$E$25,3,FALSE),VLOOKUP(H3003,'Rating Translation'!$D$2:$E$25,2,FALSE)))</f>
        <v>16</v>
      </c>
      <c r="J3003">
        <f t="shared" si="282"/>
        <v>16</v>
      </c>
      <c r="K3003" s="20">
        <f>IF($D3003=K$1,$J3003,IF($C3003&lt;&gt;$C3002,"",K3002))</f>
        <v>15</v>
      </c>
      <c r="L3003">
        <f>IF($D3003=L$1,$J3003,IF($C3003&lt;&gt;$C3002,"",L3002))</f>
        <v>15</v>
      </c>
      <c r="M3003">
        <f>IF($D3003=M$1,$J3003,IF($C3003&lt;&gt;$C3002,"",M3002))</f>
        <v>16</v>
      </c>
      <c r="N3003" s="20">
        <f t="shared" si="283"/>
        <v>3</v>
      </c>
      <c r="O3003" s="21">
        <f t="shared" si="284"/>
        <v>15.333333333333334</v>
      </c>
      <c r="P3003">
        <f t="shared" si="280"/>
        <v>0.57735026918962573</v>
      </c>
      <c r="Q3003">
        <f t="shared" si="281"/>
        <v>15</v>
      </c>
    </row>
    <row r="3004" spans="1:17" x14ac:dyDescent="0.25">
      <c r="A3004" t="str">
        <f t="shared" si="279"/>
        <v>Spain-Local</v>
      </c>
      <c r="B3004">
        <v>3003</v>
      </c>
      <c r="C3004" t="s">
        <v>7</v>
      </c>
      <c r="D3004" t="s">
        <v>96</v>
      </c>
      <c r="E3004" t="s">
        <v>101</v>
      </c>
      <c r="F3004" s="3">
        <v>41543</v>
      </c>
      <c r="G3004" s="1" t="s">
        <v>123</v>
      </c>
      <c r="H3004" t="s">
        <v>123</v>
      </c>
      <c r="I3004" s="17">
        <f>IF(D3004="Moody",VLOOKUP(H3004,'Rating Translation'!$B$2:$E$25,4,FALSE),IF(D3004="SP",VLOOKUP(H3004,'Rating Translation'!$C$2:$E$25,3,FALSE),VLOOKUP(H3004,'Rating Translation'!$D$2:$E$25,2,FALSE)))</f>
        <v>16</v>
      </c>
      <c r="J3004">
        <f t="shared" si="282"/>
        <v>16</v>
      </c>
      <c r="K3004" s="20">
        <f>IF($D3004=K$1,$J3004,IF($C3004&lt;&gt;$C3003,"",K3003))</f>
        <v>15</v>
      </c>
      <c r="L3004">
        <f>IF($D3004=L$1,$J3004,IF($C3004&lt;&gt;$C3003,"",L3003))</f>
        <v>15</v>
      </c>
      <c r="M3004">
        <f>IF($D3004=M$1,$J3004,IF($C3004&lt;&gt;$C3003,"",M3003))</f>
        <v>16</v>
      </c>
      <c r="N3004" s="20">
        <f t="shared" si="283"/>
        <v>3</v>
      </c>
      <c r="O3004" s="21">
        <f t="shared" si="284"/>
        <v>15.333333333333334</v>
      </c>
      <c r="P3004">
        <f t="shared" si="280"/>
        <v>0.57735026918962573</v>
      </c>
      <c r="Q3004">
        <f t="shared" si="281"/>
        <v>15</v>
      </c>
    </row>
    <row r="3005" spans="1:17" x14ac:dyDescent="0.25">
      <c r="A3005" t="str">
        <f t="shared" si="279"/>
        <v>Spain-Local</v>
      </c>
      <c r="B3005">
        <v>3004</v>
      </c>
      <c r="C3005" t="s">
        <v>7</v>
      </c>
      <c r="D3005" t="s">
        <v>96</v>
      </c>
      <c r="E3005" t="s">
        <v>101</v>
      </c>
      <c r="F3005" s="3">
        <v>41548</v>
      </c>
      <c r="G3005" s="1" t="s">
        <v>123</v>
      </c>
      <c r="H3005" t="s">
        <v>123</v>
      </c>
      <c r="I3005" s="17">
        <f>IF(D3005="Moody",VLOOKUP(H3005,'Rating Translation'!$B$2:$E$25,4,FALSE),IF(D3005="SP",VLOOKUP(H3005,'Rating Translation'!$C$2:$E$25,3,FALSE),VLOOKUP(H3005,'Rating Translation'!$D$2:$E$25,2,FALSE)))</f>
        <v>16</v>
      </c>
      <c r="J3005">
        <f t="shared" si="282"/>
        <v>16</v>
      </c>
      <c r="K3005" s="20">
        <f>IF($D3005=K$1,$J3005,IF($C3005&lt;&gt;$C3004,"",K3004))</f>
        <v>15</v>
      </c>
      <c r="L3005">
        <f>IF($D3005=L$1,$J3005,IF($C3005&lt;&gt;$C3004,"",L3004))</f>
        <v>15</v>
      </c>
      <c r="M3005">
        <f>IF($D3005=M$1,$J3005,IF($C3005&lt;&gt;$C3004,"",M3004))</f>
        <v>16</v>
      </c>
      <c r="N3005" s="20">
        <f t="shared" si="283"/>
        <v>3</v>
      </c>
      <c r="O3005" s="21">
        <f t="shared" si="284"/>
        <v>15.333333333333334</v>
      </c>
      <c r="P3005">
        <f t="shared" si="280"/>
        <v>0.57735026918962573</v>
      </c>
      <c r="Q3005">
        <f t="shared" si="281"/>
        <v>15</v>
      </c>
    </row>
    <row r="3006" spans="1:17" x14ac:dyDescent="0.25">
      <c r="A3006" t="str">
        <f t="shared" si="279"/>
        <v>Spain-Local</v>
      </c>
      <c r="B3006">
        <v>3005</v>
      </c>
      <c r="C3006" t="s">
        <v>7</v>
      </c>
      <c r="D3006" t="s">
        <v>96</v>
      </c>
      <c r="E3006" t="s">
        <v>101</v>
      </c>
      <c r="F3006" s="3">
        <v>41564</v>
      </c>
      <c r="G3006" s="1" t="s">
        <v>123</v>
      </c>
      <c r="H3006" t="s">
        <v>123</v>
      </c>
      <c r="I3006" s="17">
        <f>IF(D3006="Moody",VLOOKUP(H3006,'Rating Translation'!$B$2:$E$25,4,FALSE),IF(D3006="SP",VLOOKUP(H3006,'Rating Translation'!$C$2:$E$25,3,FALSE),VLOOKUP(H3006,'Rating Translation'!$D$2:$E$25,2,FALSE)))</f>
        <v>16</v>
      </c>
      <c r="J3006">
        <f t="shared" si="282"/>
        <v>16</v>
      </c>
      <c r="K3006" s="20">
        <f>IF($D3006=K$1,$J3006,IF($C3006&lt;&gt;$C3005,"",K3005))</f>
        <v>15</v>
      </c>
      <c r="L3006">
        <f>IF($D3006=L$1,$J3006,IF($C3006&lt;&gt;$C3005,"",L3005))</f>
        <v>15</v>
      </c>
      <c r="M3006">
        <f>IF($D3006=M$1,$J3006,IF($C3006&lt;&gt;$C3005,"",M3005))</f>
        <v>16</v>
      </c>
      <c r="N3006" s="20">
        <f t="shared" si="283"/>
        <v>3</v>
      </c>
      <c r="O3006" s="21">
        <f t="shared" si="284"/>
        <v>15.333333333333334</v>
      </c>
      <c r="P3006">
        <f t="shared" si="280"/>
        <v>0.57735026918962573</v>
      </c>
      <c r="Q3006">
        <f t="shared" si="281"/>
        <v>15</v>
      </c>
    </row>
    <row r="3007" spans="1:17" x14ac:dyDescent="0.25">
      <c r="A3007" t="str">
        <f t="shared" si="279"/>
        <v>Spain-Local</v>
      </c>
      <c r="B3007">
        <v>3006</v>
      </c>
      <c r="C3007" t="s">
        <v>7</v>
      </c>
      <c r="D3007" t="s">
        <v>96</v>
      </c>
      <c r="E3007" t="s">
        <v>101</v>
      </c>
      <c r="F3007" s="3">
        <v>41579</v>
      </c>
      <c r="G3007" s="1" t="s">
        <v>123</v>
      </c>
      <c r="H3007" t="s">
        <v>123</v>
      </c>
      <c r="I3007" s="17">
        <f>IF(D3007="Moody",VLOOKUP(H3007,'Rating Translation'!$B$2:$E$25,4,FALSE),IF(D3007="SP",VLOOKUP(H3007,'Rating Translation'!$C$2:$E$25,3,FALSE),VLOOKUP(H3007,'Rating Translation'!$D$2:$E$25,2,FALSE)))</f>
        <v>16</v>
      </c>
      <c r="J3007">
        <f t="shared" si="282"/>
        <v>16</v>
      </c>
      <c r="K3007" s="20">
        <f>IF($D3007=K$1,$J3007,IF($C3007&lt;&gt;$C3006,"",K3006))</f>
        <v>15</v>
      </c>
      <c r="L3007">
        <f>IF($D3007=L$1,$J3007,IF($C3007&lt;&gt;$C3006,"",L3006))</f>
        <v>15</v>
      </c>
      <c r="M3007">
        <f>IF($D3007=M$1,$J3007,IF($C3007&lt;&gt;$C3006,"",M3006))</f>
        <v>16</v>
      </c>
      <c r="N3007" s="20">
        <f t="shared" si="283"/>
        <v>3</v>
      </c>
      <c r="O3007" s="21">
        <f t="shared" si="284"/>
        <v>15.333333333333334</v>
      </c>
      <c r="P3007">
        <f t="shared" si="280"/>
        <v>0.57735026918962573</v>
      </c>
      <c r="Q3007">
        <f t="shared" si="281"/>
        <v>15</v>
      </c>
    </row>
    <row r="3008" spans="1:17" x14ac:dyDescent="0.25">
      <c r="A3008" t="str">
        <f t="shared" si="279"/>
        <v>Spain-Local</v>
      </c>
      <c r="B3008">
        <v>3007</v>
      </c>
      <c r="C3008" t="s">
        <v>7</v>
      </c>
      <c r="D3008" t="s">
        <v>69</v>
      </c>
      <c r="E3008" t="s">
        <v>101</v>
      </c>
      <c r="F3008" s="3">
        <v>41612</v>
      </c>
      <c r="G3008" s="1" t="s">
        <v>116</v>
      </c>
      <c r="H3008" t="s">
        <v>116</v>
      </c>
      <c r="I3008" s="17">
        <f>IF(D3008="Moody",VLOOKUP(H3008,'Rating Translation'!$B$2:$E$25,4,FALSE),IF(D3008="SP",VLOOKUP(H3008,'Rating Translation'!$C$2:$E$25,3,FALSE),VLOOKUP(H3008,'Rating Translation'!$D$2:$E$25,2,FALSE)))</f>
        <v>15</v>
      </c>
      <c r="J3008">
        <f t="shared" si="282"/>
        <v>15</v>
      </c>
      <c r="K3008" s="20">
        <f>IF($D3008=K$1,$J3008,IF($C3008&lt;&gt;$C3007,"",K3007))</f>
        <v>15</v>
      </c>
      <c r="L3008">
        <f>IF($D3008=L$1,$J3008,IF($C3008&lt;&gt;$C3007,"",L3007))</f>
        <v>15</v>
      </c>
      <c r="M3008">
        <f>IF($D3008=M$1,$J3008,IF($C3008&lt;&gt;$C3007,"",M3007))</f>
        <v>16</v>
      </c>
      <c r="N3008" s="20">
        <f t="shared" si="283"/>
        <v>3</v>
      </c>
      <c r="O3008" s="21">
        <f t="shared" si="284"/>
        <v>15.333333333333334</v>
      </c>
      <c r="P3008">
        <f t="shared" si="280"/>
        <v>0.57735026918962573</v>
      </c>
      <c r="Q3008">
        <f t="shared" si="281"/>
        <v>15</v>
      </c>
    </row>
    <row r="3009" spans="1:17" x14ac:dyDescent="0.25">
      <c r="A3009" t="str">
        <f t="shared" si="279"/>
        <v>Spain-Local</v>
      </c>
      <c r="B3009">
        <v>3008</v>
      </c>
      <c r="C3009" t="s">
        <v>7</v>
      </c>
      <c r="D3009" t="s">
        <v>96</v>
      </c>
      <c r="E3009" t="s">
        <v>101</v>
      </c>
      <c r="F3009" s="3">
        <v>41624</v>
      </c>
      <c r="G3009" s="1" t="s">
        <v>123</v>
      </c>
      <c r="H3009" t="s">
        <v>123</v>
      </c>
      <c r="I3009" s="17">
        <f>IF(D3009="Moody",VLOOKUP(H3009,'Rating Translation'!$B$2:$E$25,4,FALSE),IF(D3009="SP",VLOOKUP(H3009,'Rating Translation'!$C$2:$E$25,3,FALSE),VLOOKUP(H3009,'Rating Translation'!$D$2:$E$25,2,FALSE)))</f>
        <v>16</v>
      </c>
      <c r="J3009">
        <f t="shared" si="282"/>
        <v>16</v>
      </c>
      <c r="K3009" s="20">
        <f>IF($D3009=K$1,$J3009,IF($C3009&lt;&gt;$C3008,"",K3008))</f>
        <v>15</v>
      </c>
      <c r="L3009">
        <f>IF($D3009=L$1,$J3009,IF($C3009&lt;&gt;$C3008,"",L3008))</f>
        <v>15</v>
      </c>
      <c r="M3009">
        <f>IF($D3009=M$1,$J3009,IF($C3009&lt;&gt;$C3008,"",M3008))</f>
        <v>16</v>
      </c>
      <c r="N3009" s="20">
        <f t="shared" si="283"/>
        <v>3</v>
      </c>
      <c r="O3009" s="21">
        <f t="shared" si="284"/>
        <v>15.333333333333334</v>
      </c>
      <c r="P3009">
        <f t="shared" si="280"/>
        <v>0.57735026918962573</v>
      </c>
      <c r="Q3009">
        <f t="shared" si="281"/>
        <v>15</v>
      </c>
    </row>
    <row r="3010" spans="1:17" x14ac:dyDescent="0.25">
      <c r="A3010" t="str">
        <f t="shared" ref="A3010:A3073" si="285">CONCATENATE(C3010,"-",E3010)</f>
        <v>Sri Lanka-Foreign</v>
      </c>
      <c r="B3010">
        <v>3009</v>
      </c>
      <c r="C3010" t="s">
        <v>34</v>
      </c>
      <c r="D3010" t="s">
        <v>96</v>
      </c>
      <c r="E3010" t="s">
        <v>100</v>
      </c>
      <c r="F3010" s="3">
        <v>38694</v>
      </c>
      <c r="G3010" s="1" t="s">
        <v>80</v>
      </c>
      <c r="H3010" t="s">
        <v>94</v>
      </c>
      <c r="I3010" s="17">
        <f>IF(D3010="Moody",VLOOKUP(H3010,'Rating Translation'!$B$2:$E$25,4,FALSE),IF(D3010="SP",VLOOKUP(H3010,'Rating Translation'!$C$2:$E$25,3,FALSE),VLOOKUP(H3010,'Rating Translation'!$D$2:$E$25,2,FALSE)))</f>
        <v>12</v>
      </c>
      <c r="J3010">
        <f t="shared" si="282"/>
        <v>12</v>
      </c>
      <c r="K3010" s="20" t="str">
        <f>IF($D3010=K$1,$J3010,IF($C3010&lt;&gt;$C3009,"",K3009))</f>
        <v/>
      </c>
      <c r="L3010" t="str">
        <f>IF($D3010=L$1,$J3010,IF($C3010&lt;&gt;$C3009,"",L3009))</f>
        <v/>
      </c>
      <c r="M3010">
        <f>IF($D3010=M$1,$J3010,IF($C3010&lt;&gt;$C3009,"",M3009))</f>
        <v>12</v>
      </c>
      <c r="N3010" s="20">
        <f t="shared" si="283"/>
        <v>1</v>
      </c>
      <c r="O3010" s="21">
        <f t="shared" si="284"/>
        <v>12</v>
      </c>
      <c r="P3010" t="str">
        <f t="shared" si="280"/>
        <v/>
      </c>
      <c r="Q3010">
        <f t="shared" si="281"/>
        <v>12</v>
      </c>
    </row>
    <row r="3011" spans="1:17" x14ac:dyDescent="0.25">
      <c r="A3011" t="str">
        <f t="shared" si="285"/>
        <v>Sri Lanka-Foreign</v>
      </c>
      <c r="B3011">
        <v>3010</v>
      </c>
      <c r="C3011" t="s">
        <v>34</v>
      </c>
      <c r="D3011" t="s">
        <v>96</v>
      </c>
      <c r="E3011" t="s">
        <v>100</v>
      </c>
      <c r="F3011" s="3">
        <v>38834</v>
      </c>
      <c r="G3011" s="1" t="s">
        <v>90</v>
      </c>
      <c r="H3011" t="s">
        <v>94</v>
      </c>
      <c r="I3011" s="17">
        <f>IF(D3011="Moody",VLOOKUP(H3011,'Rating Translation'!$B$2:$E$25,4,FALSE),IF(D3011="SP",VLOOKUP(H3011,'Rating Translation'!$C$2:$E$25,3,FALSE),VLOOKUP(H3011,'Rating Translation'!$D$2:$E$25,2,FALSE)))</f>
        <v>12</v>
      </c>
      <c r="J3011">
        <f t="shared" si="282"/>
        <v>12</v>
      </c>
      <c r="K3011" s="20" t="str">
        <f>IF($D3011=K$1,$J3011,IF($C3011&lt;&gt;$C3010,"",K3010))</f>
        <v/>
      </c>
      <c r="L3011" t="str">
        <f>IF($D3011=L$1,$J3011,IF($C3011&lt;&gt;$C3010,"",L3010))</f>
        <v/>
      </c>
      <c r="M3011">
        <f>IF($D3011=M$1,$J3011,IF($C3011&lt;&gt;$C3010,"",M3010))</f>
        <v>12</v>
      </c>
      <c r="N3011" s="20">
        <f t="shared" si="283"/>
        <v>1</v>
      </c>
      <c r="O3011" s="21">
        <f t="shared" si="284"/>
        <v>12</v>
      </c>
      <c r="P3011" t="str">
        <f t="shared" ref="P3011:P3074" si="286">IF(N3011&lt;=1,"",STDEV(K3011:M3011))</f>
        <v/>
      </c>
      <c r="Q3011">
        <f t="shared" ref="Q3011:Q3074" si="287">MEDIAN(K3011:M3011)</f>
        <v>12</v>
      </c>
    </row>
    <row r="3012" spans="1:17" x14ac:dyDescent="0.25">
      <c r="A3012" t="str">
        <f t="shared" si="285"/>
        <v>Sri Lanka-Foreign</v>
      </c>
      <c r="B3012">
        <v>3011</v>
      </c>
      <c r="C3012" t="s">
        <v>34</v>
      </c>
      <c r="D3012" t="s">
        <v>79</v>
      </c>
      <c r="E3012" t="s">
        <v>100</v>
      </c>
      <c r="F3012" s="3">
        <v>39105</v>
      </c>
      <c r="G3012" s="1" t="s">
        <v>76</v>
      </c>
      <c r="H3012" t="s">
        <v>76</v>
      </c>
      <c r="I3012" s="17">
        <f>IF(D3012="Moody",VLOOKUP(H3012,'Rating Translation'!$B$2:$E$25,4,FALSE),IF(D3012="SP",VLOOKUP(H3012,'Rating Translation'!$C$2:$E$25,3,FALSE),VLOOKUP(H3012,'Rating Translation'!$D$2:$E$25,2,FALSE)))</f>
        <v>19</v>
      </c>
      <c r="J3012">
        <f t="shared" si="282"/>
        <v>19</v>
      </c>
      <c r="K3012" s="20" t="str">
        <f>IF($D3012=K$1,$J3012,IF($C3012&lt;&gt;$C3011,"",K3011))</f>
        <v/>
      </c>
      <c r="L3012">
        <f>IF($D3012=L$1,$J3012,IF($C3012&lt;&gt;$C3011,"",L3011))</f>
        <v>19</v>
      </c>
      <c r="M3012">
        <f>IF($D3012=M$1,$J3012,IF($C3012&lt;&gt;$C3011,"",M3011))</f>
        <v>12</v>
      </c>
      <c r="N3012" s="20">
        <f t="shared" si="283"/>
        <v>2</v>
      </c>
      <c r="O3012" s="21">
        <f t="shared" si="284"/>
        <v>15.5</v>
      </c>
      <c r="P3012">
        <f t="shared" si="286"/>
        <v>4.9497474683058327</v>
      </c>
      <c r="Q3012">
        <f t="shared" si="287"/>
        <v>15.5</v>
      </c>
    </row>
    <row r="3013" spans="1:17" x14ac:dyDescent="0.25">
      <c r="A3013" t="str">
        <f t="shared" si="285"/>
        <v>Sri Lanka-Foreign</v>
      </c>
      <c r="B3013">
        <v>3012</v>
      </c>
      <c r="C3013" t="s">
        <v>34</v>
      </c>
      <c r="D3013" t="s">
        <v>96</v>
      </c>
      <c r="E3013" t="s">
        <v>100</v>
      </c>
      <c r="F3013" s="3">
        <v>39540</v>
      </c>
      <c r="G3013" s="1" t="s">
        <v>146</v>
      </c>
      <c r="H3013" t="s">
        <v>95</v>
      </c>
      <c r="I3013" s="17">
        <f>IF(D3013="Moody",VLOOKUP(H3013,'Rating Translation'!$B$2:$E$25,4,FALSE),IF(D3013="SP",VLOOKUP(H3013,'Rating Translation'!$C$2:$E$25,3,FALSE),VLOOKUP(H3013,'Rating Translation'!$D$2:$E$25,2,FALSE)))</f>
        <v>11</v>
      </c>
      <c r="J3013">
        <f t="shared" si="282"/>
        <v>11</v>
      </c>
      <c r="K3013" s="20" t="str">
        <f>IF($D3013=K$1,$J3013,IF($C3013&lt;&gt;$C3012,"",K3012))</f>
        <v/>
      </c>
      <c r="L3013">
        <f>IF($D3013=L$1,$J3013,IF($C3013&lt;&gt;$C3012,"",L3012))</f>
        <v>19</v>
      </c>
      <c r="M3013">
        <f>IF($D3013=M$1,$J3013,IF($C3013&lt;&gt;$C3012,"",M3012))</f>
        <v>11</v>
      </c>
      <c r="N3013" s="20">
        <f t="shared" si="283"/>
        <v>2</v>
      </c>
      <c r="O3013" s="21">
        <f t="shared" si="284"/>
        <v>15</v>
      </c>
      <c r="P3013">
        <f t="shared" si="286"/>
        <v>5.6568542494923806</v>
      </c>
      <c r="Q3013">
        <f t="shared" si="287"/>
        <v>15</v>
      </c>
    </row>
    <row r="3014" spans="1:17" x14ac:dyDescent="0.25">
      <c r="A3014" t="str">
        <f t="shared" si="285"/>
        <v>Sri Lanka-Foreign</v>
      </c>
      <c r="B3014">
        <v>3013</v>
      </c>
      <c r="C3014" t="s">
        <v>34</v>
      </c>
      <c r="D3014" t="s">
        <v>96</v>
      </c>
      <c r="E3014" t="s">
        <v>100</v>
      </c>
      <c r="F3014" s="3">
        <v>39871</v>
      </c>
      <c r="G3014" s="1" t="s">
        <v>89</v>
      </c>
      <c r="H3014" t="s">
        <v>95</v>
      </c>
      <c r="I3014" s="17">
        <f>IF(D3014="Moody",VLOOKUP(H3014,'Rating Translation'!$B$2:$E$25,4,FALSE),IF(D3014="SP",VLOOKUP(H3014,'Rating Translation'!$C$2:$E$25,3,FALSE),VLOOKUP(H3014,'Rating Translation'!$D$2:$E$25,2,FALSE)))</f>
        <v>11</v>
      </c>
      <c r="J3014">
        <f t="shared" si="282"/>
        <v>11</v>
      </c>
      <c r="K3014" s="20" t="str">
        <f>IF($D3014=K$1,$J3014,IF($C3014&lt;&gt;$C3013,"",K3013))</f>
        <v/>
      </c>
      <c r="L3014">
        <f>IF($D3014=L$1,$J3014,IF($C3014&lt;&gt;$C3013,"",L3013))</f>
        <v>19</v>
      </c>
      <c r="M3014">
        <f>IF($D3014=M$1,$J3014,IF($C3014&lt;&gt;$C3013,"",M3013))</f>
        <v>11</v>
      </c>
      <c r="N3014" s="20">
        <f t="shared" si="283"/>
        <v>2</v>
      </c>
      <c r="O3014" s="21">
        <f t="shared" si="284"/>
        <v>15</v>
      </c>
      <c r="P3014">
        <f t="shared" si="286"/>
        <v>5.6568542494923806</v>
      </c>
      <c r="Q3014">
        <f t="shared" si="287"/>
        <v>15</v>
      </c>
    </row>
    <row r="3015" spans="1:17" x14ac:dyDescent="0.25">
      <c r="A3015" t="str">
        <f t="shared" si="285"/>
        <v>Sri Lanka-Foreign</v>
      </c>
      <c r="B3015">
        <v>3014</v>
      </c>
      <c r="C3015" t="s">
        <v>34</v>
      </c>
      <c r="D3015" t="s">
        <v>96</v>
      </c>
      <c r="E3015" t="s">
        <v>100</v>
      </c>
      <c r="F3015" s="3">
        <v>40095</v>
      </c>
      <c r="G3015" s="1" t="s">
        <v>146</v>
      </c>
      <c r="H3015" t="s">
        <v>95</v>
      </c>
      <c r="I3015" s="17">
        <f>IF(D3015="Moody",VLOOKUP(H3015,'Rating Translation'!$B$2:$E$25,4,FALSE),IF(D3015="SP",VLOOKUP(H3015,'Rating Translation'!$C$2:$E$25,3,FALSE),VLOOKUP(H3015,'Rating Translation'!$D$2:$E$25,2,FALSE)))</f>
        <v>11</v>
      </c>
      <c r="J3015">
        <f t="shared" si="282"/>
        <v>11</v>
      </c>
      <c r="K3015" s="20" t="str">
        <f>IF($D3015=K$1,$J3015,IF($C3015&lt;&gt;$C3014,"",K3014))</f>
        <v/>
      </c>
      <c r="L3015">
        <f>IF($D3015=L$1,$J3015,IF($C3015&lt;&gt;$C3014,"",L3014))</f>
        <v>19</v>
      </c>
      <c r="M3015">
        <f>IF($D3015=M$1,$J3015,IF($C3015&lt;&gt;$C3014,"",M3014))</f>
        <v>11</v>
      </c>
      <c r="N3015" s="20">
        <f t="shared" si="283"/>
        <v>2</v>
      </c>
      <c r="O3015" s="21">
        <f t="shared" si="284"/>
        <v>15</v>
      </c>
      <c r="P3015">
        <f t="shared" si="286"/>
        <v>5.6568542494923806</v>
      </c>
      <c r="Q3015">
        <f t="shared" si="287"/>
        <v>15</v>
      </c>
    </row>
    <row r="3016" spans="1:17" x14ac:dyDescent="0.25">
      <c r="A3016" t="str">
        <f t="shared" si="285"/>
        <v>Sri Lanka-Foreign</v>
      </c>
      <c r="B3016">
        <v>3015</v>
      </c>
      <c r="C3016" t="s">
        <v>34</v>
      </c>
      <c r="D3016" t="s">
        <v>79</v>
      </c>
      <c r="E3016" t="s">
        <v>100</v>
      </c>
      <c r="F3016" s="3">
        <v>40435</v>
      </c>
      <c r="G3016" s="1" t="s">
        <v>95</v>
      </c>
      <c r="H3016" t="s">
        <v>95</v>
      </c>
      <c r="I3016" s="17">
        <f>IF(D3016="Moody",VLOOKUP(H3016,'Rating Translation'!$B$2:$E$25,4,FALSE),IF(D3016="SP",VLOOKUP(H3016,'Rating Translation'!$C$2:$E$25,3,FALSE),VLOOKUP(H3016,'Rating Translation'!$D$2:$E$25,2,FALSE)))</f>
        <v>11</v>
      </c>
      <c r="J3016">
        <f t="shared" si="282"/>
        <v>11</v>
      </c>
      <c r="K3016" s="20" t="str">
        <f>IF($D3016=K$1,$J3016,IF($C3016&lt;&gt;$C3015,"",K3015))</f>
        <v/>
      </c>
      <c r="L3016">
        <f>IF($D3016=L$1,$J3016,IF($C3016&lt;&gt;$C3015,"",L3015))</f>
        <v>11</v>
      </c>
      <c r="M3016">
        <f>IF($D3016=M$1,$J3016,IF($C3016&lt;&gt;$C3015,"",M3015))</f>
        <v>11</v>
      </c>
      <c r="N3016" s="20">
        <f t="shared" si="283"/>
        <v>2</v>
      </c>
      <c r="O3016" s="21">
        <f t="shared" si="284"/>
        <v>11</v>
      </c>
      <c r="P3016">
        <f t="shared" si="286"/>
        <v>0</v>
      </c>
      <c r="Q3016">
        <f t="shared" si="287"/>
        <v>11</v>
      </c>
    </row>
    <row r="3017" spans="1:17" x14ac:dyDescent="0.25">
      <c r="A3017" t="str">
        <f t="shared" si="285"/>
        <v>Sri Lanka-Foreign</v>
      </c>
      <c r="B3017">
        <v>3016</v>
      </c>
      <c r="C3017" t="s">
        <v>34</v>
      </c>
      <c r="D3017" t="s">
        <v>96</v>
      </c>
      <c r="E3017" t="s">
        <v>100</v>
      </c>
      <c r="F3017" s="3">
        <v>40442</v>
      </c>
      <c r="G3017" s="1" t="s">
        <v>209</v>
      </c>
      <c r="H3017" t="s">
        <v>95</v>
      </c>
      <c r="I3017" s="17">
        <f>IF(D3017="Moody",VLOOKUP(H3017,'Rating Translation'!$B$2:$E$25,4,FALSE),IF(D3017="SP",VLOOKUP(H3017,'Rating Translation'!$C$2:$E$25,3,FALSE),VLOOKUP(H3017,'Rating Translation'!$D$2:$E$25,2,FALSE)))</f>
        <v>11</v>
      </c>
      <c r="J3017">
        <f t="shared" si="282"/>
        <v>11</v>
      </c>
      <c r="K3017" s="20" t="str">
        <f>IF($D3017=K$1,$J3017,IF($C3017&lt;&gt;$C3016,"",K3016))</f>
        <v/>
      </c>
      <c r="L3017">
        <f>IF($D3017=L$1,$J3017,IF($C3017&lt;&gt;$C3016,"",L3016))</f>
        <v>11</v>
      </c>
      <c r="M3017">
        <f>IF($D3017=M$1,$J3017,IF($C3017&lt;&gt;$C3016,"",M3016))</f>
        <v>11</v>
      </c>
      <c r="N3017" s="20">
        <f t="shared" si="283"/>
        <v>2</v>
      </c>
      <c r="O3017" s="21">
        <f t="shared" si="284"/>
        <v>11</v>
      </c>
      <c r="P3017">
        <f t="shared" si="286"/>
        <v>0</v>
      </c>
      <c r="Q3017">
        <f t="shared" si="287"/>
        <v>11</v>
      </c>
    </row>
    <row r="3018" spans="1:17" x14ac:dyDescent="0.25">
      <c r="A3018" t="str">
        <f t="shared" si="285"/>
        <v>Sri Lanka-Foreign</v>
      </c>
      <c r="B3018">
        <v>3017</v>
      </c>
      <c r="C3018" t="s">
        <v>34</v>
      </c>
      <c r="D3018" t="s">
        <v>69</v>
      </c>
      <c r="E3018" t="s">
        <v>100</v>
      </c>
      <c r="F3018" s="3">
        <v>40443</v>
      </c>
      <c r="G3018" s="1" t="s">
        <v>140</v>
      </c>
      <c r="H3018" t="s">
        <v>67</v>
      </c>
      <c r="I3018" s="17">
        <f>IF(D3018="Moody",VLOOKUP(H3018,'Rating Translation'!$B$2:$E$25,4,FALSE),IF(D3018="SP",VLOOKUP(H3018,'Rating Translation'!$C$2:$E$25,3,FALSE),VLOOKUP(H3018,'Rating Translation'!$D$2:$E$25,2,FALSE)))</f>
        <v>11</v>
      </c>
      <c r="J3018">
        <f t="shared" si="282"/>
        <v>11</v>
      </c>
      <c r="K3018" s="20">
        <f>IF($D3018=K$1,$J3018,IF($C3018&lt;&gt;$C3017,"",K3017))</f>
        <v>11</v>
      </c>
      <c r="L3018">
        <f>IF($D3018=L$1,$J3018,IF($C3018&lt;&gt;$C3017,"",L3017))</f>
        <v>11</v>
      </c>
      <c r="M3018">
        <f>IF($D3018=M$1,$J3018,IF($C3018&lt;&gt;$C3017,"",M3017))</f>
        <v>11</v>
      </c>
      <c r="N3018" s="20">
        <f t="shared" si="283"/>
        <v>3</v>
      </c>
      <c r="O3018" s="21">
        <f t="shared" si="284"/>
        <v>11</v>
      </c>
      <c r="P3018">
        <f t="shared" si="286"/>
        <v>0</v>
      </c>
      <c r="Q3018">
        <f t="shared" si="287"/>
        <v>11</v>
      </c>
    </row>
    <row r="3019" spans="1:17" x14ac:dyDescent="0.25">
      <c r="A3019" t="str">
        <f t="shared" si="285"/>
        <v>Sri Lanka-Foreign</v>
      </c>
      <c r="B3019">
        <v>3018</v>
      </c>
      <c r="C3019" t="s">
        <v>34</v>
      </c>
      <c r="D3019" t="s">
        <v>96</v>
      </c>
      <c r="E3019" t="s">
        <v>100</v>
      </c>
      <c r="F3019" s="3">
        <v>40742</v>
      </c>
      <c r="G3019" s="1" t="s">
        <v>80</v>
      </c>
      <c r="H3019" t="s">
        <v>94</v>
      </c>
      <c r="I3019" s="17">
        <f>IF(D3019="Moody",VLOOKUP(H3019,'Rating Translation'!$B$2:$E$25,4,FALSE),IF(D3019="SP",VLOOKUP(H3019,'Rating Translation'!$C$2:$E$25,3,FALSE),VLOOKUP(H3019,'Rating Translation'!$D$2:$E$25,2,FALSE)))</f>
        <v>12</v>
      </c>
      <c r="J3019">
        <f t="shared" si="282"/>
        <v>12</v>
      </c>
      <c r="K3019" s="20">
        <f>IF($D3019=K$1,$J3019,IF($C3019&lt;&gt;$C3018,"",K3018))</f>
        <v>11</v>
      </c>
      <c r="L3019">
        <f>IF($D3019=L$1,$J3019,IF($C3019&lt;&gt;$C3018,"",L3018))</f>
        <v>11</v>
      </c>
      <c r="M3019">
        <f>IF($D3019=M$1,$J3019,IF($C3019&lt;&gt;$C3018,"",M3018))</f>
        <v>12</v>
      </c>
      <c r="N3019" s="20">
        <f t="shared" si="283"/>
        <v>3</v>
      </c>
      <c r="O3019" s="21">
        <f t="shared" si="284"/>
        <v>11.333333333333334</v>
      </c>
      <c r="P3019">
        <f t="shared" si="286"/>
        <v>0.57735026918962573</v>
      </c>
      <c r="Q3019">
        <f t="shared" si="287"/>
        <v>11</v>
      </c>
    </row>
    <row r="3020" spans="1:17" x14ac:dyDescent="0.25">
      <c r="A3020" t="str">
        <f t="shared" si="285"/>
        <v>Sri Lanka-Foreign</v>
      </c>
      <c r="B3020">
        <v>3019</v>
      </c>
      <c r="C3020" t="s">
        <v>34</v>
      </c>
      <c r="D3020" t="s">
        <v>69</v>
      </c>
      <c r="E3020" t="s">
        <v>100</v>
      </c>
      <c r="F3020" s="3">
        <v>40742</v>
      </c>
      <c r="G3020" s="1" t="s">
        <v>63</v>
      </c>
      <c r="H3020" t="s">
        <v>67</v>
      </c>
      <c r="I3020" s="17">
        <f>IF(D3020="Moody",VLOOKUP(H3020,'Rating Translation'!$B$2:$E$25,4,FALSE),IF(D3020="SP",VLOOKUP(H3020,'Rating Translation'!$C$2:$E$25,3,FALSE),VLOOKUP(H3020,'Rating Translation'!$D$2:$E$25,2,FALSE)))</f>
        <v>11</v>
      </c>
      <c r="J3020">
        <f t="shared" si="282"/>
        <v>11</v>
      </c>
      <c r="K3020" s="20">
        <f>IF($D3020=K$1,$J3020,IF($C3020&lt;&gt;$C3019,"",K3019))</f>
        <v>11</v>
      </c>
      <c r="L3020">
        <f>IF($D3020=L$1,$J3020,IF($C3020&lt;&gt;$C3019,"",L3019))</f>
        <v>11</v>
      </c>
      <c r="M3020">
        <f>IF($D3020=M$1,$J3020,IF($C3020&lt;&gt;$C3019,"",M3019))</f>
        <v>12</v>
      </c>
      <c r="N3020" s="20">
        <f t="shared" si="283"/>
        <v>3</v>
      </c>
      <c r="O3020" s="21">
        <f t="shared" si="284"/>
        <v>11.333333333333334</v>
      </c>
      <c r="P3020">
        <f t="shared" si="286"/>
        <v>0.57735026918962573</v>
      </c>
      <c r="Q3020">
        <f t="shared" si="287"/>
        <v>11</v>
      </c>
    </row>
    <row r="3021" spans="1:17" x14ac:dyDescent="0.25">
      <c r="A3021" t="str">
        <f t="shared" si="285"/>
        <v>Sri Lanka-Foreign</v>
      </c>
      <c r="B3021">
        <v>3020</v>
      </c>
      <c r="C3021" t="s">
        <v>34</v>
      </c>
      <c r="D3021" t="s">
        <v>79</v>
      </c>
      <c r="E3021" t="s">
        <v>100</v>
      </c>
      <c r="F3021" s="3">
        <v>40743</v>
      </c>
      <c r="G3021" s="1" t="s">
        <v>63</v>
      </c>
      <c r="H3021" t="s">
        <v>95</v>
      </c>
      <c r="I3021" s="17">
        <f>IF(D3021="Moody",VLOOKUP(H3021,'Rating Translation'!$B$2:$E$25,4,FALSE),IF(D3021="SP",VLOOKUP(H3021,'Rating Translation'!$C$2:$E$25,3,FALSE),VLOOKUP(H3021,'Rating Translation'!$D$2:$E$25,2,FALSE)))</f>
        <v>11</v>
      </c>
      <c r="J3021">
        <f t="shared" si="282"/>
        <v>11</v>
      </c>
      <c r="K3021" s="20">
        <f>IF($D3021=K$1,$J3021,IF($C3021&lt;&gt;$C3020,"",K3020))</f>
        <v>11</v>
      </c>
      <c r="L3021">
        <f>IF($D3021=L$1,$J3021,IF($C3021&lt;&gt;$C3020,"",L3020))</f>
        <v>11</v>
      </c>
      <c r="M3021">
        <f>IF($D3021=M$1,$J3021,IF($C3021&lt;&gt;$C3020,"",M3020))</f>
        <v>12</v>
      </c>
      <c r="N3021" s="20">
        <f t="shared" si="283"/>
        <v>3</v>
      </c>
      <c r="O3021" s="21">
        <f t="shared" si="284"/>
        <v>11.333333333333334</v>
      </c>
      <c r="P3021">
        <f t="shared" si="286"/>
        <v>0.57735026918962573</v>
      </c>
      <c r="Q3021">
        <f t="shared" si="287"/>
        <v>11</v>
      </c>
    </row>
    <row r="3022" spans="1:17" x14ac:dyDescent="0.25">
      <c r="A3022" t="str">
        <f t="shared" si="285"/>
        <v>Sri Lanka-Foreign</v>
      </c>
      <c r="B3022">
        <v>3021</v>
      </c>
      <c r="C3022" t="s">
        <v>34</v>
      </c>
      <c r="D3022" t="s">
        <v>79</v>
      </c>
      <c r="E3022" t="s">
        <v>100</v>
      </c>
      <c r="F3022" s="3">
        <v>40744</v>
      </c>
      <c r="G3022" s="1" t="s">
        <v>60</v>
      </c>
      <c r="H3022" t="s">
        <v>95</v>
      </c>
      <c r="I3022" s="17">
        <f>IF(D3022="Moody",VLOOKUP(H3022,'Rating Translation'!$B$2:$E$25,4,FALSE),IF(D3022="SP",VLOOKUP(H3022,'Rating Translation'!$C$2:$E$25,3,FALSE),VLOOKUP(H3022,'Rating Translation'!$D$2:$E$25,2,FALSE)))</f>
        <v>11</v>
      </c>
      <c r="J3022">
        <f t="shared" si="282"/>
        <v>11</v>
      </c>
      <c r="K3022" s="20">
        <f>IF($D3022=K$1,$J3022,IF($C3022&lt;&gt;$C3021,"",K3021))</f>
        <v>11</v>
      </c>
      <c r="L3022">
        <f>IF($D3022=L$1,$J3022,IF($C3022&lt;&gt;$C3021,"",L3021))</f>
        <v>11</v>
      </c>
      <c r="M3022">
        <f>IF($D3022=M$1,$J3022,IF($C3022&lt;&gt;$C3021,"",M3021))</f>
        <v>12</v>
      </c>
      <c r="N3022" s="20">
        <f t="shared" si="283"/>
        <v>3</v>
      </c>
      <c r="O3022" s="21">
        <f t="shared" si="284"/>
        <v>11.333333333333334</v>
      </c>
      <c r="P3022">
        <f t="shared" si="286"/>
        <v>0.57735026918962573</v>
      </c>
      <c r="Q3022">
        <f t="shared" si="287"/>
        <v>11</v>
      </c>
    </row>
    <row r="3023" spans="1:17" x14ac:dyDescent="0.25">
      <c r="A3023" t="str">
        <f t="shared" si="285"/>
        <v>Sri Lanka-Foreign</v>
      </c>
      <c r="B3023">
        <v>3022</v>
      </c>
      <c r="C3023" t="s">
        <v>34</v>
      </c>
      <c r="D3023" t="s">
        <v>96</v>
      </c>
      <c r="E3023" t="s">
        <v>100</v>
      </c>
      <c r="F3023" s="3">
        <v>40746</v>
      </c>
      <c r="G3023" s="1" t="s">
        <v>80</v>
      </c>
      <c r="H3023" t="s">
        <v>94</v>
      </c>
      <c r="I3023" s="17">
        <f>IF(D3023="Moody",VLOOKUP(H3023,'Rating Translation'!$B$2:$E$25,4,FALSE),IF(D3023="SP",VLOOKUP(H3023,'Rating Translation'!$C$2:$E$25,3,FALSE),VLOOKUP(H3023,'Rating Translation'!$D$2:$E$25,2,FALSE)))</f>
        <v>12</v>
      </c>
      <c r="J3023">
        <f t="shared" si="282"/>
        <v>12</v>
      </c>
      <c r="K3023" s="20">
        <f>IF($D3023=K$1,$J3023,IF($C3023&lt;&gt;$C3022,"",K3022))</f>
        <v>11</v>
      </c>
      <c r="L3023">
        <f>IF($D3023=L$1,$J3023,IF($C3023&lt;&gt;$C3022,"",L3022))</f>
        <v>11</v>
      </c>
      <c r="M3023">
        <f>IF($D3023=M$1,$J3023,IF($C3023&lt;&gt;$C3022,"",M3022))</f>
        <v>12</v>
      </c>
      <c r="N3023" s="20">
        <f t="shared" si="283"/>
        <v>3</v>
      </c>
      <c r="O3023" s="21">
        <f t="shared" si="284"/>
        <v>11.333333333333334</v>
      </c>
      <c r="P3023">
        <f t="shared" si="286"/>
        <v>0.57735026918962573</v>
      </c>
      <c r="Q3023">
        <f t="shared" si="287"/>
        <v>11</v>
      </c>
    </row>
    <row r="3024" spans="1:17" x14ac:dyDescent="0.25">
      <c r="A3024" t="str">
        <f t="shared" si="285"/>
        <v>Sri Lanka-Foreign</v>
      </c>
      <c r="B3024">
        <v>3023</v>
      </c>
      <c r="C3024" t="s">
        <v>34</v>
      </c>
      <c r="D3024" t="s">
        <v>96</v>
      </c>
      <c r="E3024" t="s">
        <v>100</v>
      </c>
      <c r="F3024" s="3">
        <v>40844</v>
      </c>
      <c r="G3024" s="1" t="s">
        <v>80</v>
      </c>
      <c r="H3024" t="s">
        <v>94</v>
      </c>
      <c r="I3024" s="17">
        <f>IF(D3024="Moody",VLOOKUP(H3024,'Rating Translation'!$B$2:$E$25,4,FALSE),IF(D3024="SP",VLOOKUP(H3024,'Rating Translation'!$C$2:$E$25,3,FALSE),VLOOKUP(H3024,'Rating Translation'!$D$2:$E$25,2,FALSE)))</f>
        <v>12</v>
      </c>
      <c r="J3024">
        <f t="shared" si="282"/>
        <v>12</v>
      </c>
      <c r="K3024" s="20">
        <f>IF($D3024=K$1,$J3024,IF($C3024&lt;&gt;$C3023,"",K3023))</f>
        <v>11</v>
      </c>
      <c r="L3024">
        <f>IF($D3024=L$1,$J3024,IF($C3024&lt;&gt;$C3023,"",L3023))</f>
        <v>11</v>
      </c>
      <c r="M3024">
        <f>IF($D3024=M$1,$J3024,IF($C3024&lt;&gt;$C3023,"",M3023))</f>
        <v>12</v>
      </c>
      <c r="N3024" s="20">
        <f t="shared" si="283"/>
        <v>3</v>
      </c>
      <c r="O3024" s="21">
        <f t="shared" si="284"/>
        <v>11.333333333333334</v>
      </c>
      <c r="P3024">
        <f t="shared" si="286"/>
        <v>0.57735026918962573</v>
      </c>
      <c r="Q3024">
        <f t="shared" si="287"/>
        <v>11</v>
      </c>
    </row>
    <row r="3025" spans="1:17" x14ac:dyDescent="0.25">
      <c r="A3025" t="str">
        <f t="shared" si="285"/>
        <v>Sri Lanka-Foreign</v>
      </c>
      <c r="B3025">
        <v>3024</v>
      </c>
      <c r="C3025" t="s">
        <v>34</v>
      </c>
      <c r="D3025" t="s">
        <v>96</v>
      </c>
      <c r="E3025" t="s">
        <v>100</v>
      </c>
      <c r="F3025" s="3">
        <v>40919</v>
      </c>
      <c r="G3025" s="1" t="s">
        <v>80</v>
      </c>
      <c r="H3025" t="s">
        <v>94</v>
      </c>
      <c r="I3025" s="17">
        <f>IF(D3025="Moody",VLOOKUP(H3025,'Rating Translation'!$B$2:$E$25,4,FALSE),IF(D3025="SP",VLOOKUP(H3025,'Rating Translation'!$C$2:$E$25,3,FALSE),VLOOKUP(H3025,'Rating Translation'!$D$2:$E$25,2,FALSE)))</f>
        <v>12</v>
      </c>
      <c r="J3025">
        <f t="shared" si="282"/>
        <v>12</v>
      </c>
      <c r="K3025" s="20">
        <f>IF($D3025=K$1,$J3025,IF($C3025&lt;&gt;$C3024,"",K3024))</f>
        <v>11</v>
      </c>
      <c r="L3025">
        <f>IF($D3025=L$1,$J3025,IF($C3025&lt;&gt;$C3024,"",L3024))</f>
        <v>11</v>
      </c>
      <c r="M3025">
        <f>IF($D3025=M$1,$J3025,IF($C3025&lt;&gt;$C3024,"",M3024))</f>
        <v>12</v>
      </c>
      <c r="N3025" s="20">
        <f t="shared" si="283"/>
        <v>3</v>
      </c>
      <c r="O3025" s="21">
        <f t="shared" si="284"/>
        <v>11.333333333333334</v>
      </c>
      <c r="P3025">
        <f t="shared" si="286"/>
        <v>0.57735026918962573</v>
      </c>
      <c r="Q3025">
        <f t="shared" si="287"/>
        <v>11</v>
      </c>
    </row>
    <row r="3026" spans="1:17" x14ac:dyDescent="0.25">
      <c r="A3026" t="str">
        <f t="shared" si="285"/>
        <v>Sri Lanka-Foreign</v>
      </c>
      <c r="B3026">
        <v>3025</v>
      </c>
      <c r="C3026" t="s">
        <v>34</v>
      </c>
      <c r="D3026" t="s">
        <v>79</v>
      </c>
      <c r="E3026" t="s">
        <v>100</v>
      </c>
      <c r="F3026" s="3">
        <v>40968</v>
      </c>
      <c r="G3026" s="1" t="s">
        <v>61</v>
      </c>
      <c r="H3026" t="s">
        <v>95</v>
      </c>
      <c r="I3026" s="17">
        <f>IF(D3026="Moody",VLOOKUP(H3026,'Rating Translation'!$B$2:$E$25,4,FALSE),IF(D3026="SP",VLOOKUP(H3026,'Rating Translation'!$C$2:$E$25,3,FALSE),VLOOKUP(H3026,'Rating Translation'!$D$2:$E$25,2,FALSE)))</f>
        <v>11</v>
      </c>
      <c r="J3026">
        <f t="shared" si="282"/>
        <v>11</v>
      </c>
      <c r="K3026" s="20">
        <f>IF($D3026=K$1,$J3026,IF($C3026&lt;&gt;$C3025,"",K3025))</f>
        <v>11</v>
      </c>
      <c r="L3026">
        <f>IF($D3026=L$1,$J3026,IF($C3026&lt;&gt;$C3025,"",L3025))</f>
        <v>11</v>
      </c>
      <c r="M3026">
        <f>IF($D3026=M$1,$J3026,IF($C3026&lt;&gt;$C3025,"",M3025))</f>
        <v>12</v>
      </c>
      <c r="N3026" s="20">
        <f t="shared" si="283"/>
        <v>3</v>
      </c>
      <c r="O3026" s="21">
        <f t="shared" si="284"/>
        <v>11.333333333333334</v>
      </c>
      <c r="P3026">
        <f t="shared" si="286"/>
        <v>0.57735026918962573</v>
      </c>
      <c r="Q3026">
        <f t="shared" si="287"/>
        <v>11</v>
      </c>
    </row>
    <row r="3027" spans="1:17" x14ac:dyDescent="0.25">
      <c r="A3027" t="str">
        <f t="shared" si="285"/>
        <v>Sri Lanka-Foreign</v>
      </c>
      <c r="B3027">
        <v>3026</v>
      </c>
      <c r="C3027" t="s">
        <v>34</v>
      </c>
      <c r="D3027" t="s">
        <v>96</v>
      </c>
      <c r="E3027" t="s">
        <v>100</v>
      </c>
      <c r="F3027" s="3">
        <v>41033</v>
      </c>
      <c r="G3027" s="1" t="s">
        <v>80</v>
      </c>
      <c r="H3027" t="s">
        <v>94</v>
      </c>
      <c r="I3027" s="17">
        <f>IF(D3027="Moody",VLOOKUP(H3027,'Rating Translation'!$B$2:$E$25,4,FALSE),IF(D3027="SP",VLOOKUP(H3027,'Rating Translation'!$C$2:$E$25,3,FALSE),VLOOKUP(H3027,'Rating Translation'!$D$2:$E$25,2,FALSE)))</f>
        <v>12</v>
      </c>
      <c r="J3027">
        <f t="shared" si="282"/>
        <v>12</v>
      </c>
      <c r="K3027" s="20">
        <f>IF($D3027=K$1,$J3027,IF($C3027&lt;&gt;$C3026,"",K3026))</f>
        <v>11</v>
      </c>
      <c r="L3027">
        <f>IF($D3027=L$1,$J3027,IF($C3027&lt;&gt;$C3026,"",L3026))</f>
        <v>11</v>
      </c>
      <c r="M3027">
        <f>IF($D3027=M$1,$J3027,IF($C3027&lt;&gt;$C3026,"",M3026))</f>
        <v>12</v>
      </c>
      <c r="N3027" s="20">
        <f t="shared" si="283"/>
        <v>3</v>
      </c>
      <c r="O3027" s="21">
        <f t="shared" si="284"/>
        <v>11.333333333333334</v>
      </c>
      <c r="P3027">
        <f t="shared" si="286"/>
        <v>0.57735026918962573</v>
      </c>
      <c r="Q3027">
        <f t="shared" si="287"/>
        <v>11</v>
      </c>
    </row>
    <row r="3028" spans="1:17" x14ac:dyDescent="0.25">
      <c r="A3028" t="str">
        <f t="shared" si="285"/>
        <v>Sri Lanka-Foreign</v>
      </c>
      <c r="B3028">
        <v>3027</v>
      </c>
      <c r="C3028" t="s">
        <v>34</v>
      </c>
      <c r="D3028" t="s">
        <v>96</v>
      </c>
      <c r="E3028" t="s">
        <v>100</v>
      </c>
      <c r="F3028" s="3">
        <v>41051</v>
      </c>
      <c r="G3028" s="1" t="s">
        <v>80</v>
      </c>
      <c r="H3028" t="s">
        <v>94</v>
      </c>
      <c r="I3028" s="17">
        <f>IF(D3028="Moody",VLOOKUP(H3028,'Rating Translation'!$B$2:$E$25,4,FALSE),IF(D3028="SP",VLOOKUP(H3028,'Rating Translation'!$C$2:$E$25,3,FALSE),VLOOKUP(H3028,'Rating Translation'!$D$2:$E$25,2,FALSE)))</f>
        <v>12</v>
      </c>
      <c r="J3028">
        <f t="shared" si="282"/>
        <v>12</v>
      </c>
      <c r="K3028" s="20">
        <f>IF($D3028=K$1,$J3028,IF($C3028&lt;&gt;$C3027,"",K3027))</f>
        <v>11</v>
      </c>
      <c r="L3028">
        <f>IF($D3028=L$1,$J3028,IF($C3028&lt;&gt;$C3027,"",L3027))</f>
        <v>11</v>
      </c>
      <c r="M3028">
        <f>IF($D3028=M$1,$J3028,IF($C3028&lt;&gt;$C3027,"",M3027))</f>
        <v>12</v>
      </c>
      <c r="N3028" s="20">
        <f t="shared" si="283"/>
        <v>3</v>
      </c>
      <c r="O3028" s="21">
        <f t="shared" si="284"/>
        <v>11.333333333333334</v>
      </c>
      <c r="P3028">
        <f t="shared" si="286"/>
        <v>0.57735026918962573</v>
      </c>
      <c r="Q3028">
        <f t="shared" si="287"/>
        <v>11</v>
      </c>
    </row>
    <row r="3029" spans="1:17" x14ac:dyDescent="0.25">
      <c r="A3029" t="str">
        <f t="shared" si="285"/>
        <v>Sri Lanka-Foreign</v>
      </c>
      <c r="B3029">
        <v>3028</v>
      </c>
      <c r="C3029" t="s">
        <v>34</v>
      </c>
      <c r="D3029" t="s">
        <v>96</v>
      </c>
      <c r="E3029" t="s">
        <v>100</v>
      </c>
      <c r="F3029" s="3">
        <v>41108</v>
      </c>
      <c r="G3029" s="1" t="s">
        <v>80</v>
      </c>
      <c r="H3029" t="s">
        <v>94</v>
      </c>
      <c r="I3029" s="17">
        <f>IF(D3029="Moody",VLOOKUP(H3029,'Rating Translation'!$B$2:$E$25,4,FALSE),IF(D3029="SP",VLOOKUP(H3029,'Rating Translation'!$C$2:$E$25,3,FALSE),VLOOKUP(H3029,'Rating Translation'!$D$2:$E$25,2,FALSE)))</f>
        <v>12</v>
      </c>
      <c r="J3029">
        <f t="shared" si="282"/>
        <v>12</v>
      </c>
      <c r="K3029" s="20">
        <f>IF($D3029=K$1,$J3029,IF($C3029&lt;&gt;$C3028,"",K3028))</f>
        <v>11</v>
      </c>
      <c r="L3029">
        <f>IF($D3029=L$1,$J3029,IF($C3029&lt;&gt;$C3028,"",L3028))</f>
        <v>11</v>
      </c>
      <c r="M3029">
        <f>IF($D3029=M$1,$J3029,IF($C3029&lt;&gt;$C3028,"",M3028))</f>
        <v>12</v>
      </c>
      <c r="N3029" s="20">
        <f t="shared" si="283"/>
        <v>3</v>
      </c>
      <c r="O3029" s="21">
        <f t="shared" si="284"/>
        <v>11.333333333333334</v>
      </c>
      <c r="P3029">
        <f t="shared" si="286"/>
        <v>0.57735026918962573</v>
      </c>
      <c r="Q3029">
        <f t="shared" si="287"/>
        <v>11</v>
      </c>
    </row>
    <row r="3030" spans="1:17" x14ac:dyDescent="0.25">
      <c r="A3030" t="str">
        <f t="shared" si="285"/>
        <v>Sri Lanka-Foreign</v>
      </c>
      <c r="B3030">
        <v>3029</v>
      </c>
      <c r="C3030" t="s">
        <v>34</v>
      </c>
      <c r="D3030" t="s">
        <v>96</v>
      </c>
      <c r="E3030" t="s">
        <v>100</v>
      </c>
      <c r="F3030" s="3">
        <v>41138</v>
      </c>
      <c r="G3030" s="1" t="s">
        <v>80</v>
      </c>
      <c r="H3030" t="s">
        <v>94</v>
      </c>
      <c r="I3030" s="17">
        <f>IF(D3030="Moody",VLOOKUP(H3030,'Rating Translation'!$B$2:$E$25,4,FALSE),IF(D3030="SP",VLOOKUP(H3030,'Rating Translation'!$C$2:$E$25,3,FALSE),VLOOKUP(H3030,'Rating Translation'!$D$2:$E$25,2,FALSE)))</f>
        <v>12</v>
      </c>
      <c r="J3030">
        <f t="shared" si="282"/>
        <v>12</v>
      </c>
      <c r="K3030" s="20">
        <f>IF($D3030=K$1,$J3030,IF($C3030&lt;&gt;$C3029,"",K3029))</f>
        <v>11</v>
      </c>
      <c r="L3030">
        <f>IF($D3030=L$1,$J3030,IF($C3030&lt;&gt;$C3029,"",L3029))</f>
        <v>11</v>
      </c>
      <c r="M3030">
        <f>IF($D3030=M$1,$J3030,IF($C3030&lt;&gt;$C3029,"",M3029))</f>
        <v>12</v>
      </c>
      <c r="N3030" s="20">
        <f t="shared" si="283"/>
        <v>3</v>
      </c>
      <c r="O3030" s="21">
        <f t="shared" si="284"/>
        <v>11.333333333333334</v>
      </c>
      <c r="P3030">
        <f t="shared" si="286"/>
        <v>0.57735026918962573</v>
      </c>
      <c r="Q3030">
        <f t="shared" si="287"/>
        <v>11</v>
      </c>
    </row>
    <row r="3031" spans="1:17" x14ac:dyDescent="0.25">
      <c r="A3031" t="str">
        <f t="shared" si="285"/>
        <v>Sri Lanka-Foreign</v>
      </c>
      <c r="B3031">
        <v>3030</v>
      </c>
      <c r="C3031" t="s">
        <v>34</v>
      </c>
      <c r="D3031" t="s">
        <v>96</v>
      </c>
      <c r="E3031" t="s">
        <v>100</v>
      </c>
      <c r="F3031" s="3">
        <v>41340</v>
      </c>
      <c r="G3031" s="1" t="s">
        <v>80</v>
      </c>
      <c r="H3031" t="s">
        <v>94</v>
      </c>
      <c r="I3031" s="17">
        <f>IF(D3031="Moody",VLOOKUP(H3031,'Rating Translation'!$B$2:$E$25,4,FALSE),IF(D3031="SP",VLOOKUP(H3031,'Rating Translation'!$C$2:$E$25,3,FALSE),VLOOKUP(H3031,'Rating Translation'!$D$2:$E$25,2,FALSE)))</f>
        <v>12</v>
      </c>
      <c r="J3031">
        <f t="shared" si="282"/>
        <v>12</v>
      </c>
      <c r="K3031" s="20">
        <f>IF($D3031=K$1,$J3031,IF($C3031&lt;&gt;$C3030,"",K3030))</f>
        <v>11</v>
      </c>
      <c r="L3031">
        <f>IF($D3031=L$1,$J3031,IF($C3031&lt;&gt;$C3030,"",L3030))</f>
        <v>11</v>
      </c>
      <c r="M3031">
        <f>IF($D3031=M$1,$J3031,IF($C3031&lt;&gt;$C3030,"",M3030))</f>
        <v>12</v>
      </c>
      <c r="N3031" s="20">
        <f t="shared" si="283"/>
        <v>3</v>
      </c>
      <c r="O3031" s="21">
        <f t="shared" si="284"/>
        <v>11.333333333333334</v>
      </c>
      <c r="P3031">
        <f t="shared" si="286"/>
        <v>0.57735026918962573</v>
      </c>
      <c r="Q3031">
        <f t="shared" si="287"/>
        <v>11</v>
      </c>
    </row>
    <row r="3032" spans="1:17" x14ac:dyDescent="0.25">
      <c r="A3032" t="str">
        <f t="shared" si="285"/>
        <v>Sri Lanka-Foreign</v>
      </c>
      <c r="B3032">
        <v>3031</v>
      </c>
      <c r="C3032" t="s">
        <v>34</v>
      </c>
      <c r="D3032" t="s">
        <v>96</v>
      </c>
      <c r="E3032" t="s">
        <v>100</v>
      </c>
      <c r="F3032" s="3">
        <v>41432</v>
      </c>
      <c r="G3032" s="1" t="s">
        <v>80</v>
      </c>
      <c r="H3032" t="s">
        <v>94</v>
      </c>
      <c r="I3032" s="17">
        <f>IF(D3032="Moody",VLOOKUP(H3032,'Rating Translation'!$B$2:$E$25,4,FALSE),IF(D3032="SP",VLOOKUP(H3032,'Rating Translation'!$C$2:$E$25,3,FALSE),VLOOKUP(H3032,'Rating Translation'!$D$2:$E$25,2,FALSE)))</f>
        <v>12</v>
      </c>
      <c r="J3032">
        <f t="shared" si="282"/>
        <v>12</v>
      </c>
      <c r="K3032" s="20">
        <f>IF($D3032=K$1,$J3032,IF($C3032&lt;&gt;$C3031,"",K3031))</f>
        <v>11</v>
      </c>
      <c r="L3032">
        <f>IF($D3032=L$1,$J3032,IF($C3032&lt;&gt;$C3031,"",L3031))</f>
        <v>11</v>
      </c>
      <c r="M3032">
        <f>IF($D3032=M$1,$J3032,IF($C3032&lt;&gt;$C3031,"",M3031))</f>
        <v>12</v>
      </c>
      <c r="N3032" s="20">
        <f t="shared" si="283"/>
        <v>3</v>
      </c>
      <c r="O3032" s="21">
        <f t="shared" si="284"/>
        <v>11.333333333333334</v>
      </c>
      <c r="P3032">
        <f t="shared" si="286"/>
        <v>0.57735026918962573</v>
      </c>
      <c r="Q3032">
        <f t="shared" si="287"/>
        <v>11</v>
      </c>
    </row>
    <row r="3033" spans="1:17" x14ac:dyDescent="0.25">
      <c r="A3033" t="str">
        <f t="shared" si="285"/>
        <v>Sri Lanka-Foreign</v>
      </c>
      <c r="B3033">
        <v>3032</v>
      </c>
      <c r="C3033" t="s">
        <v>34</v>
      </c>
      <c r="D3033" t="s">
        <v>96</v>
      </c>
      <c r="E3033" t="s">
        <v>100</v>
      </c>
      <c r="F3033" s="3">
        <v>41449</v>
      </c>
      <c r="G3033" s="1" t="s">
        <v>80</v>
      </c>
      <c r="H3033" t="s">
        <v>94</v>
      </c>
      <c r="I3033" s="17">
        <f>IF(D3033="Moody",VLOOKUP(H3033,'Rating Translation'!$B$2:$E$25,4,FALSE),IF(D3033="SP",VLOOKUP(H3033,'Rating Translation'!$C$2:$E$25,3,FALSE),VLOOKUP(H3033,'Rating Translation'!$D$2:$E$25,2,FALSE)))</f>
        <v>12</v>
      </c>
      <c r="J3033">
        <f t="shared" si="282"/>
        <v>12</v>
      </c>
      <c r="K3033" s="20">
        <f>IF($D3033=K$1,$J3033,IF($C3033&lt;&gt;$C3032,"",K3032))</f>
        <v>11</v>
      </c>
      <c r="L3033">
        <f>IF($D3033=L$1,$J3033,IF($C3033&lt;&gt;$C3032,"",L3032))</f>
        <v>11</v>
      </c>
      <c r="M3033">
        <f>IF($D3033=M$1,$J3033,IF($C3033&lt;&gt;$C3032,"",M3032))</f>
        <v>12</v>
      </c>
      <c r="N3033" s="20">
        <f t="shared" si="283"/>
        <v>3</v>
      </c>
      <c r="O3033" s="21">
        <f t="shared" si="284"/>
        <v>11.333333333333334</v>
      </c>
      <c r="P3033">
        <f t="shared" si="286"/>
        <v>0.57735026918962573</v>
      </c>
      <c r="Q3033">
        <f t="shared" si="287"/>
        <v>11</v>
      </c>
    </row>
    <row r="3034" spans="1:17" x14ac:dyDescent="0.25">
      <c r="A3034" t="str">
        <f t="shared" si="285"/>
        <v>Sri Lanka-Foreign</v>
      </c>
      <c r="B3034">
        <v>3033</v>
      </c>
      <c r="C3034" t="s">
        <v>34</v>
      </c>
      <c r="D3034" t="s">
        <v>69</v>
      </c>
      <c r="E3034" t="s">
        <v>100</v>
      </c>
      <c r="F3034" s="3">
        <v>41457</v>
      </c>
      <c r="G3034" s="1" t="s">
        <v>140</v>
      </c>
      <c r="H3034" t="s">
        <v>67</v>
      </c>
      <c r="I3034" s="17">
        <f>IF(D3034="Moody",VLOOKUP(H3034,'Rating Translation'!$B$2:$E$25,4,FALSE),IF(D3034="SP",VLOOKUP(H3034,'Rating Translation'!$C$2:$E$25,3,FALSE),VLOOKUP(H3034,'Rating Translation'!$D$2:$E$25,2,FALSE)))</f>
        <v>11</v>
      </c>
      <c r="J3034">
        <f t="shared" si="282"/>
        <v>11</v>
      </c>
      <c r="K3034" s="20">
        <f>IF($D3034=K$1,$J3034,IF($C3034&lt;&gt;$C3033,"",K3033))</f>
        <v>11</v>
      </c>
      <c r="L3034">
        <f>IF($D3034=L$1,$J3034,IF($C3034&lt;&gt;$C3033,"",L3033))</f>
        <v>11</v>
      </c>
      <c r="M3034">
        <f>IF($D3034=M$1,$J3034,IF($C3034&lt;&gt;$C3033,"",M3033))</f>
        <v>12</v>
      </c>
      <c r="N3034" s="20">
        <f t="shared" si="283"/>
        <v>3</v>
      </c>
      <c r="O3034" s="21">
        <f t="shared" si="284"/>
        <v>11.333333333333334</v>
      </c>
      <c r="P3034">
        <f t="shared" si="286"/>
        <v>0.57735026918962573</v>
      </c>
      <c r="Q3034">
        <f t="shared" si="287"/>
        <v>11</v>
      </c>
    </row>
    <row r="3035" spans="1:17" x14ac:dyDescent="0.25">
      <c r="A3035" t="str">
        <f t="shared" si="285"/>
        <v>Sri Lanka-Foreign</v>
      </c>
      <c r="B3035">
        <v>3034</v>
      </c>
      <c r="C3035" t="s">
        <v>34</v>
      </c>
      <c r="D3035" t="s">
        <v>96</v>
      </c>
      <c r="E3035" t="s">
        <v>100</v>
      </c>
      <c r="F3035" s="3">
        <v>41470</v>
      </c>
      <c r="G3035" s="1" t="s">
        <v>80</v>
      </c>
      <c r="H3035" t="s">
        <v>94</v>
      </c>
      <c r="I3035" s="17">
        <f>IF(D3035="Moody",VLOOKUP(H3035,'Rating Translation'!$B$2:$E$25,4,FALSE),IF(D3035="SP",VLOOKUP(H3035,'Rating Translation'!$C$2:$E$25,3,FALSE),VLOOKUP(H3035,'Rating Translation'!$D$2:$E$25,2,FALSE)))</f>
        <v>12</v>
      </c>
      <c r="J3035">
        <f t="shared" si="282"/>
        <v>12</v>
      </c>
      <c r="K3035" s="20">
        <f>IF($D3035=K$1,$J3035,IF($C3035&lt;&gt;$C3034,"",K3034))</f>
        <v>11</v>
      </c>
      <c r="L3035">
        <f>IF($D3035=L$1,$J3035,IF($C3035&lt;&gt;$C3034,"",L3034))</f>
        <v>11</v>
      </c>
      <c r="M3035">
        <f>IF($D3035=M$1,$J3035,IF($C3035&lt;&gt;$C3034,"",M3034))</f>
        <v>12</v>
      </c>
      <c r="N3035" s="20">
        <f t="shared" si="283"/>
        <v>3</v>
      </c>
      <c r="O3035" s="21">
        <f t="shared" si="284"/>
        <v>11.333333333333334</v>
      </c>
      <c r="P3035">
        <f t="shared" si="286"/>
        <v>0.57735026918962573</v>
      </c>
      <c r="Q3035">
        <f t="shared" si="287"/>
        <v>11</v>
      </c>
    </row>
    <row r="3036" spans="1:17" x14ac:dyDescent="0.25">
      <c r="A3036" t="str">
        <f t="shared" si="285"/>
        <v>Sri Lanka-Foreign</v>
      </c>
      <c r="B3036">
        <v>3035</v>
      </c>
      <c r="C3036" t="s">
        <v>34</v>
      </c>
      <c r="D3036" t="s">
        <v>96</v>
      </c>
      <c r="E3036" t="s">
        <v>100</v>
      </c>
      <c r="F3036" s="3">
        <v>41484</v>
      </c>
      <c r="G3036" s="1" t="s">
        <v>80</v>
      </c>
      <c r="H3036" t="s">
        <v>94</v>
      </c>
      <c r="I3036" s="17">
        <f>IF(D3036="Moody",VLOOKUP(H3036,'Rating Translation'!$B$2:$E$25,4,FALSE),IF(D3036="SP",VLOOKUP(H3036,'Rating Translation'!$C$2:$E$25,3,FALSE),VLOOKUP(H3036,'Rating Translation'!$D$2:$E$25,2,FALSE)))</f>
        <v>12</v>
      </c>
      <c r="J3036">
        <f t="shared" si="282"/>
        <v>12</v>
      </c>
      <c r="K3036" s="20">
        <f>IF($D3036=K$1,$J3036,IF($C3036&lt;&gt;$C3035,"",K3035))</f>
        <v>11</v>
      </c>
      <c r="L3036">
        <f>IF($D3036=L$1,$J3036,IF($C3036&lt;&gt;$C3035,"",L3035))</f>
        <v>11</v>
      </c>
      <c r="M3036">
        <f>IF($D3036=M$1,$J3036,IF($C3036&lt;&gt;$C3035,"",M3035))</f>
        <v>12</v>
      </c>
      <c r="N3036" s="20">
        <f t="shared" si="283"/>
        <v>3</v>
      </c>
      <c r="O3036" s="21">
        <f t="shared" si="284"/>
        <v>11.333333333333334</v>
      </c>
      <c r="P3036">
        <f t="shared" si="286"/>
        <v>0.57735026918962573</v>
      </c>
      <c r="Q3036">
        <f t="shared" si="287"/>
        <v>11</v>
      </c>
    </row>
    <row r="3037" spans="1:17" x14ac:dyDescent="0.25">
      <c r="A3037" t="str">
        <f t="shared" si="285"/>
        <v>Sri Lanka-Foreign</v>
      </c>
      <c r="B3037">
        <v>3036</v>
      </c>
      <c r="C3037" t="s">
        <v>34</v>
      </c>
      <c r="D3037" t="s">
        <v>96</v>
      </c>
      <c r="E3037" t="s">
        <v>100</v>
      </c>
      <c r="F3037" s="3">
        <v>41516</v>
      </c>
      <c r="G3037" s="1" t="s">
        <v>80</v>
      </c>
      <c r="H3037" t="s">
        <v>94</v>
      </c>
      <c r="I3037" s="17">
        <f>IF(D3037="Moody",VLOOKUP(H3037,'Rating Translation'!$B$2:$E$25,4,FALSE),IF(D3037="SP",VLOOKUP(H3037,'Rating Translation'!$C$2:$E$25,3,FALSE),VLOOKUP(H3037,'Rating Translation'!$D$2:$E$25,2,FALSE)))</f>
        <v>12</v>
      </c>
      <c r="J3037">
        <f t="shared" si="282"/>
        <v>12</v>
      </c>
      <c r="K3037" s="20">
        <f>IF($D3037=K$1,$J3037,IF($C3037&lt;&gt;$C3036,"",K3036))</f>
        <v>11</v>
      </c>
      <c r="L3037">
        <f>IF($D3037=L$1,$J3037,IF($C3037&lt;&gt;$C3036,"",L3036))</f>
        <v>11</v>
      </c>
      <c r="M3037">
        <f>IF($D3037=M$1,$J3037,IF($C3037&lt;&gt;$C3036,"",M3036))</f>
        <v>12</v>
      </c>
      <c r="N3037" s="20">
        <f t="shared" si="283"/>
        <v>3</v>
      </c>
      <c r="O3037" s="21">
        <f t="shared" si="284"/>
        <v>11.333333333333334</v>
      </c>
      <c r="P3037">
        <f t="shared" si="286"/>
        <v>0.57735026918962573</v>
      </c>
      <c r="Q3037">
        <f t="shared" si="287"/>
        <v>11</v>
      </c>
    </row>
    <row r="3038" spans="1:17" x14ac:dyDescent="0.25">
      <c r="A3038" t="str">
        <f t="shared" si="285"/>
        <v>Sri Lanka-Foreign</v>
      </c>
      <c r="B3038">
        <v>3037</v>
      </c>
      <c r="C3038" t="s">
        <v>34</v>
      </c>
      <c r="D3038" t="s">
        <v>96</v>
      </c>
      <c r="E3038" t="s">
        <v>100</v>
      </c>
      <c r="F3038" s="3">
        <v>41548</v>
      </c>
      <c r="G3038" s="1" t="s">
        <v>80</v>
      </c>
      <c r="H3038" t="s">
        <v>94</v>
      </c>
      <c r="I3038" s="17">
        <f>IF(D3038="Moody",VLOOKUP(H3038,'Rating Translation'!$B$2:$E$25,4,FALSE),IF(D3038="SP",VLOOKUP(H3038,'Rating Translation'!$C$2:$E$25,3,FALSE),VLOOKUP(H3038,'Rating Translation'!$D$2:$E$25,2,FALSE)))</f>
        <v>12</v>
      </c>
      <c r="J3038">
        <f t="shared" si="282"/>
        <v>12</v>
      </c>
      <c r="K3038" s="20">
        <f>IF($D3038=K$1,$J3038,IF($C3038&lt;&gt;$C3037,"",K3037))</f>
        <v>11</v>
      </c>
      <c r="L3038">
        <f>IF($D3038=L$1,$J3038,IF($C3038&lt;&gt;$C3037,"",L3037))</f>
        <v>11</v>
      </c>
      <c r="M3038">
        <f>IF($D3038=M$1,$J3038,IF($C3038&lt;&gt;$C3037,"",M3037))</f>
        <v>12</v>
      </c>
      <c r="N3038" s="20">
        <f t="shared" si="283"/>
        <v>3</v>
      </c>
      <c r="O3038" s="21">
        <f t="shared" si="284"/>
        <v>11.333333333333334</v>
      </c>
      <c r="P3038">
        <f t="shared" si="286"/>
        <v>0.57735026918962573</v>
      </c>
      <c r="Q3038">
        <f t="shared" si="287"/>
        <v>11</v>
      </c>
    </row>
    <row r="3039" spans="1:17" x14ac:dyDescent="0.25">
      <c r="A3039" t="str">
        <f t="shared" si="285"/>
        <v>Sri Lanka-Foreign</v>
      </c>
      <c r="B3039">
        <v>3038</v>
      </c>
      <c r="C3039" t="s">
        <v>34</v>
      </c>
      <c r="D3039" t="s">
        <v>96</v>
      </c>
      <c r="E3039" t="s">
        <v>100</v>
      </c>
      <c r="F3039" s="3">
        <v>41561</v>
      </c>
      <c r="G3039" s="1" t="s">
        <v>80</v>
      </c>
      <c r="H3039" t="s">
        <v>94</v>
      </c>
      <c r="I3039" s="17">
        <f>IF(D3039="Moody",VLOOKUP(H3039,'Rating Translation'!$B$2:$E$25,4,FALSE),IF(D3039="SP",VLOOKUP(H3039,'Rating Translation'!$C$2:$E$25,3,FALSE),VLOOKUP(H3039,'Rating Translation'!$D$2:$E$25,2,FALSE)))</f>
        <v>12</v>
      </c>
      <c r="J3039">
        <f t="shared" si="282"/>
        <v>12</v>
      </c>
      <c r="K3039" s="20">
        <f>IF($D3039=K$1,$J3039,IF($C3039&lt;&gt;$C3038,"",K3038))</f>
        <v>11</v>
      </c>
      <c r="L3039">
        <f>IF($D3039=L$1,$J3039,IF($C3039&lt;&gt;$C3038,"",L3038))</f>
        <v>11</v>
      </c>
      <c r="M3039">
        <f>IF($D3039=M$1,$J3039,IF($C3039&lt;&gt;$C3038,"",M3038))</f>
        <v>12</v>
      </c>
      <c r="N3039" s="20">
        <f t="shared" si="283"/>
        <v>3</v>
      </c>
      <c r="O3039" s="21">
        <f t="shared" si="284"/>
        <v>11.333333333333334</v>
      </c>
      <c r="P3039">
        <f t="shared" si="286"/>
        <v>0.57735026918962573</v>
      </c>
      <c r="Q3039">
        <f t="shared" si="287"/>
        <v>11</v>
      </c>
    </row>
    <row r="3040" spans="1:17" x14ac:dyDescent="0.25">
      <c r="A3040" t="str">
        <f t="shared" si="285"/>
        <v>Sri Lanka-Foreign</v>
      </c>
      <c r="B3040">
        <v>3039</v>
      </c>
      <c r="C3040" t="s">
        <v>34</v>
      </c>
      <c r="D3040" t="s">
        <v>96</v>
      </c>
      <c r="E3040" t="s">
        <v>100</v>
      </c>
      <c r="F3040" s="3">
        <v>41572</v>
      </c>
      <c r="G3040" s="1" t="s">
        <v>80</v>
      </c>
      <c r="H3040" t="s">
        <v>94</v>
      </c>
      <c r="I3040" s="17">
        <f>IF(D3040="Moody",VLOOKUP(H3040,'Rating Translation'!$B$2:$E$25,4,FALSE),IF(D3040="SP",VLOOKUP(H3040,'Rating Translation'!$C$2:$E$25,3,FALSE),VLOOKUP(H3040,'Rating Translation'!$D$2:$E$25,2,FALSE)))</f>
        <v>12</v>
      </c>
      <c r="J3040">
        <f t="shared" si="282"/>
        <v>12</v>
      </c>
      <c r="K3040" s="20">
        <f>IF($D3040=K$1,$J3040,IF($C3040&lt;&gt;$C3039,"",K3039))</f>
        <v>11</v>
      </c>
      <c r="L3040">
        <f>IF($D3040=L$1,$J3040,IF($C3040&lt;&gt;$C3039,"",L3039))</f>
        <v>11</v>
      </c>
      <c r="M3040">
        <f>IF($D3040=M$1,$J3040,IF($C3040&lt;&gt;$C3039,"",M3039))</f>
        <v>12</v>
      </c>
      <c r="N3040" s="20">
        <f t="shared" si="283"/>
        <v>3</v>
      </c>
      <c r="O3040" s="21">
        <f t="shared" si="284"/>
        <v>11.333333333333334</v>
      </c>
      <c r="P3040">
        <f t="shared" si="286"/>
        <v>0.57735026918962573</v>
      </c>
      <c r="Q3040">
        <f t="shared" si="287"/>
        <v>11</v>
      </c>
    </row>
    <row r="3041" spans="1:17" x14ac:dyDescent="0.25">
      <c r="A3041" t="str">
        <f t="shared" si="285"/>
        <v>Sri Lanka-Foreign</v>
      </c>
      <c r="B3041">
        <v>3040</v>
      </c>
      <c r="C3041" t="s">
        <v>34</v>
      </c>
      <c r="D3041" t="s">
        <v>96</v>
      </c>
      <c r="E3041" t="s">
        <v>100</v>
      </c>
      <c r="F3041" s="3">
        <v>41607</v>
      </c>
      <c r="G3041" s="1" t="s">
        <v>80</v>
      </c>
      <c r="H3041" t="s">
        <v>94</v>
      </c>
      <c r="I3041" s="17">
        <f>IF(D3041="Moody",VLOOKUP(H3041,'Rating Translation'!$B$2:$E$25,4,FALSE),IF(D3041="SP",VLOOKUP(H3041,'Rating Translation'!$C$2:$E$25,3,FALSE),VLOOKUP(H3041,'Rating Translation'!$D$2:$E$25,2,FALSE)))</f>
        <v>12</v>
      </c>
      <c r="J3041">
        <f t="shared" si="282"/>
        <v>12</v>
      </c>
      <c r="K3041" s="20">
        <f>IF($D3041=K$1,$J3041,IF($C3041&lt;&gt;$C3040,"",K3040))</f>
        <v>11</v>
      </c>
      <c r="L3041">
        <f>IF($D3041=L$1,$J3041,IF($C3041&lt;&gt;$C3040,"",L3040))</f>
        <v>11</v>
      </c>
      <c r="M3041">
        <f>IF($D3041=M$1,$J3041,IF($C3041&lt;&gt;$C3040,"",M3040))</f>
        <v>12</v>
      </c>
      <c r="N3041" s="20">
        <f t="shared" si="283"/>
        <v>3</v>
      </c>
      <c r="O3041" s="21">
        <f t="shared" si="284"/>
        <v>11.333333333333334</v>
      </c>
      <c r="P3041">
        <f t="shared" si="286"/>
        <v>0.57735026918962573</v>
      </c>
      <c r="Q3041">
        <f t="shared" si="287"/>
        <v>11</v>
      </c>
    </row>
    <row r="3042" spans="1:17" x14ac:dyDescent="0.25">
      <c r="A3042" t="str">
        <f t="shared" si="285"/>
        <v>Sri Lanka-Foreign</v>
      </c>
      <c r="B3042">
        <v>3041</v>
      </c>
      <c r="C3042" t="s">
        <v>34</v>
      </c>
      <c r="D3042" t="s">
        <v>96</v>
      </c>
      <c r="E3042" t="s">
        <v>100</v>
      </c>
      <c r="F3042" s="3">
        <v>41613</v>
      </c>
      <c r="G3042" s="1" t="s">
        <v>80</v>
      </c>
      <c r="H3042" t="s">
        <v>94</v>
      </c>
      <c r="I3042" s="17">
        <f>IF(D3042="Moody",VLOOKUP(H3042,'Rating Translation'!$B$2:$E$25,4,FALSE),IF(D3042="SP",VLOOKUP(H3042,'Rating Translation'!$C$2:$E$25,3,FALSE),VLOOKUP(H3042,'Rating Translation'!$D$2:$E$25,2,FALSE)))</f>
        <v>12</v>
      </c>
      <c r="J3042">
        <f t="shared" si="282"/>
        <v>12</v>
      </c>
      <c r="K3042" s="20">
        <f>IF($D3042=K$1,$J3042,IF($C3042&lt;&gt;$C3041,"",K3041))</f>
        <v>11</v>
      </c>
      <c r="L3042">
        <f>IF($D3042=L$1,$J3042,IF($C3042&lt;&gt;$C3041,"",L3041))</f>
        <v>11</v>
      </c>
      <c r="M3042">
        <f>IF($D3042=M$1,$J3042,IF($C3042&lt;&gt;$C3041,"",M3041))</f>
        <v>12</v>
      </c>
      <c r="N3042" s="20">
        <f t="shared" si="283"/>
        <v>3</v>
      </c>
      <c r="O3042" s="21">
        <f t="shared" si="284"/>
        <v>11.333333333333334</v>
      </c>
      <c r="P3042">
        <f t="shared" si="286"/>
        <v>0.57735026918962573</v>
      </c>
      <c r="Q3042">
        <f t="shared" si="287"/>
        <v>11</v>
      </c>
    </row>
    <row r="3043" spans="1:17" x14ac:dyDescent="0.25">
      <c r="A3043" t="str">
        <f t="shared" si="285"/>
        <v>Sri Lanka-Foreign</v>
      </c>
      <c r="B3043">
        <v>3042</v>
      </c>
      <c r="C3043" t="s">
        <v>34</v>
      </c>
      <c r="D3043" t="s">
        <v>96</v>
      </c>
      <c r="E3043" t="s">
        <v>100</v>
      </c>
      <c r="F3043" s="3">
        <v>41621</v>
      </c>
      <c r="G3043" s="1" t="s">
        <v>80</v>
      </c>
      <c r="H3043" t="s">
        <v>94</v>
      </c>
      <c r="I3043" s="17">
        <f>IF(D3043="Moody",VLOOKUP(H3043,'Rating Translation'!$B$2:$E$25,4,FALSE),IF(D3043="SP",VLOOKUP(H3043,'Rating Translation'!$C$2:$E$25,3,FALSE),VLOOKUP(H3043,'Rating Translation'!$D$2:$E$25,2,FALSE)))</f>
        <v>12</v>
      </c>
      <c r="J3043">
        <f t="shared" si="282"/>
        <v>12</v>
      </c>
      <c r="K3043" s="20">
        <f>IF($D3043=K$1,$J3043,IF($C3043&lt;&gt;$C3042,"",K3042))</f>
        <v>11</v>
      </c>
      <c r="L3043">
        <f>IF($D3043=L$1,$J3043,IF($C3043&lt;&gt;$C3042,"",L3042))</f>
        <v>11</v>
      </c>
      <c r="M3043">
        <f>IF($D3043=M$1,$J3043,IF($C3043&lt;&gt;$C3042,"",M3042))</f>
        <v>12</v>
      </c>
      <c r="N3043" s="20">
        <f t="shared" si="283"/>
        <v>3</v>
      </c>
      <c r="O3043" s="21">
        <f t="shared" si="284"/>
        <v>11.333333333333334</v>
      </c>
      <c r="P3043">
        <f t="shared" si="286"/>
        <v>0.57735026918962573</v>
      </c>
      <c r="Q3043">
        <f t="shared" si="287"/>
        <v>11</v>
      </c>
    </row>
    <row r="3044" spans="1:17" x14ac:dyDescent="0.25">
      <c r="A3044" t="str">
        <f t="shared" si="285"/>
        <v>Sri Lanka-Foreign</v>
      </c>
      <c r="B3044">
        <v>3043</v>
      </c>
      <c r="C3044" t="s">
        <v>34</v>
      </c>
      <c r="D3044" t="s">
        <v>96</v>
      </c>
      <c r="E3044" t="s">
        <v>100</v>
      </c>
      <c r="F3044" s="3">
        <v>41635</v>
      </c>
      <c r="G3044" s="1" t="s">
        <v>80</v>
      </c>
      <c r="H3044" t="s">
        <v>94</v>
      </c>
      <c r="I3044" s="17">
        <f>IF(D3044="Moody",VLOOKUP(H3044,'Rating Translation'!$B$2:$E$25,4,FALSE),IF(D3044="SP",VLOOKUP(H3044,'Rating Translation'!$C$2:$E$25,3,FALSE),VLOOKUP(H3044,'Rating Translation'!$D$2:$E$25,2,FALSE)))</f>
        <v>12</v>
      </c>
      <c r="J3044">
        <f t="shared" si="282"/>
        <v>12</v>
      </c>
      <c r="K3044" s="20">
        <f>IF($D3044=K$1,$J3044,IF($C3044&lt;&gt;$C3043,"",K3043))</f>
        <v>11</v>
      </c>
      <c r="L3044">
        <f>IF($D3044=L$1,$J3044,IF($C3044&lt;&gt;$C3043,"",L3043))</f>
        <v>11</v>
      </c>
      <c r="M3044">
        <f>IF($D3044=M$1,$J3044,IF($C3044&lt;&gt;$C3043,"",M3043))</f>
        <v>12</v>
      </c>
      <c r="N3044" s="20">
        <f t="shared" si="283"/>
        <v>3</v>
      </c>
      <c r="O3044" s="21">
        <f t="shared" si="284"/>
        <v>11.333333333333334</v>
      </c>
      <c r="P3044">
        <f t="shared" si="286"/>
        <v>0.57735026918962573</v>
      </c>
      <c r="Q3044">
        <f t="shared" si="287"/>
        <v>11</v>
      </c>
    </row>
    <row r="3045" spans="1:17" x14ac:dyDescent="0.25">
      <c r="A3045" t="str">
        <f t="shared" si="285"/>
        <v>Sri Lanka-Foreign</v>
      </c>
      <c r="B3045">
        <v>3044</v>
      </c>
      <c r="C3045" t="s">
        <v>34</v>
      </c>
      <c r="D3045" t="s">
        <v>96</v>
      </c>
      <c r="E3045" t="s">
        <v>100</v>
      </c>
      <c r="F3045" s="3">
        <v>41655</v>
      </c>
      <c r="G3045" s="1" t="s">
        <v>80</v>
      </c>
      <c r="H3045" t="s">
        <v>94</v>
      </c>
      <c r="I3045" s="17">
        <f>IF(D3045="Moody",VLOOKUP(H3045,'Rating Translation'!$B$2:$E$25,4,FALSE),IF(D3045="SP",VLOOKUP(H3045,'Rating Translation'!$C$2:$E$25,3,FALSE),VLOOKUP(H3045,'Rating Translation'!$D$2:$E$25,2,FALSE)))</f>
        <v>12</v>
      </c>
      <c r="J3045">
        <f t="shared" si="282"/>
        <v>12</v>
      </c>
      <c r="K3045" s="20">
        <f>IF($D3045=K$1,$J3045,IF($C3045&lt;&gt;$C3044,"",K3044))</f>
        <v>11</v>
      </c>
      <c r="L3045">
        <f>IF($D3045=L$1,$J3045,IF($C3045&lt;&gt;$C3044,"",L3044))</f>
        <v>11</v>
      </c>
      <c r="M3045">
        <f>IF($D3045=M$1,$J3045,IF($C3045&lt;&gt;$C3044,"",M3044))</f>
        <v>12</v>
      </c>
      <c r="N3045" s="20">
        <f t="shared" si="283"/>
        <v>3</v>
      </c>
      <c r="O3045" s="21">
        <f t="shared" si="284"/>
        <v>11.333333333333334</v>
      </c>
      <c r="P3045">
        <f t="shared" si="286"/>
        <v>0.57735026918962573</v>
      </c>
      <c r="Q3045">
        <f t="shared" si="287"/>
        <v>11</v>
      </c>
    </row>
    <row r="3046" spans="1:17" x14ac:dyDescent="0.25">
      <c r="A3046" t="str">
        <f t="shared" si="285"/>
        <v>Sri Lanka-Local</v>
      </c>
      <c r="B3046">
        <v>3045</v>
      </c>
      <c r="C3046" t="s">
        <v>34</v>
      </c>
      <c r="D3046" t="s">
        <v>96</v>
      </c>
      <c r="E3046" t="s">
        <v>101</v>
      </c>
      <c r="F3046" s="3">
        <v>38694</v>
      </c>
      <c r="G3046" s="1" t="s">
        <v>94</v>
      </c>
      <c r="H3046" t="s">
        <v>94</v>
      </c>
      <c r="I3046" s="17">
        <f>IF(D3046="Moody",VLOOKUP(H3046,'Rating Translation'!$B$2:$E$25,4,FALSE),IF(D3046="SP",VLOOKUP(H3046,'Rating Translation'!$C$2:$E$25,3,FALSE),VLOOKUP(H3046,'Rating Translation'!$D$2:$E$25,2,FALSE)))</f>
        <v>12</v>
      </c>
      <c r="J3046">
        <f t="shared" si="282"/>
        <v>12</v>
      </c>
      <c r="K3046" s="20">
        <f>IF($D3046=K$1,$J3046,IF($C3046&lt;&gt;$C3045,"",K3045))</f>
        <v>11</v>
      </c>
      <c r="L3046">
        <f>IF($D3046=L$1,$J3046,IF($C3046&lt;&gt;$C3045,"",L3045))</f>
        <v>11</v>
      </c>
      <c r="M3046">
        <f>IF($D3046=M$1,$J3046,IF($C3046&lt;&gt;$C3045,"",M3045))</f>
        <v>12</v>
      </c>
      <c r="N3046" s="20">
        <f t="shared" si="283"/>
        <v>3</v>
      </c>
      <c r="O3046" s="21">
        <f t="shared" si="284"/>
        <v>11.333333333333334</v>
      </c>
      <c r="P3046">
        <f t="shared" si="286"/>
        <v>0.57735026918962573</v>
      </c>
      <c r="Q3046">
        <f t="shared" si="287"/>
        <v>11</v>
      </c>
    </row>
    <row r="3047" spans="1:17" x14ac:dyDescent="0.25">
      <c r="A3047" t="str">
        <f t="shared" si="285"/>
        <v>Sri Lanka-Local</v>
      </c>
      <c r="B3047">
        <v>3046</v>
      </c>
      <c r="C3047" t="s">
        <v>34</v>
      </c>
      <c r="D3047" t="s">
        <v>96</v>
      </c>
      <c r="E3047" t="s">
        <v>101</v>
      </c>
      <c r="F3047" s="3">
        <v>38834</v>
      </c>
      <c r="G3047" s="1" t="s">
        <v>94</v>
      </c>
      <c r="H3047" t="s">
        <v>94</v>
      </c>
      <c r="I3047" s="17">
        <f>IF(D3047="Moody",VLOOKUP(H3047,'Rating Translation'!$B$2:$E$25,4,FALSE),IF(D3047="SP",VLOOKUP(H3047,'Rating Translation'!$C$2:$E$25,3,FALSE),VLOOKUP(H3047,'Rating Translation'!$D$2:$E$25,2,FALSE)))</f>
        <v>12</v>
      </c>
      <c r="J3047">
        <f t="shared" si="282"/>
        <v>12</v>
      </c>
      <c r="K3047" s="20">
        <f>IF($D3047=K$1,$J3047,IF($C3047&lt;&gt;$C3046,"",K3046))</f>
        <v>11</v>
      </c>
      <c r="L3047">
        <f>IF($D3047=L$1,$J3047,IF($C3047&lt;&gt;$C3046,"",L3046))</f>
        <v>11</v>
      </c>
      <c r="M3047">
        <f>IF($D3047=M$1,$J3047,IF($C3047&lt;&gt;$C3046,"",M3046))</f>
        <v>12</v>
      </c>
      <c r="N3047" s="20">
        <f t="shared" si="283"/>
        <v>3</v>
      </c>
      <c r="O3047" s="21">
        <f t="shared" si="284"/>
        <v>11.333333333333334</v>
      </c>
      <c r="P3047">
        <f t="shared" si="286"/>
        <v>0.57735026918962573</v>
      </c>
      <c r="Q3047">
        <f t="shared" si="287"/>
        <v>11</v>
      </c>
    </row>
    <row r="3048" spans="1:17" x14ac:dyDescent="0.25">
      <c r="A3048" t="str">
        <f t="shared" si="285"/>
        <v>Sri Lanka-Local</v>
      </c>
      <c r="B3048">
        <v>3047</v>
      </c>
      <c r="C3048" t="s">
        <v>34</v>
      </c>
      <c r="D3048" t="s">
        <v>79</v>
      </c>
      <c r="E3048" t="s">
        <v>101</v>
      </c>
      <c r="F3048" s="3">
        <v>39105</v>
      </c>
      <c r="G3048" s="1" t="s">
        <v>76</v>
      </c>
      <c r="H3048" t="s">
        <v>76</v>
      </c>
      <c r="I3048" s="17">
        <f>IF(D3048="Moody",VLOOKUP(H3048,'Rating Translation'!$B$2:$E$25,4,FALSE),IF(D3048="SP",VLOOKUP(H3048,'Rating Translation'!$C$2:$E$25,3,FALSE),VLOOKUP(H3048,'Rating Translation'!$D$2:$E$25,2,FALSE)))</f>
        <v>19</v>
      </c>
      <c r="J3048">
        <f t="shared" ref="J3048:J3111" si="288">IF(ISERROR(I3048),"",I3048)</f>
        <v>19</v>
      </c>
      <c r="K3048" s="20">
        <f>IF($D3048=K$1,$J3048,IF($C3048&lt;&gt;$C3047,"",K3047))</f>
        <v>11</v>
      </c>
      <c r="L3048">
        <f>IF($D3048=L$1,$J3048,IF($C3048&lt;&gt;$C3047,"",L3047))</f>
        <v>19</v>
      </c>
      <c r="M3048">
        <f>IF($D3048=M$1,$J3048,IF($C3048&lt;&gt;$C3047,"",M3047))</f>
        <v>12</v>
      </c>
      <c r="N3048" s="20">
        <f t="shared" ref="N3048:N3111" si="289">COUNT(K3048:M3048)</f>
        <v>3</v>
      </c>
      <c r="O3048" s="21">
        <f t="shared" ref="O3048:O3111" si="290">AVERAGE(K3048:M3048)</f>
        <v>14</v>
      </c>
      <c r="P3048">
        <f t="shared" si="286"/>
        <v>4.358898943540674</v>
      </c>
      <c r="Q3048">
        <f t="shared" si="287"/>
        <v>12</v>
      </c>
    </row>
    <row r="3049" spans="1:17" x14ac:dyDescent="0.25">
      <c r="A3049" t="str">
        <f t="shared" si="285"/>
        <v>Sri Lanka-Local</v>
      </c>
      <c r="B3049">
        <v>3048</v>
      </c>
      <c r="C3049" t="s">
        <v>34</v>
      </c>
      <c r="D3049" t="s">
        <v>96</v>
      </c>
      <c r="E3049" t="s">
        <v>101</v>
      </c>
      <c r="F3049" s="3">
        <v>39540</v>
      </c>
      <c r="G3049" s="1" t="s">
        <v>95</v>
      </c>
      <c r="H3049" t="s">
        <v>95</v>
      </c>
      <c r="I3049" s="17">
        <f>IF(D3049="Moody",VLOOKUP(H3049,'Rating Translation'!$B$2:$E$25,4,FALSE),IF(D3049="SP",VLOOKUP(H3049,'Rating Translation'!$C$2:$E$25,3,FALSE),VLOOKUP(H3049,'Rating Translation'!$D$2:$E$25,2,FALSE)))</f>
        <v>11</v>
      </c>
      <c r="J3049">
        <f t="shared" si="288"/>
        <v>11</v>
      </c>
      <c r="K3049" s="20">
        <f>IF($D3049=K$1,$J3049,IF($C3049&lt;&gt;$C3048,"",K3048))</f>
        <v>11</v>
      </c>
      <c r="L3049">
        <f>IF($D3049=L$1,$J3049,IF($C3049&lt;&gt;$C3048,"",L3048))</f>
        <v>19</v>
      </c>
      <c r="M3049">
        <f>IF($D3049=M$1,$J3049,IF($C3049&lt;&gt;$C3048,"",M3048))</f>
        <v>11</v>
      </c>
      <c r="N3049" s="20">
        <f t="shared" si="289"/>
        <v>3</v>
      </c>
      <c r="O3049" s="21">
        <f t="shared" si="290"/>
        <v>13.666666666666666</v>
      </c>
      <c r="P3049">
        <f t="shared" si="286"/>
        <v>4.6188021535170041</v>
      </c>
      <c r="Q3049">
        <f t="shared" si="287"/>
        <v>11</v>
      </c>
    </row>
    <row r="3050" spans="1:17" x14ac:dyDescent="0.25">
      <c r="A3050" t="str">
        <f t="shared" si="285"/>
        <v>Sri Lanka-Local</v>
      </c>
      <c r="B3050">
        <v>3049</v>
      </c>
      <c r="C3050" t="s">
        <v>34</v>
      </c>
      <c r="D3050" t="s">
        <v>96</v>
      </c>
      <c r="E3050" t="s">
        <v>101</v>
      </c>
      <c r="F3050" s="3">
        <v>39871</v>
      </c>
      <c r="G3050" s="1" t="s">
        <v>95</v>
      </c>
      <c r="H3050" t="s">
        <v>95</v>
      </c>
      <c r="I3050" s="17">
        <f>IF(D3050="Moody",VLOOKUP(H3050,'Rating Translation'!$B$2:$E$25,4,FALSE),IF(D3050="SP",VLOOKUP(H3050,'Rating Translation'!$C$2:$E$25,3,FALSE),VLOOKUP(H3050,'Rating Translation'!$D$2:$E$25,2,FALSE)))</f>
        <v>11</v>
      </c>
      <c r="J3050">
        <f t="shared" si="288"/>
        <v>11</v>
      </c>
      <c r="K3050" s="20">
        <f>IF($D3050=K$1,$J3050,IF($C3050&lt;&gt;$C3049,"",K3049))</f>
        <v>11</v>
      </c>
      <c r="L3050">
        <f>IF($D3050=L$1,$J3050,IF($C3050&lt;&gt;$C3049,"",L3049))</f>
        <v>19</v>
      </c>
      <c r="M3050">
        <f>IF($D3050=M$1,$J3050,IF($C3050&lt;&gt;$C3049,"",M3049))</f>
        <v>11</v>
      </c>
      <c r="N3050" s="20">
        <f t="shared" si="289"/>
        <v>3</v>
      </c>
      <c r="O3050" s="21">
        <f t="shared" si="290"/>
        <v>13.666666666666666</v>
      </c>
      <c r="P3050">
        <f t="shared" si="286"/>
        <v>4.6188021535170041</v>
      </c>
      <c r="Q3050">
        <f t="shared" si="287"/>
        <v>11</v>
      </c>
    </row>
    <row r="3051" spans="1:17" x14ac:dyDescent="0.25">
      <c r="A3051" t="str">
        <f t="shared" si="285"/>
        <v>Sri Lanka-Local</v>
      </c>
      <c r="B3051">
        <v>3050</v>
      </c>
      <c r="C3051" t="s">
        <v>34</v>
      </c>
      <c r="D3051" t="s">
        <v>96</v>
      </c>
      <c r="E3051" t="s">
        <v>101</v>
      </c>
      <c r="F3051" s="3">
        <v>40095</v>
      </c>
      <c r="G3051" s="1" t="s">
        <v>95</v>
      </c>
      <c r="H3051" t="s">
        <v>95</v>
      </c>
      <c r="I3051" s="17">
        <f>IF(D3051="Moody",VLOOKUP(H3051,'Rating Translation'!$B$2:$E$25,4,FALSE),IF(D3051="SP",VLOOKUP(H3051,'Rating Translation'!$C$2:$E$25,3,FALSE),VLOOKUP(H3051,'Rating Translation'!$D$2:$E$25,2,FALSE)))</f>
        <v>11</v>
      </c>
      <c r="J3051">
        <f t="shared" si="288"/>
        <v>11</v>
      </c>
      <c r="K3051" s="20">
        <f>IF($D3051=K$1,$J3051,IF($C3051&lt;&gt;$C3050,"",K3050))</f>
        <v>11</v>
      </c>
      <c r="L3051">
        <f>IF($D3051=L$1,$J3051,IF($C3051&lt;&gt;$C3050,"",L3050))</f>
        <v>19</v>
      </c>
      <c r="M3051">
        <f>IF($D3051=M$1,$J3051,IF($C3051&lt;&gt;$C3050,"",M3050))</f>
        <v>11</v>
      </c>
      <c r="N3051" s="20">
        <f t="shared" si="289"/>
        <v>3</v>
      </c>
      <c r="O3051" s="21">
        <f t="shared" si="290"/>
        <v>13.666666666666666</v>
      </c>
      <c r="P3051">
        <f t="shared" si="286"/>
        <v>4.6188021535170041</v>
      </c>
      <c r="Q3051">
        <f t="shared" si="287"/>
        <v>11</v>
      </c>
    </row>
    <row r="3052" spans="1:17" x14ac:dyDescent="0.25">
      <c r="A3052" t="str">
        <f t="shared" si="285"/>
        <v>Sri Lanka-Local</v>
      </c>
      <c r="B3052">
        <v>3051</v>
      </c>
      <c r="C3052" t="s">
        <v>34</v>
      </c>
      <c r="D3052" t="s">
        <v>79</v>
      </c>
      <c r="E3052" t="s">
        <v>101</v>
      </c>
      <c r="F3052" s="3">
        <v>40435</v>
      </c>
      <c r="G3052" s="1" t="s">
        <v>94</v>
      </c>
      <c r="H3052" t="s">
        <v>94</v>
      </c>
      <c r="I3052" s="17">
        <f>IF(D3052="Moody",VLOOKUP(H3052,'Rating Translation'!$B$2:$E$25,4,FALSE),IF(D3052="SP",VLOOKUP(H3052,'Rating Translation'!$C$2:$E$25,3,FALSE),VLOOKUP(H3052,'Rating Translation'!$D$2:$E$25,2,FALSE)))</f>
        <v>12</v>
      </c>
      <c r="J3052">
        <f t="shared" si="288"/>
        <v>12</v>
      </c>
      <c r="K3052" s="20">
        <f>IF($D3052=K$1,$J3052,IF($C3052&lt;&gt;$C3051,"",K3051))</f>
        <v>11</v>
      </c>
      <c r="L3052">
        <f>IF($D3052=L$1,$J3052,IF($C3052&lt;&gt;$C3051,"",L3051))</f>
        <v>12</v>
      </c>
      <c r="M3052">
        <f>IF($D3052=M$1,$J3052,IF($C3052&lt;&gt;$C3051,"",M3051))</f>
        <v>11</v>
      </c>
      <c r="N3052" s="20">
        <f t="shared" si="289"/>
        <v>3</v>
      </c>
      <c r="O3052" s="21">
        <f t="shared" si="290"/>
        <v>11.333333333333334</v>
      </c>
      <c r="P3052">
        <f t="shared" si="286"/>
        <v>0.57735026918962573</v>
      </c>
      <c r="Q3052">
        <f t="shared" si="287"/>
        <v>11</v>
      </c>
    </row>
    <row r="3053" spans="1:17" x14ac:dyDescent="0.25">
      <c r="A3053" t="str">
        <f t="shared" si="285"/>
        <v>Sri Lanka-Local</v>
      </c>
      <c r="B3053">
        <v>3052</v>
      </c>
      <c r="C3053" t="s">
        <v>34</v>
      </c>
      <c r="D3053" t="s">
        <v>96</v>
      </c>
      <c r="E3053" t="s">
        <v>101</v>
      </c>
      <c r="F3053" s="3">
        <v>40442</v>
      </c>
      <c r="G3053" s="1" t="s">
        <v>95</v>
      </c>
      <c r="H3053" t="s">
        <v>95</v>
      </c>
      <c r="I3053" s="17">
        <f>IF(D3053="Moody",VLOOKUP(H3053,'Rating Translation'!$B$2:$E$25,4,FALSE),IF(D3053="SP",VLOOKUP(H3053,'Rating Translation'!$C$2:$E$25,3,FALSE),VLOOKUP(H3053,'Rating Translation'!$D$2:$E$25,2,FALSE)))</f>
        <v>11</v>
      </c>
      <c r="J3053">
        <f t="shared" si="288"/>
        <v>11</v>
      </c>
      <c r="K3053" s="20">
        <f>IF($D3053=K$1,$J3053,IF($C3053&lt;&gt;$C3052,"",K3052))</f>
        <v>11</v>
      </c>
      <c r="L3053">
        <f>IF($D3053=L$1,$J3053,IF($C3053&lt;&gt;$C3052,"",L3052))</f>
        <v>12</v>
      </c>
      <c r="M3053">
        <f>IF($D3053=M$1,$J3053,IF($C3053&lt;&gt;$C3052,"",M3052))</f>
        <v>11</v>
      </c>
      <c r="N3053" s="20">
        <f t="shared" si="289"/>
        <v>3</v>
      </c>
      <c r="O3053" s="21">
        <f t="shared" si="290"/>
        <v>11.333333333333334</v>
      </c>
      <c r="P3053">
        <f t="shared" si="286"/>
        <v>0.57735026918962573</v>
      </c>
      <c r="Q3053">
        <f t="shared" si="287"/>
        <v>11</v>
      </c>
    </row>
    <row r="3054" spans="1:17" x14ac:dyDescent="0.25">
      <c r="A3054" t="str">
        <f t="shared" si="285"/>
        <v>Sri Lanka-Local</v>
      </c>
      <c r="B3054">
        <v>3053</v>
      </c>
      <c r="C3054" t="s">
        <v>34</v>
      </c>
      <c r="D3054" t="s">
        <v>96</v>
      </c>
      <c r="E3054" t="s">
        <v>101</v>
      </c>
      <c r="F3054" s="3">
        <v>40742</v>
      </c>
      <c r="G3054" s="1" t="s">
        <v>94</v>
      </c>
      <c r="H3054" t="s">
        <v>94</v>
      </c>
      <c r="I3054" s="17">
        <f>IF(D3054="Moody",VLOOKUP(H3054,'Rating Translation'!$B$2:$E$25,4,FALSE),IF(D3054="SP",VLOOKUP(H3054,'Rating Translation'!$C$2:$E$25,3,FALSE),VLOOKUP(H3054,'Rating Translation'!$D$2:$E$25,2,FALSE)))</f>
        <v>12</v>
      </c>
      <c r="J3054">
        <f t="shared" si="288"/>
        <v>12</v>
      </c>
      <c r="K3054" s="20">
        <f>IF($D3054=K$1,$J3054,IF($C3054&lt;&gt;$C3053,"",K3053))</f>
        <v>11</v>
      </c>
      <c r="L3054">
        <f>IF($D3054=L$1,$J3054,IF($C3054&lt;&gt;$C3053,"",L3053))</f>
        <v>12</v>
      </c>
      <c r="M3054">
        <f>IF($D3054=M$1,$J3054,IF($C3054&lt;&gt;$C3053,"",M3053))</f>
        <v>12</v>
      </c>
      <c r="N3054" s="20">
        <f t="shared" si="289"/>
        <v>3</v>
      </c>
      <c r="O3054" s="21">
        <f t="shared" si="290"/>
        <v>11.666666666666666</v>
      </c>
      <c r="P3054">
        <f t="shared" si="286"/>
        <v>0.57735026918962573</v>
      </c>
      <c r="Q3054">
        <f t="shared" si="287"/>
        <v>12</v>
      </c>
    </row>
    <row r="3055" spans="1:17" x14ac:dyDescent="0.25">
      <c r="A3055" t="str">
        <f t="shared" si="285"/>
        <v>Sri Lanka-Local</v>
      </c>
      <c r="B3055">
        <v>3054</v>
      </c>
      <c r="C3055" t="s">
        <v>34</v>
      </c>
      <c r="D3055" t="s">
        <v>96</v>
      </c>
      <c r="E3055" t="s">
        <v>101</v>
      </c>
      <c r="F3055" s="3">
        <v>40746</v>
      </c>
      <c r="G3055" s="1" t="s">
        <v>94</v>
      </c>
      <c r="H3055" t="s">
        <v>94</v>
      </c>
      <c r="I3055" s="17">
        <f>IF(D3055="Moody",VLOOKUP(H3055,'Rating Translation'!$B$2:$E$25,4,FALSE),IF(D3055="SP",VLOOKUP(H3055,'Rating Translation'!$C$2:$E$25,3,FALSE),VLOOKUP(H3055,'Rating Translation'!$D$2:$E$25,2,FALSE)))</f>
        <v>12</v>
      </c>
      <c r="J3055">
        <f t="shared" si="288"/>
        <v>12</v>
      </c>
      <c r="K3055" s="20">
        <f>IF($D3055=K$1,$J3055,IF($C3055&lt;&gt;$C3054,"",K3054))</f>
        <v>11</v>
      </c>
      <c r="L3055">
        <f>IF($D3055=L$1,$J3055,IF($C3055&lt;&gt;$C3054,"",L3054))</f>
        <v>12</v>
      </c>
      <c r="M3055">
        <f>IF($D3055=M$1,$J3055,IF($C3055&lt;&gt;$C3054,"",M3054))</f>
        <v>12</v>
      </c>
      <c r="N3055" s="20">
        <f t="shared" si="289"/>
        <v>3</v>
      </c>
      <c r="O3055" s="21">
        <f t="shared" si="290"/>
        <v>11.666666666666666</v>
      </c>
      <c r="P3055">
        <f t="shared" si="286"/>
        <v>0.57735026918962573</v>
      </c>
      <c r="Q3055">
        <f t="shared" si="287"/>
        <v>12</v>
      </c>
    </row>
    <row r="3056" spans="1:17" x14ac:dyDescent="0.25">
      <c r="A3056" t="str">
        <f t="shared" si="285"/>
        <v>Sri Lanka-Local</v>
      </c>
      <c r="B3056">
        <v>3055</v>
      </c>
      <c r="C3056" t="s">
        <v>34</v>
      </c>
      <c r="D3056" t="s">
        <v>96</v>
      </c>
      <c r="E3056" t="s">
        <v>101</v>
      </c>
      <c r="F3056" s="3">
        <v>40844</v>
      </c>
      <c r="G3056" s="1" t="s">
        <v>94</v>
      </c>
      <c r="H3056" t="s">
        <v>94</v>
      </c>
      <c r="I3056" s="17">
        <f>IF(D3056="Moody",VLOOKUP(H3056,'Rating Translation'!$B$2:$E$25,4,FALSE),IF(D3056="SP",VLOOKUP(H3056,'Rating Translation'!$C$2:$E$25,3,FALSE),VLOOKUP(H3056,'Rating Translation'!$D$2:$E$25,2,FALSE)))</f>
        <v>12</v>
      </c>
      <c r="J3056">
        <f t="shared" si="288"/>
        <v>12</v>
      </c>
      <c r="K3056" s="20">
        <f>IF($D3056=K$1,$J3056,IF($C3056&lt;&gt;$C3055,"",K3055))</f>
        <v>11</v>
      </c>
      <c r="L3056">
        <f>IF($D3056=L$1,$J3056,IF($C3056&lt;&gt;$C3055,"",L3055))</f>
        <v>12</v>
      </c>
      <c r="M3056">
        <f>IF($D3056=M$1,$J3056,IF($C3056&lt;&gt;$C3055,"",M3055))</f>
        <v>12</v>
      </c>
      <c r="N3056" s="20">
        <f t="shared" si="289"/>
        <v>3</v>
      </c>
      <c r="O3056" s="21">
        <f t="shared" si="290"/>
        <v>11.666666666666666</v>
      </c>
      <c r="P3056">
        <f t="shared" si="286"/>
        <v>0.57735026918962573</v>
      </c>
      <c r="Q3056">
        <f t="shared" si="287"/>
        <v>12</v>
      </c>
    </row>
    <row r="3057" spans="1:17" x14ac:dyDescent="0.25">
      <c r="A3057" t="str">
        <f t="shared" si="285"/>
        <v>Sri Lanka-Local</v>
      </c>
      <c r="B3057">
        <v>3056</v>
      </c>
      <c r="C3057" t="s">
        <v>34</v>
      </c>
      <c r="D3057" t="s">
        <v>96</v>
      </c>
      <c r="E3057" t="s">
        <v>101</v>
      </c>
      <c r="F3057" s="3">
        <v>40919</v>
      </c>
      <c r="G3057" s="1" t="s">
        <v>94</v>
      </c>
      <c r="H3057" t="s">
        <v>94</v>
      </c>
      <c r="I3057" s="17">
        <f>IF(D3057="Moody",VLOOKUP(H3057,'Rating Translation'!$B$2:$E$25,4,FALSE),IF(D3057="SP",VLOOKUP(H3057,'Rating Translation'!$C$2:$E$25,3,FALSE),VLOOKUP(H3057,'Rating Translation'!$D$2:$E$25,2,FALSE)))</f>
        <v>12</v>
      </c>
      <c r="J3057">
        <f t="shared" si="288"/>
        <v>12</v>
      </c>
      <c r="K3057" s="20">
        <f>IF($D3057=K$1,$J3057,IF($C3057&lt;&gt;$C3056,"",K3056))</f>
        <v>11</v>
      </c>
      <c r="L3057">
        <f>IF($D3057=L$1,$J3057,IF($C3057&lt;&gt;$C3056,"",L3056))</f>
        <v>12</v>
      </c>
      <c r="M3057">
        <f>IF($D3057=M$1,$J3057,IF($C3057&lt;&gt;$C3056,"",M3056))</f>
        <v>12</v>
      </c>
      <c r="N3057" s="20">
        <f t="shared" si="289"/>
        <v>3</v>
      </c>
      <c r="O3057" s="21">
        <f t="shared" si="290"/>
        <v>11.666666666666666</v>
      </c>
      <c r="P3057">
        <f t="shared" si="286"/>
        <v>0.57735026918962573</v>
      </c>
      <c r="Q3057">
        <f t="shared" si="287"/>
        <v>12</v>
      </c>
    </row>
    <row r="3058" spans="1:17" x14ac:dyDescent="0.25">
      <c r="A3058" t="str">
        <f t="shared" si="285"/>
        <v>Sri Lanka-Local</v>
      </c>
      <c r="B3058">
        <v>3057</v>
      </c>
      <c r="C3058" t="s">
        <v>34</v>
      </c>
      <c r="D3058" t="s">
        <v>79</v>
      </c>
      <c r="E3058" t="s">
        <v>101</v>
      </c>
      <c r="F3058" s="3">
        <v>40968</v>
      </c>
      <c r="G3058" s="1" t="s">
        <v>95</v>
      </c>
      <c r="H3058" t="s">
        <v>95</v>
      </c>
      <c r="I3058" s="17">
        <f>IF(D3058="Moody",VLOOKUP(H3058,'Rating Translation'!$B$2:$E$25,4,FALSE),IF(D3058="SP",VLOOKUP(H3058,'Rating Translation'!$C$2:$E$25,3,FALSE),VLOOKUP(H3058,'Rating Translation'!$D$2:$E$25,2,FALSE)))</f>
        <v>11</v>
      </c>
      <c r="J3058">
        <f t="shared" si="288"/>
        <v>11</v>
      </c>
      <c r="K3058" s="20">
        <f>IF($D3058=K$1,$J3058,IF($C3058&lt;&gt;$C3057,"",K3057))</f>
        <v>11</v>
      </c>
      <c r="L3058">
        <f>IF($D3058=L$1,$J3058,IF($C3058&lt;&gt;$C3057,"",L3057))</f>
        <v>11</v>
      </c>
      <c r="M3058">
        <f>IF($D3058=M$1,$J3058,IF($C3058&lt;&gt;$C3057,"",M3057))</f>
        <v>12</v>
      </c>
      <c r="N3058" s="20">
        <f t="shared" si="289"/>
        <v>3</v>
      </c>
      <c r="O3058" s="21">
        <f t="shared" si="290"/>
        <v>11.333333333333334</v>
      </c>
      <c r="P3058">
        <f t="shared" si="286"/>
        <v>0.57735026918962573</v>
      </c>
      <c r="Q3058">
        <f t="shared" si="287"/>
        <v>11</v>
      </c>
    </row>
    <row r="3059" spans="1:17" x14ac:dyDescent="0.25">
      <c r="A3059" t="str">
        <f t="shared" si="285"/>
        <v>Sri Lanka-Local</v>
      </c>
      <c r="B3059">
        <v>3058</v>
      </c>
      <c r="C3059" t="s">
        <v>34</v>
      </c>
      <c r="D3059" t="s">
        <v>96</v>
      </c>
      <c r="E3059" t="s">
        <v>101</v>
      </c>
      <c r="F3059" s="3">
        <v>41033</v>
      </c>
      <c r="G3059" s="1" t="s">
        <v>94</v>
      </c>
      <c r="H3059" t="s">
        <v>94</v>
      </c>
      <c r="I3059" s="17">
        <f>IF(D3059="Moody",VLOOKUP(H3059,'Rating Translation'!$B$2:$E$25,4,FALSE),IF(D3059="SP",VLOOKUP(H3059,'Rating Translation'!$C$2:$E$25,3,FALSE),VLOOKUP(H3059,'Rating Translation'!$D$2:$E$25,2,FALSE)))</f>
        <v>12</v>
      </c>
      <c r="J3059">
        <f t="shared" si="288"/>
        <v>12</v>
      </c>
      <c r="K3059" s="20">
        <f>IF($D3059=K$1,$J3059,IF($C3059&lt;&gt;$C3058,"",K3058))</f>
        <v>11</v>
      </c>
      <c r="L3059">
        <f>IF($D3059=L$1,$J3059,IF($C3059&lt;&gt;$C3058,"",L3058))</f>
        <v>11</v>
      </c>
      <c r="M3059">
        <f>IF($D3059=M$1,$J3059,IF($C3059&lt;&gt;$C3058,"",M3058))</f>
        <v>12</v>
      </c>
      <c r="N3059" s="20">
        <f t="shared" si="289"/>
        <v>3</v>
      </c>
      <c r="O3059" s="21">
        <f t="shared" si="290"/>
        <v>11.333333333333334</v>
      </c>
      <c r="P3059">
        <f t="shared" si="286"/>
        <v>0.57735026918962573</v>
      </c>
      <c r="Q3059">
        <f t="shared" si="287"/>
        <v>11</v>
      </c>
    </row>
    <row r="3060" spans="1:17" x14ac:dyDescent="0.25">
      <c r="A3060" t="str">
        <f t="shared" si="285"/>
        <v>Sri Lanka-Local</v>
      </c>
      <c r="B3060">
        <v>3059</v>
      </c>
      <c r="C3060" t="s">
        <v>34</v>
      </c>
      <c r="D3060" t="s">
        <v>96</v>
      </c>
      <c r="E3060" t="s">
        <v>101</v>
      </c>
      <c r="F3060" s="3">
        <v>41051</v>
      </c>
      <c r="G3060" s="1" t="s">
        <v>94</v>
      </c>
      <c r="H3060" t="s">
        <v>94</v>
      </c>
      <c r="I3060" s="17">
        <f>IF(D3060="Moody",VLOOKUP(H3060,'Rating Translation'!$B$2:$E$25,4,FALSE),IF(D3060="SP",VLOOKUP(H3060,'Rating Translation'!$C$2:$E$25,3,FALSE),VLOOKUP(H3060,'Rating Translation'!$D$2:$E$25,2,FALSE)))</f>
        <v>12</v>
      </c>
      <c r="J3060">
        <f t="shared" si="288"/>
        <v>12</v>
      </c>
      <c r="K3060" s="20">
        <f>IF($D3060=K$1,$J3060,IF($C3060&lt;&gt;$C3059,"",K3059))</f>
        <v>11</v>
      </c>
      <c r="L3060">
        <f>IF($D3060=L$1,$J3060,IF($C3060&lt;&gt;$C3059,"",L3059))</f>
        <v>11</v>
      </c>
      <c r="M3060">
        <f>IF($D3060=M$1,$J3060,IF($C3060&lt;&gt;$C3059,"",M3059))</f>
        <v>12</v>
      </c>
      <c r="N3060" s="20">
        <f t="shared" si="289"/>
        <v>3</v>
      </c>
      <c r="O3060" s="21">
        <f t="shared" si="290"/>
        <v>11.333333333333334</v>
      </c>
      <c r="P3060">
        <f t="shared" si="286"/>
        <v>0.57735026918962573</v>
      </c>
      <c r="Q3060">
        <f t="shared" si="287"/>
        <v>11</v>
      </c>
    </row>
    <row r="3061" spans="1:17" x14ac:dyDescent="0.25">
      <c r="A3061" t="str">
        <f t="shared" si="285"/>
        <v>Sri Lanka-Local</v>
      </c>
      <c r="B3061">
        <v>3060</v>
      </c>
      <c r="C3061" t="s">
        <v>34</v>
      </c>
      <c r="D3061" t="s">
        <v>96</v>
      </c>
      <c r="E3061" t="s">
        <v>101</v>
      </c>
      <c r="F3061" s="3">
        <v>41108</v>
      </c>
      <c r="G3061" s="1" t="s">
        <v>94</v>
      </c>
      <c r="H3061" t="s">
        <v>94</v>
      </c>
      <c r="I3061" s="17">
        <f>IF(D3061="Moody",VLOOKUP(H3061,'Rating Translation'!$B$2:$E$25,4,FALSE),IF(D3061="SP",VLOOKUP(H3061,'Rating Translation'!$C$2:$E$25,3,FALSE),VLOOKUP(H3061,'Rating Translation'!$D$2:$E$25,2,FALSE)))</f>
        <v>12</v>
      </c>
      <c r="J3061">
        <f t="shared" si="288"/>
        <v>12</v>
      </c>
      <c r="K3061" s="20">
        <f>IF($D3061=K$1,$J3061,IF($C3061&lt;&gt;$C3060,"",K3060))</f>
        <v>11</v>
      </c>
      <c r="L3061">
        <f>IF($D3061=L$1,$J3061,IF($C3061&lt;&gt;$C3060,"",L3060))</f>
        <v>11</v>
      </c>
      <c r="M3061">
        <f>IF($D3061=M$1,$J3061,IF($C3061&lt;&gt;$C3060,"",M3060))</f>
        <v>12</v>
      </c>
      <c r="N3061" s="20">
        <f t="shared" si="289"/>
        <v>3</v>
      </c>
      <c r="O3061" s="21">
        <f t="shared" si="290"/>
        <v>11.333333333333334</v>
      </c>
      <c r="P3061">
        <f t="shared" si="286"/>
        <v>0.57735026918962573</v>
      </c>
      <c r="Q3061">
        <f t="shared" si="287"/>
        <v>11</v>
      </c>
    </row>
    <row r="3062" spans="1:17" x14ac:dyDescent="0.25">
      <c r="A3062" t="str">
        <f t="shared" si="285"/>
        <v>Sri Lanka-Local</v>
      </c>
      <c r="B3062">
        <v>3061</v>
      </c>
      <c r="C3062" t="s">
        <v>34</v>
      </c>
      <c r="D3062" t="s">
        <v>96</v>
      </c>
      <c r="E3062" t="s">
        <v>101</v>
      </c>
      <c r="F3062" s="3">
        <v>41138</v>
      </c>
      <c r="G3062" s="1" t="s">
        <v>94</v>
      </c>
      <c r="H3062" t="s">
        <v>94</v>
      </c>
      <c r="I3062" s="17">
        <f>IF(D3062="Moody",VLOOKUP(H3062,'Rating Translation'!$B$2:$E$25,4,FALSE),IF(D3062="SP",VLOOKUP(H3062,'Rating Translation'!$C$2:$E$25,3,FALSE),VLOOKUP(H3062,'Rating Translation'!$D$2:$E$25,2,FALSE)))</f>
        <v>12</v>
      </c>
      <c r="J3062">
        <f t="shared" si="288"/>
        <v>12</v>
      </c>
      <c r="K3062" s="20">
        <f>IF($D3062=K$1,$J3062,IF($C3062&lt;&gt;$C3061,"",K3061))</f>
        <v>11</v>
      </c>
      <c r="L3062">
        <f>IF($D3062=L$1,$J3062,IF($C3062&lt;&gt;$C3061,"",L3061))</f>
        <v>11</v>
      </c>
      <c r="M3062">
        <f>IF($D3062=M$1,$J3062,IF($C3062&lt;&gt;$C3061,"",M3061))</f>
        <v>12</v>
      </c>
      <c r="N3062" s="20">
        <f t="shared" si="289"/>
        <v>3</v>
      </c>
      <c r="O3062" s="21">
        <f t="shared" si="290"/>
        <v>11.333333333333334</v>
      </c>
      <c r="P3062">
        <f t="shared" si="286"/>
        <v>0.57735026918962573</v>
      </c>
      <c r="Q3062">
        <f t="shared" si="287"/>
        <v>11</v>
      </c>
    </row>
    <row r="3063" spans="1:17" x14ac:dyDescent="0.25">
      <c r="A3063" t="str">
        <f t="shared" si="285"/>
        <v>Sri Lanka-Local</v>
      </c>
      <c r="B3063">
        <v>3062</v>
      </c>
      <c r="C3063" t="s">
        <v>34</v>
      </c>
      <c r="D3063" t="s">
        <v>96</v>
      </c>
      <c r="E3063" t="s">
        <v>101</v>
      </c>
      <c r="F3063" s="3">
        <v>41179</v>
      </c>
      <c r="G3063" s="1" t="s">
        <v>94</v>
      </c>
      <c r="H3063" t="s">
        <v>94</v>
      </c>
      <c r="I3063" s="17">
        <f>IF(D3063="Moody",VLOOKUP(H3063,'Rating Translation'!$B$2:$E$25,4,FALSE),IF(D3063="SP",VLOOKUP(H3063,'Rating Translation'!$C$2:$E$25,3,FALSE),VLOOKUP(H3063,'Rating Translation'!$D$2:$E$25,2,FALSE)))</f>
        <v>12</v>
      </c>
      <c r="J3063">
        <f t="shared" si="288"/>
        <v>12</v>
      </c>
      <c r="K3063" s="20">
        <f>IF($D3063=K$1,$J3063,IF($C3063&lt;&gt;$C3062,"",K3062))</f>
        <v>11</v>
      </c>
      <c r="L3063">
        <f>IF($D3063=L$1,$J3063,IF($C3063&lt;&gt;$C3062,"",L3062))</f>
        <v>11</v>
      </c>
      <c r="M3063">
        <f>IF($D3063=M$1,$J3063,IF($C3063&lt;&gt;$C3062,"",M3062))</f>
        <v>12</v>
      </c>
      <c r="N3063" s="20">
        <f t="shared" si="289"/>
        <v>3</v>
      </c>
      <c r="O3063" s="21">
        <f t="shared" si="290"/>
        <v>11.333333333333334</v>
      </c>
      <c r="P3063">
        <f t="shared" si="286"/>
        <v>0.57735026918962573</v>
      </c>
      <c r="Q3063">
        <f t="shared" si="287"/>
        <v>11</v>
      </c>
    </row>
    <row r="3064" spans="1:17" x14ac:dyDescent="0.25">
      <c r="A3064" t="str">
        <f t="shared" si="285"/>
        <v>Sri Lanka-Local</v>
      </c>
      <c r="B3064">
        <v>3063</v>
      </c>
      <c r="C3064" t="s">
        <v>34</v>
      </c>
      <c r="D3064" t="s">
        <v>96</v>
      </c>
      <c r="E3064" t="s">
        <v>101</v>
      </c>
      <c r="F3064" s="3">
        <v>41213</v>
      </c>
      <c r="G3064" s="1" t="s">
        <v>94</v>
      </c>
      <c r="H3064" t="s">
        <v>94</v>
      </c>
      <c r="I3064" s="17">
        <f>IF(D3064="Moody",VLOOKUP(H3064,'Rating Translation'!$B$2:$E$25,4,FALSE),IF(D3064="SP",VLOOKUP(H3064,'Rating Translation'!$C$2:$E$25,3,FALSE),VLOOKUP(H3064,'Rating Translation'!$D$2:$E$25,2,FALSE)))</f>
        <v>12</v>
      </c>
      <c r="J3064">
        <f t="shared" si="288"/>
        <v>12</v>
      </c>
      <c r="K3064" s="20">
        <f>IF($D3064=K$1,$J3064,IF($C3064&lt;&gt;$C3063,"",K3063))</f>
        <v>11</v>
      </c>
      <c r="L3064">
        <f>IF($D3064=L$1,$J3064,IF($C3064&lt;&gt;$C3063,"",L3063))</f>
        <v>11</v>
      </c>
      <c r="M3064">
        <f>IF($D3064=M$1,$J3064,IF($C3064&lt;&gt;$C3063,"",M3063))</f>
        <v>12</v>
      </c>
      <c r="N3064" s="20">
        <f t="shared" si="289"/>
        <v>3</v>
      </c>
      <c r="O3064" s="21">
        <f t="shared" si="290"/>
        <v>11.333333333333334</v>
      </c>
      <c r="P3064">
        <f t="shared" si="286"/>
        <v>0.57735026918962573</v>
      </c>
      <c r="Q3064">
        <f t="shared" si="287"/>
        <v>11</v>
      </c>
    </row>
    <row r="3065" spans="1:17" x14ac:dyDescent="0.25">
      <c r="A3065" t="str">
        <f t="shared" si="285"/>
        <v>Sri Lanka-Local</v>
      </c>
      <c r="B3065">
        <v>3064</v>
      </c>
      <c r="C3065" t="s">
        <v>34</v>
      </c>
      <c r="D3065" t="s">
        <v>96</v>
      </c>
      <c r="E3065" t="s">
        <v>101</v>
      </c>
      <c r="F3065" s="3">
        <v>41229</v>
      </c>
      <c r="G3065" s="1" t="s">
        <v>94</v>
      </c>
      <c r="H3065" t="s">
        <v>94</v>
      </c>
      <c r="I3065" s="17">
        <f>IF(D3065="Moody",VLOOKUP(H3065,'Rating Translation'!$B$2:$E$25,4,FALSE),IF(D3065="SP",VLOOKUP(H3065,'Rating Translation'!$C$2:$E$25,3,FALSE),VLOOKUP(H3065,'Rating Translation'!$D$2:$E$25,2,FALSE)))</f>
        <v>12</v>
      </c>
      <c r="J3065">
        <f t="shared" si="288"/>
        <v>12</v>
      </c>
      <c r="K3065" s="20">
        <f>IF($D3065=K$1,$J3065,IF($C3065&lt;&gt;$C3064,"",K3064))</f>
        <v>11</v>
      </c>
      <c r="L3065">
        <f>IF($D3065=L$1,$J3065,IF($C3065&lt;&gt;$C3064,"",L3064))</f>
        <v>11</v>
      </c>
      <c r="M3065">
        <f>IF($D3065=M$1,$J3065,IF($C3065&lt;&gt;$C3064,"",M3064))</f>
        <v>12</v>
      </c>
      <c r="N3065" s="20">
        <f t="shared" si="289"/>
        <v>3</v>
      </c>
      <c r="O3065" s="21">
        <f t="shared" si="290"/>
        <v>11.333333333333334</v>
      </c>
      <c r="P3065">
        <f t="shared" si="286"/>
        <v>0.57735026918962573</v>
      </c>
      <c r="Q3065">
        <f t="shared" si="287"/>
        <v>11</v>
      </c>
    </row>
    <row r="3066" spans="1:17" x14ac:dyDescent="0.25">
      <c r="A3066" t="str">
        <f t="shared" si="285"/>
        <v>Sri Lanka-Local</v>
      </c>
      <c r="B3066">
        <v>3065</v>
      </c>
      <c r="C3066" t="s">
        <v>34</v>
      </c>
      <c r="D3066" t="s">
        <v>96</v>
      </c>
      <c r="E3066" t="s">
        <v>101</v>
      </c>
      <c r="F3066" s="3">
        <v>41340</v>
      </c>
      <c r="G3066" s="1" t="s">
        <v>94</v>
      </c>
      <c r="H3066" t="s">
        <v>94</v>
      </c>
      <c r="I3066" s="17">
        <f>IF(D3066="Moody",VLOOKUP(H3066,'Rating Translation'!$B$2:$E$25,4,FALSE),IF(D3066="SP",VLOOKUP(H3066,'Rating Translation'!$C$2:$E$25,3,FALSE),VLOOKUP(H3066,'Rating Translation'!$D$2:$E$25,2,FALSE)))</f>
        <v>12</v>
      </c>
      <c r="J3066">
        <f t="shared" si="288"/>
        <v>12</v>
      </c>
      <c r="K3066" s="20">
        <f>IF($D3066=K$1,$J3066,IF($C3066&lt;&gt;$C3065,"",K3065))</f>
        <v>11</v>
      </c>
      <c r="L3066">
        <f>IF($D3066=L$1,$J3066,IF($C3066&lt;&gt;$C3065,"",L3065))</f>
        <v>11</v>
      </c>
      <c r="M3066">
        <f>IF($D3066=M$1,$J3066,IF($C3066&lt;&gt;$C3065,"",M3065))</f>
        <v>12</v>
      </c>
      <c r="N3066" s="20">
        <f t="shared" si="289"/>
        <v>3</v>
      </c>
      <c r="O3066" s="21">
        <f t="shared" si="290"/>
        <v>11.333333333333334</v>
      </c>
      <c r="P3066">
        <f t="shared" si="286"/>
        <v>0.57735026918962573</v>
      </c>
      <c r="Q3066">
        <f t="shared" si="287"/>
        <v>11</v>
      </c>
    </row>
    <row r="3067" spans="1:17" x14ac:dyDescent="0.25">
      <c r="A3067" t="str">
        <f t="shared" si="285"/>
        <v>Sri Lanka-Local</v>
      </c>
      <c r="B3067">
        <v>3066</v>
      </c>
      <c r="C3067" t="s">
        <v>34</v>
      </c>
      <c r="D3067" t="s">
        <v>96</v>
      </c>
      <c r="E3067" t="s">
        <v>101</v>
      </c>
      <c r="F3067" s="3">
        <v>41432</v>
      </c>
      <c r="G3067" s="1" t="s">
        <v>94</v>
      </c>
      <c r="H3067" t="s">
        <v>94</v>
      </c>
      <c r="I3067" s="17">
        <f>IF(D3067="Moody",VLOOKUP(H3067,'Rating Translation'!$B$2:$E$25,4,FALSE),IF(D3067="SP",VLOOKUP(H3067,'Rating Translation'!$C$2:$E$25,3,FALSE),VLOOKUP(H3067,'Rating Translation'!$D$2:$E$25,2,FALSE)))</f>
        <v>12</v>
      </c>
      <c r="J3067">
        <f t="shared" si="288"/>
        <v>12</v>
      </c>
      <c r="K3067" s="20">
        <f>IF($D3067=K$1,$J3067,IF($C3067&lt;&gt;$C3066,"",K3066))</f>
        <v>11</v>
      </c>
      <c r="L3067">
        <f>IF($D3067=L$1,$J3067,IF($C3067&lt;&gt;$C3066,"",L3066))</f>
        <v>11</v>
      </c>
      <c r="M3067">
        <f>IF($D3067=M$1,$J3067,IF($C3067&lt;&gt;$C3066,"",M3066))</f>
        <v>12</v>
      </c>
      <c r="N3067" s="20">
        <f t="shared" si="289"/>
        <v>3</v>
      </c>
      <c r="O3067" s="21">
        <f t="shared" si="290"/>
        <v>11.333333333333334</v>
      </c>
      <c r="P3067">
        <f t="shared" si="286"/>
        <v>0.57735026918962573</v>
      </c>
      <c r="Q3067">
        <f t="shared" si="287"/>
        <v>11</v>
      </c>
    </row>
    <row r="3068" spans="1:17" x14ac:dyDescent="0.25">
      <c r="A3068" t="str">
        <f t="shared" si="285"/>
        <v>Sri Lanka-Local</v>
      </c>
      <c r="B3068">
        <v>3067</v>
      </c>
      <c r="C3068" t="s">
        <v>34</v>
      </c>
      <c r="D3068" t="s">
        <v>96</v>
      </c>
      <c r="E3068" t="s">
        <v>101</v>
      </c>
      <c r="F3068" s="3">
        <v>41449</v>
      </c>
      <c r="G3068" s="1" t="s">
        <v>94</v>
      </c>
      <c r="H3068" t="s">
        <v>94</v>
      </c>
      <c r="I3068" s="17">
        <f>IF(D3068="Moody",VLOOKUP(H3068,'Rating Translation'!$B$2:$E$25,4,FALSE),IF(D3068="SP",VLOOKUP(H3068,'Rating Translation'!$C$2:$E$25,3,FALSE),VLOOKUP(H3068,'Rating Translation'!$D$2:$E$25,2,FALSE)))</f>
        <v>12</v>
      </c>
      <c r="J3068">
        <f t="shared" si="288"/>
        <v>12</v>
      </c>
      <c r="K3068" s="20">
        <f>IF($D3068=K$1,$J3068,IF($C3068&lt;&gt;$C3067,"",K3067))</f>
        <v>11</v>
      </c>
      <c r="L3068">
        <f>IF($D3068=L$1,$J3068,IF($C3068&lt;&gt;$C3067,"",L3067))</f>
        <v>11</v>
      </c>
      <c r="M3068">
        <f>IF($D3068=M$1,$J3068,IF($C3068&lt;&gt;$C3067,"",M3067))</f>
        <v>12</v>
      </c>
      <c r="N3068" s="20">
        <f t="shared" si="289"/>
        <v>3</v>
      </c>
      <c r="O3068" s="21">
        <f t="shared" si="290"/>
        <v>11.333333333333334</v>
      </c>
      <c r="P3068">
        <f t="shared" si="286"/>
        <v>0.57735026918962573</v>
      </c>
      <c r="Q3068">
        <f t="shared" si="287"/>
        <v>11</v>
      </c>
    </row>
    <row r="3069" spans="1:17" x14ac:dyDescent="0.25">
      <c r="A3069" t="str">
        <f t="shared" si="285"/>
        <v>Sri Lanka-Local</v>
      </c>
      <c r="B3069">
        <v>3068</v>
      </c>
      <c r="C3069" t="s">
        <v>34</v>
      </c>
      <c r="D3069" t="s">
        <v>96</v>
      </c>
      <c r="E3069" t="s">
        <v>101</v>
      </c>
      <c r="F3069" s="3">
        <v>41470</v>
      </c>
      <c r="G3069" s="1" t="s">
        <v>94</v>
      </c>
      <c r="H3069" t="s">
        <v>94</v>
      </c>
      <c r="I3069" s="17">
        <f>IF(D3069="Moody",VLOOKUP(H3069,'Rating Translation'!$B$2:$E$25,4,FALSE),IF(D3069="SP",VLOOKUP(H3069,'Rating Translation'!$C$2:$E$25,3,FALSE),VLOOKUP(H3069,'Rating Translation'!$D$2:$E$25,2,FALSE)))</f>
        <v>12</v>
      </c>
      <c r="J3069">
        <f t="shared" si="288"/>
        <v>12</v>
      </c>
      <c r="K3069" s="20">
        <f>IF($D3069=K$1,$J3069,IF($C3069&lt;&gt;$C3068,"",K3068))</f>
        <v>11</v>
      </c>
      <c r="L3069">
        <f>IF($D3069=L$1,$J3069,IF($C3069&lt;&gt;$C3068,"",L3068))</f>
        <v>11</v>
      </c>
      <c r="M3069">
        <f>IF($D3069=M$1,$J3069,IF($C3069&lt;&gt;$C3068,"",M3068))</f>
        <v>12</v>
      </c>
      <c r="N3069" s="20">
        <f t="shared" si="289"/>
        <v>3</v>
      </c>
      <c r="O3069" s="21">
        <f t="shared" si="290"/>
        <v>11.333333333333334</v>
      </c>
      <c r="P3069">
        <f t="shared" si="286"/>
        <v>0.57735026918962573</v>
      </c>
      <c r="Q3069">
        <f t="shared" si="287"/>
        <v>11</v>
      </c>
    </row>
    <row r="3070" spans="1:17" x14ac:dyDescent="0.25">
      <c r="A3070" t="str">
        <f t="shared" si="285"/>
        <v>Sri Lanka-Local</v>
      </c>
      <c r="B3070">
        <v>3069</v>
      </c>
      <c r="C3070" t="s">
        <v>34</v>
      </c>
      <c r="D3070" t="s">
        <v>96</v>
      </c>
      <c r="E3070" t="s">
        <v>101</v>
      </c>
      <c r="F3070" s="3">
        <v>41484</v>
      </c>
      <c r="G3070" s="1" t="s">
        <v>94</v>
      </c>
      <c r="H3070" t="s">
        <v>94</v>
      </c>
      <c r="I3070" s="17">
        <f>IF(D3070="Moody",VLOOKUP(H3070,'Rating Translation'!$B$2:$E$25,4,FALSE),IF(D3070="SP",VLOOKUP(H3070,'Rating Translation'!$C$2:$E$25,3,FALSE),VLOOKUP(H3070,'Rating Translation'!$D$2:$E$25,2,FALSE)))</f>
        <v>12</v>
      </c>
      <c r="J3070">
        <f t="shared" si="288"/>
        <v>12</v>
      </c>
      <c r="K3070" s="20">
        <f>IF($D3070=K$1,$J3070,IF($C3070&lt;&gt;$C3069,"",K3069))</f>
        <v>11</v>
      </c>
      <c r="L3070">
        <f>IF($D3070=L$1,$J3070,IF($C3070&lt;&gt;$C3069,"",L3069))</f>
        <v>11</v>
      </c>
      <c r="M3070">
        <f>IF($D3070=M$1,$J3070,IF($C3070&lt;&gt;$C3069,"",M3069))</f>
        <v>12</v>
      </c>
      <c r="N3070" s="20">
        <f t="shared" si="289"/>
        <v>3</v>
      </c>
      <c r="O3070" s="21">
        <f t="shared" si="290"/>
        <v>11.333333333333334</v>
      </c>
      <c r="P3070">
        <f t="shared" si="286"/>
        <v>0.57735026918962573</v>
      </c>
      <c r="Q3070">
        <f t="shared" si="287"/>
        <v>11</v>
      </c>
    </row>
    <row r="3071" spans="1:17" x14ac:dyDescent="0.25">
      <c r="A3071" t="str">
        <f t="shared" si="285"/>
        <v>Sri Lanka-Local</v>
      </c>
      <c r="B3071">
        <v>3070</v>
      </c>
      <c r="C3071" t="s">
        <v>34</v>
      </c>
      <c r="D3071" t="s">
        <v>96</v>
      </c>
      <c r="E3071" t="s">
        <v>101</v>
      </c>
      <c r="F3071" s="3">
        <v>41516</v>
      </c>
      <c r="G3071" s="1" t="s">
        <v>94</v>
      </c>
      <c r="H3071" t="s">
        <v>94</v>
      </c>
      <c r="I3071" s="17">
        <f>IF(D3071="Moody",VLOOKUP(H3071,'Rating Translation'!$B$2:$E$25,4,FALSE),IF(D3071="SP",VLOOKUP(H3071,'Rating Translation'!$C$2:$E$25,3,FALSE),VLOOKUP(H3071,'Rating Translation'!$D$2:$E$25,2,FALSE)))</f>
        <v>12</v>
      </c>
      <c r="J3071">
        <f t="shared" si="288"/>
        <v>12</v>
      </c>
      <c r="K3071" s="20">
        <f>IF($D3071=K$1,$J3071,IF($C3071&lt;&gt;$C3070,"",K3070))</f>
        <v>11</v>
      </c>
      <c r="L3071">
        <f>IF($D3071=L$1,$J3071,IF($C3071&lt;&gt;$C3070,"",L3070))</f>
        <v>11</v>
      </c>
      <c r="M3071">
        <f>IF($D3071=M$1,$J3071,IF($C3071&lt;&gt;$C3070,"",M3070))</f>
        <v>12</v>
      </c>
      <c r="N3071" s="20">
        <f t="shared" si="289"/>
        <v>3</v>
      </c>
      <c r="O3071" s="21">
        <f t="shared" si="290"/>
        <v>11.333333333333334</v>
      </c>
      <c r="P3071">
        <f t="shared" si="286"/>
        <v>0.57735026918962573</v>
      </c>
      <c r="Q3071">
        <f t="shared" si="287"/>
        <v>11</v>
      </c>
    </row>
    <row r="3072" spans="1:17" x14ac:dyDescent="0.25">
      <c r="A3072" t="str">
        <f t="shared" si="285"/>
        <v>Sri Lanka-Local</v>
      </c>
      <c r="B3072">
        <v>3071</v>
      </c>
      <c r="C3072" t="s">
        <v>34</v>
      </c>
      <c r="D3072" t="s">
        <v>96</v>
      </c>
      <c r="E3072" t="s">
        <v>101</v>
      </c>
      <c r="F3072" s="3">
        <v>41548</v>
      </c>
      <c r="G3072" s="1" t="s">
        <v>94</v>
      </c>
      <c r="H3072" t="s">
        <v>94</v>
      </c>
      <c r="I3072" s="17">
        <f>IF(D3072="Moody",VLOOKUP(H3072,'Rating Translation'!$B$2:$E$25,4,FALSE),IF(D3072="SP",VLOOKUP(H3072,'Rating Translation'!$C$2:$E$25,3,FALSE),VLOOKUP(H3072,'Rating Translation'!$D$2:$E$25,2,FALSE)))</f>
        <v>12</v>
      </c>
      <c r="J3072">
        <f t="shared" si="288"/>
        <v>12</v>
      </c>
      <c r="K3072" s="20">
        <f>IF($D3072=K$1,$J3072,IF($C3072&lt;&gt;$C3071,"",K3071))</f>
        <v>11</v>
      </c>
      <c r="L3072">
        <f>IF($D3072=L$1,$J3072,IF($C3072&lt;&gt;$C3071,"",L3071))</f>
        <v>11</v>
      </c>
      <c r="M3072">
        <f>IF($D3072=M$1,$J3072,IF($C3072&lt;&gt;$C3071,"",M3071))</f>
        <v>12</v>
      </c>
      <c r="N3072" s="20">
        <f t="shared" si="289"/>
        <v>3</v>
      </c>
      <c r="O3072" s="21">
        <f t="shared" si="290"/>
        <v>11.333333333333334</v>
      </c>
      <c r="P3072">
        <f t="shared" si="286"/>
        <v>0.57735026918962573</v>
      </c>
      <c r="Q3072">
        <f t="shared" si="287"/>
        <v>11</v>
      </c>
    </row>
    <row r="3073" spans="1:17" x14ac:dyDescent="0.25">
      <c r="A3073" t="str">
        <f t="shared" si="285"/>
        <v>Sri Lanka-Local</v>
      </c>
      <c r="B3073">
        <v>3072</v>
      </c>
      <c r="C3073" t="s">
        <v>34</v>
      </c>
      <c r="D3073" t="s">
        <v>96</v>
      </c>
      <c r="E3073" t="s">
        <v>101</v>
      </c>
      <c r="F3073" s="3">
        <v>41561</v>
      </c>
      <c r="G3073" s="1" t="s">
        <v>94</v>
      </c>
      <c r="H3073" t="s">
        <v>94</v>
      </c>
      <c r="I3073" s="17">
        <f>IF(D3073="Moody",VLOOKUP(H3073,'Rating Translation'!$B$2:$E$25,4,FALSE),IF(D3073="SP",VLOOKUP(H3073,'Rating Translation'!$C$2:$E$25,3,FALSE),VLOOKUP(H3073,'Rating Translation'!$D$2:$E$25,2,FALSE)))</f>
        <v>12</v>
      </c>
      <c r="J3073">
        <f t="shared" si="288"/>
        <v>12</v>
      </c>
      <c r="K3073" s="20">
        <f>IF($D3073=K$1,$J3073,IF($C3073&lt;&gt;$C3072,"",K3072))</f>
        <v>11</v>
      </c>
      <c r="L3073">
        <f>IF($D3073=L$1,$J3073,IF($C3073&lt;&gt;$C3072,"",L3072))</f>
        <v>11</v>
      </c>
      <c r="M3073">
        <f>IF($D3073=M$1,$J3073,IF($C3073&lt;&gt;$C3072,"",M3072))</f>
        <v>12</v>
      </c>
      <c r="N3073" s="20">
        <f t="shared" si="289"/>
        <v>3</v>
      </c>
      <c r="O3073" s="21">
        <f t="shared" si="290"/>
        <v>11.333333333333334</v>
      </c>
      <c r="P3073">
        <f t="shared" si="286"/>
        <v>0.57735026918962573</v>
      </c>
      <c r="Q3073">
        <f t="shared" si="287"/>
        <v>11</v>
      </c>
    </row>
    <row r="3074" spans="1:17" x14ac:dyDescent="0.25">
      <c r="A3074" t="str">
        <f t="shared" ref="A3074:A3137" si="291">CONCATENATE(C3074,"-",E3074)</f>
        <v>Sri Lanka-Local</v>
      </c>
      <c r="B3074">
        <v>3073</v>
      </c>
      <c r="C3074" t="s">
        <v>34</v>
      </c>
      <c r="D3074" t="s">
        <v>96</v>
      </c>
      <c r="E3074" t="s">
        <v>101</v>
      </c>
      <c r="F3074" s="3">
        <v>41572</v>
      </c>
      <c r="G3074" s="1" t="s">
        <v>94</v>
      </c>
      <c r="H3074" t="s">
        <v>94</v>
      </c>
      <c r="I3074" s="17">
        <f>IF(D3074="Moody",VLOOKUP(H3074,'Rating Translation'!$B$2:$E$25,4,FALSE),IF(D3074="SP",VLOOKUP(H3074,'Rating Translation'!$C$2:$E$25,3,FALSE),VLOOKUP(H3074,'Rating Translation'!$D$2:$E$25,2,FALSE)))</f>
        <v>12</v>
      </c>
      <c r="J3074">
        <f t="shared" si="288"/>
        <v>12</v>
      </c>
      <c r="K3074" s="20">
        <f>IF($D3074=K$1,$J3074,IF($C3074&lt;&gt;$C3073,"",K3073))</f>
        <v>11</v>
      </c>
      <c r="L3074">
        <f>IF($D3074=L$1,$J3074,IF($C3074&lt;&gt;$C3073,"",L3073))</f>
        <v>11</v>
      </c>
      <c r="M3074">
        <f>IF($D3074=M$1,$J3074,IF($C3074&lt;&gt;$C3073,"",M3073))</f>
        <v>12</v>
      </c>
      <c r="N3074" s="20">
        <f t="shared" si="289"/>
        <v>3</v>
      </c>
      <c r="O3074" s="21">
        <f t="shared" si="290"/>
        <v>11.333333333333334</v>
      </c>
      <c r="P3074">
        <f t="shared" si="286"/>
        <v>0.57735026918962573</v>
      </c>
      <c r="Q3074">
        <f t="shared" si="287"/>
        <v>11</v>
      </c>
    </row>
    <row r="3075" spans="1:17" x14ac:dyDescent="0.25">
      <c r="A3075" t="str">
        <f t="shared" si="291"/>
        <v>Sri Lanka-Local</v>
      </c>
      <c r="B3075">
        <v>3074</v>
      </c>
      <c r="C3075" t="s">
        <v>34</v>
      </c>
      <c r="D3075" t="s">
        <v>96</v>
      </c>
      <c r="E3075" t="s">
        <v>101</v>
      </c>
      <c r="F3075" s="3">
        <v>41607</v>
      </c>
      <c r="G3075" s="1" t="s">
        <v>94</v>
      </c>
      <c r="H3075" t="s">
        <v>94</v>
      </c>
      <c r="I3075" s="17">
        <f>IF(D3075="Moody",VLOOKUP(H3075,'Rating Translation'!$B$2:$E$25,4,FALSE),IF(D3075="SP",VLOOKUP(H3075,'Rating Translation'!$C$2:$E$25,3,FALSE),VLOOKUP(H3075,'Rating Translation'!$D$2:$E$25,2,FALSE)))</f>
        <v>12</v>
      </c>
      <c r="J3075">
        <f t="shared" si="288"/>
        <v>12</v>
      </c>
      <c r="K3075" s="20">
        <f>IF($D3075=K$1,$J3075,IF($C3075&lt;&gt;$C3074,"",K3074))</f>
        <v>11</v>
      </c>
      <c r="L3075">
        <f>IF($D3075=L$1,$J3075,IF($C3075&lt;&gt;$C3074,"",L3074))</f>
        <v>11</v>
      </c>
      <c r="M3075">
        <f>IF($D3075=M$1,$J3075,IF($C3075&lt;&gt;$C3074,"",M3074))</f>
        <v>12</v>
      </c>
      <c r="N3075" s="20">
        <f t="shared" si="289"/>
        <v>3</v>
      </c>
      <c r="O3075" s="21">
        <f t="shared" si="290"/>
        <v>11.333333333333334</v>
      </c>
      <c r="P3075">
        <f t="shared" ref="P3075:P3138" si="292">IF(N3075&lt;=1,"",STDEV(K3075:M3075))</f>
        <v>0.57735026918962573</v>
      </c>
      <c r="Q3075">
        <f t="shared" ref="Q3075:Q3138" si="293">MEDIAN(K3075:M3075)</f>
        <v>11</v>
      </c>
    </row>
    <row r="3076" spans="1:17" x14ac:dyDescent="0.25">
      <c r="A3076" t="str">
        <f t="shared" si="291"/>
        <v>Sri Lanka-Local</v>
      </c>
      <c r="B3076">
        <v>3075</v>
      </c>
      <c r="C3076" t="s">
        <v>34</v>
      </c>
      <c r="D3076" t="s">
        <v>96</v>
      </c>
      <c r="E3076" t="s">
        <v>101</v>
      </c>
      <c r="F3076" s="3">
        <v>41613</v>
      </c>
      <c r="G3076" s="1" t="s">
        <v>94</v>
      </c>
      <c r="H3076" t="s">
        <v>94</v>
      </c>
      <c r="I3076" s="17">
        <f>IF(D3076="Moody",VLOOKUP(H3076,'Rating Translation'!$B$2:$E$25,4,FALSE),IF(D3076="SP",VLOOKUP(H3076,'Rating Translation'!$C$2:$E$25,3,FALSE),VLOOKUP(H3076,'Rating Translation'!$D$2:$E$25,2,FALSE)))</f>
        <v>12</v>
      </c>
      <c r="J3076">
        <f t="shared" si="288"/>
        <v>12</v>
      </c>
      <c r="K3076" s="20">
        <f>IF($D3076=K$1,$J3076,IF($C3076&lt;&gt;$C3075,"",K3075))</f>
        <v>11</v>
      </c>
      <c r="L3076">
        <f>IF($D3076=L$1,$J3076,IF($C3076&lt;&gt;$C3075,"",L3075))</f>
        <v>11</v>
      </c>
      <c r="M3076">
        <f>IF($D3076=M$1,$J3076,IF($C3076&lt;&gt;$C3075,"",M3075))</f>
        <v>12</v>
      </c>
      <c r="N3076" s="20">
        <f t="shared" si="289"/>
        <v>3</v>
      </c>
      <c r="O3076" s="21">
        <f t="shared" si="290"/>
        <v>11.333333333333334</v>
      </c>
      <c r="P3076">
        <f t="shared" si="292"/>
        <v>0.57735026918962573</v>
      </c>
      <c r="Q3076">
        <f t="shared" si="293"/>
        <v>11</v>
      </c>
    </row>
    <row r="3077" spans="1:17" x14ac:dyDescent="0.25">
      <c r="A3077" t="str">
        <f t="shared" si="291"/>
        <v>Sri Lanka-Local</v>
      </c>
      <c r="B3077">
        <v>3076</v>
      </c>
      <c r="C3077" t="s">
        <v>34</v>
      </c>
      <c r="D3077" t="s">
        <v>96</v>
      </c>
      <c r="E3077" t="s">
        <v>101</v>
      </c>
      <c r="F3077" s="3">
        <v>41621</v>
      </c>
      <c r="G3077" s="1" t="s">
        <v>94</v>
      </c>
      <c r="H3077" t="s">
        <v>94</v>
      </c>
      <c r="I3077" s="17">
        <f>IF(D3077="Moody",VLOOKUP(H3077,'Rating Translation'!$B$2:$E$25,4,FALSE),IF(D3077="SP",VLOOKUP(H3077,'Rating Translation'!$C$2:$E$25,3,FALSE),VLOOKUP(H3077,'Rating Translation'!$D$2:$E$25,2,FALSE)))</f>
        <v>12</v>
      </c>
      <c r="J3077">
        <f t="shared" si="288"/>
        <v>12</v>
      </c>
      <c r="K3077" s="20">
        <f>IF($D3077=K$1,$J3077,IF($C3077&lt;&gt;$C3076,"",K3076))</f>
        <v>11</v>
      </c>
      <c r="L3077">
        <f>IF($D3077=L$1,$J3077,IF($C3077&lt;&gt;$C3076,"",L3076))</f>
        <v>11</v>
      </c>
      <c r="M3077">
        <f>IF($D3077=M$1,$J3077,IF($C3077&lt;&gt;$C3076,"",M3076))</f>
        <v>12</v>
      </c>
      <c r="N3077" s="20">
        <f t="shared" si="289"/>
        <v>3</v>
      </c>
      <c r="O3077" s="21">
        <f t="shared" si="290"/>
        <v>11.333333333333334</v>
      </c>
      <c r="P3077">
        <f t="shared" si="292"/>
        <v>0.57735026918962573</v>
      </c>
      <c r="Q3077">
        <f t="shared" si="293"/>
        <v>11</v>
      </c>
    </row>
    <row r="3078" spans="1:17" x14ac:dyDescent="0.25">
      <c r="A3078" t="str">
        <f t="shared" si="291"/>
        <v>Sri Lanka-Local</v>
      </c>
      <c r="B3078">
        <v>3077</v>
      </c>
      <c r="C3078" t="s">
        <v>34</v>
      </c>
      <c r="D3078" t="s">
        <v>96</v>
      </c>
      <c r="E3078" t="s">
        <v>101</v>
      </c>
      <c r="F3078" s="3">
        <v>41635</v>
      </c>
      <c r="G3078" s="1" t="s">
        <v>94</v>
      </c>
      <c r="H3078" t="s">
        <v>94</v>
      </c>
      <c r="I3078" s="17">
        <f>IF(D3078="Moody",VLOOKUP(H3078,'Rating Translation'!$B$2:$E$25,4,FALSE),IF(D3078="SP",VLOOKUP(H3078,'Rating Translation'!$C$2:$E$25,3,FALSE),VLOOKUP(H3078,'Rating Translation'!$D$2:$E$25,2,FALSE)))</f>
        <v>12</v>
      </c>
      <c r="J3078">
        <f t="shared" si="288"/>
        <v>12</v>
      </c>
      <c r="K3078" s="20">
        <f>IF($D3078=K$1,$J3078,IF($C3078&lt;&gt;$C3077,"",K3077))</f>
        <v>11</v>
      </c>
      <c r="L3078">
        <f>IF($D3078=L$1,$J3078,IF($C3078&lt;&gt;$C3077,"",L3077))</f>
        <v>11</v>
      </c>
      <c r="M3078">
        <f>IF($D3078=M$1,$J3078,IF($C3078&lt;&gt;$C3077,"",M3077))</f>
        <v>12</v>
      </c>
      <c r="N3078" s="20">
        <f t="shared" si="289"/>
        <v>3</v>
      </c>
      <c r="O3078" s="21">
        <f t="shared" si="290"/>
        <v>11.333333333333334</v>
      </c>
      <c r="P3078">
        <f t="shared" si="292"/>
        <v>0.57735026918962573</v>
      </c>
      <c r="Q3078">
        <f t="shared" si="293"/>
        <v>11</v>
      </c>
    </row>
    <row r="3079" spans="1:17" x14ac:dyDescent="0.25">
      <c r="A3079" t="str">
        <f t="shared" si="291"/>
        <v>Sri Lanka-Local</v>
      </c>
      <c r="B3079">
        <v>3078</v>
      </c>
      <c r="C3079" t="s">
        <v>34</v>
      </c>
      <c r="D3079" t="s">
        <v>96</v>
      </c>
      <c r="E3079" t="s">
        <v>101</v>
      </c>
      <c r="F3079" s="3">
        <v>41655</v>
      </c>
      <c r="G3079" s="1" t="s">
        <v>94</v>
      </c>
      <c r="H3079" t="s">
        <v>94</v>
      </c>
      <c r="I3079" s="17">
        <f>IF(D3079="Moody",VLOOKUP(H3079,'Rating Translation'!$B$2:$E$25,4,FALSE),IF(D3079="SP",VLOOKUP(H3079,'Rating Translation'!$C$2:$E$25,3,FALSE),VLOOKUP(H3079,'Rating Translation'!$D$2:$E$25,2,FALSE)))</f>
        <v>12</v>
      </c>
      <c r="J3079">
        <f t="shared" si="288"/>
        <v>12</v>
      </c>
      <c r="K3079" s="20">
        <f>IF($D3079=K$1,$J3079,IF($C3079&lt;&gt;$C3078,"",K3078))</f>
        <v>11</v>
      </c>
      <c r="L3079">
        <f>IF($D3079=L$1,$J3079,IF($C3079&lt;&gt;$C3078,"",L3078))</f>
        <v>11</v>
      </c>
      <c r="M3079">
        <f>IF($D3079=M$1,$J3079,IF($C3079&lt;&gt;$C3078,"",M3078))</f>
        <v>12</v>
      </c>
      <c r="N3079" s="20">
        <f t="shared" si="289"/>
        <v>3</v>
      </c>
      <c r="O3079" s="21">
        <f t="shared" si="290"/>
        <v>11.333333333333334</v>
      </c>
      <c r="P3079">
        <f t="shared" si="292"/>
        <v>0.57735026918962573</v>
      </c>
      <c r="Q3079">
        <f t="shared" si="293"/>
        <v>11</v>
      </c>
    </row>
    <row r="3080" spans="1:17" x14ac:dyDescent="0.25">
      <c r="A3080" t="str">
        <f t="shared" si="291"/>
        <v>Sweden-Foreign</v>
      </c>
      <c r="B3080">
        <v>3079</v>
      </c>
      <c r="C3080" t="s">
        <v>46</v>
      </c>
      <c r="D3080" t="s">
        <v>69</v>
      </c>
      <c r="E3080" t="s">
        <v>100</v>
      </c>
      <c r="F3080" s="3">
        <v>28439</v>
      </c>
      <c r="G3080" s="1" t="s">
        <v>104</v>
      </c>
      <c r="H3080" t="s">
        <v>104</v>
      </c>
      <c r="I3080" s="17">
        <f>IF(D3080="Moody",VLOOKUP(H3080,'Rating Translation'!$B$2:$E$25,4,FALSE),IF(D3080="SP",VLOOKUP(H3080,'Rating Translation'!$C$2:$E$25,3,FALSE),VLOOKUP(H3080,'Rating Translation'!$D$2:$E$25,2,FALSE)))</f>
        <v>24</v>
      </c>
      <c r="J3080">
        <f t="shared" si="288"/>
        <v>24</v>
      </c>
      <c r="K3080" s="20">
        <f>IF($D3080=K$1,$J3080,IF($C3080&lt;&gt;$C3079,"",K3079))</f>
        <v>24</v>
      </c>
      <c r="L3080" t="str">
        <f>IF($D3080=L$1,$J3080,IF($C3080&lt;&gt;$C3079,"",L3079))</f>
        <v/>
      </c>
      <c r="M3080" t="str">
        <f>IF($D3080=M$1,$J3080,IF($C3080&lt;&gt;$C3079,"",M3079))</f>
        <v/>
      </c>
      <c r="N3080" s="20">
        <f t="shared" si="289"/>
        <v>1</v>
      </c>
      <c r="O3080" s="21">
        <f t="shared" si="290"/>
        <v>24</v>
      </c>
      <c r="P3080" t="str">
        <f t="shared" si="292"/>
        <v/>
      </c>
      <c r="Q3080">
        <f t="shared" si="293"/>
        <v>24</v>
      </c>
    </row>
    <row r="3081" spans="1:17" x14ac:dyDescent="0.25">
      <c r="A3081" t="str">
        <f t="shared" si="291"/>
        <v>Sweden-Foreign</v>
      </c>
      <c r="B3081">
        <v>3080</v>
      </c>
      <c r="C3081" t="s">
        <v>46</v>
      </c>
      <c r="D3081" t="s">
        <v>69</v>
      </c>
      <c r="E3081" t="s">
        <v>100</v>
      </c>
      <c r="F3081" s="3">
        <v>33255</v>
      </c>
      <c r="G3081" s="1" t="s">
        <v>106</v>
      </c>
      <c r="H3081" t="s">
        <v>106</v>
      </c>
      <c r="I3081" s="17">
        <f>IF(D3081="Moody",VLOOKUP(H3081,'Rating Translation'!$B$2:$E$25,4,FALSE),IF(D3081="SP",VLOOKUP(H3081,'Rating Translation'!$C$2:$E$25,3,FALSE),VLOOKUP(H3081,'Rating Translation'!$D$2:$E$25,2,FALSE)))</f>
        <v>23</v>
      </c>
      <c r="J3081">
        <f t="shared" si="288"/>
        <v>23</v>
      </c>
      <c r="K3081" s="20">
        <f>IF($D3081=K$1,$J3081,IF($C3081&lt;&gt;$C3080,"",K3080))</f>
        <v>23</v>
      </c>
      <c r="L3081" t="str">
        <f>IF($D3081=L$1,$J3081,IF($C3081&lt;&gt;$C3080,"",L3080))</f>
        <v/>
      </c>
      <c r="M3081" t="str">
        <f>IF($D3081=M$1,$J3081,IF($C3081&lt;&gt;$C3080,"",M3080))</f>
        <v/>
      </c>
      <c r="N3081" s="20">
        <f t="shared" si="289"/>
        <v>1</v>
      </c>
      <c r="O3081" s="21">
        <f t="shared" si="290"/>
        <v>23</v>
      </c>
      <c r="P3081" t="str">
        <f t="shared" si="292"/>
        <v/>
      </c>
      <c r="Q3081">
        <f t="shared" si="293"/>
        <v>23</v>
      </c>
    </row>
    <row r="3082" spans="1:17" x14ac:dyDescent="0.25">
      <c r="A3082" t="str">
        <f t="shared" si="291"/>
        <v>Sweden-Foreign</v>
      </c>
      <c r="B3082">
        <v>3081</v>
      </c>
      <c r="C3082" t="s">
        <v>46</v>
      </c>
      <c r="D3082" t="s">
        <v>69</v>
      </c>
      <c r="E3082" t="s">
        <v>100</v>
      </c>
      <c r="F3082" s="3">
        <v>34001</v>
      </c>
      <c r="G3082" s="1" t="s">
        <v>107</v>
      </c>
      <c r="H3082" t="s">
        <v>107</v>
      </c>
      <c r="I3082" s="17">
        <f>IF(D3082="Moody",VLOOKUP(H3082,'Rating Translation'!$B$2:$E$25,4,FALSE),IF(D3082="SP",VLOOKUP(H3082,'Rating Translation'!$C$2:$E$25,3,FALSE),VLOOKUP(H3082,'Rating Translation'!$D$2:$E$25,2,FALSE)))</f>
        <v>22</v>
      </c>
      <c r="J3082">
        <f t="shared" si="288"/>
        <v>22</v>
      </c>
      <c r="K3082" s="20">
        <f>IF($D3082=K$1,$J3082,IF($C3082&lt;&gt;$C3081,"",K3081))</f>
        <v>22</v>
      </c>
      <c r="L3082" t="str">
        <f>IF($D3082=L$1,$J3082,IF($C3082&lt;&gt;$C3081,"",L3081))</f>
        <v/>
      </c>
      <c r="M3082" t="str">
        <f>IF($D3082=M$1,$J3082,IF($C3082&lt;&gt;$C3081,"",M3081))</f>
        <v/>
      </c>
      <c r="N3082" s="20">
        <f t="shared" si="289"/>
        <v>1</v>
      </c>
      <c r="O3082" s="21">
        <f t="shared" si="290"/>
        <v>22</v>
      </c>
      <c r="P3082" t="str">
        <f t="shared" si="292"/>
        <v/>
      </c>
      <c r="Q3082">
        <f t="shared" si="293"/>
        <v>22</v>
      </c>
    </row>
    <row r="3083" spans="1:17" x14ac:dyDescent="0.25">
      <c r="A3083" t="str">
        <f t="shared" si="291"/>
        <v>Sweden-Foreign</v>
      </c>
      <c r="B3083">
        <v>3082</v>
      </c>
      <c r="C3083" t="s">
        <v>46</v>
      </c>
      <c r="D3083" t="s">
        <v>96</v>
      </c>
      <c r="E3083" t="s">
        <v>100</v>
      </c>
      <c r="F3083" s="3">
        <v>34556</v>
      </c>
      <c r="G3083" s="1" t="s">
        <v>78</v>
      </c>
      <c r="H3083" t="s">
        <v>78</v>
      </c>
      <c r="I3083" s="17">
        <f>IF(D3083="Moody",VLOOKUP(H3083,'Rating Translation'!$B$2:$E$25,4,FALSE),IF(D3083="SP",VLOOKUP(H3083,'Rating Translation'!$C$2:$E$25,3,FALSE),VLOOKUP(H3083,'Rating Translation'!$D$2:$E$25,2,FALSE)))</f>
        <v>22</v>
      </c>
      <c r="J3083">
        <f t="shared" si="288"/>
        <v>22</v>
      </c>
      <c r="K3083" s="20">
        <f>IF($D3083=K$1,$J3083,IF($C3083&lt;&gt;$C3082,"",K3082))</f>
        <v>22</v>
      </c>
      <c r="L3083" t="str">
        <f>IF($D3083=L$1,$J3083,IF($C3083&lt;&gt;$C3082,"",L3082))</f>
        <v/>
      </c>
      <c r="M3083">
        <f>IF($D3083=M$1,$J3083,IF($C3083&lt;&gt;$C3082,"",M3082))</f>
        <v>22</v>
      </c>
      <c r="N3083" s="20">
        <f t="shared" si="289"/>
        <v>2</v>
      </c>
      <c r="O3083" s="21">
        <f t="shared" si="290"/>
        <v>22</v>
      </c>
      <c r="P3083">
        <f t="shared" si="292"/>
        <v>0</v>
      </c>
      <c r="Q3083">
        <f t="shared" si="293"/>
        <v>22</v>
      </c>
    </row>
    <row r="3084" spans="1:17" x14ac:dyDescent="0.25">
      <c r="A3084" t="str">
        <f t="shared" si="291"/>
        <v>Sweden-Foreign</v>
      </c>
      <c r="B3084">
        <v>3083</v>
      </c>
      <c r="C3084" t="s">
        <v>46</v>
      </c>
      <c r="D3084" t="s">
        <v>96</v>
      </c>
      <c r="E3084" t="s">
        <v>100</v>
      </c>
      <c r="F3084" s="3">
        <v>34690</v>
      </c>
      <c r="G3084" s="1" t="s">
        <v>119</v>
      </c>
      <c r="H3084" t="s">
        <v>119</v>
      </c>
      <c r="I3084" s="17">
        <f>IF(D3084="Moody",VLOOKUP(H3084,'Rating Translation'!$B$2:$E$25,4,FALSE),IF(D3084="SP",VLOOKUP(H3084,'Rating Translation'!$C$2:$E$25,3,FALSE),VLOOKUP(H3084,'Rating Translation'!$D$2:$E$25,2,FALSE)))</f>
        <v>21</v>
      </c>
      <c r="J3084">
        <f t="shared" si="288"/>
        <v>21</v>
      </c>
      <c r="K3084" s="20">
        <f>IF($D3084=K$1,$J3084,IF($C3084&lt;&gt;$C3083,"",K3083))</f>
        <v>22</v>
      </c>
      <c r="L3084" t="str">
        <f>IF($D3084=L$1,$J3084,IF($C3084&lt;&gt;$C3083,"",L3083))</f>
        <v/>
      </c>
      <c r="M3084">
        <f>IF($D3084=M$1,$J3084,IF($C3084&lt;&gt;$C3083,"",M3083))</f>
        <v>21</v>
      </c>
      <c r="N3084" s="20">
        <f t="shared" si="289"/>
        <v>2</v>
      </c>
      <c r="O3084" s="21">
        <f t="shared" si="290"/>
        <v>21.5</v>
      </c>
      <c r="P3084">
        <f t="shared" si="292"/>
        <v>0.70710678118654757</v>
      </c>
      <c r="Q3084">
        <f t="shared" si="293"/>
        <v>21.5</v>
      </c>
    </row>
    <row r="3085" spans="1:17" x14ac:dyDescent="0.25">
      <c r="A3085" t="str">
        <f t="shared" si="291"/>
        <v>Sweden-Foreign</v>
      </c>
      <c r="B3085">
        <v>3084</v>
      </c>
      <c r="C3085" t="s">
        <v>46</v>
      </c>
      <c r="D3085" t="s">
        <v>69</v>
      </c>
      <c r="E3085" t="s">
        <v>100</v>
      </c>
      <c r="F3085" s="3">
        <v>34704</v>
      </c>
      <c r="G3085" s="1" t="s">
        <v>108</v>
      </c>
      <c r="H3085" t="s">
        <v>108</v>
      </c>
      <c r="I3085" s="17">
        <f>IF(D3085="Moody",VLOOKUP(H3085,'Rating Translation'!$B$2:$E$25,4,FALSE),IF(D3085="SP",VLOOKUP(H3085,'Rating Translation'!$C$2:$E$25,3,FALSE),VLOOKUP(H3085,'Rating Translation'!$D$2:$E$25,2,FALSE)))</f>
        <v>21</v>
      </c>
      <c r="J3085">
        <f t="shared" si="288"/>
        <v>21</v>
      </c>
      <c r="K3085" s="20">
        <f>IF($D3085=K$1,$J3085,IF($C3085&lt;&gt;$C3084,"",K3084))</f>
        <v>21</v>
      </c>
      <c r="L3085" t="str">
        <f>IF($D3085=L$1,$J3085,IF($C3085&lt;&gt;$C3084,"",L3084))</f>
        <v/>
      </c>
      <c r="M3085">
        <f>IF($D3085=M$1,$J3085,IF($C3085&lt;&gt;$C3084,"",M3084))</f>
        <v>21</v>
      </c>
      <c r="N3085" s="20">
        <f t="shared" si="289"/>
        <v>2</v>
      </c>
      <c r="O3085" s="21">
        <f t="shared" si="290"/>
        <v>21</v>
      </c>
      <c r="P3085">
        <f t="shared" si="292"/>
        <v>0</v>
      </c>
      <c r="Q3085">
        <f t="shared" si="293"/>
        <v>21</v>
      </c>
    </row>
    <row r="3086" spans="1:17" x14ac:dyDescent="0.25">
      <c r="A3086" t="str">
        <f t="shared" si="291"/>
        <v>Sweden-Foreign</v>
      </c>
      <c r="B3086">
        <v>3085</v>
      </c>
      <c r="C3086" t="s">
        <v>46</v>
      </c>
      <c r="D3086" t="s">
        <v>96</v>
      </c>
      <c r="E3086" t="s">
        <v>100</v>
      </c>
      <c r="F3086" s="3">
        <v>34998</v>
      </c>
      <c r="G3086" s="1" t="s">
        <v>119</v>
      </c>
      <c r="H3086" t="s">
        <v>119</v>
      </c>
      <c r="I3086" s="17">
        <f>IF(D3086="Moody",VLOOKUP(H3086,'Rating Translation'!$B$2:$E$25,4,FALSE),IF(D3086="SP",VLOOKUP(H3086,'Rating Translation'!$C$2:$E$25,3,FALSE),VLOOKUP(H3086,'Rating Translation'!$D$2:$E$25,2,FALSE)))</f>
        <v>21</v>
      </c>
      <c r="J3086">
        <f t="shared" si="288"/>
        <v>21</v>
      </c>
      <c r="K3086" s="20">
        <f>IF($D3086=K$1,$J3086,IF($C3086&lt;&gt;$C3085,"",K3085))</f>
        <v>21</v>
      </c>
      <c r="L3086" t="str">
        <f>IF($D3086=L$1,$J3086,IF($C3086&lt;&gt;$C3085,"",L3085))</f>
        <v/>
      </c>
      <c r="M3086">
        <f>IF($D3086=M$1,$J3086,IF($C3086&lt;&gt;$C3085,"",M3085))</f>
        <v>21</v>
      </c>
      <c r="N3086" s="20">
        <f t="shared" si="289"/>
        <v>2</v>
      </c>
      <c r="O3086" s="21">
        <f t="shared" si="290"/>
        <v>21</v>
      </c>
      <c r="P3086">
        <f t="shared" si="292"/>
        <v>0</v>
      </c>
      <c r="Q3086">
        <f t="shared" si="293"/>
        <v>21</v>
      </c>
    </row>
    <row r="3087" spans="1:17" x14ac:dyDescent="0.25">
      <c r="A3087" t="str">
        <f t="shared" si="291"/>
        <v>Sweden-Foreign</v>
      </c>
      <c r="B3087">
        <v>3086</v>
      </c>
      <c r="C3087" t="s">
        <v>46</v>
      </c>
      <c r="D3087" t="s">
        <v>69</v>
      </c>
      <c r="E3087" t="s">
        <v>100</v>
      </c>
      <c r="F3087" s="3">
        <v>35950</v>
      </c>
      <c r="G3087" s="1" t="s">
        <v>107</v>
      </c>
      <c r="H3087" t="s">
        <v>107</v>
      </c>
      <c r="I3087" s="17">
        <f>IF(D3087="Moody",VLOOKUP(H3087,'Rating Translation'!$B$2:$E$25,4,FALSE),IF(D3087="SP",VLOOKUP(H3087,'Rating Translation'!$C$2:$E$25,3,FALSE),VLOOKUP(H3087,'Rating Translation'!$D$2:$E$25,2,FALSE)))</f>
        <v>22</v>
      </c>
      <c r="J3087">
        <f t="shared" si="288"/>
        <v>22</v>
      </c>
      <c r="K3087" s="20">
        <f>IF($D3087=K$1,$J3087,IF($C3087&lt;&gt;$C3086,"",K3086))</f>
        <v>22</v>
      </c>
      <c r="L3087" t="str">
        <f>IF($D3087=L$1,$J3087,IF($C3087&lt;&gt;$C3086,"",L3086))</f>
        <v/>
      </c>
      <c r="M3087">
        <f>IF($D3087=M$1,$J3087,IF($C3087&lt;&gt;$C3086,"",M3086))</f>
        <v>21</v>
      </c>
      <c r="N3087" s="20">
        <f t="shared" si="289"/>
        <v>2</v>
      </c>
      <c r="O3087" s="21">
        <f t="shared" si="290"/>
        <v>21.5</v>
      </c>
      <c r="P3087">
        <f t="shared" si="292"/>
        <v>0.70710678118654757</v>
      </c>
      <c r="Q3087">
        <f t="shared" si="293"/>
        <v>21.5</v>
      </c>
    </row>
    <row r="3088" spans="1:17" x14ac:dyDescent="0.25">
      <c r="A3088" t="str">
        <f t="shared" si="291"/>
        <v>Sweden-Foreign</v>
      </c>
      <c r="B3088">
        <v>3087</v>
      </c>
      <c r="C3088" t="s">
        <v>46</v>
      </c>
      <c r="D3088" t="s">
        <v>96</v>
      </c>
      <c r="E3088" t="s">
        <v>100</v>
      </c>
      <c r="F3088" s="3">
        <v>36187</v>
      </c>
      <c r="G3088" s="1" t="s">
        <v>78</v>
      </c>
      <c r="H3088" t="s">
        <v>78</v>
      </c>
      <c r="I3088" s="17">
        <f>IF(D3088="Moody",VLOOKUP(H3088,'Rating Translation'!$B$2:$E$25,4,FALSE),IF(D3088="SP",VLOOKUP(H3088,'Rating Translation'!$C$2:$E$25,3,FALSE),VLOOKUP(H3088,'Rating Translation'!$D$2:$E$25,2,FALSE)))</f>
        <v>22</v>
      </c>
      <c r="J3088">
        <f t="shared" si="288"/>
        <v>22</v>
      </c>
      <c r="K3088" s="20">
        <f>IF($D3088=K$1,$J3088,IF($C3088&lt;&gt;$C3087,"",K3087))</f>
        <v>22</v>
      </c>
      <c r="L3088" t="str">
        <f>IF($D3088=L$1,$J3088,IF($C3088&lt;&gt;$C3087,"",L3087))</f>
        <v/>
      </c>
      <c r="M3088">
        <f>IF($D3088=M$1,$J3088,IF($C3088&lt;&gt;$C3087,"",M3087))</f>
        <v>22</v>
      </c>
      <c r="N3088" s="20">
        <f t="shared" si="289"/>
        <v>2</v>
      </c>
      <c r="O3088" s="21">
        <f t="shared" si="290"/>
        <v>22</v>
      </c>
      <c r="P3088">
        <f t="shared" si="292"/>
        <v>0</v>
      </c>
      <c r="Q3088">
        <f t="shared" si="293"/>
        <v>22</v>
      </c>
    </row>
    <row r="3089" spans="1:17" x14ac:dyDescent="0.25">
      <c r="A3089" t="str">
        <f t="shared" si="291"/>
        <v>Sweden-Foreign</v>
      </c>
      <c r="B3089">
        <v>3088</v>
      </c>
      <c r="C3089" t="s">
        <v>46</v>
      </c>
      <c r="D3089" t="s">
        <v>69</v>
      </c>
      <c r="E3089" t="s">
        <v>100</v>
      </c>
      <c r="F3089" s="3">
        <v>36395</v>
      </c>
      <c r="G3089" s="1" t="s">
        <v>106</v>
      </c>
      <c r="H3089" t="s">
        <v>106</v>
      </c>
      <c r="I3089" s="17">
        <f>IF(D3089="Moody",VLOOKUP(H3089,'Rating Translation'!$B$2:$E$25,4,FALSE),IF(D3089="SP",VLOOKUP(H3089,'Rating Translation'!$C$2:$E$25,3,FALSE),VLOOKUP(H3089,'Rating Translation'!$D$2:$E$25,2,FALSE)))</f>
        <v>23</v>
      </c>
      <c r="J3089">
        <f t="shared" si="288"/>
        <v>23</v>
      </c>
      <c r="K3089" s="20">
        <f>IF($D3089=K$1,$J3089,IF($C3089&lt;&gt;$C3088,"",K3088))</f>
        <v>23</v>
      </c>
      <c r="L3089" t="str">
        <f>IF($D3089=L$1,$J3089,IF($C3089&lt;&gt;$C3088,"",L3088))</f>
        <v/>
      </c>
      <c r="M3089">
        <f>IF($D3089=M$1,$J3089,IF($C3089&lt;&gt;$C3088,"",M3088))</f>
        <v>22</v>
      </c>
      <c r="N3089" s="20">
        <f t="shared" si="289"/>
        <v>2</v>
      </c>
      <c r="O3089" s="21">
        <f t="shared" si="290"/>
        <v>22.5</v>
      </c>
      <c r="P3089">
        <f t="shared" si="292"/>
        <v>0.70710678118654757</v>
      </c>
      <c r="Q3089">
        <f t="shared" si="293"/>
        <v>22.5</v>
      </c>
    </row>
    <row r="3090" spans="1:17" x14ac:dyDescent="0.25">
      <c r="A3090" t="str">
        <f t="shared" si="291"/>
        <v>Sweden-Foreign</v>
      </c>
      <c r="B3090">
        <v>3089</v>
      </c>
      <c r="C3090" t="s">
        <v>46</v>
      </c>
      <c r="D3090" t="s">
        <v>96</v>
      </c>
      <c r="E3090" t="s">
        <v>100</v>
      </c>
      <c r="F3090" s="3">
        <v>36790</v>
      </c>
      <c r="G3090" s="1" t="s">
        <v>135</v>
      </c>
      <c r="H3090" t="s">
        <v>78</v>
      </c>
      <c r="I3090" s="17">
        <f>IF(D3090="Moody",VLOOKUP(H3090,'Rating Translation'!$B$2:$E$25,4,FALSE),IF(D3090="SP",VLOOKUP(H3090,'Rating Translation'!$C$2:$E$25,3,FALSE),VLOOKUP(H3090,'Rating Translation'!$D$2:$E$25,2,FALSE)))</f>
        <v>22</v>
      </c>
      <c r="J3090">
        <f t="shared" si="288"/>
        <v>22</v>
      </c>
      <c r="K3090" s="20">
        <f>IF($D3090=K$1,$J3090,IF($C3090&lt;&gt;$C3089,"",K3089))</f>
        <v>23</v>
      </c>
      <c r="L3090" t="str">
        <f>IF($D3090=L$1,$J3090,IF($C3090&lt;&gt;$C3089,"",L3089))</f>
        <v/>
      </c>
      <c r="M3090">
        <f>IF($D3090=M$1,$J3090,IF($C3090&lt;&gt;$C3089,"",M3089))</f>
        <v>22</v>
      </c>
      <c r="N3090" s="20">
        <f t="shared" si="289"/>
        <v>2</v>
      </c>
      <c r="O3090" s="21">
        <f t="shared" si="290"/>
        <v>22.5</v>
      </c>
      <c r="P3090">
        <f t="shared" si="292"/>
        <v>0.70710678118654757</v>
      </c>
      <c r="Q3090">
        <f t="shared" si="293"/>
        <v>22.5</v>
      </c>
    </row>
    <row r="3091" spans="1:17" x14ac:dyDescent="0.25">
      <c r="A3091" t="str">
        <f t="shared" si="291"/>
        <v>Sweden-Foreign</v>
      </c>
      <c r="B3091">
        <v>3090</v>
      </c>
      <c r="C3091" t="s">
        <v>46</v>
      </c>
      <c r="D3091" t="s">
        <v>96</v>
      </c>
      <c r="E3091" t="s">
        <v>100</v>
      </c>
      <c r="F3091" s="3">
        <v>37090</v>
      </c>
      <c r="G3091" s="1" t="s">
        <v>228</v>
      </c>
      <c r="H3091" t="s">
        <v>78</v>
      </c>
      <c r="I3091" s="17">
        <f>IF(D3091="Moody",VLOOKUP(H3091,'Rating Translation'!$B$2:$E$25,4,FALSE),IF(D3091="SP",VLOOKUP(H3091,'Rating Translation'!$C$2:$E$25,3,FALSE),VLOOKUP(H3091,'Rating Translation'!$D$2:$E$25,2,FALSE)))</f>
        <v>22</v>
      </c>
      <c r="J3091">
        <f t="shared" si="288"/>
        <v>22</v>
      </c>
      <c r="K3091" s="20">
        <f>IF($D3091=K$1,$J3091,IF($C3091&lt;&gt;$C3090,"",K3090))</f>
        <v>23</v>
      </c>
      <c r="L3091" t="str">
        <f>IF($D3091=L$1,$J3091,IF($C3091&lt;&gt;$C3090,"",L3090))</f>
        <v/>
      </c>
      <c r="M3091">
        <f>IF($D3091=M$1,$J3091,IF($C3091&lt;&gt;$C3090,"",M3090))</f>
        <v>22</v>
      </c>
      <c r="N3091" s="20">
        <f t="shared" si="289"/>
        <v>2</v>
      </c>
      <c r="O3091" s="21">
        <f t="shared" si="290"/>
        <v>22.5</v>
      </c>
      <c r="P3091">
        <f t="shared" si="292"/>
        <v>0.70710678118654757</v>
      </c>
      <c r="Q3091">
        <f t="shared" si="293"/>
        <v>22.5</v>
      </c>
    </row>
    <row r="3092" spans="1:17" x14ac:dyDescent="0.25">
      <c r="A3092" t="str">
        <f t="shared" si="291"/>
        <v>Sweden-Foreign</v>
      </c>
      <c r="B3092">
        <v>3091</v>
      </c>
      <c r="C3092" t="s">
        <v>46</v>
      </c>
      <c r="D3092" t="s">
        <v>96</v>
      </c>
      <c r="E3092" t="s">
        <v>100</v>
      </c>
      <c r="F3092" s="3">
        <v>37319</v>
      </c>
      <c r="G3092" s="1" t="s">
        <v>134</v>
      </c>
      <c r="H3092" t="s">
        <v>118</v>
      </c>
      <c r="I3092" s="17">
        <f>IF(D3092="Moody",VLOOKUP(H3092,'Rating Translation'!$B$2:$E$25,4,FALSE),IF(D3092="SP",VLOOKUP(H3092,'Rating Translation'!$C$2:$E$25,3,FALSE),VLOOKUP(H3092,'Rating Translation'!$D$2:$E$25,2,FALSE)))</f>
        <v>23</v>
      </c>
      <c r="J3092">
        <f t="shared" si="288"/>
        <v>23</v>
      </c>
      <c r="K3092" s="20">
        <f>IF($D3092=K$1,$J3092,IF($C3092&lt;&gt;$C3091,"",K3091))</f>
        <v>23</v>
      </c>
      <c r="L3092" t="str">
        <f>IF($D3092=L$1,$J3092,IF($C3092&lt;&gt;$C3091,"",L3091))</f>
        <v/>
      </c>
      <c r="M3092">
        <f>IF($D3092=M$1,$J3092,IF($C3092&lt;&gt;$C3091,"",M3091))</f>
        <v>23</v>
      </c>
      <c r="N3092" s="20">
        <f t="shared" si="289"/>
        <v>2</v>
      </c>
      <c r="O3092" s="21">
        <f t="shared" si="290"/>
        <v>23</v>
      </c>
      <c r="P3092">
        <f t="shared" si="292"/>
        <v>0</v>
      </c>
      <c r="Q3092">
        <f t="shared" si="293"/>
        <v>23</v>
      </c>
    </row>
    <row r="3093" spans="1:17" x14ac:dyDescent="0.25">
      <c r="A3093" t="str">
        <f t="shared" si="291"/>
        <v>Sweden-Foreign</v>
      </c>
      <c r="B3093">
        <v>3092</v>
      </c>
      <c r="C3093" t="s">
        <v>46</v>
      </c>
      <c r="D3093" t="s">
        <v>69</v>
      </c>
      <c r="E3093" t="s">
        <v>100</v>
      </c>
      <c r="F3093" s="3">
        <v>37350</v>
      </c>
      <c r="G3093" s="1" t="s">
        <v>104</v>
      </c>
      <c r="H3093" t="s">
        <v>104</v>
      </c>
      <c r="I3093" s="17">
        <f>IF(D3093="Moody",VLOOKUP(H3093,'Rating Translation'!$B$2:$E$25,4,FALSE),IF(D3093="SP",VLOOKUP(H3093,'Rating Translation'!$C$2:$E$25,3,FALSE),VLOOKUP(H3093,'Rating Translation'!$D$2:$E$25,2,FALSE)))</f>
        <v>24</v>
      </c>
      <c r="J3093">
        <f t="shared" si="288"/>
        <v>24</v>
      </c>
      <c r="K3093" s="20">
        <f>IF($D3093=K$1,$J3093,IF($C3093&lt;&gt;$C3092,"",K3092))</f>
        <v>24</v>
      </c>
      <c r="L3093" t="str">
        <f>IF($D3093=L$1,$J3093,IF($C3093&lt;&gt;$C3092,"",L3092))</f>
        <v/>
      </c>
      <c r="M3093">
        <f>IF($D3093=M$1,$J3093,IF($C3093&lt;&gt;$C3092,"",M3092))</f>
        <v>23</v>
      </c>
      <c r="N3093" s="20">
        <f t="shared" si="289"/>
        <v>2</v>
      </c>
      <c r="O3093" s="21">
        <f t="shared" si="290"/>
        <v>23.5</v>
      </c>
      <c r="P3093">
        <f t="shared" si="292"/>
        <v>0.70710678118654757</v>
      </c>
      <c r="Q3093">
        <f t="shared" si="293"/>
        <v>23.5</v>
      </c>
    </row>
    <row r="3094" spans="1:17" x14ac:dyDescent="0.25">
      <c r="A3094" t="str">
        <f t="shared" si="291"/>
        <v>Sweden-Foreign</v>
      </c>
      <c r="B3094">
        <v>3093</v>
      </c>
      <c r="C3094" t="s">
        <v>46</v>
      </c>
      <c r="D3094" t="s">
        <v>69</v>
      </c>
      <c r="E3094" t="s">
        <v>100</v>
      </c>
      <c r="F3094" s="3">
        <v>37940</v>
      </c>
      <c r="G3094" s="1" t="s">
        <v>61</v>
      </c>
      <c r="H3094" t="s">
        <v>104</v>
      </c>
      <c r="I3094" s="17">
        <f>IF(D3094="Moody",VLOOKUP(H3094,'Rating Translation'!$B$2:$E$25,4,FALSE),IF(D3094="SP",VLOOKUP(H3094,'Rating Translation'!$C$2:$E$25,3,FALSE),VLOOKUP(H3094,'Rating Translation'!$D$2:$E$25,2,FALSE)))</f>
        <v>24</v>
      </c>
      <c r="J3094">
        <f t="shared" si="288"/>
        <v>24</v>
      </c>
      <c r="K3094" s="20">
        <f>IF($D3094=K$1,$J3094,IF($C3094&lt;&gt;$C3093,"",K3093))</f>
        <v>24</v>
      </c>
      <c r="L3094" t="str">
        <f>IF($D3094=L$1,$J3094,IF($C3094&lt;&gt;$C3093,"",L3093))</f>
        <v/>
      </c>
      <c r="M3094">
        <f>IF($D3094=M$1,$J3094,IF($C3094&lt;&gt;$C3093,"",M3093))</f>
        <v>23</v>
      </c>
      <c r="N3094" s="20">
        <f t="shared" si="289"/>
        <v>2</v>
      </c>
      <c r="O3094" s="21">
        <f t="shared" si="290"/>
        <v>23.5</v>
      </c>
      <c r="P3094">
        <f t="shared" si="292"/>
        <v>0.70710678118654757</v>
      </c>
      <c r="Q3094">
        <f t="shared" si="293"/>
        <v>23.5</v>
      </c>
    </row>
    <row r="3095" spans="1:17" x14ac:dyDescent="0.25">
      <c r="A3095" t="str">
        <f t="shared" si="291"/>
        <v>Sweden-Foreign</v>
      </c>
      <c r="B3095">
        <v>3094</v>
      </c>
      <c r="C3095" t="s">
        <v>46</v>
      </c>
      <c r="D3095" t="s">
        <v>79</v>
      </c>
      <c r="E3095" t="s">
        <v>100</v>
      </c>
      <c r="F3095" s="3">
        <v>38033</v>
      </c>
      <c r="G3095" s="1" t="s">
        <v>133</v>
      </c>
      <c r="H3095" t="s">
        <v>117</v>
      </c>
      <c r="I3095" s="17">
        <f>IF(D3095="Moody",VLOOKUP(H3095,'Rating Translation'!$B$2:$E$25,4,FALSE),IF(D3095="SP",VLOOKUP(H3095,'Rating Translation'!$C$2:$E$25,3,FALSE),VLOOKUP(H3095,'Rating Translation'!$D$2:$E$25,2,FALSE)))</f>
        <v>24</v>
      </c>
      <c r="J3095">
        <f t="shared" si="288"/>
        <v>24</v>
      </c>
      <c r="K3095" s="20">
        <f>IF($D3095=K$1,$J3095,IF($C3095&lt;&gt;$C3094,"",K3094))</f>
        <v>24</v>
      </c>
      <c r="L3095">
        <f>IF($D3095=L$1,$J3095,IF($C3095&lt;&gt;$C3094,"",L3094))</f>
        <v>24</v>
      </c>
      <c r="M3095">
        <f>IF($D3095=M$1,$J3095,IF($C3095&lt;&gt;$C3094,"",M3094))</f>
        <v>23</v>
      </c>
      <c r="N3095" s="20">
        <f t="shared" si="289"/>
        <v>3</v>
      </c>
      <c r="O3095" s="21">
        <f t="shared" si="290"/>
        <v>23.666666666666668</v>
      </c>
      <c r="P3095">
        <f t="shared" si="292"/>
        <v>0.57735026918962584</v>
      </c>
      <c r="Q3095">
        <f t="shared" si="293"/>
        <v>24</v>
      </c>
    </row>
    <row r="3096" spans="1:17" x14ac:dyDescent="0.25">
      <c r="A3096" t="str">
        <f t="shared" si="291"/>
        <v>Sweden-Foreign</v>
      </c>
      <c r="B3096">
        <v>3095</v>
      </c>
      <c r="C3096" t="s">
        <v>46</v>
      </c>
      <c r="D3096" t="s">
        <v>96</v>
      </c>
      <c r="E3096" t="s">
        <v>100</v>
      </c>
      <c r="F3096" s="3">
        <v>38054</v>
      </c>
      <c r="G3096" s="1" t="s">
        <v>133</v>
      </c>
      <c r="H3096" t="s">
        <v>117</v>
      </c>
      <c r="I3096" s="17">
        <f>IF(D3096="Moody",VLOOKUP(H3096,'Rating Translation'!$B$2:$E$25,4,FALSE),IF(D3096="SP",VLOOKUP(H3096,'Rating Translation'!$C$2:$E$25,3,FALSE),VLOOKUP(H3096,'Rating Translation'!$D$2:$E$25,2,FALSE)))</f>
        <v>24</v>
      </c>
      <c r="J3096">
        <f t="shared" si="288"/>
        <v>24</v>
      </c>
      <c r="K3096" s="20">
        <f>IF($D3096=K$1,$J3096,IF($C3096&lt;&gt;$C3095,"",K3095))</f>
        <v>24</v>
      </c>
      <c r="L3096">
        <f>IF($D3096=L$1,$J3096,IF($C3096&lt;&gt;$C3095,"",L3095))</f>
        <v>24</v>
      </c>
      <c r="M3096">
        <f>IF($D3096=M$1,$J3096,IF($C3096&lt;&gt;$C3095,"",M3095))</f>
        <v>24</v>
      </c>
      <c r="N3096" s="20">
        <f t="shared" si="289"/>
        <v>3</v>
      </c>
      <c r="O3096" s="21">
        <f t="shared" si="290"/>
        <v>24</v>
      </c>
      <c r="P3096">
        <f t="shared" si="292"/>
        <v>0</v>
      </c>
      <c r="Q3096">
        <f t="shared" si="293"/>
        <v>24</v>
      </c>
    </row>
    <row r="3097" spans="1:17" x14ac:dyDescent="0.25">
      <c r="A3097" t="str">
        <f t="shared" si="291"/>
        <v>Sweden-Foreign</v>
      </c>
      <c r="B3097">
        <v>3096</v>
      </c>
      <c r="C3097" t="s">
        <v>46</v>
      </c>
      <c r="D3097" t="s">
        <v>96</v>
      </c>
      <c r="E3097" t="s">
        <v>100</v>
      </c>
      <c r="F3097" s="3">
        <v>40750</v>
      </c>
      <c r="G3097" s="1" t="s">
        <v>133</v>
      </c>
      <c r="H3097" t="s">
        <v>117</v>
      </c>
      <c r="I3097" s="17">
        <f>IF(D3097="Moody",VLOOKUP(H3097,'Rating Translation'!$B$2:$E$25,4,FALSE),IF(D3097="SP",VLOOKUP(H3097,'Rating Translation'!$C$2:$E$25,3,FALSE),VLOOKUP(H3097,'Rating Translation'!$D$2:$E$25,2,FALSE)))</f>
        <v>24</v>
      </c>
      <c r="J3097">
        <f t="shared" si="288"/>
        <v>24</v>
      </c>
      <c r="K3097" s="20">
        <f>IF($D3097=K$1,$J3097,IF($C3097&lt;&gt;$C3096,"",K3096))</f>
        <v>24</v>
      </c>
      <c r="L3097">
        <f>IF($D3097=L$1,$J3097,IF($C3097&lt;&gt;$C3096,"",L3096))</f>
        <v>24</v>
      </c>
      <c r="M3097">
        <f>IF($D3097=M$1,$J3097,IF($C3097&lt;&gt;$C3096,"",M3096))</f>
        <v>24</v>
      </c>
      <c r="N3097" s="20">
        <f t="shared" si="289"/>
        <v>3</v>
      </c>
      <c r="O3097" s="21">
        <f t="shared" si="290"/>
        <v>24</v>
      </c>
      <c r="P3097">
        <f t="shared" si="292"/>
        <v>0</v>
      </c>
      <c r="Q3097">
        <f t="shared" si="293"/>
        <v>24</v>
      </c>
    </row>
    <row r="3098" spans="1:17" x14ac:dyDescent="0.25">
      <c r="A3098" t="str">
        <f t="shared" si="291"/>
        <v>Sweden-Foreign</v>
      </c>
      <c r="B3098">
        <v>3097</v>
      </c>
      <c r="C3098" t="s">
        <v>46</v>
      </c>
      <c r="D3098" t="s">
        <v>96</v>
      </c>
      <c r="E3098" t="s">
        <v>100</v>
      </c>
      <c r="F3098" s="3">
        <v>40844</v>
      </c>
      <c r="G3098" s="1" t="s">
        <v>133</v>
      </c>
      <c r="H3098" t="s">
        <v>117</v>
      </c>
      <c r="I3098" s="17">
        <f>IF(D3098="Moody",VLOOKUP(H3098,'Rating Translation'!$B$2:$E$25,4,FALSE),IF(D3098="SP",VLOOKUP(H3098,'Rating Translation'!$C$2:$E$25,3,FALSE),VLOOKUP(H3098,'Rating Translation'!$D$2:$E$25,2,FALSE)))</f>
        <v>24</v>
      </c>
      <c r="J3098">
        <f t="shared" si="288"/>
        <v>24</v>
      </c>
      <c r="K3098" s="20">
        <f>IF($D3098=K$1,$J3098,IF($C3098&lt;&gt;$C3097,"",K3097))</f>
        <v>24</v>
      </c>
      <c r="L3098">
        <f>IF($D3098=L$1,$J3098,IF($C3098&lt;&gt;$C3097,"",L3097))</f>
        <v>24</v>
      </c>
      <c r="M3098">
        <f>IF($D3098=M$1,$J3098,IF($C3098&lt;&gt;$C3097,"",M3097))</f>
        <v>24</v>
      </c>
      <c r="N3098" s="20">
        <f t="shared" si="289"/>
        <v>3</v>
      </c>
      <c r="O3098" s="21">
        <f t="shared" si="290"/>
        <v>24</v>
      </c>
      <c r="P3098">
        <f t="shared" si="292"/>
        <v>0</v>
      </c>
      <c r="Q3098">
        <f t="shared" si="293"/>
        <v>24</v>
      </c>
    </row>
    <row r="3099" spans="1:17" x14ac:dyDescent="0.25">
      <c r="A3099" t="str">
        <f t="shared" si="291"/>
        <v>Sweden-Foreign</v>
      </c>
      <c r="B3099">
        <v>3098</v>
      </c>
      <c r="C3099" t="s">
        <v>46</v>
      </c>
      <c r="D3099" t="s">
        <v>96</v>
      </c>
      <c r="E3099" t="s">
        <v>100</v>
      </c>
      <c r="F3099" s="3">
        <v>40897</v>
      </c>
      <c r="G3099" s="1" t="s">
        <v>133</v>
      </c>
      <c r="H3099" t="s">
        <v>117</v>
      </c>
      <c r="I3099" s="17">
        <f>IF(D3099="Moody",VLOOKUP(H3099,'Rating Translation'!$B$2:$E$25,4,FALSE),IF(D3099="SP",VLOOKUP(H3099,'Rating Translation'!$C$2:$E$25,3,FALSE),VLOOKUP(H3099,'Rating Translation'!$D$2:$E$25,2,FALSE)))</f>
        <v>24</v>
      </c>
      <c r="J3099">
        <f t="shared" si="288"/>
        <v>24</v>
      </c>
      <c r="K3099" s="20">
        <f>IF($D3099=K$1,$J3099,IF($C3099&lt;&gt;$C3098,"",K3098))</f>
        <v>24</v>
      </c>
      <c r="L3099">
        <f>IF($D3099=L$1,$J3099,IF($C3099&lt;&gt;$C3098,"",L3098))</f>
        <v>24</v>
      </c>
      <c r="M3099">
        <f>IF($D3099=M$1,$J3099,IF($C3099&lt;&gt;$C3098,"",M3098))</f>
        <v>24</v>
      </c>
      <c r="N3099" s="20">
        <f t="shared" si="289"/>
        <v>3</v>
      </c>
      <c r="O3099" s="21">
        <f t="shared" si="290"/>
        <v>24</v>
      </c>
      <c r="P3099">
        <f t="shared" si="292"/>
        <v>0</v>
      </c>
      <c r="Q3099">
        <f t="shared" si="293"/>
        <v>24</v>
      </c>
    </row>
    <row r="3100" spans="1:17" x14ac:dyDescent="0.25">
      <c r="A3100" t="str">
        <f t="shared" si="291"/>
        <v>Sweden-Foreign</v>
      </c>
      <c r="B3100">
        <v>3099</v>
      </c>
      <c r="C3100" t="s">
        <v>46</v>
      </c>
      <c r="D3100" t="s">
        <v>96</v>
      </c>
      <c r="E3100" t="s">
        <v>100</v>
      </c>
      <c r="F3100" s="3">
        <v>40919</v>
      </c>
      <c r="G3100" s="1" t="s">
        <v>133</v>
      </c>
      <c r="H3100" t="s">
        <v>117</v>
      </c>
      <c r="I3100" s="17">
        <f>IF(D3100="Moody",VLOOKUP(H3100,'Rating Translation'!$B$2:$E$25,4,FALSE),IF(D3100="SP",VLOOKUP(H3100,'Rating Translation'!$C$2:$E$25,3,FALSE),VLOOKUP(H3100,'Rating Translation'!$D$2:$E$25,2,FALSE)))</f>
        <v>24</v>
      </c>
      <c r="J3100">
        <f t="shared" si="288"/>
        <v>24</v>
      </c>
      <c r="K3100" s="20">
        <f>IF($D3100=K$1,$J3100,IF($C3100&lt;&gt;$C3099,"",K3099))</f>
        <v>24</v>
      </c>
      <c r="L3100">
        <f>IF($D3100=L$1,$J3100,IF($C3100&lt;&gt;$C3099,"",L3099))</f>
        <v>24</v>
      </c>
      <c r="M3100">
        <f>IF($D3100=M$1,$J3100,IF($C3100&lt;&gt;$C3099,"",M3099))</f>
        <v>24</v>
      </c>
      <c r="N3100" s="20">
        <f t="shared" si="289"/>
        <v>3</v>
      </c>
      <c r="O3100" s="21">
        <f t="shared" si="290"/>
        <v>24</v>
      </c>
      <c r="P3100">
        <f t="shared" si="292"/>
        <v>0</v>
      </c>
      <c r="Q3100">
        <f t="shared" si="293"/>
        <v>24</v>
      </c>
    </row>
    <row r="3101" spans="1:17" x14ac:dyDescent="0.25">
      <c r="A3101" t="str">
        <f t="shared" si="291"/>
        <v>Sweden-Foreign</v>
      </c>
      <c r="B3101">
        <v>3100</v>
      </c>
      <c r="C3101" t="s">
        <v>46</v>
      </c>
      <c r="D3101" t="s">
        <v>96</v>
      </c>
      <c r="E3101" t="s">
        <v>100</v>
      </c>
      <c r="F3101" s="3">
        <v>40960</v>
      </c>
      <c r="G3101" s="1" t="s">
        <v>133</v>
      </c>
      <c r="H3101" t="s">
        <v>117</v>
      </c>
      <c r="I3101" s="17">
        <f>IF(D3101="Moody",VLOOKUP(H3101,'Rating Translation'!$B$2:$E$25,4,FALSE),IF(D3101="SP",VLOOKUP(H3101,'Rating Translation'!$C$2:$E$25,3,FALSE),VLOOKUP(H3101,'Rating Translation'!$D$2:$E$25,2,FALSE)))</f>
        <v>24</v>
      </c>
      <c r="J3101">
        <f t="shared" si="288"/>
        <v>24</v>
      </c>
      <c r="K3101" s="20">
        <f>IF($D3101=K$1,$J3101,IF($C3101&lt;&gt;$C3100,"",K3100))</f>
        <v>24</v>
      </c>
      <c r="L3101">
        <f>IF($D3101=L$1,$J3101,IF($C3101&lt;&gt;$C3100,"",L3100))</f>
        <v>24</v>
      </c>
      <c r="M3101">
        <f>IF($D3101=M$1,$J3101,IF($C3101&lt;&gt;$C3100,"",M3100))</f>
        <v>24</v>
      </c>
      <c r="N3101" s="20">
        <f t="shared" si="289"/>
        <v>3</v>
      </c>
      <c r="O3101" s="21">
        <f t="shared" si="290"/>
        <v>24</v>
      </c>
      <c r="P3101">
        <f t="shared" si="292"/>
        <v>0</v>
      </c>
      <c r="Q3101">
        <f t="shared" si="293"/>
        <v>24</v>
      </c>
    </row>
    <row r="3102" spans="1:17" x14ac:dyDescent="0.25">
      <c r="A3102" t="str">
        <f t="shared" si="291"/>
        <v>Sweden-Foreign</v>
      </c>
      <c r="B3102">
        <v>3101</v>
      </c>
      <c r="C3102" t="s">
        <v>46</v>
      </c>
      <c r="D3102" t="s">
        <v>96</v>
      </c>
      <c r="E3102" t="s">
        <v>100</v>
      </c>
      <c r="F3102" s="3">
        <v>41029</v>
      </c>
      <c r="G3102" s="1" t="s">
        <v>133</v>
      </c>
      <c r="H3102" t="s">
        <v>117</v>
      </c>
      <c r="I3102" s="17">
        <f>IF(D3102="Moody",VLOOKUP(H3102,'Rating Translation'!$B$2:$E$25,4,FALSE),IF(D3102="SP",VLOOKUP(H3102,'Rating Translation'!$C$2:$E$25,3,FALSE),VLOOKUP(H3102,'Rating Translation'!$D$2:$E$25,2,FALSE)))</f>
        <v>24</v>
      </c>
      <c r="J3102">
        <f t="shared" si="288"/>
        <v>24</v>
      </c>
      <c r="K3102" s="20">
        <f>IF($D3102=K$1,$J3102,IF($C3102&lt;&gt;$C3101,"",K3101))</f>
        <v>24</v>
      </c>
      <c r="L3102">
        <f>IF($D3102=L$1,$J3102,IF($C3102&lt;&gt;$C3101,"",L3101))</f>
        <v>24</v>
      </c>
      <c r="M3102">
        <f>IF($D3102=M$1,$J3102,IF($C3102&lt;&gt;$C3101,"",M3101))</f>
        <v>24</v>
      </c>
      <c r="N3102" s="20">
        <f t="shared" si="289"/>
        <v>3</v>
      </c>
      <c r="O3102" s="21">
        <f t="shared" si="290"/>
        <v>24</v>
      </c>
      <c r="P3102">
        <f t="shared" si="292"/>
        <v>0</v>
      </c>
      <c r="Q3102">
        <f t="shared" si="293"/>
        <v>24</v>
      </c>
    </row>
    <row r="3103" spans="1:17" x14ac:dyDescent="0.25">
      <c r="A3103" t="str">
        <f t="shared" si="291"/>
        <v>Sweden-Foreign</v>
      </c>
      <c r="B3103">
        <v>3102</v>
      </c>
      <c r="C3103" t="s">
        <v>46</v>
      </c>
      <c r="D3103" t="s">
        <v>96</v>
      </c>
      <c r="E3103" t="s">
        <v>100</v>
      </c>
      <c r="F3103" s="3">
        <v>41109</v>
      </c>
      <c r="G3103" s="1" t="s">
        <v>133</v>
      </c>
      <c r="H3103" t="s">
        <v>117</v>
      </c>
      <c r="I3103" s="17">
        <f>IF(D3103="Moody",VLOOKUP(H3103,'Rating Translation'!$B$2:$E$25,4,FALSE),IF(D3103="SP",VLOOKUP(H3103,'Rating Translation'!$C$2:$E$25,3,FALSE),VLOOKUP(H3103,'Rating Translation'!$D$2:$E$25,2,FALSE)))</f>
        <v>24</v>
      </c>
      <c r="J3103">
        <f t="shared" si="288"/>
        <v>24</v>
      </c>
      <c r="K3103" s="20">
        <f>IF($D3103=K$1,$J3103,IF($C3103&lt;&gt;$C3102,"",K3102))</f>
        <v>24</v>
      </c>
      <c r="L3103">
        <f>IF($D3103=L$1,$J3103,IF($C3103&lt;&gt;$C3102,"",L3102))</f>
        <v>24</v>
      </c>
      <c r="M3103">
        <f>IF($D3103=M$1,$J3103,IF($C3103&lt;&gt;$C3102,"",M3102))</f>
        <v>24</v>
      </c>
      <c r="N3103" s="20">
        <f t="shared" si="289"/>
        <v>3</v>
      </c>
      <c r="O3103" s="21">
        <f t="shared" si="290"/>
        <v>24</v>
      </c>
      <c r="P3103">
        <f t="shared" si="292"/>
        <v>0</v>
      </c>
      <c r="Q3103">
        <f t="shared" si="293"/>
        <v>24</v>
      </c>
    </row>
    <row r="3104" spans="1:17" x14ac:dyDescent="0.25">
      <c r="A3104" t="str">
        <f t="shared" si="291"/>
        <v>Sweden-Foreign</v>
      </c>
      <c r="B3104">
        <v>3103</v>
      </c>
      <c r="C3104" t="s">
        <v>46</v>
      </c>
      <c r="D3104" t="s">
        <v>96</v>
      </c>
      <c r="E3104" t="s">
        <v>100</v>
      </c>
      <c r="F3104" s="3">
        <v>41340</v>
      </c>
      <c r="G3104" s="1" t="s">
        <v>133</v>
      </c>
      <c r="H3104" t="s">
        <v>117</v>
      </c>
      <c r="I3104" s="17">
        <f>IF(D3104="Moody",VLOOKUP(H3104,'Rating Translation'!$B$2:$E$25,4,FALSE),IF(D3104="SP",VLOOKUP(H3104,'Rating Translation'!$C$2:$E$25,3,FALSE),VLOOKUP(H3104,'Rating Translation'!$D$2:$E$25,2,FALSE)))</f>
        <v>24</v>
      </c>
      <c r="J3104">
        <f t="shared" si="288"/>
        <v>24</v>
      </c>
      <c r="K3104" s="20">
        <f>IF($D3104=K$1,$J3104,IF($C3104&lt;&gt;$C3103,"",K3103))</f>
        <v>24</v>
      </c>
      <c r="L3104">
        <f>IF($D3104=L$1,$J3104,IF($C3104&lt;&gt;$C3103,"",L3103))</f>
        <v>24</v>
      </c>
      <c r="M3104">
        <f>IF($D3104=M$1,$J3104,IF($C3104&lt;&gt;$C3103,"",M3103))</f>
        <v>24</v>
      </c>
      <c r="N3104" s="20">
        <f t="shared" si="289"/>
        <v>3</v>
      </c>
      <c r="O3104" s="21">
        <f t="shared" si="290"/>
        <v>24</v>
      </c>
      <c r="P3104">
        <f t="shared" si="292"/>
        <v>0</v>
      </c>
      <c r="Q3104">
        <f t="shared" si="293"/>
        <v>24</v>
      </c>
    </row>
    <row r="3105" spans="1:17" x14ac:dyDescent="0.25">
      <c r="A3105" t="str">
        <f t="shared" si="291"/>
        <v>Sweden-Foreign</v>
      </c>
      <c r="B3105">
        <v>3104</v>
      </c>
      <c r="C3105" t="s">
        <v>46</v>
      </c>
      <c r="D3105" t="s">
        <v>96</v>
      </c>
      <c r="E3105" t="s">
        <v>100</v>
      </c>
      <c r="F3105" s="3">
        <v>41418</v>
      </c>
      <c r="G3105" s="1" t="s">
        <v>133</v>
      </c>
      <c r="H3105" t="s">
        <v>117</v>
      </c>
      <c r="I3105" s="17">
        <f>IF(D3105="Moody",VLOOKUP(H3105,'Rating Translation'!$B$2:$E$25,4,FALSE),IF(D3105="SP",VLOOKUP(H3105,'Rating Translation'!$C$2:$E$25,3,FALSE),VLOOKUP(H3105,'Rating Translation'!$D$2:$E$25,2,FALSE)))</f>
        <v>24</v>
      </c>
      <c r="J3105">
        <f t="shared" si="288"/>
        <v>24</v>
      </c>
      <c r="K3105" s="20">
        <f>IF($D3105=K$1,$J3105,IF($C3105&lt;&gt;$C3104,"",K3104))</f>
        <v>24</v>
      </c>
      <c r="L3105">
        <f>IF($D3105=L$1,$J3105,IF($C3105&lt;&gt;$C3104,"",L3104))</f>
        <v>24</v>
      </c>
      <c r="M3105">
        <f>IF($D3105=M$1,$J3105,IF($C3105&lt;&gt;$C3104,"",M3104))</f>
        <v>24</v>
      </c>
      <c r="N3105" s="20">
        <f t="shared" si="289"/>
        <v>3</v>
      </c>
      <c r="O3105" s="21">
        <f t="shared" si="290"/>
        <v>24</v>
      </c>
      <c r="P3105">
        <f t="shared" si="292"/>
        <v>0</v>
      </c>
      <c r="Q3105">
        <f t="shared" si="293"/>
        <v>24</v>
      </c>
    </row>
    <row r="3106" spans="1:17" x14ac:dyDescent="0.25">
      <c r="A3106" t="str">
        <f t="shared" si="291"/>
        <v>Sweden-Foreign</v>
      </c>
      <c r="B3106">
        <v>3105</v>
      </c>
      <c r="C3106" t="s">
        <v>46</v>
      </c>
      <c r="D3106" t="s">
        <v>96</v>
      </c>
      <c r="E3106" t="s">
        <v>100</v>
      </c>
      <c r="F3106" s="3">
        <v>41446</v>
      </c>
      <c r="G3106" s="1" t="s">
        <v>133</v>
      </c>
      <c r="H3106" t="s">
        <v>117</v>
      </c>
      <c r="I3106" s="17">
        <f>IF(D3106="Moody",VLOOKUP(H3106,'Rating Translation'!$B$2:$E$25,4,FALSE),IF(D3106="SP",VLOOKUP(H3106,'Rating Translation'!$C$2:$E$25,3,FALSE),VLOOKUP(H3106,'Rating Translation'!$D$2:$E$25,2,FALSE)))</f>
        <v>24</v>
      </c>
      <c r="J3106">
        <f t="shared" si="288"/>
        <v>24</v>
      </c>
      <c r="K3106" s="20">
        <f>IF($D3106=K$1,$J3106,IF($C3106&lt;&gt;$C3105,"",K3105))</f>
        <v>24</v>
      </c>
      <c r="L3106">
        <f>IF($D3106=L$1,$J3106,IF($C3106&lt;&gt;$C3105,"",L3105))</f>
        <v>24</v>
      </c>
      <c r="M3106">
        <f>IF($D3106=M$1,$J3106,IF($C3106&lt;&gt;$C3105,"",M3105))</f>
        <v>24</v>
      </c>
      <c r="N3106" s="20">
        <f t="shared" si="289"/>
        <v>3</v>
      </c>
      <c r="O3106" s="21">
        <f t="shared" si="290"/>
        <v>24</v>
      </c>
      <c r="P3106">
        <f t="shared" si="292"/>
        <v>0</v>
      </c>
      <c r="Q3106">
        <f t="shared" si="293"/>
        <v>24</v>
      </c>
    </row>
    <row r="3107" spans="1:17" x14ac:dyDescent="0.25">
      <c r="A3107" t="str">
        <f t="shared" si="291"/>
        <v>Sweden-Foreign</v>
      </c>
      <c r="B3107">
        <v>3106</v>
      </c>
      <c r="C3107" t="s">
        <v>46</v>
      </c>
      <c r="D3107" t="s">
        <v>96</v>
      </c>
      <c r="E3107" t="s">
        <v>100</v>
      </c>
      <c r="F3107" s="3">
        <v>41459</v>
      </c>
      <c r="G3107" s="1" t="s">
        <v>133</v>
      </c>
      <c r="H3107" t="s">
        <v>117</v>
      </c>
      <c r="I3107" s="17">
        <f>IF(D3107="Moody",VLOOKUP(H3107,'Rating Translation'!$B$2:$E$25,4,FALSE),IF(D3107="SP",VLOOKUP(H3107,'Rating Translation'!$C$2:$E$25,3,FALSE),VLOOKUP(H3107,'Rating Translation'!$D$2:$E$25,2,FALSE)))</f>
        <v>24</v>
      </c>
      <c r="J3107">
        <f t="shared" si="288"/>
        <v>24</v>
      </c>
      <c r="K3107" s="20">
        <f>IF($D3107=K$1,$J3107,IF($C3107&lt;&gt;$C3106,"",K3106))</f>
        <v>24</v>
      </c>
      <c r="L3107">
        <f>IF($D3107=L$1,$J3107,IF($C3107&lt;&gt;$C3106,"",L3106))</f>
        <v>24</v>
      </c>
      <c r="M3107">
        <f>IF($D3107=M$1,$J3107,IF($C3107&lt;&gt;$C3106,"",M3106))</f>
        <v>24</v>
      </c>
      <c r="N3107" s="20">
        <f t="shared" si="289"/>
        <v>3</v>
      </c>
      <c r="O3107" s="21">
        <f t="shared" si="290"/>
        <v>24</v>
      </c>
      <c r="P3107">
        <f t="shared" si="292"/>
        <v>0</v>
      </c>
      <c r="Q3107">
        <f t="shared" si="293"/>
        <v>24</v>
      </c>
    </row>
    <row r="3108" spans="1:17" x14ac:dyDescent="0.25">
      <c r="A3108" t="str">
        <f t="shared" si="291"/>
        <v>Sweden-Foreign</v>
      </c>
      <c r="B3108">
        <v>3107</v>
      </c>
      <c r="C3108" t="s">
        <v>46</v>
      </c>
      <c r="D3108" t="s">
        <v>96</v>
      </c>
      <c r="E3108" t="s">
        <v>100</v>
      </c>
      <c r="F3108" s="3">
        <v>41472</v>
      </c>
      <c r="G3108" s="1" t="s">
        <v>133</v>
      </c>
      <c r="H3108" t="s">
        <v>117</v>
      </c>
      <c r="I3108" s="17">
        <f>IF(D3108="Moody",VLOOKUP(H3108,'Rating Translation'!$B$2:$E$25,4,FALSE),IF(D3108="SP",VLOOKUP(H3108,'Rating Translation'!$C$2:$E$25,3,FALSE),VLOOKUP(H3108,'Rating Translation'!$D$2:$E$25,2,FALSE)))</f>
        <v>24</v>
      </c>
      <c r="J3108">
        <f t="shared" si="288"/>
        <v>24</v>
      </c>
      <c r="K3108" s="20">
        <f>IF($D3108=K$1,$J3108,IF($C3108&lt;&gt;$C3107,"",K3107))</f>
        <v>24</v>
      </c>
      <c r="L3108">
        <f>IF($D3108=L$1,$J3108,IF($C3108&lt;&gt;$C3107,"",L3107))</f>
        <v>24</v>
      </c>
      <c r="M3108">
        <f>IF($D3108=M$1,$J3108,IF($C3108&lt;&gt;$C3107,"",M3107))</f>
        <v>24</v>
      </c>
      <c r="N3108" s="20">
        <f t="shared" si="289"/>
        <v>3</v>
      </c>
      <c r="O3108" s="21">
        <f t="shared" si="290"/>
        <v>24</v>
      </c>
      <c r="P3108">
        <f t="shared" si="292"/>
        <v>0</v>
      </c>
      <c r="Q3108">
        <f t="shared" si="293"/>
        <v>24</v>
      </c>
    </row>
    <row r="3109" spans="1:17" x14ac:dyDescent="0.25">
      <c r="A3109" t="str">
        <f t="shared" si="291"/>
        <v>Sweden-Foreign</v>
      </c>
      <c r="B3109">
        <v>3108</v>
      </c>
      <c r="C3109" t="s">
        <v>46</v>
      </c>
      <c r="D3109" t="s">
        <v>96</v>
      </c>
      <c r="E3109" t="s">
        <v>100</v>
      </c>
      <c r="F3109" s="3">
        <v>41536</v>
      </c>
      <c r="G3109" s="1" t="s">
        <v>133</v>
      </c>
      <c r="H3109" t="s">
        <v>117</v>
      </c>
      <c r="I3109" s="17">
        <f>IF(D3109="Moody",VLOOKUP(H3109,'Rating Translation'!$B$2:$E$25,4,FALSE),IF(D3109="SP",VLOOKUP(H3109,'Rating Translation'!$C$2:$E$25,3,FALSE),VLOOKUP(H3109,'Rating Translation'!$D$2:$E$25,2,FALSE)))</f>
        <v>24</v>
      </c>
      <c r="J3109">
        <f t="shared" si="288"/>
        <v>24</v>
      </c>
      <c r="K3109" s="20">
        <f>IF($D3109=K$1,$J3109,IF($C3109&lt;&gt;$C3108,"",K3108))</f>
        <v>24</v>
      </c>
      <c r="L3109">
        <f>IF($D3109=L$1,$J3109,IF($C3109&lt;&gt;$C3108,"",L3108))</f>
        <v>24</v>
      </c>
      <c r="M3109">
        <f>IF($D3109=M$1,$J3109,IF($C3109&lt;&gt;$C3108,"",M3108))</f>
        <v>24</v>
      </c>
      <c r="N3109" s="20">
        <f t="shared" si="289"/>
        <v>3</v>
      </c>
      <c r="O3109" s="21">
        <f t="shared" si="290"/>
        <v>24</v>
      </c>
      <c r="P3109">
        <f t="shared" si="292"/>
        <v>0</v>
      </c>
      <c r="Q3109">
        <f t="shared" si="293"/>
        <v>24</v>
      </c>
    </row>
    <row r="3110" spans="1:17" x14ac:dyDescent="0.25">
      <c r="A3110" t="str">
        <f t="shared" si="291"/>
        <v>Sweden-Foreign</v>
      </c>
      <c r="B3110">
        <v>3109</v>
      </c>
      <c r="C3110" t="s">
        <v>46</v>
      </c>
      <c r="D3110" t="s">
        <v>96</v>
      </c>
      <c r="E3110" t="s">
        <v>100</v>
      </c>
      <c r="F3110" s="3">
        <v>41547</v>
      </c>
      <c r="G3110" s="1" t="s">
        <v>133</v>
      </c>
      <c r="H3110" t="s">
        <v>117</v>
      </c>
      <c r="I3110" s="17">
        <f>IF(D3110="Moody",VLOOKUP(H3110,'Rating Translation'!$B$2:$E$25,4,FALSE),IF(D3110="SP",VLOOKUP(H3110,'Rating Translation'!$C$2:$E$25,3,FALSE),VLOOKUP(H3110,'Rating Translation'!$D$2:$E$25,2,FALSE)))</f>
        <v>24</v>
      </c>
      <c r="J3110">
        <f t="shared" si="288"/>
        <v>24</v>
      </c>
      <c r="K3110" s="20">
        <f>IF($D3110=K$1,$J3110,IF($C3110&lt;&gt;$C3109,"",K3109))</f>
        <v>24</v>
      </c>
      <c r="L3110">
        <f>IF($D3110=L$1,$J3110,IF($C3110&lt;&gt;$C3109,"",L3109))</f>
        <v>24</v>
      </c>
      <c r="M3110">
        <f>IF($D3110=M$1,$J3110,IF($C3110&lt;&gt;$C3109,"",M3109))</f>
        <v>24</v>
      </c>
      <c r="N3110" s="20">
        <f t="shared" si="289"/>
        <v>3</v>
      </c>
      <c r="O3110" s="21">
        <f t="shared" si="290"/>
        <v>24</v>
      </c>
      <c r="P3110">
        <f t="shared" si="292"/>
        <v>0</v>
      </c>
      <c r="Q3110">
        <f t="shared" si="293"/>
        <v>24</v>
      </c>
    </row>
    <row r="3111" spans="1:17" x14ac:dyDescent="0.25">
      <c r="A3111" t="str">
        <f t="shared" si="291"/>
        <v>Sweden-Foreign</v>
      </c>
      <c r="B3111">
        <v>3110</v>
      </c>
      <c r="C3111" t="s">
        <v>46</v>
      </c>
      <c r="D3111" t="s">
        <v>96</v>
      </c>
      <c r="E3111" t="s">
        <v>100</v>
      </c>
      <c r="F3111" s="3">
        <v>41613</v>
      </c>
      <c r="G3111" s="1" t="s">
        <v>133</v>
      </c>
      <c r="H3111" t="s">
        <v>117</v>
      </c>
      <c r="I3111" s="17">
        <f>IF(D3111="Moody",VLOOKUP(H3111,'Rating Translation'!$B$2:$E$25,4,FALSE),IF(D3111="SP",VLOOKUP(H3111,'Rating Translation'!$C$2:$E$25,3,FALSE),VLOOKUP(H3111,'Rating Translation'!$D$2:$E$25,2,FALSE)))</f>
        <v>24</v>
      </c>
      <c r="J3111">
        <f t="shared" si="288"/>
        <v>24</v>
      </c>
      <c r="K3111" s="20">
        <f>IF($D3111=K$1,$J3111,IF($C3111&lt;&gt;$C3110,"",K3110))</f>
        <v>24</v>
      </c>
      <c r="L3111">
        <f>IF($D3111=L$1,$J3111,IF($C3111&lt;&gt;$C3110,"",L3110))</f>
        <v>24</v>
      </c>
      <c r="M3111">
        <f>IF($D3111=M$1,$J3111,IF($C3111&lt;&gt;$C3110,"",M3110))</f>
        <v>24</v>
      </c>
      <c r="N3111" s="20">
        <f t="shared" si="289"/>
        <v>3</v>
      </c>
      <c r="O3111" s="21">
        <f t="shared" si="290"/>
        <v>24</v>
      </c>
      <c r="P3111">
        <f t="shared" si="292"/>
        <v>0</v>
      </c>
      <c r="Q3111">
        <f t="shared" si="293"/>
        <v>24</v>
      </c>
    </row>
    <row r="3112" spans="1:17" x14ac:dyDescent="0.25">
      <c r="A3112" t="str">
        <f t="shared" si="291"/>
        <v>Sweden-Foreign</v>
      </c>
      <c r="B3112">
        <v>3111</v>
      </c>
      <c r="C3112" t="s">
        <v>46</v>
      </c>
      <c r="D3112" t="s">
        <v>96</v>
      </c>
      <c r="E3112" t="s">
        <v>100</v>
      </c>
      <c r="F3112" s="3">
        <v>41624</v>
      </c>
      <c r="G3112" s="1" t="s">
        <v>133</v>
      </c>
      <c r="H3112" t="s">
        <v>117</v>
      </c>
      <c r="I3112" s="17">
        <f>IF(D3112="Moody",VLOOKUP(H3112,'Rating Translation'!$B$2:$E$25,4,FALSE),IF(D3112="SP",VLOOKUP(H3112,'Rating Translation'!$C$2:$E$25,3,FALSE),VLOOKUP(H3112,'Rating Translation'!$D$2:$E$25,2,FALSE)))</f>
        <v>24</v>
      </c>
      <c r="J3112">
        <f t="shared" ref="J3112:J3175" si="294">IF(ISERROR(I3112),"",I3112)</f>
        <v>24</v>
      </c>
      <c r="K3112" s="20">
        <f>IF($D3112=K$1,$J3112,IF($C3112&lt;&gt;$C3111,"",K3111))</f>
        <v>24</v>
      </c>
      <c r="L3112">
        <f>IF($D3112=L$1,$J3112,IF($C3112&lt;&gt;$C3111,"",L3111))</f>
        <v>24</v>
      </c>
      <c r="M3112">
        <f>IF($D3112=M$1,$J3112,IF($C3112&lt;&gt;$C3111,"",M3111))</f>
        <v>24</v>
      </c>
      <c r="N3112" s="20">
        <f t="shared" ref="N3112:N3175" si="295">COUNT(K3112:M3112)</f>
        <v>3</v>
      </c>
      <c r="O3112" s="21">
        <f t="shared" ref="O3112:O3175" si="296">AVERAGE(K3112:M3112)</f>
        <v>24</v>
      </c>
      <c r="P3112">
        <f t="shared" si="292"/>
        <v>0</v>
      </c>
      <c r="Q3112">
        <f t="shared" si="293"/>
        <v>24</v>
      </c>
    </row>
    <row r="3113" spans="1:17" x14ac:dyDescent="0.25">
      <c r="A3113" t="str">
        <f t="shared" si="291"/>
        <v>Sweden-Foreign</v>
      </c>
      <c r="B3113">
        <v>3112</v>
      </c>
      <c r="C3113" t="s">
        <v>46</v>
      </c>
      <c r="D3113" t="s">
        <v>96</v>
      </c>
      <c r="E3113" t="s">
        <v>100</v>
      </c>
      <c r="F3113" s="3">
        <v>41655</v>
      </c>
      <c r="G3113" s="1" t="s">
        <v>133</v>
      </c>
      <c r="H3113" t="s">
        <v>117</v>
      </c>
      <c r="I3113" s="17">
        <f>IF(D3113="Moody",VLOOKUP(H3113,'Rating Translation'!$B$2:$E$25,4,FALSE),IF(D3113="SP",VLOOKUP(H3113,'Rating Translation'!$C$2:$E$25,3,FALSE),VLOOKUP(H3113,'Rating Translation'!$D$2:$E$25,2,FALSE)))</f>
        <v>24</v>
      </c>
      <c r="J3113">
        <f t="shared" si="294"/>
        <v>24</v>
      </c>
      <c r="K3113" s="20">
        <f>IF($D3113=K$1,$J3113,IF($C3113&lt;&gt;$C3112,"",K3112))</f>
        <v>24</v>
      </c>
      <c r="L3113">
        <f>IF($D3113=L$1,$J3113,IF($C3113&lt;&gt;$C3112,"",L3112))</f>
        <v>24</v>
      </c>
      <c r="M3113">
        <f>IF($D3113=M$1,$J3113,IF($C3113&lt;&gt;$C3112,"",M3112))</f>
        <v>24</v>
      </c>
      <c r="N3113" s="20">
        <f t="shared" si="295"/>
        <v>3</v>
      </c>
      <c r="O3113" s="21">
        <f t="shared" si="296"/>
        <v>24</v>
      </c>
      <c r="P3113">
        <f t="shared" si="292"/>
        <v>0</v>
      </c>
      <c r="Q3113">
        <f t="shared" si="293"/>
        <v>24</v>
      </c>
    </row>
    <row r="3114" spans="1:17" x14ac:dyDescent="0.25">
      <c r="A3114" t="str">
        <f t="shared" si="291"/>
        <v>Sweden-Local</v>
      </c>
      <c r="B3114">
        <v>3113</v>
      </c>
      <c r="C3114" t="s">
        <v>46</v>
      </c>
      <c r="D3114" t="s">
        <v>79</v>
      </c>
      <c r="E3114" t="s">
        <v>101</v>
      </c>
      <c r="F3114" s="3">
        <v>34191</v>
      </c>
      <c r="G3114" s="1" t="s">
        <v>117</v>
      </c>
      <c r="H3114" t="s">
        <v>117</v>
      </c>
      <c r="I3114" s="17">
        <f>IF(D3114="Moody",VLOOKUP(H3114,'Rating Translation'!$B$2:$E$25,4,FALSE),IF(D3114="SP",VLOOKUP(H3114,'Rating Translation'!$C$2:$E$25,3,FALSE),VLOOKUP(H3114,'Rating Translation'!$D$2:$E$25,2,FALSE)))</f>
        <v>24</v>
      </c>
      <c r="J3114">
        <f t="shared" si="294"/>
        <v>24</v>
      </c>
      <c r="K3114" s="20">
        <f>IF($D3114=K$1,$J3114,IF($C3114&lt;&gt;$C3113,"",K3113))</f>
        <v>24</v>
      </c>
      <c r="L3114">
        <f>IF($D3114=L$1,$J3114,IF($C3114&lt;&gt;$C3113,"",L3113))</f>
        <v>24</v>
      </c>
      <c r="M3114">
        <f>IF($D3114=M$1,$J3114,IF($C3114&lt;&gt;$C3113,"",M3113))</f>
        <v>24</v>
      </c>
      <c r="N3114" s="20">
        <f t="shared" si="295"/>
        <v>3</v>
      </c>
      <c r="O3114" s="21">
        <f t="shared" si="296"/>
        <v>24</v>
      </c>
      <c r="P3114">
        <f t="shared" si="292"/>
        <v>0</v>
      </c>
      <c r="Q3114">
        <f t="shared" si="293"/>
        <v>24</v>
      </c>
    </row>
    <row r="3115" spans="1:17" x14ac:dyDescent="0.25">
      <c r="A3115" t="str">
        <f t="shared" si="291"/>
        <v>Sweden-Local</v>
      </c>
      <c r="B3115">
        <v>3114</v>
      </c>
      <c r="C3115" t="s">
        <v>46</v>
      </c>
      <c r="D3115" t="s">
        <v>69</v>
      </c>
      <c r="E3115" t="s">
        <v>101</v>
      </c>
      <c r="F3115" s="3">
        <v>34717</v>
      </c>
      <c r="G3115" s="1" t="s">
        <v>106</v>
      </c>
      <c r="H3115" t="s">
        <v>106</v>
      </c>
      <c r="I3115" s="17">
        <f>IF(D3115="Moody",VLOOKUP(H3115,'Rating Translation'!$B$2:$E$25,4,FALSE),IF(D3115="SP",VLOOKUP(H3115,'Rating Translation'!$C$2:$E$25,3,FALSE),VLOOKUP(H3115,'Rating Translation'!$D$2:$E$25,2,FALSE)))</f>
        <v>23</v>
      </c>
      <c r="J3115">
        <f t="shared" si="294"/>
        <v>23</v>
      </c>
      <c r="K3115" s="20">
        <f>IF($D3115=K$1,$J3115,IF($C3115&lt;&gt;$C3114,"",K3114))</f>
        <v>23</v>
      </c>
      <c r="L3115">
        <f>IF($D3115=L$1,$J3115,IF($C3115&lt;&gt;$C3114,"",L3114))</f>
        <v>24</v>
      </c>
      <c r="M3115">
        <f>IF($D3115=M$1,$J3115,IF($C3115&lt;&gt;$C3114,"",M3114))</f>
        <v>24</v>
      </c>
      <c r="N3115" s="20">
        <f t="shared" si="295"/>
        <v>3</v>
      </c>
      <c r="O3115" s="21">
        <f t="shared" si="296"/>
        <v>23.666666666666668</v>
      </c>
      <c r="P3115">
        <f t="shared" si="292"/>
        <v>0.57735026918962584</v>
      </c>
      <c r="Q3115">
        <f t="shared" si="293"/>
        <v>24</v>
      </c>
    </row>
    <row r="3116" spans="1:17" x14ac:dyDescent="0.25">
      <c r="A3116" t="str">
        <f t="shared" si="291"/>
        <v>Sweden-Local</v>
      </c>
      <c r="B3116">
        <v>3115</v>
      </c>
      <c r="C3116" t="s">
        <v>46</v>
      </c>
      <c r="D3116" t="s">
        <v>96</v>
      </c>
      <c r="E3116" t="s">
        <v>101</v>
      </c>
      <c r="F3116" s="3">
        <v>34998</v>
      </c>
      <c r="G3116" s="1" t="s">
        <v>117</v>
      </c>
      <c r="H3116" t="s">
        <v>117</v>
      </c>
      <c r="I3116" s="17">
        <f>IF(D3116="Moody",VLOOKUP(H3116,'Rating Translation'!$B$2:$E$25,4,FALSE),IF(D3116="SP",VLOOKUP(H3116,'Rating Translation'!$C$2:$E$25,3,FALSE),VLOOKUP(H3116,'Rating Translation'!$D$2:$E$25,2,FALSE)))</f>
        <v>24</v>
      </c>
      <c r="J3116">
        <f t="shared" si="294"/>
        <v>24</v>
      </c>
      <c r="K3116" s="20">
        <f>IF($D3116=K$1,$J3116,IF($C3116&lt;&gt;$C3115,"",K3115))</f>
        <v>23</v>
      </c>
      <c r="L3116">
        <f>IF($D3116=L$1,$J3116,IF($C3116&lt;&gt;$C3115,"",L3115))</f>
        <v>24</v>
      </c>
      <c r="M3116">
        <f>IF($D3116=M$1,$J3116,IF($C3116&lt;&gt;$C3115,"",M3115))</f>
        <v>24</v>
      </c>
      <c r="N3116" s="20">
        <f t="shared" si="295"/>
        <v>3</v>
      </c>
      <c r="O3116" s="21">
        <f t="shared" si="296"/>
        <v>23.666666666666668</v>
      </c>
      <c r="P3116">
        <f t="shared" si="292"/>
        <v>0.57735026918962584</v>
      </c>
      <c r="Q3116">
        <f t="shared" si="293"/>
        <v>24</v>
      </c>
    </row>
    <row r="3117" spans="1:17" x14ac:dyDescent="0.25">
      <c r="A3117" t="str">
        <f t="shared" si="291"/>
        <v>Sweden-Local</v>
      </c>
      <c r="B3117">
        <v>3116</v>
      </c>
      <c r="C3117" t="s">
        <v>46</v>
      </c>
      <c r="D3117" t="s">
        <v>96</v>
      </c>
      <c r="E3117" t="s">
        <v>101</v>
      </c>
      <c r="F3117" s="3">
        <v>36187</v>
      </c>
      <c r="G3117" s="1" t="s">
        <v>117</v>
      </c>
      <c r="H3117" t="s">
        <v>117</v>
      </c>
      <c r="I3117" s="17">
        <f>IF(D3117="Moody",VLOOKUP(H3117,'Rating Translation'!$B$2:$E$25,4,FALSE),IF(D3117="SP",VLOOKUP(H3117,'Rating Translation'!$C$2:$E$25,3,FALSE),VLOOKUP(H3117,'Rating Translation'!$D$2:$E$25,2,FALSE)))</f>
        <v>24</v>
      </c>
      <c r="J3117">
        <f t="shared" si="294"/>
        <v>24</v>
      </c>
      <c r="K3117" s="20">
        <f>IF($D3117=K$1,$J3117,IF($C3117&lt;&gt;$C3116,"",K3116))</f>
        <v>23</v>
      </c>
      <c r="L3117">
        <f>IF($D3117=L$1,$J3117,IF($C3117&lt;&gt;$C3116,"",L3116))</f>
        <v>24</v>
      </c>
      <c r="M3117">
        <f>IF($D3117=M$1,$J3117,IF($C3117&lt;&gt;$C3116,"",M3116))</f>
        <v>24</v>
      </c>
      <c r="N3117" s="20">
        <f t="shared" si="295"/>
        <v>3</v>
      </c>
      <c r="O3117" s="21">
        <f t="shared" si="296"/>
        <v>23.666666666666668</v>
      </c>
      <c r="P3117">
        <f t="shared" si="292"/>
        <v>0.57735026918962584</v>
      </c>
      <c r="Q3117">
        <f t="shared" si="293"/>
        <v>24</v>
      </c>
    </row>
    <row r="3118" spans="1:17" x14ac:dyDescent="0.25">
      <c r="A3118" t="str">
        <f t="shared" si="291"/>
        <v>Sweden-Local</v>
      </c>
      <c r="B3118">
        <v>3117</v>
      </c>
      <c r="C3118" t="s">
        <v>46</v>
      </c>
      <c r="D3118" t="s">
        <v>69</v>
      </c>
      <c r="E3118" t="s">
        <v>101</v>
      </c>
      <c r="F3118" s="3">
        <v>36395</v>
      </c>
      <c r="G3118" s="1" t="s">
        <v>104</v>
      </c>
      <c r="H3118" t="s">
        <v>104</v>
      </c>
      <c r="I3118" s="17">
        <f>IF(D3118="Moody",VLOOKUP(H3118,'Rating Translation'!$B$2:$E$25,4,FALSE),IF(D3118="SP",VLOOKUP(H3118,'Rating Translation'!$C$2:$E$25,3,FALSE),VLOOKUP(H3118,'Rating Translation'!$D$2:$E$25,2,FALSE)))</f>
        <v>24</v>
      </c>
      <c r="J3118">
        <f t="shared" si="294"/>
        <v>24</v>
      </c>
      <c r="K3118" s="20">
        <f>IF($D3118=K$1,$J3118,IF($C3118&lt;&gt;$C3117,"",K3117))</f>
        <v>24</v>
      </c>
      <c r="L3118">
        <f>IF($D3118=L$1,$J3118,IF($C3118&lt;&gt;$C3117,"",L3117))</f>
        <v>24</v>
      </c>
      <c r="M3118">
        <f>IF($D3118=M$1,$J3118,IF($C3118&lt;&gt;$C3117,"",M3117))</f>
        <v>24</v>
      </c>
      <c r="N3118" s="20">
        <f t="shared" si="295"/>
        <v>3</v>
      </c>
      <c r="O3118" s="21">
        <f t="shared" si="296"/>
        <v>24</v>
      </c>
      <c r="P3118">
        <f t="shared" si="292"/>
        <v>0</v>
      </c>
      <c r="Q3118">
        <f t="shared" si="293"/>
        <v>24</v>
      </c>
    </row>
    <row r="3119" spans="1:17" x14ac:dyDescent="0.25">
      <c r="A3119" t="str">
        <f t="shared" si="291"/>
        <v>Sweden-Local</v>
      </c>
      <c r="B3119">
        <v>3118</v>
      </c>
      <c r="C3119" t="s">
        <v>46</v>
      </c>
      <c r="D3119" t="s">
        <v>96</v>
      </c>
      <c r="E3119" t="s">
        <v>101</v>
      </c>
      <c r="F3119" s="3">
        <v>36790</v>
      </c>
      <c r="G3119" s="1" t="s">
        <v>117</v>
      </c>
      <c r="H3119" t="s">
        <v>117</v>
      </c>
      <c r="I3119" s="17">
        <f>IF(D3119="Moody",VLOOKUP(H3119,'Rating Translation'!$B$2:$E$25,4,FALSE),IF(D3119="SP",VLOOKUP(H3119,'Rating Translation'!$C$2:$E$25,3,FALSE),VLOOKUP(H3119,'Rating Translation'!$D$2:$E$25,2,FALSE)))</f>
        <v>24</v>
      </c>
      <c r="J3119">
        <f t="shared" si="294"/>
        <v>24</v>
      </c>
      <c r="K3119" s="20">
        <f>IF($D3119=K$1,$J3119,IF($C3119&lt;&gt;$C3118,"",K3118))</f>
        <v>24</v>
      </c>
      <c r="L3119">
        <f>IF($D3119=L$1,$J3119,IF($C3119&lt;&gt;$C3118,"",L3118))</f>
        <v>24</v>
      </c>
      <c r="M3119">
        <f>IF($D3119=M$1,$J3119,IF($C3119&lt;&gt;$C3118,"",M3118))</f>
        <v>24</v>
      </c>
      <c r="N3119" s="20">
        <f t="shared" si="295"/>
        <v>3</v>
      </c>
      <c r="O3119" s="21">
        <f t="shared" si="296"/>
        <v>24</v>
      </c>
      <c r="P3119">
        <f t="shared" si="292"/>
        <v>0</v>
      </c>
      <c r="Q3119">
        <f t="shared" si="293"/>
        <v>24</v>
      </c>
    </row>
    <row r="3120" spans="1:17" x14ac:dyDescent="0.25">
      <c r="A3120" t="str">
        <f t="shared" si="291"/>
        <v>Sweden-Local</v>
      </c>
      <c r="B3120">
        <v>3119</v>
      </c>
      <c r="C3120" t="s">
        <v>46</v>
      </c>
      <c r="D3120" t="s">
        <v>96</v>
      </c>
      <c r="E3120" t="s">
        <v>101</v>
      </c>
      <c r="F3120" s="3">
        <v>37090</v>
      </c>
      <c r="G3120" s="1" t="s">
        <v>117</v>
      </c>
      <c r="H3120" t="s">
        <v>117</v>
      </c>
      <c r="I3120" s="17">
        <f>IF(D3120="Moody",VLOOKUP(H3120,'Rating Translation'!$B$2:$E$25,4,FALSE),IF(D3120="SP",VLOOKUP(H3120,'Rating Translation'!$C$2:$E$25,3,FALSE),VLOOKUP(H3120,'Rating Translation'!$D$2:$E$25,2,FALSE)))</f>
        <v>24</v>
      </c>
      <c r="J3120">
        <f t="shared" si="294"/>
        <v>24</v>
      </c>
      <c r="K3120" s="20">
        <f>IF($D3120=K$1,$J3120,IF($C3120&lt;&gt;$C3119,"",K3119))</f>
        <v>24</v>
      </c>
      <c r="L3120">
        <f>IF($D3120=L$1,$J3120,IF($C3120&lt;&gt;$C3119,"",L3119))</f>
        <v>24</v>
      </c>
      <c r="M3120">
        <f>IF($D3120=M$1,$J3120,IF($C3120&lt;&gt;$C3119,"",M3119))</f>
        <v>24</v>
      </c>
      <c r="N3120" s="20">
        <f t="shared" si="295"/>
        <v>3</v>
      </c>
      <c r="O3120" s="21">
        <f t="shared" si="296"/>
        <v>24</v>
      </c>
      <c r="P3120">
        <f t="shared" si="292"/>
        <v>0</v>
      </c>
      <c r="Q3120">
        <f t="shared" si="293"/>
        <v>24</v>
      </c>
    </row>
    <row r="3121" spans="1:17" x14ac:dyDescent="0.25">
      <c r="A3121" t="str">
        <f t="shared" si="291"/>
        <v>Sweden-Local</v>
      </c>
      <c r="B3121">
        <v>3120</v>
      </c>
      <c r="C3121" t="s">
        <v>46</v>
      </c>
      <c r="D3121" t="s">
        <v>96</v>
      </c>
      <c r="E3121" t="s">
        <v>101</v>
      </c>
      <c r="F3121" s="3">
        <v>37319</v>
      </c>
      <c r="G3121" s="1" t="s">
        <v>117</v>
      </c>
      <c r="H3121" t="s">
        <v>117</v>
      </c>
      <c r="I3121" s="17">
        <f>IF(D3121="Moody",VLOOKUP(H3121,'Rating Translation'!$B$2:$E$25,4,FALSE),IF(D3121="SP",VLOOKUP(H3121,'Rating Translation'!$C$2:$E$25,3,FALSE),VLOOKUP(H3121,'Rating Translation'!$D$2:$E$25,2,FALSE)))</f>
        <v>24</v>
      </c>
      <c r="J3121">
        <f t="shared" si="294"/>
        <v>24</v>
      </c>
      <c r="K3121" s="20">
        <f>IF($D3121=K$1,$J3121,IF($C3121&lt;&gt;$C3120,"",K3120))</f>
        <v>24</v>
      </c>
      <c r="L3121">
        <f>IF($D3121=L$1,$J3121,IF($C3121&lt;&gt;$C3120,"",L3120))</f>
        <v>24</v>
      </c>
      <c r="M3121">
        <f>IF($D3121=M$1,$J3121,IF($C3121&lt;&gt;$C3120,"",M3120))</f>
        <v>24</v>
      </c>
      <c r="N3121" s="20">
        <f t="shared" si="295"/>
        <v>3</v>
      </c>
      <c r="O3121" s="21">
        <f t="shared" si="296"/>
        <v>24</v>
      </c>
      <c r="P3121">
        <f t="shared" si="292"/>
        <v>0</v>
      </c>
      <c r="Q3121">
        <f t="shared" si="293"/>
        <v>24</v>
      </c>
    </row>
    <row r="3122" spans="1:17" x14ac:dyDescent="0.25">
      <c r="A3122" t="str">
        <f t="shared" si="291"/>
        <v>Sweden-Local</v>
      </c>
      <c r="B3122">
        <v>3121</v>
      </c>
      <c r="C3122" t="s">
        <v>46</v>
      </c>
      <c r="D3122" t="s">
        <v>96</v>
      </c>
      <c r="E3122" t="s">
        <v>101</v>
      </c>
      <c r="F3122" s="3">
        <v>38054</v>
      </c>
      <c r="G3122" s="1" t="s">
        <v>117</v>
      </c>
      <c r="H3122" t="s">
        <v>117</v>
      </c>
      <c r="I3122" s="17">
        <f>IF(D3122="Moody",VLOOKUP(H3122,'Rating Translation'!$B$2:$E$25,4,FALSE),IF(D3122="SP",VLOOKUP(H3122,'Rating Translation'!$C$2:$E$25,3,FALSE),VLOOKUP(H3122,'Rating Translation'!$D$2:$E$25,2,FALSE)))</f>
        <v>24</v>
      </c>
      <c r="J3122">
        <f t="shared" si="294"/>
        <v>24</v>
      </c>
      <c r="K3122" s="20">
        <f>IF($D3122=K$1,$J3122,IF($C3122&lt;&gt;$C3121,"",K3121))</f>
        <v>24</v>
      </c>
      <c r="L3122">
        <f>IF($D3122=L$1,$J3122,IF($C3122&lt;&gt;$C3121,"",L3121))</f>
        <v>24</v>
      </c>
      <c r="M3122">
        <f>IF($D3122=M$1,$J3122,IF($C3122&lt;&gt;$C3121,"",M3121))</f>
        <v>24</v>
      </c>
      <c r="N3122" s="20">
        <f t="shared" si="295"/>
        <v>3</v>
      </c>
      <c r="O3122" s="21">
        <f t="shared" si="296"/>
        <v>24</v>
      </c>
      <c r="P3122">
        <f t="shared" si="292"/>
        <v>0</v>
      </c>
      <c r="Q3122">
        <f t="shared" si="293"/>
        <v>24</v>
      </c>
    </row>
    <row r="3123" spans="1:17" x14ac:dyDescent="0.25">
      <c r="A3123" t="str">
        <f t="shared" si="291"/>
        <v>Sweden-Local</v>
      </c>
      <c r="B3123">
        <v>3122</v>
      </c>
      <c r="C3123" t="s">
        <v>46</v>
      </c>
      <c r="D3123" t="s">
        <v>79</v>
      </c>
      <c r="E3123" t="s">
        <v>101</v>
      </c>
      <c r="F3123" s="3">
        <v>38657</v>
      </c>
      <c r="G3123" s="1" t="s">
        <v>117</v>
      </c>
      <c r="H3123" t="s">
        <v>117</v>
      </c>
      <c r="I3123" s="17">
        <f>IF(D3123="Moody",VLOOKUP(H3123,'Rating Translation'!$B$2:$E$25,4,FALSE),IF(D3123="SP",VLOOKUP(H3123,'Rating Translation'!$C$2:$E$25,3,FALSE),VLOOKUP(H3123,'Rating Translation'!$D$2:$E$25,2,FALSE)))</f>
        <v>24</v>
      </c>
      <c r="J3123">
        <f t="shared" si="294"/>
        <v>24</v>
      </c>
      <c r="K3123" s="20">
        <f>IF($D3123=K$1,$J3123,IF($C3123&lt;&gt;$C3122,"",K3122))</f>
        <v>24</v>
      </c>
      <c r="L3123">
        <f>IF($D3123=L$1,$J3123,IF($C3123&lt;&gt;$C3122,"",L3122))</f>
        <v>24</v>
      </c>
      <c r="M3123">
        <f>IF($D3123=M$1,$J3123,IF($C3123&lt;&gt;$C3122,"",M3122))</f>
        <v>24</v>
      </c>
      <c r="N3123" s="20">
        <f t="shared" si="295"/>
        <v>3</v>
      </c>
      <c r="O3123" s="21">
        <f t="shared" si="296"/>
        <v>24</v>
      </c>
      <c r="P3123">
        <f t="shared" si="292"/>
        <v>0</v>
      </c>
      <c r="Q3123">
        <f t="shared" si="293"/>
        <v>24</v>
      </c>
    </row>
    <row r="3124" spans="1:17" x14ac:dyDescent="0.25">
      <c r="A3124" t="str">
        <f t="shared" si="291"/>
        <v>Sweden-Local</v>
      </c>
      <c r="B3124">
        <v>3123</v>
      </c>
      <c r="C3124" t="s">
        <v>46</v>
      </c>
      <c r="D3124" t="s">
        <v>96</v>
      </c>
      <c r="E3124" t="s">
        <v>101</v>
      </c>
      <c r="F3124" s="3">
        <v>40750</v>
      </c>
      <c r="G3124" s="1" t="s">
        <v>117</v>
      </c>
      <c r="H3124" t="s">
        <v>117</v>
      </c>
      <c r="I3124" s="17">
        <f>IF(D3124="Moody",VLOOKUP(H3124,'Rating Translation'!$B$2:$E$25,4,FALSE),IF(D3124="SP",VLOOKUP(H3124,'Rating Translation'!$C$2:$E$25,3,FALSE),VLOOKUP(H3124,'Rating Translation'!$D$2:$E$25,2,FALSE)))</f>
        <v>24</v>
      </c>
      <c r="J3124">
        <f t="shared" si="294"/>
        <v>24</v>
      </c>
      <c r="K3124" s="20">
        <f>IF($D3124=K$1,$J3124,IF($C3124&lt;&gt;$C3123,"",K3123))</f>
        <v>24</v>
      </c>
      <c r="L3124">
        <f>IF($D3124=L$1,$J3124,IF($C3124&lt;&gt;$C3123,"",L3123))</f>
        <v>24</v>
      </c>
      <c r="M3124">
        <f>IF($D3124=M$1,$J3124,IF($C3124&lt;&gt;$C3123,"",M3123))</f>
        <v>24</v>
      </c>
      <c r="N3124" s="20">
        <f t="shared" si="295"/>
        <v>3</v>
      </c>
      <c r="O3124" s="21">
        <f t="shared" si="296"/>
        <v>24</v>
      </c>
      <c r="P3124">
        <f t="shared" si="292"/>
        <v>0</v>
      </c>
      <c r="Q3124">
        <f t="shared" si="293"/>
        <v>24</v>
      </c>
    </row>
    <row r="3125" spans="1:17" x14ac:dyDescent="0.25">
      <c r="A3125" t="str">
        <f t="shared" si="291"/>
        <v>Sweden-Local</v>
      </c>
      <c r="B3125">
        <v>3124</v>
      </c>
      <c r="C3125" t="s">
        <v>46</v>
      </c>
      <c r="D3125" t="s">
        <v>96</v>
      </c>
      <c r="E3125" t="s">
        <v>101</v>
      </c>
      <c r="F3125" s="3">
        <v>40844</v>
      </c>
      <c r="G3125" s="1" t="s">
        <v>117</v>
      </c>
      <c r="H3125" t="s">
        <v>117</v>
      </c>
      <c r="I3125" s="17">
        <f>IF(D3125="Moody",VLOOKUP(H3125,'Rating Translation'!$B$2:$E$25,4,FALSE),IF(D3125="SP",VLOOKUP(H3125,'Rating Translation'!$C$2:$E$25,3,FALSE),VLOOKUP(H3125,'Rating Translation'!$D$2:$E$25,2,FALSE)))</f>
        <v>24</v>
      </c>
      <c r="J3125">
        <f t="shared" si="294"/>
        <v>24</v>
      </c>
      <c r="K3125" s="20">
        <f>IF($D3125=K$1,$J3125,IF($C3125&lt;&gt;$C3124,"",K3124))</f>
        <v>24</v>
      </c>
      <c r="L3125">
        <f>IF($D3125=L$1,$J3125,IF($C3125&lt;&gt;$C3124,"",L3124))</f>
        <v>24</v>
      </c>
      <c r="M3125">
        <f>IF($D3125=M$1,$J3125,IF($C3125&lt;&gt;$C3124,"",M3124))</f>
        <v>24</v>
      </c>
      <c r="N3125" s="20">
        <f t="shared" si="295"/>
        <v>3</v>
      </c>
      <c r="O3125" s="21">
        <f t="shared" si="296"/>
        <v>24</v>
      </c>
      <c r="P3125">
        <f t="shared" si="292"/>
        <v>0</v>
      </c>
      <c r="Q3125">
        <f t="shared" si="293"/>
        <v>24</v>
      </c>
    </row>
    <row r="3126" spans="1:17" x14ac:dyDescent="0.25">
      <c r="A3126" t="str">
        <f t="shared" si="291"/>
        <v>Sweden-Local</v>
      </c>
      <c r="B3126">
        <v>3125</v>
      </c>
      <c r="C3126" t="s">
        <v>46</v>
      </c>
      <c r="D3126" t="s">
        <v>96</v>
      </c>
      <c r="E3126" t="s">
        <v>101</v>
      </c>
      <c r="F3126" s="3">
        <v>40897</v>
      </c>
      <c r="G3126" s="1" t="s">
        <v>117</v>
      </c>
      <c r="H3126" t="s">
        <v>117</v>
      </c>
      <c r="I3126" s="17">
        <f>IF(D3126="Moody",VLOOKUP(H3126,'Rating Translation'!$B$2:$E$25,4,FALSE),IF(D3126="SP",VLOOKUP(H3126,'Rating Translation'!$C$2:$E$25,3,FALSE),VLOOKUP(H3126,'Rating Translation'!$D$2:$E$25,2,FALSE)))</f>
        <v>24</v>
      </c>
      <c r="J3126">
        <f t="shared" si="294"/>
        <v>24</v>
      </c>
      <c r="K3126" s="20">
        <f>IF($D3126=K$1,$J3126,IF($C3126&lt;&gt;$C3125,"",K3125))</f>
        <v>24</v>
      </c>
      <c r="L3126">
        <f>IF($D3126=L$1,$J3126,IF($C3126&lt;&gt;$C3125,"",L3125))</f>
        <v>24</v>
      </c>
      <c r="M3126">
        <f>IF($D3126=M$1,$J3126,IF($C3126&lt;&gt;$C3125,"",M3125))</f>
        <v>24</v>
      </c>
      <c r="N3126" s="20">
        <f t="shared" si="295"/>
        <v>3</v>
      </c>
      <c r="O3126" s="21">
        <f t="shared" si="296"/>
        <v>24</v>
      </c>
      <c r="P3126">
        <f t="shared" si="292"/>
        <v>0</v>
      </c>
      <c r="Q3126">
        <f t="shared" si="293"/>
        <v>24</v>
      </c>
    </row>
    <row r="3127" spans="1:17" x14ac:dyDescent="0.25">
      <c r="A3127" t="str">
        <f t="shared" si="291"/>
        <v>Sweden-Local</v>
      </c>
      <c r="B3127">
        <v>3126</v>
      </c>
      <c r="C3127" t="s">
        <v>46</v>
      </c>
      <c r="D3127" t="s">
        <v>96</v>
      </c>
      <c r="E3127" t="s">
        <v>101</v>
      </c>
      <c r="F3127" s="3">
        <v>40919</v>
      </c>
      <c r="G3127" s="1" t="s">
        <v>117</v>
      </c>
      <c r="H3127" t="s">
        <v>117</v>
      </c>
      <c r="I3127" s="17">
        <f>IF(D3127="Moody",VLOOKUP(H3127,'Rating Translation'!$B$2:$E$25,4,FALSE),IF(D3127="SP",VLOOKUP(H3127,'Rating Translation'!$C$2:$E$25,3,FALSE),VLOOKUP(H3127,'Rating Translation'!$D$2:$E$25,2,FALSE)))</f>
        <v>24</v>
      </c>
      <c r="J3127">
        <f t="shared" si="294"/>
        <v>24</v>
      </c>
      <c r="K3127" s="20">
        <f>IF($D3127=K$1,$J3127,IF($C3127&lt;&gt;$C3126,"",K3126))</f>
        <v>24</v>
      </c>
      <c r="L3127">
        <f>IF($D3127=L$1,$J3127,IF($C3127&lt;&gt;$C3126,"",L3126))</f>
        <v>24</v>
      </c>
      <c r="M3127">
        <f>IF($D3127=M$1,$J3127,IF($C3127&lt;&gt;$C3126,"",M3126))</f>
        <v>24</v>
      </c>
      <c r="N3127" s="20">
        <f t="shared" si="295"/>
        <v>3</v>
      </c>
      <c r="O3127" s="21">
        <f t="shared" si="296"/>
        <v>24</v>
      </c>
      <c r="P3127">
        <f t="shared" si="292"/>
        <v>0</v>
      </c>
      <c r="Q3127">
        <f t="shared" si="293"/>
        <v>24</v>
      </c>
    </row>
    <row r="3128" spans="1:17" x14ac:dyDescent="0.25">
      <c r="A3128" t="str">
        <f t="shared" si="291"/>
        <v>Sweden-Local</v>
      </c>
      <c r="B3128">
        <v>3127</v>
      </c>
      <c r="C3128" t="s">
        <v>46</v>
      </c>
      <c r="D3128" t="s">
        <v>96</v>
      </c>
      <c r="E3128" t="s">
        <v>101</v>
      </c>
      <c r="F3128" s="3">
        <v>40960</v>
      </c>
      <c r="G3128" s="1" t="s">
        <v>117</v>
      </c>
      <c r="H3128" t="s">
        <v>117</v>
      </c>
      <c r="I3128" s="17">
        <f>IF(D3128="Moody",VLOOKUP(H3128,'Rating Translation'!$B$2:$E$25,4,FALSE),IF(D3128="SP",VLOOKUP(H3128,'Rating Translation'!$C$2:$E$25,3,FALSE),VLOOKUP(H3128,'Rating Translation'!$D$2:$E$25,2,FALSE)))</f>
        <v>24</v>
      </c>
      <c r="J3128">
        <f t="shared" si="294"/>
        <v>24</v>
      </c>
      <c r="K3128" s="20">
        <f>IF($D3128=K$1,$J3128,IF($C3128&lt;&gt;$C3127,"",K3127))</f>
        <v>24</v>
      </c>
      <c r="L3128">
        <f>IF($D3128=L$1,$J3128,IF($C3128&lt;&gt;$C3127,"",L3127))</f>
        <v>24</v>
      </c>
      <c r="M3128">
        <f>IF($D3128=M$1,$J3128,IF($C3128&lt;&gt;$C3127,"",M3127))</f>
        <v>24</v>
      </c>
      <c r="N3128" s="20">
        <f t="shared" si="295"/>
        <v>3</v>
      </c>
      <c r="O3128" s="21">
        <f t="shared" si="296"/>
        <v>24</v>
      </c>
      <c r="P3128">
        <f t="shared" si="292"/>
        <v>0</v>
      </c>
      <c r="Q3128">
        <f t="shared" si="293"/>
        <v>24</v>
      </c>
    </row>
    <row r="3129" spans="1:17" x14ac:dyDescent="0.25">
      <c r="A3129" t="str">
        <f t="shared" si="291"/>
        <v>Sweden-Local</v>
      </c>
      <c r="B3129">
        <v>3128</v>
      </c>
      <c r="C3129" t="s">
        <v>46</v>
      </c>
      <c r="D3129" t="s">
        <v>96</v>
      </c>
      <c r="E3129" t="s">
        <v>101</v>
      </c>
      <c r="F3129" s="3">
        <v>41029</v>
      </c>
      <c r="G3129" s="1" t="s">
        <v>117</v>
      </c>
      <c r="H3129" t="s">
        <v>117</v>
      </c>
      <c r="I3129" s="17">
        <f>IF(D3129="Moody",VLOOKUP(H3129,'Rating Translation'!$B$2:$E$25,4,FALSE),IF(D3129="SP",VLOOKUP(H3129,'Rating Translation'!$C$2:$E$25,3,FALSE),VLOOKUP(H3129,'Rating Translation'!$D$2:$E$25,2,FALSE)))</f>
        <v>24</v>
      </c>
      <c r="J3129">
        <f t="shared" si="294"/>
        <v>24</v>
      </c>
      <c r="K3129" s="20">
        <f>IF($D3129=K$1,$J3129,IF($C3129&lt;&gt;$C3128,"",K3128))</f>
        <v>24</v>
      </c>
      <c r="L3129">
        <f>IF($D3129=L$1,$J3129,IF($C3129&lt;&gt;$C3128,"",L3128))</f>
        <v>24</v>
      </c>
      <c r="M3129">
        <f>IF($D3129=M$1,$J3129,IF($C3129&lt;&gt;$C3128,"",M3128))</f>
        <v>24</v>
      </c>
      <c r="N3129" s="20">
        <f t="shared" si="295"/>
        <v>3</v>
      </c>
      <c r="O3129" s="21">
        <f t="shared" si="296"/>
        <v>24</v>
      </c>
      <c r="P3129">
        <f t="shared" si="292"/>
        <v>0</v>
      </c>
      <c r="Q3129">
        <f t="shared" si="293"/>
        <v>24</v>
      </c>
    </row>
    <row r="3130" spans="1:17" x14ac:dyDescent="0.25">
      <c r="A3130" t="str">
        <f t="shared" si="291"/>
        <v>Sweden-Local</v>
      </c>
      <c r="B3130">
        <v>3129</v>
      </c>
      <c r="C3130" t="s">
        <v>46</v>
      </c>
      <c r="D3130" t="s">
        <v>96</v>
      </c>
      <c r="E3130" t="s">
        <v>101</v>
      </c>
      <c r="F3130" s="3">
        <v>41109</v>
      </c>
      <c r="G3130" s="1" t="s">
        <v>117</v>
      </c>
      <c r="H3130" t="s">
        <v>117</v>
      </c>
      <c r="I3130" s="17">
        <f>IF(D3130="Moody",VLOOKUP(H3130,'Rating Translation'!$B$2:$E$25,4,FALSE),IF(D3130="SP",VLOOKUP(H3130,'Rating Translation'!$C$2:$E$25,3,FALSE),VLOOKUP(H3130,'Rating Translation'!$D$2:$E$25,2,FALSE)))</f>
        <v>24</v>
      </c>
      <c r="J3130">
        <f t="shared" si="294"/>
        <v>24</v>
      </c>
      <c r="K3130" s="20">
        <f>IF($D3130=K$1,$J3130,IF($C3130&lt;&gt;$C3129,"",K3129))</f>
        <v>24</v>
      </c>
      <c r="L3130">
        <f>IF($D3130=L$1,$J3130,IF($C3130&lt;&gt;$C3129,"",L3129))</f>
        <v>24</v>
      </c>
      <c r="M3130">
        <f>IF($D3130=M$1,$J3130,IF($C3130&lt;&gt;$C3129,"",M3129))</f>
        <v>24</v>
      </c>
      <c r="N3130" s="20">
        <f t="shared" si="295"/>
        <v>3</v>
      </c>
      <c r="O3130" s="21">
        <f t="shared" si="296"/>
        <v>24</v>
      </c>
      <c r="P3130">
        <f t="shared" si="292"/>
        <v>0</v>
      </c>
      <c r="Q3130">
        <f t="shared" si="293"/>
        <v>24</v>
      </c>
    </row>
    <row r="3131" spans="1:17" x14ac:dyDescent="0.25">
      <c r="A3131" t="str">
        <f t="shared" si="291"/>
        <v>Sweden-Local</v>
      </c>
      <c r="B3131">
        <v>3130</v>
      </c>
      <c r="C3131" t="s">
        <v>46</v>
      </c>
      <c r="D3131" t="s">
        <v>96</v>
      </c>
      <c r="E3131" t="s">
        <v>101</v>
      </c>
      <c r="F3131" s="3">
        <v>41208</v>
      </c>
      <c r="G3131" s="1" t="s">
        <v>117</v>
      </c>
      <c r="H3131" t="s">
        <v>117</v>
      </c>
      <c r="I3131" s="17">
        <f>IF(D3131="Moody",VLOOKUP(H3131,'Rating Translation'!$B$2:$E$25,4,FALSE),IF(D3131="SP",VLOOKUP(H3131,'Rating Translation'!$C$2:$E$25,3,FALSE),VLOOKUP(H3131,'Rating Translation'!$D$2:$E$25,2,FALSE)))</f>
        <v>24</v>
      </c>
      <c r="J3131">
        <f t="shared" si="294"/>
        <v>24</v>
      </c>
      <c r="K3131" s="20">
        <f>IF($D3131=K$1,$J3131,IF($C3131&lt;&gt;$C3130,"",K3130))</f>
        <v>24</v>
      </c>
      <c r="L3131">
        <f>IF($D3131=L$1,$J3131,IF($C3131&lt;&gt;$C3130,"",L3130))</f>
        <v>24</v>
      </c>
      <c r="M3131">
        <f>IF($D3131=M$1,$J3131,IF($C3131&lt;&gt;$C3130,"",M3130))</f>
        <v>24</v>
      </c>
      <c r="N3131" s="20">
        <f t="shared" si="295"/>
        <v>3</v>
      </c>
      <c r="O3131" s="21">
        <f t="shared" si="296"/>
        <v>24</v>
      </c>
      <c r="P3131">
        <f t="shared" si="292"/>
        <v>0</v>
      </c>
      <c r="Q3131">
        <f t="shared" si="293"/>
        <v>24</v>
      </c>
    </row>
    <row r="3132" spans="1:17" x14ac:dyDescent="0.25">
      <c r="A3132" t="str">
        <f t="shared" si="291"/>
        <v>Sweden-Local</v>
      </c>
      <c r="B3132">
        <v>3131</v>
      </c>
      <c r="C3132" t="s">
        <v>46</v>
      </c>
      <c r="D3132" t="s">
        <v>96</v>
      </c>
      <c r="E3132" t="s">
        <v>101</v>
      </c>
      <c r="F3132" s="3">
        <v>41227</v>
      </c>
      <c r="G3132" s="1" t="s">
        <v>117</v>
      </c>
      <c r="H3132" t="s">
        <v>117</v>
      </c>
      <c r="I3132" s="17">
        <f>IF(D3132="Moody",VLOOKUP(H3132,'Rating Translation'!$B$2:$E$25,4,FALSE),IF(D3132="SP",VLOOKUP(H3132,'Rating Translation'!$C$2:$E$25,3,FALSE),VLOOKUP(H3132,'Rating Translation'!$D$2:$E$25,2,FALSE)))</f>
        <v>24</v>
      </c>
      <c r="J3132">
        <f t="shared" si="294"/>
        <v>24</v>
      </c>
      <c r="K3132" s="20">
        <f>IF($D3132=K$1,$J3132,IF($C3132&lt;&gt;$C3131,"",K3131))</f>
        <v>24</v>
      </c>
      <c r="L3132">
        <f>IF($D3132=L$1,$J3132,IF($C3132&lt;&gt;$C3131,"",L3131))</f>
        <v>24</v>
      </c>
      <c r="M3132">
        <f>IF($D3132=M$1,$J3132,IF($C3132&lt;&gt;$C3131,"",M3131))</f>
        <v>24</v>
      </c>
      <c r="N3132" s="20">
        <f t="shared" si="295"/>
        <v>3</v>
      </c>
      <c r="O3132" s="21">
        <f t="shared" si="296"/>
        <v>24</v>
      </c>
      <c r="P3132">
        <f t="shared" si="292"/>
        <v>0</v>
      </c>
      <c r="Q3132">
        <f t="shared" si="293"/>
        <v>24</v>
      </c>
    </row>
    <row r="3133" spans="1:17" x14ac:dyDescent="0.25">
      <c r="A3133" t="str">
        <f t="shared" si="291"/>
        <v>Sweden-Local</v>
      </c>
      <c r="B3133">
        <v>3132</v>
      </c>
      <c r="C3133" t="s">
        <v>46</v>
      </c>
      <c r="D3133" t="s">
        <v>96</v>
      </c>
      <c r="E3133" t="s">
        <v>101</v>
      </c>
      <c r="F3133" s="3">
        <v>41331</v>
      </c>
      <c r="G3133" s="1" t="s">
        <v>117</v>
      </c>
      <c r="H3133" t="s">
        <v>117</v>
      </c>
      <c r="I3133" s="17">
        <f>IF(D3133="Moody",VLOOKUP(H3133,'Rating Translation'!$B$2:$E$25,4,FALSE),IF(D3133="SP",VLOOKUP(H3133,'Rating Translation'!$C$2:$E$25,3,FALSE),VLOOKUP(H3133,'Rating Translation'!$D$2:$E$25,2,FALSE)))</f>
        <v>24</v>
      </c>
      <c r="J3133">
        <f t="shared" si="294"/>
        <v>24</v>
      </c>
      <c r="K3133" s="20">
        <f>IF($D3133=K$1,$J3133,IF($C3133&lt;&gt;$C3132,"",K3132))</f>
        <v>24</v>
      </c>
      <c r="L3133">
        <f>IF($D3133=L$1,$J3133,IF($C3133&lt;&gt;$C3132,"",L3132))</f>
        <v>24</v>
      </c>
      <c r="M3133">
        <f>IF($D3133=M$1,$J3133,IF($C3133&lt;&gt;$C3132,"",M3132))</f>
        <v>24</v>
      </c>
      <c r="N3133" s="20">
        <f t="shared" si="295"/>
        <v>3</v>
      </c>
      <c r="O3133" s="21">
        <f t="shared" si="296"/>
        <v>24</v>
      </c>
      <c r="P3133">
        <f t="shared" si="292"/>
        <v>0</v>
      </c>
      <c r="Q3133">
        <f t="shared" si="293"/>
        <v>24</v>
      </c>
    </row>
    <row r="3134" spans="1:17" x14ac:dyDescent="0.25">
      <c r="A3134" t="str">
        <f t="shared" si="291"/>
        <v>Sweden-Local</v>
      </c>
      <c r="B3134">
        <v>3133</v>
      </c>
      <c r="C3134" t="s">
        <v>46</v>
      </c>
      <c r="D3134" t="s">
        <v>96</v>
      </c>
      <c r="E3134" t="s">
        <v>101</v>
      </c>
      <c r="F3134" s="3">
        <v>41340</v>
      </c>
      <c r="G3134" s="1" t="s">
        <v>117</v>
      </c>
      <c r="H3134" t="s">
        <v>117</v>
      </c>
      <c r="I3134" s="17">
        <f>IF(D3134="Moody",VLOOKUP(H3134,'Rating Translation'!$B$2:$E$25,4,FALSE),IF(D3134="SP",VLOOKUP(H3134,'Rating Translation'!$C$2:$E$25,3,FALSE),VLOOKUP(H3134,'Rating Translation'!$D$2:$E$25,2,FALSE)))</f>
        <v>24</v>
      </c>
      <c r="J3134">
        <f t="shared" si="294"/>
        <v>24</v>
      </c>
      <c r="K3134" s="20">
        <f>IF($D3134=K$1,$J3134,IF($C3134&lt;&gt;$C3133,"",K3133))</f>
        <v>24</v>
      </c>
      <c r="L3134">
        <f>IF($D3134=L$1,$J3134,IF($C3134&lt;&gt;$C3133,"",L3133))</f>
        <v>24</v>
      </c>
      <c r="M3134">
        <f>IF($D3134=M$1,$J3134,IF($C3134&lt;&gt;$C3133,"",M3133))</f>
        <v>24</v>
      </c>
      <c r="N3134" s="20">
        <f t="shared" si="295"/>
        <v>3</v>
      </c>
      <c r="O3134" s="21">
        <f t="shared" si="296"/>
        <v>24</v>
      </c>
      <c r="P3134">
        <f t="shared" si="292"/>
        <v>0</v>
      </c>
      <c r="Q3134">
        <f t="shared" si="293"/>
        <v>24</v>
      </c>
    </row>
    <row r="3135" spans="1:17" x14ac:dyDescent="0.25">
      <c r="A3135" t="str">
        <f t="shared" si="291"/>
        <v>Sweden-Local</v>
      </c>
      <c r="B3135">
        <v>3134</v>
      </c>
      <c r="C3135" t="s">
        <v>46</v>
      </c>
      <c r="D3135" t="s">
        <v>96</v>
      </c>
      <c r="E3135" t="s">
        <v>101</v>
      </c>
      <c r="F3135" s="3">
        <v>41418</v>
      </c>
      <c r="G3135" s="1" t="s">
        <v>117</v>
      </c>
      <c r="H3135" t="s">
        <v>117</v>
      </c>
      <c r="I3135" s="17">
        <f>IF(D3135="Moody",VLOOKUP(H3135,'Rating Translation'!$B$2:$E$25,4,FALSE),IF(D3135="SP",VLOOKUP(H3135,'Rating Translation'!$C$2:$E$25,3,FALSE),VLOOKUP(H3135,'Rating Translation'!$D$2:$E$25,2,FALSE)))</f>
        <v>24</v>
      </c>
      <c r="J3135">
        <f t="shared" si="294"/>
        <v>24</v>
      </c>
      <c r="K3135" s="20">
        <f>IF($D3135=K$1,$J3135,IF($C3135&lt;&gt;$C3134,"",K3134))</f>
        <v>24</v>
      </c>
      <c r="L3135">
        <f>IF($D3135=L$1,$J3135,IF($C3135&lt;&gt;$C3134,"",L3134))</f>
        <v>24</v>
      </c>
      <c r="M3135">
        <f>IF($D3135=M$1,$J3135,IF($C3135&lt;&gt;$C3134,"",M3134))</f>
        <v>24</v>
      </c>
      <c r="N3135" s="20">
        <f t="shared" si="295"/>
        <v>3</v>
      </c>
      <c r="O3135" s="21">
        <f t="shared" si="296"/>
        <v>24</v>
      </c>
      <c r="P3135">
        <f t="shared" si="292"/>
        <v>0</v>
      </c>
      <c r="Q3135">
        <f t="shared" si="293"/>
        <v>24</v>
      </c>
    </row>
    <row r="3136" spans="1:17" x14ac:dyDescent="0.25">
      <c r="A3136" t="str">
        <f t="shared" si="291"/>
        <v>Sweden-Local</v>
      </c>
      <c r="B3136">
        <v>3135</v>
      </c>
      <c r="C3136" t="s">
        <v>46</v>
      </c>
      <c r="D3136" t="s">
        <v>96</v>
      </c>
      <c r="E3136" t="s">
        <v>101</v>
      </c>
      <c r="F3136" s="3">
        <v>41446</v>
      </c>
      <c r="G3136" s="1" t="s">
        <v>117</v>
      </c>
      <c r="H3136" t="s">
        <v>117</v>
      </c>
      <c r="I3136" s="17">
        <f>IF(D3136="Moody",VLOOKUP(H3136,'Rating Translation'!$B$2:$E$25,4,FALSE),IF(D3136="SP",VLOOKUP(H3136,'Rating Translation'!$C$2:$E$25,3,FALSE),VLOOKUP(H3136,'Rating Translation'!$D$2:$E$25,2,FALSE)))</f>
        <v>24</v>
      </c>
      <c r="J3136">
        <f t="shared" si="294"/>
        <v>24</v>
      </c>
      <c r="K3136" s="20">
        <f>IF($D3136=K$1,$J3136,IF($C3136&lt;&gt;$C3135,"",K3135))</f>
        <v>24</v>
      </c>
      <c r="L3136">
        <f>IF($D3136=L$1,$J3136,IF($C3136&lt;&gt;$C3135,"",L3135))</f>
        <v>24</v>
      </c>
      <c r="M3136">
        <f>IF($D3136=M$1,$J3136,IF($C3136&lt;&gt;$C3135,"",M3135))</f>
        <v>24</v>
      </c>
      <c r="N3136" s="20">
        <f t="shared" si="295"/>
        <v>3</v>
      </c>
      <c r="O3136" s="21">
        <f t="shared" si="296"/>
        <v>24</v>
      </c>
      <c r="P3136">
        <f t="shared" si="292"/>
        <v>0</v>
      </c>
      <c r="Q3136">
        <f t="shared" si="293"/>
        <v>24</v>
      </c>
    </row>
    <row r="3137" spans="1:17" x14ac:dyDescent="0.25">
      <c r="A3137" t="str">
        <f t="shared" si="291"/>
        <v>Sweden-Local</v>
      </c>
      <c r="B3137">
        <v>3136</v>
      </c>
      <c r="C3137" t="s">
        <v>46</v>
      </c>
      <c r="D3137" t="s">
        <v>96</v>
      </c>
      <c r="E3137" t="s">
        <v>101</v>
      </c>
      <c r="F3137" s="3">
        <v>41459</v>
      </c>
      <c r="G3137" s="1" t="s">
        <v>117</v>
      </c>
      <c r="H3137" t="s">
        <v>117</v>
      </c>
      <c r="I3137" s="17">
        <f>IF(D3137="Moody",VLOOKUP(H3137,'Rating Translation'!$B$2:$E$25,4,FALSE),IF(D3137="SP",VLOOKUP(H3137,'Rating Translation'!$C$2:$E$25,3,FALSE),VLOOKUP(H3137,'Rating Translation'!$D$2:$E$25,2,FALSE)))</f>
        <v>24</v>
      </c>
      <c r="J3137">
        <f t="shared" si="294"/>
        <v>24</v>
      </c>
      <c r="K3137" s="20">
        <f>IF($D3137=K$1,$J3137,IF($C3137&lt;&gt;$C3136,"",K3136))</f>
        <v>24</v>
      </c>
      <c r="L3137">
        <f>IF($D3137=L$1,$J3137,IF($C3137&lt;&gt;$C3136,"",L3136))</f>
        <v>24</v>
      </c>
      <c r="M3137">
        <f>IF($D3137=M$1,$J3137,IF($C3137&lt;&gt;$C3136,"",M3136))</f>
        <v>24</v>
      </c>
      <c r="N3137" s="20">
        <f t="shared" si="295"/>
        <v>3</v>
      </c>
      <c r="O3137" s="21">
        <f t="shared" si="296"/>
        <v>24</v>
      </c>
      <c r="P3137">
        <f t="shared" si="292"/>
        <v>0</v>
      </c>
      <c r="Q3137">
        <f t="shared" si="293"/>
        <v>24</v>
      </c>
    </row>
    <row r="3138" spans="1:17" x14ac:dyDescent="0.25">
      <c r="A3138" t="str">
        <f t="shared" ref="A3138:A3201" si="297">CONCATENATE(C3138,"-",E3138)</f>
        <v>Sweden-Local</v>
      </c>
      <c r="B3138">
        <v>3137</v>
      </c>
      <c r="C3138" t="s">
        <v>46</v>
      </c>
      <c r="D3138" t="s">
        <v>96</v>
      </c>
      <c r="E3138" t="s">
        <v>101</v>
      </c>
      <c r="F3138" s="3">
        <v>41472</v>
      </c>
      <c r="G3138" s="1" t="s">
        <v>117</v>
      </c>
      <c r="H3138" t="s">
        <v>117</v>
      </c>
      <c r="I3138" s="17">
        <f>IF(D3138="Moody",VLOOKUP(H3138,'Rating Translation'!$B$2:$E$25,4,FALSE),IF(D3138="SP",VLOOKUP(H3138,'Rating Translation'!$C$2:$E$25,3,FALSE),VLOOKUP(H3138,'Rating Translation'!$D$2:$E$25,2,FALSE)))</f>
        <v>24</v>
      </c>
      <c r="J3138">
        <f t="shared" si="294"/>
        <v>24</v>
      </c>
      <c r="K3138" s="20">
        <f>IF($D3138=K$1,$J3138,IF($C3138&lt;&gt;$C3137,"",K3137))</f>
        <v>24</v>
      </c>
      <c r="L3138">
        <f>IF($D3138=L$1,$J3138,IF($C3138&lt;&gt;$C3137,"",L3137))</f>
        <v>24</v>
      </c>
      <c r="M3138">
        <f>IF($D3138=M$1,$J3138,IF($C3138&lt;&gt;$C3137,"",M3137))</f>
        <v>24</v>
      </c>
      <c r="N3138" s="20">
        <f t="shared" si="295"/>
        <v>3</v>
      </c>
      <c r="O3138" s="21">
        <f t="shared" si="296"/>
        <v>24</v>
      </c>
      <c r="P3138">
        <f t="shared" si="292"/>
        <v>0</v>
      </c>
      <c r="Q3138">
        <f t="shared" si="293"/>
        <v>24</v>
      </c>
    </row>
    <row r="3139" spans="1:17" x14ac:dyDescent="0.25">
      <c r="A3139" t="str">
        <f t="shared" si="297"/>
        <v>Sweden-Local</v>
      </c>
      <c r="B3139">
        <v>3138</v>
      </c>
      <c r="C3139" t="s">
        <v>46</v>
      </c>
      <c r="D3139" t="s">
        <v>96</v>
      </c>
      <c r="E3139" t="s">
        <v>101</v>
      </c>
      <c r="F3139" s="3">
        <v>41536</v>
      </c>
      <c r="G3139" s="1" t="s">
        <v>117</v>
      </c>
      <c r="H3139" t="s">
        <v>117</v>
      </c>
      <c r="I3139" s="17">
        <f>IF(D3139="Moody",VLOOKUP(H3139,'Rating Translation'!$B$2:$E$25,4,FALSE),IF(D3139="SP",VLOOKUP(H3139,'Rating Translation'!$C$2:$E$25,3,FALSE),VLOOKUP(H3139,'Rating Translation'!$D$2:$E$25,2,FALSE)))</f>
        <v>24</v>
      </c>
      <c r="J3139">
        <f t="shared" si="294"/>
        <v>24</v>
      </c>
      <c r="K3139" s="20">
        <f>IF($D3139=K$1,$J3139,IF($C3139&lt;&gt;$C3138,"",K3138))</f>
        <v>24</v>
      </c>
      <c r="L3139">
        <f>IF($D3139=L$1,$J3139,IF($C3139&lt;&gt;$C3138,"",L3138))</f>
        <v>24</v>
      </c>
      <c r="M3139">
        <f>IF($D3139=M$1,$J3139,IF($C3139&lt;&gt;$C3138,"",M3138))</f>
        <v>24</v>
      </c>
      <c r="N3139" s="20">
        <f t="shared" si="295"/>
        <v>3</v>
      </c>
      <c r="O3139" s="21">
        <f t="shared" si="296"/>
        <v>24</v>
      </c>
      <c r="P3139">
        <f t="shared" ref="P3139:P3202" si="298">IF(N3139&lt;=1,"",STDEV(K3139:M3139))</f>
        <v>0</v>
      </c>
      <c r="Q3139">
        <f t="shared" ref="Q3139:Q3202" si="299">MEDIAN(K3139:M3139)</f>
        <v>24</v>
      </c>
    </row>
    <row r="3140" spans="1:17" x14ac:dyDescent="0.25">
      <c r="A3140" t="str">
        <f t="shared" si="297"/>
        <v>Sweden-Local</v>
      </c>
      <c r="B3140">
        <v>3139</v>
      </c>
      <c r="C3140" t="s">
        <v>46</v>
      </c>
      <c r="D3140" t="s">
        <v>96</v>
      </c>
      <c r="E3140" t="s">
        <v>101</v>
      </c>
      <c r="F3140" s="3">
        <v>41547</v>
      </c>
      <c r="G3140" s="1" t="s">
        <v>117</v>
      </c>
      <c r="H3140" t="s">
        <v>117</v>
      </c>
      <c r="I3140" s="17">
        <f>IF(D3140="Moody",VLOOKUP(H3140,'Rating Translation'!$B$2:$E$25,4,FALSE),IF(D3140="SP",VLOOKUP(H3140,'Rating Translation'!$C$2:$E$25,3,FALSE),VLOOKUP(H3140,'Rating Translation'!$D$2:$E$25,2,FALSE)))</f>
        <v>24</v>
      </c>
      <c r="J3140">
        <f t="shared" si="294"/>
        <v>24</v>
      </c>
      <c r="K3140" s="20">
        <f>IF($D3140=K$1,$J3140,IF($C3140&lt;&gt;$C3139,"",K3139))</f>
        <v>24</v>
      </c>
      <c r="L3140">
        <f>IF($D3140=L$1,$J3140,IF($C3140&lt;&gt;$C3139,"",L3139))</f>
        <v>24</v>
      </c>
      <c r="M3140">
        <f>IF($D3140=M$1,$J3140,IF($C3140&lt;&gt;$C3139,"",M3139))</f>
        <v>24</v>
      </c>
      <c r="N3140" s="20">
        <f t="shared" si="295"/>
        <v>3</v>
      </c>
      <c r="O3140" s="21">
        <f t="shared" si="296"/>
        <v>24</v>
      </c>
      <c r="P3140">
        <f t="shared" si="298"/>
        <v>0</v>
      </c>
      <c r="Q3140">
        <f t="shared" si="299"/>
        <v>24</v>
      </c>
    </row>
    <row r="3141" spans="1:17" x14ac:dyDescent="0.25">
      <c r="A3141" t="str">
        <f t="shared" si="297"/>
        <v>Sweden-Local</v>
      </c>
      <c r="B3141">
        <v>3140</v>
      </c>
      <c r="C3141" t="s">
        <v>46</v>
      </c>
      <c r="D3141" t="s">
        <v>96</v>
      </c>
      <c r="E3141" t="s">
        <v>101</v>
      </c>
      <c r="F3141" s="3">
        <v>41613</v>
      </c>
      <c r="G3141" s="1" t="s">
        <v>117</v>
      </c>
      <c r="H3141" t="s">
        <v>117</v>
      </c>
      <c r="I3141" s="17">
        <f>IF(D3141="Moody",VLOOKUP(H3141,'Rating Translation'!$B$2:$E$25,4,FALSE),IF(D3141="SP",VLOOKUP(H3141,'Rating Translation'!$C$2:$E$25,3,FALSE),VLOOKUP(H3141,'Rating Translation'!$D$2:$E$25,2,FALSE)))</f>
        <v>24</v>
      </c>
      <c r="J3141">
        <f t="shared" si="294"/>
        <v>24</v>
      </c>
      <c r="K3141" s="20">
        <f>IF($D3141=K$1,$J3141,IF($C3141&lt;&gt;$C3140,"",K3140))</f>
        <v>24</v>
      </c>
      <c r="L3141">
        <f>IF($D3141=L$1,$J3141,IF($C3141&lt;&gt;$C3140,"",L3140))</f>
        <v>24</v>
      </c>
      <c r="M3141">
        <f>IF($D3141=M$1,$J3141,IF($C3141&lt;&gt;$C3140,"",M3140))</f>
        <v>24</v>
      </c>
      <c r="N3141" s="20">
        <f t="shared" si="295"/>
        <v>3</v>
      </c>
      <c r="O3141" s="21">
        <f t="shared" si="296"/>
        <v>24</v>
      </c>
      <c r="P3141">
        <f t="shared" si="298"/>
        <v>0</v>
      </c>
      <c r="Q3141">
        <f t="shared" si="299"/>
        <v>24</v>
      </c>
    </row>
    <row r="3142" spans="1:17" x14ac:dyDescent="0.25">
      <c r="A3142" t="str">
        <f t="shared" si="297"/>
        <v>Sweden-Local</v>
      </c>
      <c r="B3142">
        <v>3141</v>
      </c>
      <c r="C3142" t="s">
        <v>46</v>
      </c>
      <c r="D3142" t="s">
        <v>96</v>
      </c>
      <c r="E3142" t="s">
        <v>101</v>
      </c>
      <c r="F3142" s="3">
        <v>41624</v>
      </c>
      <c r="G3142" s="1" t="s">
        <v>117</v>
      </c>
      <c r="H3142" t="s">
        <v>117</v>
      </c>
      <c r="I3142" s="17">
        <f>IF(D3142="Moody",VLOOKUP(H3142,'Rating Translation'!$B$2:$E$25,4,FALSE),IF(D3142="SP",VLOOKUP(H3142,'Rating Translation'!$C$2:$E$25,3,FALSE),VLOOKUP(H3142,'Rating Translation'!$D$2:$E$25,2,FALSE)))</f>
        <v>24</v>
      </c>
      <c r="J3142">
        <f t="shared" si="294"/>
        <v>24</v>
      </c>
      <c r="K3142" s="20">
        <f>IF($D3142=K$1,$J3142,IF($C3142&lt;&gt;$C3141,"",K3141))</f>
        <v>24</v>
      </c>
      <c r="L3142">
        <f>IF($D3142=L$1,$J3142,IF($C3142&lt;&gt;$C3141,"",L3141))</f>
        <v>24</v>
      </c>
      <c r="M3142">
        <f>IF($D3142=M$1,$J3142,IF($C3142&lt;&gt;$C3141,"",M3141))</f>
        <v>24</v>
      </c>
      <c r="N3142" s="20">
        <f t="shared" si="295"/>
        <v>3</v>
      </c>
      <c r="O3142" s="21">
        <f t="shared" si="296"/>
        <v>24</v>
      </c>
      <c r="P3142">
        <f t="shared" si="298"/>
        <v>0</v>
      </c>
      <c r="Q3142">
        <f t="shared" si="299"/>
        <v>24</v>
      </c>
    </row>
    <row r="3143" spans="1:17" x14ac:dyDescent="0.25">
      <c r="A3143" t="str">
        <f t="shared" si="297"/>
        <v>Sweden-Local</v>
      </c>
      <c r="B3143">
        <v>3142</v>
      </c>
      <c r="C3143" t="s">
        <v>46</v>
      </c>
      <c r="D3143" t="s">
        <v>96</v>
      </c>
      <c r="E3143" t="s">
        <v>101</v>
      </c>
      <c r="F3143" s="3">
        <v>41655</v>
      </c>
      <c r="G3143" s="1" t="s">
        <v>117</v>
      </c>
      <c r="H3143" t="s">
        <v>117</v>
      </c>
      <c r="I3143" s="17">
        <f>IF(D3143="Moody",VLOOKUP(H3143,'Rating Translation'!$B$2:$E$25,4,FALSE),IF(D3143="SP",VLOOKUP(H3143,'Rating Translation'!$C$2:$E$25,3,FALSE),VLOOKUP(H3143,'Rating Translation'!$D$2:$E$25,2,FALSE)))</f>
        <v>24</v>
      </c>
      <c r="J3143">
        <f t="shared" si="294"/>
        <v>24</v>
      </c>
      <c r="K3143" s="20">
        <f>IF($D3143=K$1,$J3143,IF($C3143&lt;&gt;$C3142,"",K3142))</f>
        <v>24</v>
      </c>
      <c r="L3143">
        <f>IF($D3143=L$1,$J3143,IF($C3143&lt;&gt;$C3142,"",L3142))</f>
        <v>24</v>
      </c>
      <c r="M3143">
        <f>IF($D3143=M$1,$J3143,IF($C3143&lt;&gt;$C3142,"",M3142))</f>
        <v>24</v>
      </c>
      <c r="N3143" s="20">
        <f t="shared" si="295"/>
        <v>3</v>
      </c>
      <c r="O3143" s="21">
        <f t="shared" si="296"/>
        <v>24</v>
      </c>
      <c r="P3143">
        <f t="shared" si="298"/>
        <v>0</v>
      </c>
      <c r="Q3143">
        <f t="shared" si="299"/>
        <v>24</v>
      </c>
    </row>
    <row r="3144" spans="1:17" x14ac:dyDescent="0.25">
      <c r="A3144" t="str">
        <f t="shared" si="297"/>
        <v>Switzerland-Foreign</v>
      </c>
      <c r="B3144">
        <v>3143</v>
      </c>
      <c r="C3144" t="s">
        <v>20</v>
      </c>
      <c r="D3144" t="s">
        <v>69</v>
      </c>
      <c r="E3144" t="s">
        <v>100</v>
      </c>
      <c r="F3144" s="3">
        <v>29971</v>
      </c>
      <c r="G3144" s="1" t="s">
        <v>104</v>
      </c>
      <c r="H3144" t="s">
        <v>104</v>
      </c>
      <c r="I3144" s="17">
        <f>IF(D3144="Moody",VLOOKUP(H3144,'Rating Translation'!$B$2:$E$25,4,FALSE),IF(D3144="SP",VLOOKUP(H3144,'Rating Translation'!$C$2:$E$25,3,FALSE),VLOOKUP(H3144,'Rating Translation'!$D$2:$E$25,2,FALSE)))</f>
        <v>24</v>
      </c>
      <c r="J3144">
        <f t="shared" si="294"/>
        <v>24</v>
      </c>
      <c r="K3144" s="20">
        <f>IF($D3144=K$1,$J3144,IF($C3144&lt;&gt;$C3143,"",K3143))</f>
        <v>24</v>
      </c>
      <c r="L3144" t="str">
        <f>IF($D3144=L$1,$J3144,IF($C3144&lt;&gt;$C3143,"",L3143))</f>
        <v/>
      </c>
      <c r="M3144" t="str">
        <f>IF($D3144=M$1,$J3144,IF($C3144&lt;&gt;$C3143,"",M3143))</f>
        <v/>
      </c>
      <c r="N3144" s="20">
        <f t="shared" si="295"/>
        <v>1</v>
      </c>
      <c r="O3144" s="21">
        <f t="shared" si="296"/>
        <v>24</v>
      </c>
      <c r="P3144" t="str">
        <f t="shared" si="298"/>
        <v/>
      </c>
      <c r="Q3144">
        <f t="shared" si="299"/>
        <v>24</v>
      </c>
    </row>
    <row r="3145" spans="1:17" x14ac:dyDescent="0.25">
      <c r="A3145" t="str">
        <f t="shared" si="297"/>
        <v>Switzerland-Foreign</v>
      </c>
      <c r="B3145">
        <v>3144</v>
      </c>
      <c r="C3145" t="s">
        <v>20</v>
      </c>
      <c r="D3145" t="s">
        <v>79</v>
      </c>
      <c r="E3145" t="s">
        <v>100</v>
      </c>
      <c r="F3145" s="3">
        <v>32417</v>
      </c>
      <c r="G3145" s="1" t="s">
        <v>117</v>
      </c>
      <c r="H3145" t="s">
        <v>117</v>
      </c>
      <c r="I3145" s="17">
        <f>IF(D3145="Moody",VLOOKUP(H3145,'Rating Translation'!$B$2:$E$25,4,FALSE),IF(D3145="SP",VLOOKUP(H3145,'Rating Translation'!$C$2:$E$25,3,FALSE),VLOOKUP(H3145,'Rating Translation'!$D$2:$E$25,2,FALSE)))</f>
        <v>24</v>
      </c>
      <c r="J3145">
        <f t="shared" si="294"/>
        <v>24</v>
      </c>
      <c r="K3145" s="20">
        <f>IF($D3145=K$1,$J3145,IF($C3145&lt;&gt;$C3144,"",K3144))</f>
        <v>24</v>
      </c>
      <c r="L3145">
        <f>IF($D3145=L$1,$J3145,IF($C3145&lt;&gt;$C3144,"",L3144))</f>
        <v>24</v>
      </c>
      <c r="M3145" t="str">
        <f>IF($D3145=M$1,$J3145,IF($C3145&lt;&gt;$C3144,"",M3144))</f>
        <v/>
      </c>
      <c r="N3145" s="20">
        <f t="shared" si="295"/>
        <v>2</v>
      </c>
      <c r="O3145" s="21">
        <f t="shared" si="296"/>
        <v>24</v>
      </c>
      <c r="P3145">
        <f t="shared" si="298"/>
        <v>0</v>
      </c>
      <c r="Q3145">
        <f t="shared" si="299"/>
        <v>24</v>
      </c>
    </row>
    <row r="3146" spans="1:17" x14ac:dyDescent="0.25">
      <c r="A3146" t="str">
        <f t="shared" si="297"/>
        <v>Switzerland-Foreign</v>
      </c>
      <c r="B3146">
        <v>3145</v>
      </c>
      <c r="C3146" t="s">
        <v>20</v>
      </c>
      <c r="D3146" t="s">
        <v>79</v>
      </c>
      <c r="E3146" t="s">
        <v>100</v>
      </c>
      <c r="F3146" s="3">
        <v>32685</v>
      </c>
      <c r="G3146" s="1" t="s">
        <v>61</v>
      </c>
      <c r="H3146" t="s">
        <v>117</v>
      </c>
      <c r="I3146" s="17">
        <f>IF(D3146="Moody",VLOOKUP(H3146,'Rating Translation'!$B$2:$E$25,4,FALSE),IF(D3146="SP",VLOOKUP(H3146,'Rating Translation'!$C$2:$E$25,3,FALSE),VLOOKUP(H3146,'Rating Translation'!$D$2:$E$25,2,FALSE)))</f>
        <v>24</v>
      </c>
      <c r="J3146">
        <f t="shared" si="294"/>
        <v>24</v>
      </c>
      <c r="K3146" s="20">
        <f>IF($D3146=K$1,$J3146,IF($C3146&lt;&gt;$C3145,"",K3145))</f>
        <v>24</v>
      </c>
      <c r="L3146">
        <f>IF($D3146=L$1,$J3146,IF($C3146&lt;&gt;$C3145,"",L3145))</f>
        <v>24</v>
      </c>
      <c r="M3146" t="str">
        <f>IF($D3146=M$1,$J3146,IF($C3146&lt;&gt;$C3145,"",M3145))</f>
        <v/>
      </c>
      <c r="N3146" s="20">
        <f t="shared" si="295"/>
        <v>2</v>
      </c>
      <c r="O3146" s="21">
        <f t="shared" si="296"/>
        <v>24</v>
      </c>
      <c r="P3146">
        <f t="shared" si="298"/>
        <v>0</v>
      </c>
      <c r="Q3146">
        <f t="shared" si="299"/>
        <v>24</v>
      </c>
    </row>
    <row r="3147" spans="1:17" x14ac:dyDescent="0.25">
      <c r="A3147" t="str">
        <f t="shared" si="297"/>
        <v>Switzerland-Foreign</v>
      </c>
      <c r="B3147">
        <v>3146</v>
      </c>
      <c r="C3147" t="s">
        <v>20</v>
      </c>
      <c r="D3147" t="s">
        <v>96</v>
      </c>
      <c r="E3147" t="s">
        <v>100</v>
      </c>
      <c r="F3147" s="3">
        <v>34556</v>
      </c>
      <c r="G3147" s="1" t="s">
        <v>117</v>
      </c>
      <c r="H3147" t="s">
        <v>117</v>
      </c>
      <c r="I3147" s="17">
        <f>IF(D3147="Moody",VLOOKUP(H3147,'Rating Translation'!$B$2:$E$25,4,FALSE),IF(D3147="SP",VLOOKUP(H3147,'Rating Translation'!$C$2:$E$25,3,FALSE),VLOOKUP(H3147,'Rating Translation'!$D$2:$E$25,2,FALSE)))</f>
        <v>24</v>
      </c>
      <c r="J3147">
        <f t="shared" si="294"/>
        <v>24</v>
      </c>
      <c r="K3147" s="20">
        <f>IF($D3147=K$1,$J3147,IF($C3147&lt;&gt;$C3146,"",K3146))</f>
        <v>24</v>
      </c>
      <c r="L3147">
        <f>IF($D3147=L$1,$J3147,IF($C3147&lt;&gt;$C3146,"",L3146))</f>
        <v>24</v>
      </c>
      <c r="M3147">
        <f>IF($D3147=M$1,$J3147,IF($C3147&lt;&gt;$C3146,"",M3146))</f>
        <v>24</v>
      </c>
      <c r="N3147" s="20">
        <f t="shared" si="295"/>
        <v>3</v>
      </c>
      <c r="O3147" s="21">
        <f t="shared" si="296"/>
        <v>24</v>
      </c>
      <c r="P3147">
        <f t="shared" si="298"/>
        <v>0</v>
      </c>
      <c r="Q3147">
        <f t="shared" si="299"/>
        <v>24</v>
      </c>
    </row>
    <row r="3148" spans="1:17" x14ac:dyDescent="0.25">
      <c r="A3148" t="str">
        <f t="shared" si="297"/>
        <v>Switzerland-Foreign</v>
      </c>
      <c r="B3148">
        <v>3147</v>
      </c>
      <c r="C3148" t="s">
        <v>20</v>
      </c>
      <c r="D3148" t="s">
        <v>96</v>
      </c>
      <c r="E3148" t="s">
        <v>100</v>
      </c>
      <c r="F3148" s="3">
        <v>34998</v>
      </c>
      <c r="G3148" s="1" t="s">
        <v>117</v>
      </c>
      <c r="H3148" t="s">
        <v>117</v>
      </c>
      <c r="I3148" s="17">
        <f>IF(D3148="Moody",VLOOKUP(H3148,'Rating Translation'!$B$2:$E$25,4,FALSE),IF(D3148="SP",VLOOKUP(H3148,'Rating Translation'!$C$2:$E$25,3,FALSE),VLOOKUP(H3148,'Rating Translation'!$D$2:$E$25,2,FALSE)))</f>
        <v>24</v>
      </c>
      <c r="J3148">
        <f t="shared" si="294"/>
        <v>24</v>
      </c>
      <c r="K3148" s="20">
        <f>IF($D3148=K$1,$J3148,IF($C3148&lt;&gt;$C3147,"",K3147))</f>
        <v>24</v>
      </c>
      <c r="L3148">
        <f>IF($D3148=L$1,$J3148,IF($C3148&lt;&gt;$C3147,"",L3147))</f>
        <v>24</v>
      </c>
      <c r="M3148">
        <f>IF($D3148=M$1,$J3148,IF($C3148&lt;&gt;$C3147,"",M3147))</f>
        <v>24</v>
      </c>
      <c r="N3148" s="20">
        <f t="shared" si="295"/>
        <v>3</v>
      </c>
      <c r="O3148" s="21">
        <f t="shared" si="296"/>
        <v>24</v>
      </c>
      <c r="P3148">
        <f t="shared" si="298"/>
        <v>0</v>
      </c>
      <c r="Q3148">
        <f t="shared" si="299"/>
        <v>24</v>
      </c>
    </row>
    <row r="3149" spans="1:17" x14ac:dyDescent="0.25">
      <c r="A3149" t="str">
        <f t="shared" si="297"/>
        <v>Switzerland-Foreign</v>
      </c>
      <c r="B3149">
        <v>3148</v>
      </c>
      <c r="C3149" t="s">
        <v>20</v>
      </c>
      <c r="D3149" t="s">
        <v>96</v>
      </c>
      <c r="E3149" t="s">
        <v>100</v>
      </c>
      <c r="F3149" s="3">
        <v>36790</v>
      </c>
      <c r="G3149" s="1" t="s">
        <v>133</v>
      </c>
      <c r="H3149" t="s">
        <v>117</v>
      </c>
      <c r="I3149" s="17">
        <f>IF(D3149="Moody",VLOOKUP(H3149,'Rating Translation'!$B$2:$E$25,4,FALSE),IF(D3149="SP",VLOOKUP(H3149,'Rating Translation'!$C$2:$E$25,3,FALSE),VLOOKUP(H3149,'Rating Translation'!$D$2:$E$25,2,FALSE)))</f>
        <v>24</v>
      </c>
      <c r="J3149">
        <f t="shared" si="294"/>
        <v>24</v>
      </c>
      <c r="K3149" s="20">
        <f>IF($D3149=K$1,$J3149,IF($C3149&lt;&gt;$C3148,"",K3148))</f>
        <v>24</v>
      </c>
      <c r="L3149">
        <f>IF($D3149=L$1,$J3149,IF($C3149&lt;&gt;$C3148,"",L3148))</f>
        <v>24</v>
      </c>
      <c r="M3149">
        <f>IF($D3149=M$1,$J3149,IF($C3149&lt;&gt;$C3148,"",M3148))</f>
        <v>24</v>
      </c>
      <c r="N3149" s="20">
        <f t="shared" si="295"/>
        <v>3</v>
      </c>
      <c r="O3149" s="21">
        <f t="shared" si="296"/>
        <v>24</v>
      </c>
      <c r="P3149">
        <f t="shared" si="298"/>
        <v>0</v>
      </c>
      <c r="Q3149">
        <f t="shared" si="299"/>
        <v>24</v>
      </c>
    </row>
    <row r="3150" spans="1:17" x14ac:dyDescent="0.25">
      <c r="A3150" t="str">
        <f t="shared" si="297"/>
        <v>Switzerland-Foreign</v>
      </c>
      <c r="B3150">
        <v>3149</v>
      </c>
      <c r="C3150" t="s">
        <v>20</v>
      </c>
      <c r="D3150" t="s">
        <v>69</v>
      </c>
      <c r="E3150" t="s">
        <v>100</v>
      </c>
      <c r="F3150" s="3">
        <v>37940</v>
      </c>
      <c r="G3150" s="1" t="s">
        <v>61</v>
      </c>
      <c r="H3150" t="s">
        <v>104</v>
      </c>
      <c r="I3150" s="17">
        <f>IF(D3150="Moody",VLOOKUP(H3150,'Rating Translation'!$B$2:$E$25,4,FALSE),IF(D3150="SP",VLOOKUP(H3150,'Rating Translation'!$C$2:$E$25,3,FALSE),VLOOKUP(H3150,'Rating Translation'!$D$2:$E$25,2,FALSE)))</f>
        <v>24</v>
      </c>
      <c r="J3150">
        <f t="shared" si="294"/>
        <v>24</v>
      </c>
      <c r="K3150" s="20">
        <f>IF($D3150=K$1,$J3150,IF($C3150&lt;&gt;$C3149,"",K3149))</f>
        <v>24</v>
      </c>
      <c r="L3150">
        <f>IF($D3150=L$1,$J3150,IF($C3150&lt;&gt;$C3149,"",L3149))</f>
        <v>24</v>
      </c>
      <c r="M3150">
        <f>IF($D3150=M$1,$J3150,IF($C3150&lt;&gt;$C3149,"",M3149))</f>
        <v>24</v>
      </c>
      <c r="N3150" s="20">
        <f t="shared" si="295"/>
        <v>3</v>
      </c>
      <c r="O3150" s="21">
        <f t="shared" si="296"/>
        <v>24</v>
      </c>
      <c r="P3150">
        <f t="shared" si="298"/>
        <v>0</v>
      </c>
      <c r="Q3150">
        <f t="shared" si="299"/>
        <v>24</v>
      </c>
    </row>
    <row r="3151" spans="1:17" x14ac:dyDescent="0.25">
      <c r="A3151" t="str">
        <f t="shared" si="297"/>
        <v>Switzerland-Foreign</v>
      </c>
      <c r="B3151">
        <v>3150</v>
      </c>
      <c r="C3151" t="s">
        <v>20</v>
      </c>
      <c r="D3151" t="s">
        <v>96</v>
      </c>
      <c r="E3151" t="s">
        <v>100</v>
      </c>
      <c r="F3151" s="3">
        <v>40738</v>
      </c>
      <c r="G3151" s="1" t="s">
        <v>133</v>
      </c>
      <c r="H3151" t="s">
        <v>117</v>
      </c>
      <c r="I3151" s="17">
        <f>IF(D3151="Moody",VLOOKUP(H3151,'Rating Translation'!$B$2:$E$25,4,FALSE),IF(D3151="SP",VLOOKUP(H3151,'Rating Translation'!$C$2:$E$25,3,FALSE),VLOOKUP(H3151,'Rating Translation'!$D$2:$E$25,2,FALSE)))</f>
        <v>24</v>
      </c>
      <c r="J3151">
        <f t="shared" si="294"/>
        <v>24</v>
      </c>
      <c r="K3151" s="20">
        <f>IF($D3151=K$1,$J3151,IF($C3151&lt;&gt;$C3150,"",K3150))</f>
        <v>24</v>
      </c>
      <c r="L3151">
        <f>IF($D3151=L$1,$J3151,IF($C3151&lt;&gt;$C3150,"",L3150))</f>
        <v>24</v>
      </c>
      <c r="M3151">
        <f>IF($D3151=M$1,$J3151,IF($C3151&lt;&gt;$C3150,"",M3150))</f>
        <v>24</v>
      </c>
      <c r="N3151" s="20">
        <f t="shared" si="295"/>
        <v>3</v>
      </c>
      <c r="O3151" s="21">
        <f t="shared" si="296"/>
        <v>24</v>
      </c>
      <c r="P3151">
        <f t="shared" si="298"/>
        <v>0</v>
      </c>
      <c r="Q3151">
        <f t="shared" si="299"/>
        <v>24</v>
      </c>
    </row>
    <row r="3152" spans="1:17" x14ac:dyDescent="0.25">
      <c r="A3152" t="str">
        <f t="shared" si="297"/>
        <v>Switzerland-Foreign</v>
      </c>
      <c r="B3152">
        <v>3151</v>
      </c>
      <c r="C3152" t="s">
        <v>20</v>
      </c>
      <c r="D3152" t="s">
        <v>96</v>
      </c>
      <c r="E3152" t="s">
        <v>100</v>
      </c>
      <c r="F3152" s="3">
        <v>40856</v>
      </c>
      <c r="G3152" s="1" t="s">
        <v>133</v>
      </c>
      <c r="H3152" t="s">
        <v>117</v>
      </c>
      <c r="I3152" s="17">
        <f>IF(D3152="Moody",VLOOKUP(H3152,'Rating Translation'!$B$2:$E$25,4,FALSE),IF(D3152="SP",VLOOKUP(H3152,'Rating Translation'!$C$2:$E$25,3,FALSE),VLOOKUP(H3152,'Rating Translation'!$D$2:$E$25,2,FALSE)))</f>
        <v>24</v>
      </c>
      <c r="J3152">
        <f t="shared" si="294"/>
        <v>24</v>
      </c>
      <c r="K3152" s="20">
        <f>IF($D3152=K$1,$J3152,IF($C3152&lt;&gt;$C3151,"",K3151))</f>
        <v>24</v>
      </c>
      <c r="L3152">
        <f>IF($D3152=L$1,$J3152,IF($C3152&lt;&gt;$C3151,"",L3151))</f>
        <v>24</v>
      </c>
      <c r="M3152">
        <f>IF($D3152=M$1,$J3152,IF($C3152&lt;&gt;$C3151,"",M3151))</f>
        <v>24</v>
      </c>
      <c r="N3152" s="20">
        <f t="shared" si="295"/>
        <v>3</v>
      </c>
      <c r="O3152" s="21">
        <f t="shared" si="296"/>
        <v>24</v>
      </c>
      <c r="P3152">
        <f t="shared" si="298"/>
        <v>0</v>
      </c>
      <c r="Q3152">
        <f t="shared" si="299"/>
        <v>24</v>
      </c>
    </row>
    <row r="3153" spans="1:17" x14ac:dyDescent="0.25">
      <c r="A3153" t="str">
        <f t="shared" si="297"/>
        <v>Switzerland-Foreign</v>
      </c>
      <c r="B3153">
        <v>3152</v>
      </c>
      <c r="C3153" t="s">
        <v>20</v>
      </c>
      <c r="D3153" t="s">
        <v>96</v>
      </c>
      <c r="E3153" t="s">
        <v>100</v>
      </c>
      <c r="F3153" s="3">
        <v>40897</v>
      </c>
      <c r="G3153" s="1" t="s">
        <v>133</v>
      </c>
      <c r="H3153" t="s">
        <v>117</v>
      </c>
      <c r="I3153" s="17">
        <f>IF(D3153="Moody",VLOOKUP(H3153,'Rating Translation'!$B$2:$E$25,4,FALSE),IF(D3153="SP",VLOOKUP(H3153,'Rating Translation'!$C$2:$E$25,3,FALSE),VLOOKUP(H3153,'Rating Translation'!$D$2:$E$25,2,FALSE)))</f>
        <v>24</v>
      </c>
      <c r="J3153">
        <f t="shared" si="294"/>
        <v>24</v>
      </c>
      <c r="K3153" s="20">
        <f>IF($D3153=K$1,$J3153,IF($C3153&lt;&gt;$C3152,"",K3152))</f>
        <v>24</v>
      </c>
      <c r="L3153">
        <f>IF($D3153=L$1,$J3153,IF($C3153&lt;&gt;$C3152,"",L3152))</f>
        <v>24</v>
      </c>
      <c r="M3153">
        <f>IF($D3153=M$1,$J3153,IF($C3153&lt;&gt;$C3152,"",M3152))</f>
        <v>24</v>
      </c>
      <c r="N3153" s="20">
        <f t="shared" si="295"/>
        <v>3</v>
      </c>
      <c r="O3153" s="21">
        <f t="shared" si="296"/>
        <v>24</v>
      </c>
      <c r="P3153">
        <f t="shared" si="298"/>
        <v>0</v>
      </c>
      <c r="Q3153">
        <f t="shared" si="299"/>
        <v>24</v>
      </c>
    </row>
    <row r="3154" spans="1:17" x14ac:dyDescent="0.25">
      <c r="A3154" t="str">
        <f t="shared" si="297"/>
        <v>Switzerland-Foreign</v>
      </c>
      <c r="B3154">
        <v>3153</v>
      </c>
      <c r="C3154" t="s">
        <v>20</v>
      </c>
      <c r="D3154" t="s">
        <v>96</v>
      </c>
      <c r="E3154" t="s">
        <v>100</v>
      </c>
      <c r="F3154" s="3">
        <v>40934</v>
      </c>
      <c r="G3154" s="1" t="s">
        <v>133</v>
      </c>
      <c r="H3154" t="s">
        <v>117</v>
      </c>
      <c r="I3154" s="17">
        <f>IF(D3154="Moody",VLOOKUP(H3154,'Rating Translation'!$B$2:$E$25,4,FALSE),IF(D3154="SP",VLOOKUP(H3154,'Rating Translation'!$C$2:$E$25,3,FALSE),VLOOKUP(H3154,'Rating Translation'!$D$2:$E$25,2,FALSE)))</f>
        <v>24</v>
      </c>
      <c r="J3154">
        <f t="shared" si="294"/>
        <v>24</v>
      </c>
      <c r="K3154" s="20">
        <f>IF($D3154=K$1,$J3154,IF($C3154&lt;&gt;$C3153,"",K3153))</f>
        <v>24</v>
      </c>
      <c r="L3154">
        <f>IF($D3154=L$1,$J3154,IF($C3154&lt;&gt;$C3153,"",L3153))</f>
        <v>24</v>
      </c>
      <c r="M3154">
        <f>IF($D3154=M$1,$J3154,IF($C3154&lt;&gt;$C3153,"",M3153))</f>
        <v>24</v>
      </c>
      <c r="N3154" s="20">
        <f t="shared" si="295"/>
        <v>3</v>
      </c>
      <c r="O3154" s="21">
        <f t="shared" si="296"/>
        <v>24</v>
      </c>
      <c r="P3154">
        <f t="shared" si="298"/>
        <v>0</v>
      </c>
      <c r="Q3154">
        <f t="shared" si="299"/>
        <v>24</v>
      </c>
    </row>
    <row r="3155" spans="1:17" x14ac:dyDescent="0.25">
      <c r="A3155" t="str">
        <f t="shared" si="297"/>
        <v>Switzerland-Foreign</v>
      </c>
      <c r="B3155">
        <v>3154</v>
      </c>
      <c r="C3155" t="s">
        <v>20</v>
      </c>
      <c r="D3155" t="s">
        <v>96</v>
      </c>
      <c r="E3155" t="s">
        <v>100</v>
      </c>
      <c r="F3155" s="3">
        <v>40963</v>
      </c>
      <c r="G3155" s="1" t="s">
        <v>133</v>
      </c>
      <c r="H3155" t="s">
        <v>117</v>
      </c>
      <c r="I3155" s="17">
        <f>IF(D3155="Moody",VLOOKUP(H3155,'Rating Translation'!$B$2:$E$25,4,FALSE),IF(D3155="SP",VLOOKUP(H3155,'Rating Translation'!$C$2:$E$25,3,FALSE),VLOOKUP(H3155,'Rating Translation'!$D$2:$E$25,2,FALSE)))</f>
        <v>24</v>
      </c>
      <c r="J3155">
        <f t="shared" si="294"/>
        <v>24</v>
      </c>
      <c r="K3155" s="20">
        <f>IF($D3155=K$1,$J3155,IF($C3155&lt;&gt;$C3154,"",K3154))</f>
        <v>24</v>
      </c>
      <c r="L3155">
        <f>IF($D3155=L$1,$J3155,IF($C3155&lt;&gt;$C3154,"",L3154))</f>
        <v>24</v>
      </c>
      <c r="M3155">
        <f>IF($D3155=M$1,$J3155,IF($C3155&lt;&gt;$C3154,"",M3154))</f>
        <v>24</v>
      </c>
      <c r="N3155" s="20">
        <f t="shared" si="295"/>
        <v>3</v>
      </c>
      <c r="O3155" s="21">
        <f t="shared" si="296"/>
        <v>24</v>
      </c>
      <c r="P3155">
        <f t="shared" si="298"/>
        <v>0</v>
      </c>
      <c r="Q3155">
        <f t="shared" si="299"/>
        <v>24</v>
      </c>
    </row>
    <row r="3156" spans="1:17" x14ac:dyDescent="0.25">
      <c r="A3156" t="str">
        <f t="shared" si="297"/>
        <v>Switzerland-Foreign</v>
      </c>
      <c r="B3156">
        <v>3155</v>
      </c>
      <c r="C3156" t="s">
        <v>20</v>
      </c>
      <c r="D3156" t="s">
        <v>96</v>
      </c>
      <c r="E3156" t="s">
        <v>100</v>
      </c>
      <c r="F3156" s="3">
        <v>41029</v>
      </c>
      <c r="G3156" s="1" t="s">
        <v>133</v>
      </c>
      <c r="H3156" t="s">
        <v>117</v>
      </c>
      <c r="I3156" s="17">
        <f>IF(D3156="Moody",VLOOKUP(H3156,'Rating Translation'!$B$2:$E$25,4,FALSE),IF(D3156="SP",VLOOKUP(H3156,'Rating Translation'!$C$2:$E$25,3,FALSE),VLOOKUP(H3156,'Rating Translation'!$D$2:$E$25,2,FALSE)))</f>
        <v>24</v>
      </c>
      <c r="J3156">
        <f t="shared" si="294"/>
        <v>24</v>
      </c>
      <c r="K3156" s="20">
        <f>IF($D3156=K$1,$J3156,IF($C3156&lt;&gt;$C3155,"",K3155))</f>
        <v>24</v>
      </c>
      <c r="L3156">
        <f>IF($D3156=L$1,$J3156,IF($C3156&lt;&gt;$C3155,"",L3155))</f>
        <v>24</v>
      </c>
      <c r="M3156">
        <f>IF($D3156=M$1,$J3156,IF($C3156&lt;&gt;$C3155,"",M3155))</f>
        <v>24</v>
      </c>
      <c r="N3156" s="20">
        <f t="shared" si="295"/>
        <v>3</v>
      </c>
      <c r="O3156" s="21">
        <f t="shared" si="296"/>
        <v>24</v>
      </c>
      <c r="P3156">
        <f t="shared" si="298"/>
        <v>0</v>
      </c>
      <c r="Q3156">
        <f t="shared" si="299"/>
        <v>24</v>
      </c>
    </row>
    <row r="3157" spans="1:17" x14ac:dyDescent="0.25">
      <c r="A3157" t="str">
        <f t="shared" si="297"/>
        <v>Switzerland-Foreign</v>
      </c>
      <c r="B3157">
        <v>3156</v>
      </c>
      <c r="C3157" t="s">
        <v>20</v>
      </c>
      <c r="D3157" t="s">
        <v>96</v>
      </c>
      <c r="E3157" t="s">
        <v>100</v>
      </c>
      <c r="F3157" s="3">
        <v>41057</v>
      </c>
      <c r="G3157" s="1" t="s">
        <v>133</v>
      </c>
      <c r="H3157" t="s">
        <v>117</v>
      </c>
      <c r="I3157" s="17">
        <f>IF(D3157="Moody",VLOOKUP(H3157,'Rating Translation'!$B$2:$E$25,4,FALSE),IF(D3157="SP",VLOOKUP(H3157,'Rating Translation'!$C$2:$E$25,3,FALSE),VLOOKUP(H3157,'Rating Translation'!$D$2:$E$25,2,FALSE)))</f>
        <v>24</v>
      </c>
      <c r="J3157">
        <f t="shared" si="294"/>
        <v>24</v>
      </c>
      <c r="K3157" s="20">
        <f>IF($D3157=K$1,$J3157,IF($C3157&lt;&gt;$C3156,"",K3156))</f>
        <v>24</v>
      </c>
      <c r="L3157">
        <f>IF($D3157=L$1,$J3157,IF($C3157&lt;&gt;$C3156,"",L3156))</f>
        <v>24</v>
      </c>
      <c r="M3157">
        <f>IF($D3157=M$1,$J3157,IF($C3157&lt;&gt;$C3156,"",M3156))</f>
        <v>24</v>
      </c>
      <c r="N3157" s="20">
        <f t="shared" si="295"/>
        <v>3</v>
      </c>
      <c r="O3157" s="21">
        <f t="shared" si="296"/>
        <v>24</v>
      </c>
      <c r="P3157">
        <f t="shared" si="298"/>
        <v>0</v>
      </c>
      <c r="Q3157">
        <f t="shared" si="299"/>
        <v>24</v>
      </c>
    </row>
    <row r="3158" spans="1:17" x14ac:dyDescent="0.25">
      <c r="A3158" t="str">
        <f t="shared" si="297"/>
        <v>Switzerland-Foreign</v>
      </c>
      <c r="B3158">
        <v>3157</v>
      </c>
      <c r="C3158" t="s">
        <v>20</v>
      </c>
      <c r="D3158" t="s">
        <v>96</v>
      </c>
      <c r="E3158" t="s">
        <v>100</v>
      </c>
      <c r="F3158" s="3">
        <v>41081</v>
      </c>
      <c r="G3158" s="1" t="s">
        <v>133</v>
      </c>
      <c r="H3158" t="s">
        <v>117</v>
      </c>
      <c r="I3158" s="17">
        <f>IF(D3158="Moody",VLOOKUP(H3158,'Rating Translation'!$B$2:$E$25,4,FALSE),IF(D3158="SP",VLOOKUP(H3158,'Rating Translation'!$C$2:$E$25,3,FALSE),VLOOKUP(H3158,'Rating Translation'!$D$2:$E$25,2,FALSE)))</f>
        <v>24</v>
      </c>
      <c r="J3158">
        <f t="shared" si="294"/>
        <v>24</v>
      </c>
      <c r="K3158" s="20">
        <f>IF($D3158=K$1,$J3158,IF($C3158&lt;&gt;$C3157,"",K3157))</f>
        <v>24</v>
      </c>
      <c r="L3158">
        <f>IF($D3158=L$1,$J3158,IF($C3158&lt;&gt;$C3157,"",L3157))</f>
        <v>24</v>
      </c>
      <c r="M3158">
        <f>IF($D3158=M$1,$J3158,IF($C3158&lt;&gt;$C3157,"",M3157))</f>
        <v>24</v>
      </c>
      <c r="N3158" s="20">
        <f t="shared" si="295"/>
        <v>3</v>
      </c>
      <c r="O3158" s="21">
        <f t="shared" si="296"/>
        <v>24</v>
      </c>
      <c r="P3158">
        <f t="shared" si="298"/>
        <v>0</v>
      </c>
      <c r="Q3158">
        <f t="shared" si="299"/>
        <v>24</v>
      </c>
    </row>
    <row r="3159" spans="1:17" x14ac:dyDescent="0.25">
      <c r="A3159" t="str">
        <f t="shared" si="297"/>
        <v>Switzerland-Foreign</v>
      </c>
      <c r="B3159">
        <v>3158</v>
      </c>
      <c r="C3159" t="s">
        <v>20</v>
      </c>
      <c r="D3159" t="s">
        <v>96</v>
      </c>
      <c r="E3159" t="s">
        <v>100</v>
      </c>
      <c r="F3159" s="3">
        <v>41102</v>
      </c>
      <c r="G3159" s="1" t="s">
        <v>133</v>
      </c>
      <c r="H3159" t="s">
        <v>117</v>
      </c>
      <c r="I3159" s="17">
        <f>IF(D3159="Moody",VLOOKUP(H3159,'Rating Translation'!$B$2:$E$25,4,FALSE),IF(D3159="SP",VLOOKUP(H3159,'Rating Translation'!$C$2:$E$25,3,FALSE),VLOOKUP(H3159,'Rating Translation'!$D$2:$E$25,2,FALSE)))</f>
        <v>24</v>
      </c>
      <c r="J3159">
        <f t="shared" si="294"/>
        <v>24</v>
      </c>
      <c r="K3159" s="20">
        <f>IF($D3159=K$1,$J3159,IF($C3159&lt;&gt;$C3158,"",K3158))</f>
        <v>24</v>
      </c>
      <c r="L3159">
        <f>IF($D3159=L$1,$J3159,IF($C3159&lt;&gt;$C3158,"",L3158))</f>
        <v>24</v>
      </c>
      <c r="M3159">
        <f>IF($D3159=M$1,$J3159,IF($C3159&lt;&gt;$C3158,"",M3158))</f>
        <v>24</v>
      </c>
      <c r="N3159" s="20">
        <f t="shared" si="295"/>
        <v>3</v>
      </c>
      <c r="O3159" s="21">
        <f t="shared" si="296"/>
        <v>24</v>
      </c>
      <c r="P3159">
        <f t="shared" si="298"/>
        <v>0</v>
      </c>
      <c r="Q3159">
        <f t="shared" si="299"/>
        <v>24</v>
      </c>
    </row>
    <row r="3160" spans="1:17" x14ac:dyDescent="0.25">
      <c r="A3160" t="str">
        <f t="shared" si="297"/>
        <v>Switzerland-Foreign</v>
      </c>
      <c r="B3160">
        <v>3159</v>
      </c>
      <c r="C3160" t="s">
        <v>20</v>
      </c>
      <c r="D3160" t="s">
        <v>96</v>
      </c>
      <c r="E3160" t="s">
        <v>100</v>
      </c>
      <c r="F3160" s="3">
        <v>41138</v>
      </c>
      <c r="G3160" s="1" t="s">
        <v>133</v>
      </c>
      <c r="H3160" t="s">
        <v>117</v>
      </c>
      <c r="I3160" s="17">
        <f>IF(D3160="Moody",VLOOKUP(H3160,'Rating Translation'!$B$2:$E$25,4,FALSE),IF(D3160="SP",VLOOKUP(H3160,'Rating Translation'!$C$2:$E$25,3,FALSE),VLOOKUP(H3160,'Rating Translation'!$D$2:$E$25,2,FALSE)))</f>
        <v>24</v>
      </c>
      <c r="J3160">
        <f t="shared" si="294"/>
        <v>24</v>
      </c>
      <c r="K3160" s="20">
        <f>IF($D3160=K$1,$J3160,IF($C3160&lt;&gt;$C3159,"",K3159))</f>
        <v>24</v>
      </c>
      <c r="L3160">
        <f>IF($D3160=L$1,$J3160,IF($C3160&lt;&gt;$C3159,"",L3159))</f>
        <v>24</v>
      </c>
      <c r="M3160">
        <f>IF($D3160=M$1,$J3160,IF($C3160&lt;&gt;$C3159,"",M3159))</f>
        <v>24</v>
      </c>
      <c r="N3160" s="20">
        <f t="shared" si="295"/>
        <v>3</v>
      </c>
      <c r="O3160" s="21">
        <f t="shared" si="296"/>
        <v>24</v>
      </c>
      <c r="P3160">
        <f t="shared" si="298"/>
        <v>0</v>
      </c>
      <c r="Q3160">
        <f t="shared" si="299"/>
        <v>24</v>
      </c>
    </row>
    <row r="3161" spans="1:17" x14ac:dyDescent="0.25">
      <c r="A3161" t="str">
        <f t="shared" si="297"/>
        <v>Switzerland-Foreign</v>
      </c>
      <c r="B3161">
        <v>3160</v>
      </c>
      <c r="C3161" t="s">
        <v>20</v>
      </c>
      <c r="D3161" t="s">
        <v>96</v>
      </c>
      <c r="E3161" t="s">
        <v>100</v>
      </c>
      <c r="F3161" s="3">
        <v>41341</v>
      </c>
      <c r="G3161" s="1" t="s">
        <v>133</v>
      </c>
      <c r="H3161" t="s">
        <v>117</v>
      </c>
      <c r="I3161" s="17">
        <f>IF(D3161="Moody",VLOOKUP(H3161,'Rating Translation'!$B$2:$E$25,4,FALSE),IF(D3161="SP",VLOOKUP(H3161,'Rating Translation'!$C$2:$E$25,3,FALSE),VLOOKUP(H3161,'Rating Translation'!$D$2:$E$25,2,FALSE)))</f>
        <v>24</v>
      </c>
      <c r="J3161">
        <f t="shared" si="294"/>
        <v>24</v>
      </c>
      <c r="K3161" s="20">
        <f>IF($D3161=K$1,$J3161,IF($C3161&lt;&gt;$C3160,"",K3160))</f>
        <v>24</v>
      </c>
      <c r="L3161">
        <f>IF($D3161=L$1,$J3161,IF($C3161&lt;&gt;$C3160,"",L3160))</f>
        <v>24</v>
      </c>
      <c r="M3161">
        <f>IF($D3161=M$1,$J3161,IF($C3161&lt;&gt;$C3160,"",M3160))</f>
        <v>24</v>
      </c>
      <c r="N3161" s="20">
        <f t="shared" si="295"/>
        <v>3</v>
      </c>
      <c r="O3161" s="21">
        <f t="shared" si="296"/>
        <v>24</v>
      </c>
      <c r="P3161">
        <f t="shared" si="298"/>
        <v>0</v>
      </c>
      <c r="Q3161">
        <f t="shared" si="299"/>
        <v>24</v>
      </c>
    </row>
    <row r="3162" spans="1:17" x14ac:dyDescent="0.25">
      <c r="A3162" t="str">
        <f t="shared" si="297"/>
        <v>Switzerland-Foreign</v>
      </c>
      <c r="B3162">
        <v>3161</v>
      </c>
      <c r="C3162" t="s">
        <v>20</v>
      </c>
      <c r="D3162" t="s">
        <v>96</v>
      </c>
      <c r="E3162" t="s">
        <v>100</v>
      </c>
      <c r="F3162" s="3">
        <v>41401</v>
      </c>
      <c r="G3162" s="1" t="s">
        <v>133</v>
      </c>
      <c r="H3162" t="s">
        <v>117</v>
      </c>
      <c r="I3162" s="17">
        <f>IF(D3162="Moody",VLOOKUP(H3162,'Rating Translation'!$B$2:$E$25,4,FALSE),IF(D3162="SP",VLOOKUP(H3162,'Rating Translation'!$C$2:$E$25,3,FALSE),VLOOKUP(H3162,'Rating Translation'!$D$2:$E$25,2,FALSE)))</f>
        <v>24</v>
      </c>
      <c r="J3162">
        <f t="shared" si="294"/>
        <v>24</v>
      </c>
      <c r="K3162" s="20">
        <f>IF($D3162=K$1,$J3162,IF($C3162&lt;&gt;$C3161,"",K3161))</f>
        <v>24</v>
      </c>
      <c r="L3162">
        <f>IF($D3162=L$1,$J3162,IF($C3162&lt;&gt;$C3161,"",L3161))</f>
        <v>24</v>
      </c>
      <c r="M3162">
        <f>IF($D3162=M$1,$J3162,IF($C3162&lt;&gt;$C3161,"",M3161))</f>
        <v>24</v>
      </c>
      <c r="N3162" s="20">
        <f t="shared" si="295"/>
        <v>3</v>
      </c>
      <c r="O3162" s="21">
        <f t="shared" si="296"/>
        <v>24</v>
      </c>
      <c r="P3162">
        <f t="shared" si="298"/>
        <v>0</v>
      </c>
      <c r="Q3162">
        <f t="shared" si="299"/>
        <v>24</v>
      </c>
    </row>
    <row r="3163" spans="1:17" x14ac:dyDescent="0.25">
      <c r="A3163" t="str">
        <f t="shared" si="297"/>
        <v>Switzerland-Foreign</v>
      </c>
      <c r="B3163">
        <v>3162</v>
      </c>
      <c r="C3163" t="s">
        <v>20</v>
      </c>
      <c r="D3163" t="s">
        <v>69</v>
      </c>
      <c r="E3163" t="s">
        <v>100</v>
      </c>
      <c r="F3163" s="3">
        <v>41417</v>
      </c>
      <c r="G3163" s="1" t="s">
        <v>229</v>
      </c>
      <c r="H3163" t="s">
        <v>104</v>
      </c>
      <c r="I3163" s="17">
        <f>IF(D3163="Moody",VLOOKUP(H3163,'Rating Translation'!$B$2:$E$25,4,FALSE),IF(D3163="SP",VLOOKUP(H3163,'Rating Translation'!$C$2:$E$25,3,FALSE),VLOOKUP(H3163,'Rating Translation'!$D$2:$E$25,2,FALSE)))</f>
        <v>24</v>
      </c>
      <c r="J3163">
        <f t="shared" si="294"/>
        <v>24</v>
      </c>
      <c r="K3163" s="20">
        <f>IF($D3163=K$1,$J3163,IF($C3163&lt;&gt;$C3162,"",K3162))</f>
        <v>24</v>
      </c>
      <c r="L3163">
        <f>IF($D3163=L$1,$J3163,IF($C3163&lt;&gt;$C3162,"",L3162))</f>
        <v>24</v>
      </c>
      <c r="M3163">
        <f>IF($D3163=M$1,$J3163,IF($C3163&lt;&gt;$C3162,"",M3162))</f>
        <v>24</v>
      </c>
      <c r="N3163" s="20">
        <f t="shared" si="295"/>
        <v>3</v>
      </c>
      <c r="O3163" s="21">
        <f t="shared" si="296"/>
        <v>24</v>
      </c>
      <c r="P3163">
        <f t="shared" si="298"/>
        <v>0</v>
      </c>
      <c r="Q3163">
        <f t="shared" si="299"/>
        <v>24</v>
      </c>
    </row>
    <row r="3164" spans="1:17" x14ac:dyDescent="0.25">
      <c r="A3164" t="str">
        <f t="shared" si="297"/>
        <v>Switzerland-Foreign</v>
      </c>
      <c r="B3164">
        <v>3163</v>
      </c>
      <c r="C3164" t="s">
        <v>20</v>
      </c>
      <c r="D3164" t="s">
        <v>96</v>
      </c>
      <c r="E3164" t="s">
        <v>100</v>
      </c>
      <c r="F3164" s="3">
        <v>41432</v>
      </c>
      <c r="G3164" s="1" t="s">
        <v>133</v>
      </c>
      <c r="H3164" t="s">
        <v>117</v>
      </c>
      <c r="I3164" s="17">
        <f>IF(D3164="Moody",VLOOKUP(H3164,'Rating Translation'!$B$2:$E$25,4,FALSE),IF(D3164="SP",VLOOKUP(H3164,'Rating Translation'!$C$2:$E$25,3,FALSE),VLOOKUP(H3164,'Rating Translation'!$D$2:$E$25,2,FALSE)))</f>
        <v>24</v>
      </c>
      <c r="J3164">
        <f t="shared" si="294"/>
        <v>24</v>
      </c>
      <c r="K3164" s="20">
        <f>IF($D3164=K$1,$J3164,IF($C3164&lt;&gt;$C3163,"",K3163))</f>
        <v>24</v>
      </c>
      <c r="L3164">
        <f>IF($D3164=L$1,$J3164,IF($C3164&lt;&gt;$C3163,"",L3163))</f>
        <v>24</v>
      </c>
      <c r="M3164">
        <f>IF($D3164=M$1,$J3164,IF($C3164&lt;&gt;$C3163,"",M3163))</f>
        <v>24</v>
      </c>
      <c r="N3164" s="20">
        <f t="shared" si="295"/>
        <v>3</v>
      </c>
      <c r="O3164" s="21">
        <f t="shared" si="296"/>
        <v>24</v>
      </c>
      <c r="P3164">
        <f t="shared" si="298"/>
        <v>0</v>
      </c>
      <c r="Q3164">
        <f t="shared" si="299"/>
        <v>24</v>
      </c>
    </row>
    <row r="3165" spans="1:17" x14ac:dyDescent="0.25">
      <c r="A3165" t="str">
        <f t="shared" si="297"/>
        <v>Switzerland-Foreign</v>
      </c>
      <c r="B3165">
        <v>3164</v>
      </c>
      <c r="C3165" t="s">
        <v>20</v>
      </c>
      <c r="D3165" t="s">
        <v>96</v>
      </c>
      <c r="E3165" t="s">
        <v>100</v>
      </c>
      <c r="F3165" s="3">
        <v>41449</v>
      </c>
      <c r="G3165" s="1" t="s">
        <v>133</v>
      </c>
      <c r="H3165" t="s">
        <v>117</v>
      </c>
      <c r="I3165" s="17">
        <f>IF(D3165="Moody",VLOOKUP(H3165,'Rating Translation'!$B$2:$E$25,4,FALSE),IF(D3165="SP",VLOOKUP(H3165,'Rating Translation'!$C$2:$E$25,3,FALSE),VLOOKUP(H3165,'Rating Translation'!$D$2:$E$25,2,FALSE)))</f>
        <v>24</v>
      </c>
      <c r="J3165">
        <f t="shared" si="294"/>
        <v>24</v>
      </c>
      <c r="K3165" s="20">
        <f>IF($D3165=K$1,$J3165,IF($C3165&lt;&gt;$C3164,"",K3164))</f>
        <v>24</v>
      </c>
      <c r="L3165">
        <f>IF($D3165=L$1,$J3165,IF($C3165&lt;&gt;$C3164,"",L3164))</f>
        <v>24</v>
      </c>
      <c r="M3165">
        <f>IF($D3165=M$1,$J3165,IF($C3165&lt;&gt;$C3164,"",M3164))</f>
        <v>24</v>
      </c>
      <c r="N3165" s="20">
        <f t="shared" si="295"/>
        <v>3</v>
      </c>
      <c r="O3165" s="21">
        <f t="shared" si="296"/>
        <v>24</v>
      </c>
      <c r="P3165">
        <f t="shared" si="298"/>
        <v>0</v>
      </c>
      <c r="Q3165">
        <f t="shared" si="299"/>
        <v>24</v>
      </c>
    </row>
    <row r="3166" spans="1:17" x14ac:dyDescent="0.25">
      <c r="A3166" t="str">
        <f t="shared" si="297"/>
        <v>Switzerland-Foreign</v>
      </c>
      <c r="B3166">
        <v>3165</v>
      </c>
      <c r="C3166" t="s">
        <v>20</v>
      </c>
      <c r="D3166" t="s">
        <v>96</v>
      </c>
      <c r="E3166" t="s">
        <v>100</v>
      </c>
      <c r="F3166" s="3">
        <v>41459</v>
      </c>
      <c r="G3166" s="1" t="s">
        <v>133</v>
      </c>
      <c r="H3166" t="s">
        <v>117</v>
      </c>
      <c r="I3166" s="17">
        <f>IF(D3166="Moody",VLOOKUP(H3166,'Rating Translation'!$B$2:$E$25,4,FALSE),IF(D3166="SP",VLOOKUP(H3166,'Rating Translation'!$C$2:$E$25,3,FALSE),VLOOKUP(H3166,'Rating Translation'!$D$2:$E$25,2,FALSE)))</f>
        <v>24</v>
      </c>
      <c r="J3166">
        <f t="shared" si="294"/>
        <v>24</v>
      </c>
      <c r="K3166" s="20">
        <f>IF($D3166=K$1,$J3166,IF($C3166&lt;&gt;$C3165,"",K3165))</f>
        <v>24</v>
      </c>
      <c r="L3166">
        <f>IF($D3166=L$1,$J3166,IF($C3166&lt;&gt;$C3165,"",L3165))</f>
        <v>24</v>
      </c>
      <c r="M3166">
        <f>IF($D3166=M$1,$J3166,IF($C3166&lt;&gt;$C3165,"",M3165))</f>
        <v>24</v>
      </c>
      <c r="N3166" s="20">
        <f t="shared" si="295"/>
        <v>3</v>
      </c>
      <c r="O3166" s="21">
        <f t="shared" si="296"/>
        <v>24</v>
      </c>
      <c r="P3166">
        <f t="shared" si="298"/>
        <v>0</v>
      </c>
      <c r="Q3166">
        <f t="shared" si="299"/>
        <v>24</v>
      </c>
    </row>
    <row r="3167" spans="1:17" x14ac:dyDescent="0.25">
      <c r="A3167" t="str">
        <f t="shared" si="297"/>
        <v>Switzerland-Foreign</v>
      </c>
      <c r="B3167">
        <v>3166</v>
      </c>
      <c r="C3167" t="s">
        <v>20</v>
      </c>
      <c r="D3167" t="s">
        <v>96</v>
      </c>
      <c r="E3167" t="s">
        <v>100</v>
      </c>
      <c r="F3167" s="3">
        <v>41470</v>
      </c>
      <c r="G3167" s="1" t="s">
        <v>133</v>
      </c>
      <c r="H3167" t="s">
        <v>117</v>
      </c>
      <c r="I3167" s="17">
        <f>IF(D3167="Moody",VLOOKUP(H3167,'Rating Translation'!$B$2:$E$25,4,FALSE),IF(D3167="SP",VLOOKUP(H3167,'Rating Translation'!$C$2:$E$25,3,FALSE),VLOOKUP(H3167,'Rating Translation'!$D$2:$E$25,2,FALSE)))</f>
        <v>24</v>
      </c>
      <c r="J3167">
        <f t="shared" si="294"/>
        <v>24</v>
      </c>
      <c r="K3167" s="20">
        <f>IF($D3167=K$1,$J3167,IF($C3167&lt;&gt;$C3166,"",K3166))</f>
        <v>24</v>
      </c>
      <c r="L3167">
        <f>IF($D3167=L$1,$J3167,IF($C3167&lt;&gt;$C3166,"",L3166))</f>
        <v>24</v>
      </c>
      <c r="M3167">
        <f>IF($D3167=M$1,$J3167,IF($C3167&lt;&gt;$C3166,"",M3166))</f>
        <v>24</v>
      </c>
      <c r="N3167" s="20">
        <f t="shared" si="295"/>
        <v>3</v>
      </c>
      <c r="O3167" s="21">
        <f t="shared" si="296"/>
        <v>24</v>
      </c>
      <c r="P3167">
        <f t="shared" si="298"/>
        <v>0</v>
      </c>
      <c r="Q3167">
        <f t="shared" si="299"/>
        <v>24</v>
      </c>
    </row>
    <row r="3168" spans="1:17" x14ac:dyDescent="0.25">
      <c r="A3168" t="str">
        <f t="shared" si="297"/>
        <v>Switzerland-Foreign</v>
      </c>
      <c r="B3168">
        <v>3167</v>
      </c>
      <c r="C3168" t="s">
        <v>20</v>
      </c>
      <c r="D3168" t="s">
        <v>96</v>
      </c>
      <c r="E3168" t="s">
        <v>100</v>
      </c>
      <c r="F3168" s="3">
        <v>41484</v>
      </c>
      <c r="G3168" s="1" t="s">
        <v>133</v>
      </c>
      <c r="H3168" t="s">
        <v>117</v>
      </c>
      <c r="I3168" s="17">
        <f>IF(D3168="Moody",VLOOKUP(H3168,'Rating Translation'!$B$2:$E$25,4,FALSE),IF(D3168="SP",VLOOKUP(H3168,'Rating Translation'!$C$2:$E$25,3,FALSE),VLOOKUP(H3168,'Rating Translation'!$D$2:$E$25,2,FALSE)))</f>
        <v>24</v>
      </c>
      <c r="J3168">
        <f t="shared" si="294"/>
        <v>24</v>
      </c>
      <c r="K3168" s="20">
        <f>IF($D3168=K$1,$J3168,IF($C3168&lt;&gt;$C3167,"",K3167))</f>
        <v>24</v>
      </c>
      <c r="L3168">
        <f>IF($D3168=L$1,$J3168,IF($C3168&lt;&gt;$C3167,"",L3167))</f>
        <v>24</v>
      </c>
      <c r="M3168">
        <f>IF($D3168=M$1,$J3168,IF($C3168&lt;&gt;$C3167,"",M3167))</f>
        <v>24</v>
      </c>
      <c r="N3168" s="20">
        <f t="shared" si="295"/>
        <v>3</v>
      </c>
      <c r="O3168" s="21">
        <f t="shared" si="296"/>
        <v>24</v>
      </c>
      <c r="P3168">
        <f t="shared" si="298"/>
        <v>0</v>
      </c>
      <c r="Q3168">
        <f t="shared" si="299"/>
        <v>24</v>
      </c>
    </row>
    <row r="3169" spans="1:17" x14ac:dyDescent="0.25">
      <c r="A3169" t="str">
        <f t="shared" si="297"/>
        <v>Switzerland-Foreign</v>
      </c>
      <c r="B3169">
        <v>3168</v>
      </c>
      <c r="C3169" t="s">
        <v>20</v>
      </c>
      <c r="D3169" t="s">
        <v>96</v>
      </c>
      <c r="E3169" t="s">
        <v>100</v>
      </c>
      <c r="F3169" s="3">
        <v>41516</v>
      </c>
      <c r="G3169" s="1" t="s">
        <v>133</v>
      </c>
      <c r="H3169" t="s">
        <v>117</v>
      </c>
      <c r="I3169" s="17">
        <f>IF(D3169="Moody",VLOOKUP(H3169,'Rating Translation'!$B$2:$E$25,4,FALSE),IF(D3169="SP",VLOOKUP(H3169,'Rating Translation'!$C$2:$E$25,3,FALSE),VLOOKUP(H3169,'Rating Translation'!$D$2:$E$25,2,FALSE)))</f>
        <v>24</v>
      </c>
      <c r="J3169">
        <f t="shared" si="294"/>
        <v>24</v>
      </c>
      <c r="K3169" s="20">
        <f>IF($D3169=K$1,$J3169,IF($C3169&lt;&gt;$C3168,"",K3168))</f>
        <v>24</v>
      </c>
      <c r="L3169">
        <f>IF($D3169=L$1,$J3169,IF($C3169&lt;&gt;$C3168,"",L3168))</f>
        <v>24</v>
      </c>
      <c r="M3169">
        <f>IF($D3169=M$1,$J3169,IF($C3169&lt;&gt;$C3168,"",M3168))</f>
        <v>24</v>
      </c>
      <c r="N3169" s="20">
        <f t="shared" si="295"/>
        <v>3</v>
      </c>
      <c r="O3169" s="21">
        <f t="shared" si="296"/>
        <v>24</v>
      </c>
      <c r="P3169">
        <f t="shared" si="298"/>
        <v>0</v>
      </c>
      <c r="Q3169">
        <f t="shared" si="299"/>
        <v>24</v>
      </c>
    </row>
    <row r="3170" spans="1:17" x14ac:dyDescent="0.25">
      <c r="A3170" t="str">
        <f t="shared" si="297"/>
        <v>Switzerland-Foreign</v>
      </c>
      <c r="B3170">
        <v>3169</v>
      </c>
      <c r="C3170" t="s">
        <v>20</v>
      </c>
      <c r="D3170" t="s">
        <v>96</v>
      </c>
      <c r="E3170" t="s">
        <v>100</v>
      </c>
      <c r="F3170" s="3">
        <v>41548</v>
      </c>
      <c r="G3170" s="1" t="s">
        <v>133</v>
      </c>
      <c r="H3170" t="s">
        <v>117</v>
      </c>
      <c r="I3170" s="17">
        <f>IF(D3170="Moody",VLOOKUP(H3170,'Rating Translation'!$B$2:$E$25,4,FALSE),IF(D3170="SP",VLOOKUP(H3170,'Rating Translation'!$C$2:$E$25,3,FALSE),VLOOKUP(H3170,'Rating Translation'!$D$2:$E$25,2,FALSE)))</f>
        <v>24</v>
      </c>
      <c r="J3170">
        <f t="shared" si="294"/>
        <v>24</v>
      </c>
      <c r="K3170" s="20">
        <f>IF($D3170=K$1,$J3170,IF($C3170&lt;&gt;$C3169,"",K3169))</f>
        <v>24</v>
      </c>
      <c r="L3170">
        <f>IF($D3170=L$1,$J3170,IF($C3170&lt;&gt;$C3169,"",L3169))</f>
        <v>24</v>
      </c>
      <c r="M3170">
        <f>IF($D3170=M$1,$J3170,IF($C3170&lt;&gt;$C3169,"",M3169))</f>
        <v>24</v>
      </c>
      <c r="N3170" s="20">
        <f t="shared" si="295"/>
        <v>3</v>
      </c>
      <c r="O3170" s="21">
        <f t="shared" si="296"/>
        <v>24</v>
      </c>
      <c r="P3170">
        <f t="shared" si="298"/>
        <v>0</v>
      </c>
      <c r="Q3170">
        <f t="shared" si="299"/>
        <v>24</v>
      </c>
    </row>
    <row r="3171" spans="1:17" x14ac:dyDescent="0.25">
      <c r="A3171" t="str">
        <f t="shared" si="297"/>
        <v>Switzerland-Foreign</v>
      </c>
      <c r="B3171">
        <v>3170</v>
      </c>
      <c r="C3171" t="s">
        <v>20</v>
      </c>
      <c r="D3171" t="s">
        <v>96</v>
      </c>
      <c r="E3171" t="s">
        <v>100</v>
      </c>
      <c r="F3171" s="3">
        <v>41561</v>
      </c>
      <c r="G3171" s="1" t="s">
        <v>133</v>
      </c>
      <c r="H3171" t="s">
        <v>117</v>
      </c>
      <c r="I3171" s="17">
        <f>IF(D3171="Moody",VLOOKUP(H3171,'Rating Translation'!$B$2:$E$25,4,FALSE),IF(D3171="SP",VLOOKUP(H3171,'Rating Translation'!$C$2:$E$25,3,FALSE),VLOOKUP(H3171,'Rating Translation'!$D$2:$E$25,2,FALSE)))</f>
        <v>24</v>
      </c>
      <c r="J3171">
        <f t="shared" si="294"/>
        <v>24</v>
      </c>
      <c r="K3171" s="20">
        <f>IF($D3171=K$1,$J3171,IF($C3171&lt;&gt;$C3170,"",K3170))</f>
        <v>24</v>
      </c>
      <c r="L3171">
        <f>IF($D3171=L$1,$J3171,IF($C3171&lt;&gt;$C3170,"",L3170))</f>
        <v>24</v>
      </c>
      <c r="M3171">
        <f>IF($D3171=M$1,$J3171,IF($C3171&lt;&gt;$C3170,"",M3170))</f>
        <v>24</v>
      </c>
      <c r="N3171" s="20">
        <f t="shared" si="295"/>
        <v>3</v>
      </c>
      <c r="O3171" s="21">
        <f t="shared" si="296"/>
        <v>24</v>
      </c>
      <c r="P3171">
        <f t="shared" si="298"/>
        <v>0</v>
      </c>
      <c r="Q3171">
        <f t="shared" si="299"/>
        <v>24</v>
      </c>
    </row>
    <row r="3172" spans="1:17" x14ac:dyDescent="0.25">
      <c r="A3172" t="str">
        <f t="shared" si="297"/>
        <v>Switzerland-Foreign</v>
      </c>
      <c r="B3172">
        <v>3171</v>
      </c>
      <c r="C3172" t="s">
        <v>20</v>
      </c>
      <c r="D3172" t="s">
        <v>96</v>
      </c>
      <c r="E3172" t="s">
        <v>100</v>
      </c>
      <c r="F3172" s="3">
        <v>41571</v>
      </c>
      <c r="G3172" s="1" t="s">
        <v>133</v>
      </c>
      <c r="H3172" t="s">
        <v>117</v>
      </c>
      <c r="I3172" s="17">
        <f>IF(D3172="Moody",VLOOKUP(H3172,'Rating Translation'!$B$2:$E$25,4,FALSE),IF(D3172="SP",VLOOKUP(H3172,'Rating Translation'!$C$2:$E$25,3,FALSE),VLOOKUP(H3172,'Rating Translation'!$D$2:$E$25,2,FALSE)))</f>
        <v>24</v>
      </c>
      <c r="J3172">
        <f t="shared" si="294"/>
        <v>24</v>
      </c>
      <c r="K3172" s="20">
        <f>IF($D3172=K$1,$J3172,IF($C3172&lt;&gt;$C3171,"",K3171))</f>
        <v>24</v>
      </c>
      <c r="L3172">
        <f>IF($D3172=L$1,$J3172,IF($C3172&lt;&gt;$C3171,"",L3171))</f>
        <v>24</v>
      </c>
      <c r="M3172">
        <f>IF($D3172=M$1,$J3172,IF($C3172&lt;&gt;$C3171,"",M3171))</f>
        <v>24</v>
      </c>
      <c r="N3172" s="20">
        <f t="shared" si="295"/>
        <v>3</v>
      </c>
      <c r="O3172" s="21">
        <f t="shared" si="296"/>
        <v>24</v>
      </c>
      <c r="P3172">
        <f t="shared" si="298"/>
        <v>0</v>
      </c>
      <c r="Q3172">
        <f t="shared" si="299"/>
        <v>24</v>
      </c>
    </row>
    <row r="3173" spans="1:17" x14ac:dyDescent="0.25">
      <c r="A3173" t="str">
        <f t="shared" si="297"/>
        <v>Switzerland-Foreign</v>
      </c>
      <c r="B3173">
        <v>3172</v>
      </c>
      <c r="C3173" t="s">
        <v>20</v>
      </c>
      <c r="D3173" t="s">
        <v>96</v>
      </c>
      <c r="E3173" t="s">
        <v>100</v>
      </c>
      <c r="F3173" s="3">
        <v>41578</v>
      </c>
      <c r="G3173" s="1" t="s">
        <v>133</v>
      </c>
      <c r="H3173" t="s">
        <v>117</v>
      </c>
      <c r="I3173" s="17">
        <f>IF(D3173="Moody",VLOOKUP(H3173,'Rating Translation'!$B$2:$E$25,4,FALSE),IF(D3173="SP",VLOOKUP(H3173,'Rating Translation'!$C$2:$E$25,3,FALSE),VLOOKUP(H3173,'Rating Translation'!$D$2:$E$25,2,FALSE)))</f>
        <v>24</v>
      </c>
      <c r="J3173">
        <f t="shared" si="294"/>
        <v>24</v>
      </c>
      <c r="K3173" s="20">
        <f>IF($D3173=K$1,$J3173,IF($C3173&lt;&gt;$C3172,"",K3172))</f>
        <v>24</v>
      </c>
      <c r="L3173">
        <f>IF($D3173=L$1,$J3173,IF($C3173&lt;&gt;$C3172,"",L3172))</f>
        <v>24</v>
      </c>
      <c r="M3173">
        <f>IF($D3173=M$1,$J3173,IF($C3173&lt;&gt;$C3172,"",M3172))</f>
        <v>24</v>
      </c>
      <c r="N3173" s="20">
        <f t="shared" si="295"/>
        <v>3</v>
      </c>
      <c r="O3173" s="21">
        <f t="shared" si="296"/>
        <v>24</v>
      </c>
      <c r="P3173">
        <f t="shared" si="298"/>
        <v>0</v>
      </c>
      <c r="Q3173">
        <f t="shared" si="299"/>
        <v>24</v>
      </c>
    </row>
    <row r="3174" spans="1:17" x14ac:dyDescent="0.25">
      <c r="A3174" t="str">
        <f t="shared" si="297"/>
        <v>Switzerland-Foreign</v>
      </c>
      <c r="B3174">
        <v>3173</v>
      </c>
      <c r="C3174" t="s">
        <v>20</v>
      </c>
      <c r="D3174" t="s">
        <v>96</v>
      </c>
      <c r="E3174" t="s">
        <v>100</v>
      </c>
      <c r="F3174" s="3">
        <v>41593</v>
      </c>
      <c r="G3174" s="1" t="s">
        <v>133</v>
      </c>
      <c r="H3174" t="s">
        <v>117</v>
      </c>
      <c r="I3174" s="17">
        <f>IF(D3174="Moody",VLOOKUP(H3174,'Rating Translation'!$B$2:$E$25,4,FALSE),IF(D3174="SP",VLOOKUP(H3174,'Rating Translation'!$C$2:$E$25,3,FALSE),VLOOKUP(H3174,'Rating Translation'!$D$2:$E$25,2,FALSE)))</f>
        <v>24</v>
      </c>
      <c r="J3174">
        <f t="shared" si="294"/>
        <v>24</v>
      </c>
      <c r="K3174" s="20">
        <f>IF($D3174=K$1,$J3174,IF($C3174&lt;&gt;$C3173,"",K3173))</f>
        <v>24</v>
      </c>
      <c r="L3174">
        <f>IF($D3174=L$1,$J3174,IF($C3174&lt;&gt;$C3173,"",L3173))</f>
        <v>24</v>
      </c>
      <c r="M3174">
        <f>IF($D3174=M$1,$J3174,IF($C3174&lt;&gt;$C3173,"",M3173))</f>
        <v>24</v>
      </c>
      <c r="N3174" s="20">
        <f t="shared" si="295"/>
        <v>3</v>
      </c>
      <c r="O3174" s="21">
        <f t="shared" si="296"/>
        <v>24</v>
      </c>
      <c r="P3174">
        <f t="shared" si="298"/>
        <v>0</v>
      </c>
      <c r="Q3174">
        <f t="shared" si="299"/>
        <v>24</v>
      </c>
    </row>
    <row r="3175" spans="1:17" x14ac:dyDescent="0.25">
      <c r="A3175" t="str">
        <f t="shared" si="297"/>
        <v>Switzerland-Foreign</v>
      </c>
      <c r="B3175">
        <v>3174</v>
      </c>
      <c r="C3175" t="s">
        <v>20</v>
      </c>
      <c r="D3175" t="s">
        <v>96</v>
      </c>
      <c r="E3175" t="s">
        <v>100</v>
      </c>
      <c r="F3175" s="3">
        <v>41611</v>
      </c>
      <c r="G3175" s="1" t="s">
        <v>133</v>
      </c>
      <c r="H3175" t="s">
        <v>117</v>
      </c>
      <c r="I3175" s="17">
        <f>IF(D3175="Moody",VLOOKUP(H3175,'Rating Translation'!$B$2:$E$25,4,FALSE),IF(D3175="SP",VLOOKUP(H3175,'Rating Translation'!$C$2:$E$25,3,FALSE),VLOOKUP(H3175,'Rating Translation'!$D$2:$E$25,2,FALSE)))</f>
        <v>24</v>
      </c>
      <c r="J3175">
        <f t="shared" si="294"/>
        <v>24</v>
      </c>
      <c r="K3175" s="20">
        <f>IF($D3175=K$1,$J3175,IF($C3175&lt;&gt;$C3174,"",K3174))</f>
        <v>24</v>
      </c>
      <c r="L3175">
        <f>IF($D3175=L$1,$J3175,IF($C3175&lt;&gt;$C3174,"",L3174))</f>
        <v>24</v>
      </c>
      <c r="M3175">
        <f>IF($D3175=M$1,$J3175,IF($C3175&lt;&gt;$C3174,"",M3174))</f>
        <v>24</v>
      </c>
      <c r="N3175" s="20">
        <f t="shared" si="295"/>
        <v>3</v>
      </c>
      <c r="O3175" s="21">
        <f t="shared" si="296"/>
        <v>24</v>
      </c>
      <c r="P3175">
        <f t="shared" si="298"/>
        <v>0</v>
      </c>
      <c r="Q3175">
        <f t="shared" si="299"/>
        <v>24</v>
      </c>
    </row>
    <row r="3176" spans="1:17" x14ac:dyDescent="0.25">
      <c r="A3176" t="str">
        <f t="shared" si="297"/>
        <v>Switzerland-Foreign</v>
      </c>
      <c r="B3176">
        <v>3175</v>
      </c>
      <c r="C3176" t="s">
        <v>20</v>
      </c>
      <c r="D3176" t="s">
        <v>96</v>
      </c>
      <c r="E3176" t="s">
        <v>100</v>
      </c>
      <c r="F3176" s="3">
        <v>41621</v>
      </c>
      <c r="G3176" s="1" t="s">
        <v>133</v>
      </c>
      <c r="H3176" t="s">
        <v>117</v>
      </c>
      <c r="I3176" s="17">
        <f>IF(D3176="Moody",VLOOKUP(H3176,'Rating Translation'!$B$2:$E$25,4,FALSE),IF(D3176="SP",VLOOKUP(H3176,'Rating Translation'!$C$2:$E$25,3,FALSE),VLOOKUP(H3176,'Rating Translation'!$D$2:$E$25,2,FALSE)))</f>
        <v>24</v>
      </c>
      <c r="J3176">
        <f t="shared" ref="J3176:J3239" si="300">IF(ISERROR(I3176),"",I3176)</f>
        <v>24</v>
      </c>
      <c r="K3176" s="20">
        <f>IF($D3176=K$1,$J3176,IF($C3176&lt;&gt;$C3175,"",K3175))</f>
        <v>24</v>
      </c>
      <c r="L3176">
        <f>IF($D3176=L$1,$J3176,IF($C3176&lt;&gt;$C3175,"",L3175))</f>
        <v>24</v>
      </c>
      <c r="M3176">
        <f>IF($D3176=M$1,$J3176,IF($C3176&lt;&gt;$C3175,"",M3175))</f>
        <v>24</v>
      </c>
      <c r="N3176" s="20">
        <f t="shared" ref="N3176:N3239" si="301">COUNT(K3176:M3176)</f>
        <v>3</v>
      </c>
      <c r="O3176" s="21">
        <f t="shared" ref="O3176:O3239" si="302">AVERAGE(K3176:M3176)</f>
        <v>24</v>
      </c>
      <c r="P3176">
        <f t="shared" si="298"/>
        <v>0</v>
      </c>
      <c r="Q3176">
        <f t="shared" si="299"/>
        <v>24</v>
      </c>
    </row>
    <row r="3177" spans="1:17" x14ac:dyDescent="0.25">
      <c r="A3177" t="str">
        <f t="shared" si="297"/>
        <v>Switzerland-Foreign</v>
      </c>
      <c r="B3177">
        <v>3176</v>
      </c>
      <c r="C3177" t="s">
        <v>20</v>
      </c>
      <c r="D3177" t="s">
        <v>96</v>
      </c>
      <c r="E3177" t="s">
        <v>100</v>
      </c>
      <c r="F3177" s="3">
        <v>41626</v>
      </c>
      <c r="G3177" s="1" t="s">
        <v>133</v>
      </c>
      <c r="H3177" t="s">
        <v>117</v>
      </c>
      <c r="I3177" s="17">
        <f>IF(D3177="Moody",VLOOKUP(H3177,'Rating Translation'!$B$2:$E$25,4,FALSE),IF(D3177="SP",VLOOKUP(H3177,'Rating Translation'!$C$2:$E$25,3,FALSE),VLOOKUP(H3177,'Rating Translation'!$D$2:$E$25,2,FALSE)))</f>
        <v>24</v>
      </c>
      <c r="J3177">
        <f t="shared" si="300"/>
        <v>24</v>
      </c>
      <c r="K3177" s="20">
        <f>IF($D3177=K$1,$J3177,IF($C3177&lt;&gt;$C3176,"",K3176))</f>
        <v>24</v>
      </c>
      <c r="L3177">
        <f>IF($D3177=L$1,$J3177,IF($C3177&lt;&gt;$C3176,"",L3176))</f>
        <v>24</v>
      </c>
      <c r="M3177">
        <f>IF($D3177=M$1,$J3177,IF($C3177&lt;&gt;$C3176,"",M3176))</f>
        <v>24</v>
      </c>
      <c r="N3177" s="20">
        <f t="shared" si="301"/>
        <v>3</v>
      </c>
      <c r="O3177" s="21">
        <f t="shared" si="302"/>
        <v>24</v>
      </c>
      <c r="P3177">
        <f t="shared" si="298"/>
        <v>0</v>
      </c>
      <c r="Q3177">
        <f t="shared" si="299"/>
        <v>24</v>
      </c>
    </row>
    <row r="3178" spans="1:17" x14ac:dyDescent="0.25">
      <c r="A3178" t="str">
        <f t="shared" si="297"/>
        <v>Switzerland-Foreign</v>
      </c>
      <c r="B3178">
        <v>3177</v>
      </c>
      <c r="C3178" t="s">
        <v>20</v>
      </c>
      <c r="D3178" t="s">
        <v>96</v>
      </c>
      <c r="E3178" t="s">
        <v>100</v>
      </c>
      <c r="F3178" s="3">
        <v>41635</v>
      </c>
      <c r="G3178" s="1" t="s">
        <v>133</v>
      </c>
      <c r="H3178" t="s">
        <v>117</v>
      </c>
      <c r="I3178" s="17">
        <f>IF(D3178="Moody",VLOOKUP(H3178,'Rating Translation'!$B$2:$E$25,4,FALSE),IF(D3178="SP",VLOOKUP(H3178,'Rating Translation'!$C$2:$E$25,3,FALSE),VLOOKUP(H3178,'Rating Translation'!$D$2:$E$25,2,FALSE)))</f>
        <v>24</v>
      </c>
      <c r="J3178">
        <f t="shared" si="300"/>
        <v>24</v>
      </c>
      <c r="K3178" s="20">
        <f>IF($D3178=K$1,$J3178,IF($C3178&lt;&gt;$C3177,"",K3177))</f>
        <v>24</v>
      </c>
      <c r="L3178">
        <f>IF($D3178=L$1,$J3178,IF($C3178&lt;&gt;$C3177,"",L3177))</f>
        <v>24</v>
      </c>
      <c r="M3178">
        <f>IF($D3178=M$1,$J3178,IF($C3178&lt;&gt;$C3177,"",M3177))</f>
        <v>24</v>
      </c>
      <c r="N3178" s="20">
        <f t="shared" si="301"/>
        <v>3</v>
      </c>
      <c r="O3178" s="21">
        <f t="shared" si="302"/>
        <v>24</v>
      </c>
      <c r="P3178">
        <f t="shared" si="298"/>
        <v>0</v>
      </c>
      <c r="Q3178">
        <f t="shared" si="299"/>
        <v>24</v>
      </c>
    </row>
    <row r="3179" spans="1:17" x14ac:dyDescent="0.25">
      <c r="A3179" t="str">
        <f t="shared" si="297"/>
        <v>Switzerland-Foreign</v>
      </c>
      <c r="B3179">
        <v>3178</v>
      </c>
      <c r="C3179" t="s">
        <v>20</v>
      </c>
      <c r="D3179" t="s">
        <v>96</v>
      </c>
      <c r="E3179" t="s">
        <v>100</v>
      </c>
      <c r="F3179" s="3">
        <v>41638</v>
      </c>
      <c r="G3179" s="1" t="s">
        <v>133</v>
      </c>
      <c r="H3179" t="s">
        <v>117</v>
      </c>
      <c r="I3179" s="17">
        <f>IF(D3179="Moody",VLOOKUP(H3179,'Rating Translation'!$B$2:$E$25,4,FALSE),IF(D3179="SP",VLOOKUP(H3179,'Rating Translation'!$C$2:$E$25,3,FALSE),VLOOKUP(H3179,'Rating Translation'!$D$2:$E$25,2,FALSE)))</f>
        <v>24</v>
      </c>
      <c r="J3179">
        <f t="shared" si="300"/>
        <v>24</v>
      </c>
      <c r="K3179" s="20">
        <f>IF($D3179=K$1,$J3179,IF($C3179&lt;&gt;$C3178,"",K3178))</f>
        <v>24</v>
      </c>
      <c r="L3179">
        <f>IF($D3179=L$1,$J3179,IF($C3179&lt;&gt;$C3178,"",L3178))</f>
        <v>24</v>
      </c>
      <c r="M3179">
        <f>IF($D3179=M$1,$J3179,IF($C3179&lt;&gt;$C3178,"",M3178))</f>
        <v>24</v>
      </c>
      <c r="N3179" s="20">
        <f t="shared" si="301"/>
        <v>3</v>
      </c>
      <c r="O3179" s="21">
        <f t="shared" si="302"/>
        <v>24</v>
      </c>
      <c r="P3179">
        <f t="shared" si="298"/>
        <v>0</v>
      </c>
      <c r="Q3179">
        <f t="shared" si="299"/>
        <v>24</v>
      </c>
    </row>
    <row r="3180" spans="1:17" x14ac:dyDescent="0.25">
      <c r="A3180" t="str">
        <f t="shared" si="297"/>
        <v>Switzerland-Foreign</v>
      </c>
      <c r="B3180">
        <v>3179</v>
      </c>
      <c r="C3180" t="s">
        <v>20</v>
      </c>
      <c r="D3180" t="s">
        <v>96</v>
      </c>
      <c r="E3180" t="s">
        <v>100</v>
      </c>
      <c r="F3180" s="3">
        <v>41647</v>
      </c>
      <c r="G3180" s="1" t="s">
        <v>133</v>
      </c>
      <c r="H3180" t="s">
        <v>117</v>
      </c>
      <c r="I3180" s="17">
        <f>IF(D3180="Moody",VLOOKUP(H3180,'Rating Translation'!$B$2:$E$25,4,FALSE),IF(D3180="SP",VLOOKUP(H3180,'Rating Translation'!$C$2:$E$25,3,FALSE),VLOOKUP(H3180,'Rating Translation'!$D$2:$E$25,2,FALSE)))</f>
        <v>24</v>
      </c>
      <c r="J3180">
        <f t="shared" si="300"/>
        <v>24</v>
      </c>
      <c r="K3180" s="20">
        <f>IF($D3180=K$1,$J3180,IF($C3180&lt;&gt;$C3179,"",K3179))</f>
        <v>24</v>
      </c>
      <c r="L3180">
        <f>IF($D3180=L$1,$J3180,IF($C3180&lt;&gt;$C3179,"",L3179))</f>
        <v>24</v>
      </c>
      <c r="M3180">
        <f>IF($D3180=M$1,$J3180,IF($C3180&lt;&gt;$C3179,"",M3179))</f>
        <v>24</v>
      </c>
      <c r="N3180" s="20">
        <f t="shared" si="301"/>
        <v>3</v>
      </c>
      <c r="O3180" s="21">
        <f t="shared" si="302"/>
        <v>24</v>
      </c>
      <c r="P3180">
        <f t="shared" si="298"/>
        <v>0</v>
      </c>
      <c r="Q3180">
        <f t="shared" si="299"/>
        <v>24</v>
      </c>
    </row>
    <row r="3181" spans="1:17" x14ac:dyDescent="0.25">
      <c r="A3181" t="str">
        <f t="shared" si="297"/>
        <v>Switzerland-Local</v>
      </c>
      <c r="B3181">
        <v>3180</v>
      </c>
      <c r="C3181" t="s">
        <v>20</v>
      </c>
      <c r="D3181" t="s">
        <v>79</v>
      </c>
      <c r="E3181" t="s">
        <v>101</v>
      </c>
      <c r="F3181" s="3">
        <v>33812</v>
      </c>
      <c r="G3181" s="1" t="s">
        <v>117</v>
      </c>
      <c r="H3181" t="s">
        <v>117</v>
      </c>
      <c r="I3181" s="17">
        <f>IF(D3181="Moody",VLOOKUP(H3181,'Rating Translation'!$B$2:$E$25,4,FALSE),IF(D3181="SP",VLOOKUP(H3181,'Rating Translation'!$C$2:$E$25,3,FALSE),VLOOKUP(H3181,'Rating Translation'!$D$2:$E$25,2,FALSE)))</f>
        <v>24</v>
      </c>
      <c r="J3181">
        <f t="shared" si="300"/>
        <v>24</v>
      </c>
      <c r="K3181" s="20">
        <f>IF($D3181=K$1,$J3181,IF($C3181&lt;&gt;$C3180,"",K3180))</f>
        <v>24</v>
      </c>
      <c r="L3181">
        <f>IF($D3181=L$1,$J3181,IF($C3181&lt;&gt;$C3180,"",L3180))</f>
        <v>24</v>
      </c>
      <c r="M3181">
        <f>IF($D3181=M$1,$J3181,IF($C3181&lt;&gt;$C3180,"",M3180))</f>
        <v>24</v>
      </c>
      <c r="N3181" s="20">
        <f t="shared" si="301"/>
        <v>3</v>
      </c>
      <c r="O3181" s="21">
        <f t="shared" si="302"/>
        <v>24</v>
      </c>
      <c r="P3181">
        <f t="shared" si="298"/>
        <v>0</v>
      </c>
      <c r="Q3181">
        <f t="shared" si="299"/>
        <v>24</v>
      </c>
    </row>
    <row r="3182" spans="1:17" x14ac:dyDescent="0.25">
      <c r="A3182" t="str">
        <f t="shared" si="297"/>
        <v>Switzerland-Local</v>
      </c>
      <c r="B3182">
        <v>3181</v>
      </c>
      <c r="C3182" t="s">
        <v>20</v>
      </c>
      <c r="D3182" t="s">
        <v>96</v>
      </c>
      <c r="E3182" t="s">
        <v>101</v>
      </c>
      <c r="F3182" s="3">
        <v>34998</v>
      </c>
      <c r="G3182" s="1" t="s">
        <v>117</v>
      </c>
      <c r="H3182" t="s">
        <v>117</v>
      </c>
      <c r="I3182" s="17">
        <f>IF(D3182="Moody",VLOOKUP(H3182,'Rating Translation'!$B$2:$E$25,4,FALSE),IF(D3182="SP",VLOOKUP(H3182,'Rating Translation'!$C$2:$E$25,3,FALSE),VLOOKUP(H3182,'Rating Translation'!$D$2:$E$25,2,FALSE)))</f>
        <v>24</v>
      </c>
      <c r="J3182">
        <f t="shared" si="300"/>
        <v>24</v>
      </c>
      <c r="K3182" s="20">
        <f>IF($D3182=K$1,$J3182,IF($C3182&lt;&gt;$C3181,"",K3181))</f>
        <v>24</v>
      </c>
      <c r="L3182">
        <f>IF($D3182=L$1,$J3182,IF($C3182&lt;&gt;$C3181,"",L3181))</f>
        <v>24</v>
      </c>
      <c r="M3182">
        <f>IF($D3182=M$1,$J3182,IF($C3182&lt;&gt;$C3181,"",M3181))</f>
        <v>24</v>
      </c>
      <c r="N3182" s="20">
        <f t="shared" si="301"/>
        <v>3</v>
      </c>
      <c r="O3182" s="21">
        <f t="shared" si="302"/>
        <v>24</v>
      </c>
      <c r="P3182">
        <f t="shared" si="298"/>
        <v>0</v>
      </c>
      <c r="Q3182">
        <f t="shared" si="299"/>
        <v>24</v>
      </c>
    </row>
    <row r="3183" spans="1:17" x14ac:dyDescent="0.25">
      <c r="A3183" t="str">
        <f t="shared" si="297"/>
        <v>Switzerland-Local</v>
      </c>
      <c r="B3183">
        <v>3182</v>
      </c>
      <c r="C3183" t="s">
        <v>20</v>
      </c>
      <c r="D3183" t="s">
        <v>69</v>
      </c>
      <c r="E3183" t="s">
        <v>101</v>
      </c>
      <c r="F3183" s="3">
        <v>36109</v>
      </c>
      <c r="G3183" s="1" t="s">
        <v>104</v>
      </c>
      <c r="H3183" t="s">
        <v>104</v>
      </c>
      <c r="I3183" s="17">
        <f>IF(D3183="Moody",VLOOKUP(H3183,'Rating Translation'!$B$2:$E$25,4,FALSE),IF(D3183="SP",VLOOKUP(H3183,'Rating Translation'!$C$2:$E$25,3,FALSE),VLOOKUP(H3183,'Rating Translation'!$D$2:$E$25,2,FALSE)))</f>
        <v>24</v>
      </c>
      <c r="J3183">
        <f t="shared" si="300"/>
        <v>24</v>
      </c>
      <c r="K3183" s="20">
        <f>IF($D3183=K$1,$J3183,IF($C3183&lt;&gt;$C3182,"",K3182))</f>
        <v>24</v>
      </c>
      <c r="L3183">
        <f>IF($D3183=L$1,$J3183,IF($C3183&lt;&gt;$C3182,"",L3182))</f>
        <v>24</v>
      </c>
      <c r="M3183">
        <f>IF($D3183=M$1,$J3183,IF($C3183&lt;&gt;$C3182,"",M3182))</f>
        <v>24</v>
      </c>
      <c r="N3183" s="20">
        <f t="shared" si="301"/>
        <v>3</v>
      </c>
      <c r="O3183" s="21">
        <f t="shared" si="302"/>
        <v>24</v>
      </c>
      <c r="P3183">
        <f t="shared" si="298"/>
        <v>0</v>
      </c>
      <c r="Q3183">
        <f t="shared" si="299"/>
        <v>24</v>
      </c>
    </row>
    <row r="3184" spans="1:17" x14ac:dyDescent="0.25">
      <c r="A3184" t="str">
        <f t="shared" si="297"/>
        <v>Switzerland-Local</v>
      </c>
      <c r="B3184">
        <v>3183</v>
      </c>
      <c r="C3184" t="s">
        <v>20</v>
      </c>
      <c r="D3184" t="s">
        <v>96</v>
      </c>
      <c r="E3184" t="s">
        <v>101</v>
      </c>
      <c r="F3184" s="3">
        <v>36790</v>
      </c>
      <c r="G3184" s="1" t="s">
        <v>117</v>
      </c>
      <c r="H3184" t="s">
        <v>117</v>
      </c>
      <c r="I3184" s="17">
        <f>IF(D3184="Moody",VLOOKUP(H3184,'Rating Translation'!$B$2:$E$25,4,FALSE),IF(D3184="SP",VLOOKUP(H3184,'Rating Translation'!$C$2:$E$25,3,FALSE),VLOOKUP(H3184,'Rating Translation'!$D$2:$E$25,2,FALSE)))</f>
        <v>24</v>
      </c>
      <c r="J3184">
        <f t="shared" si="300"/>
        <v>24</v>
      </c>
      <c r="K3184" s="20">
        <f>IF($D3184=K$1,$J3184,IF($C3184&lt;&gt;$C3183,"",K3183))</f>
        <v>24</v>
      </c>
      <c r="L3184">
        <f>IF($D3184=L$1,$J3184,IF($C3184&lt;&gt;$C3183,"",L3183))</f>
        <v>24</v>
      </c>
      <c r="M3184">
        <f>IF($D3184=M$1,$J3184,IF($C3184&lt;&gt;$C3183,"",M3183))</f>
        <v>24</v>
      </c>
      <c r="N3184" s="20">
        <f t="shared" si="301"/>
        <v>3</v>
      </c>
      <c r="O3184" s="21">
        <f t="shared" si="302"/>
        <v>24</v>
      </c>
      <c r="P3184">
        <f t="shared" si="298"/>
        <v>0</v>
      </c>
      <c r="Q3184">
        <f t="shared" si="299"/>
        <v>24</v>
      </c>
    </row>
    <row r="3185" spans="1:17" x14ac:dyDescent="0.25">
      <c r="A3185" t="str">
        <f t="shared" si="297"/>
        <v>Switzerland-Local</v>
      </c>
      <c r="B3185">
        <v>3184</v>
      </c>
      <c r="C3185" t="s">
        <v>20</v>
      </c>
      <c r="D3185" t="s">
        <v>79</v>
      </c>
      <c r="E3185" t="s">
        <v>101</v>
      </c>
      <c r="F3185" s="3">
        <v>38657</v>
      </c>
      <c r="G3185" s="1" t="s">
        <v>117</v>
      </c>
      <c r="H3185" t="s">
        <v>117</v>
      </c>
      <c r="I3185" s="17">
        <f>IF(D3185="Moody",VLOOKUP(H3185,'Rating Translation'!$B$2:$E$25,4,FALSE),IF(D3185="SP",VLOOKUP(H3185,'Rating Translation'!$C$2:$E$25,3,FALSE),VLOOKUP(H3185,'Rating Translation'!$D$2:$E$25,2,FALSE)))</f>
        <v>24</v>
      </c>
      <c r="J3185">
        <f t="shared" si="300"/>
        <v>24</v>
      </c>
      <c r="K3185" s="20">
        <f>IF($D3185=K$1,$J3185,IF($C3185&lt;&gt;$C3184,"",K3184))</f>
        <v>24</v>
      </c>
      <c r="L3185">
        <f>IF($D3185=L$1,$J3185,IF($C3185&lt;&gt;$C3184,"",L3184))</f>
        <v>24</v>
      </c>
      <c r="M3185">
        <f>IF($D3185=M$1,$J3185,IF($C3185&lt;&gt;$C3184,"",M3184))</f>
        <v>24</v>
      </c>
      <c r="N3185" s="20">
        <f t="shared" si="301"/>
        <v>3</v>
      </c>
      <c r="O3185" s="21">
        <f t="shared" si="302"/>
        <v>24</v>
      </c>
      <c r="P3185">
        <f t="shared" si="298"/>
        <v>0</v>
      </c>
      <c r="Q3185">
        <f t="shared" si="299"/>
        <v>24</v>
      </c>
    </row>
    <row r="3186" spans="1:17" x14ac:dyDescent="0.25">
      <c r="A3186" t="str">
        <f t="shared" si="297"/>
        <v>Switzerland-Local</v>
      </c>
      <c r="B3186">
        <v>3185</v>
      </c>
      <c r="C3186" t="s">
        <v>20</v>
      </c>
      <c r="D3186" t="s">
        <v>96</v>
      </c>
      <c r="E3186" t="s">
        <v>101</v>
      </c>
      <c r="F3186" s="3">
        <v>40738</v>
      </c>
      <c r="G3186" s="1" t="s">
        <v>117</v>
      </c>
      <c r="H3186" t="s">
        <v>117</v>
      </c>
      <c r="I3186" s="17">
        <f>IF(D3186="Moody",VLOOKUP(H3186,'Rating Translation'!$B$2:$E$25,4,FALSE),IF(D3186="SP",VLOOKUP(H3186,'Rating Translation'!$C$2:$E$25,3,FALSE),VLOOKUP(H3186,'Rating Translation'!$D$2:$E$25,2,FALSE)))</f>
        <v>24</v>
      </c>
      <c r="J3186">
        <f t="shared" si="300"/>
        <v>24</v>
      </c>
      <c r="K3186" s="20">
        <f>IF($D3186=K$1,$J3186,IF($C3186&lt;&gt;$C3185,"",K3185))</f>
        <v>24</v>
      </c>
      <c r="L3186">
        <f>IF($D3186=L$1,$J3186,IF($C3186&lt;&gt;$C3185,"",L3185))</f>
        <v>24</v>
      </c>
      <c r="M3186">
        <f>IF($D3186=M$1,$J3186,IF($C3186&lt;&gt;$C3185,"",M3185))</f>
        <v>24</v>
      </c>
      <c r="N3186" s="20">
        <f t="shared" si="301"/>
        <v>3</v>
      </c>
      <c r="O3186" s="21">
        <f t="shared" si="302"/>
        <v>24</v>
      </c>
      <c r="P3186">
        <f t="shared" si="298"/>
        <v>0</v>
      </c>
      <c r="Q3186">
        <f t="shared" si="299"/>
        <v>24</v>
      </c>
    </row>
    <row r="3187" spans="1:17" x14ac:dyDescent="0.25">
      <c r="A3187" t="str">
        <f t="shared" si="297"/>
        <v>Switzerland-Local</v>
      </c>
      <c r="B3187">
        <v>3186</v>
      </c>
      <c r="C3187" t="s">
        <v>20</v>
      </c>
      <c r="D3187" t="s">
        <v>96</v>
      </c>
      <c r="E3187" t="s">
        <v>101</v>
      </c>
      <c r="F3187" s="3">
        <v>40856</v>
      </c>
      <c r="G3187" s="1" t="s">
        <v>117</v>
      </c>
      <c r="H3187" t="s">
        <v>117</v>
      </c>
      <c r="I3187" s="17">
        <f>IF(D3187="Moody",VLOOKUP(H3187,'Rating Translation'!$B$2:$E$25,4,FALSE),IF(D3187="SP",VLOOKUP(H3187,'Rating Translation'!$C$2:$E$25,3,FALSE),VLOOKUP(H3187,'Rating Translation'!$D$2:$E$25,2,FALSE)))</f>
        <v>24</v>
      </c>
      <c r="J3187">
        <f t="shared" si="300"/>
        <v>24</v>
      </c>
      <c r="K3187" s="20">
        <f>IF($D3187=K$1,$J3187,IF($C3187&lt;&gt;$C3186,"",K3186))</f>
        <v>24</v>
      </c>
      <c r="L3187">
        <f>IF($D3187=L$1,$J3187,IF($C3187&lt;&gt;$C3186,"",L3186))</f>
        <v>24</v>
      </c>
      <c r="M3187">
        <f>IF($D3187=M$1,$J3187,IF($C3187&lt;&gt;$C3186,"",M3186))</f>
        <v>24</v>
      </c>
      <c r="N3187" s="20">
        <f t="shared" si="301"/>
        <v>3</v>
      </c>
      <c r="O3187" s="21">
        <f t="shared" si="302"/>
        <v>24</v>
      </c>
      <c r="P3187">
        <f t="shared" si="298"/>
        <v>0</v>
      </c>
      <c r="Q3187">
        <f t="shared" si="299"/>
        <v>24</v>
      </c>
    </row>
    <row r="3188" spans="1:17" x14ac:dyDescent="0.25">
      <c r="A3188" t="str">
        <f t="shared" si="297"/>
        <v>Switzerland-Local</v>
      </c>
      <c r="B3188">
        <v>3187</v>
      </c>
      <c r="C3188" t="s">
        <v>20</v>
      </c>
      <c r="D3188" t="s">
        <v>96</v>
      </c>
      <c r="E3188" t="s">
        <v>101</v>
      </c>
      <c r="F3188" s="3">
        <v>40897</v>
      </c>
      <c r="G3188" s="1" t="s">
        <v>117</v>
      </c>
      <c r="H3188" t="s">
        <v>117</v>
      </c>
      <c r="I3188" s="17">
        <f>IF(D3188="Moody",VLOOKUP(H3188,'Rating Translation'!$B$2:$E$25,4,FALSE),IF(D3188="SP",VLOOKUP(H3188,'Rating Translation'!$C$2:$E$25,3,FALSE),VLOOKUP(H3188,'Rating Translation'!$D$2:$E$25,2,FALSE)))</f>
        <v>24</v>
      </c>
      <c r="J3188">
        <f t="shared" si="300"/>
        <v>24</v>
      </c>
      <c r="K3188" s="20">
        <f>IF($D3188=K$1,$J3188,IF($C3188&lt;&gt;$C3187,"",K3187))</f>
        <v>24</v>
      </c>
      <c r="L3188">
        <f>IF($D3188=L$1,$J3188,IF($C3188&lt;&gt;$C3187,"",L3187))</f>
        <v>24</v>
      </c>
      <c r="M3188">
        <f>IF($D3188=M$1,$J3188,IF($C3188&lt;&gt;$C3187,"",M3187))</f>
        <v>24</v>
      </c>
      <c r="N3188" s="20">
        <f t="shared" si="301"/>
        <v>3</v>
      </c>
      <c r="O3188" s="21">
        <f t="shared" si="302"/>
        <v>24</v>
      </c>
      <c r="P3188">
        <f t="shared" si="298"/>
        <v>0</v>
      </c>
      <c r="Q3188">
        <f t="shared" si="299"/>
        <v>24</v>
      </c>
    </row>
    <row r="3189" spans="1:17" x14ac:dyDescent="0.25">
      <c r="A3189" t="str">
        <f t="shared" si="297"/>
        <v>Switzerland-Local</v>
      </c>
      <c r="B3189">
        <v>3188</v>
      </c>
      <c r="C3189" t="s">
        <v>20</v>
      </c>
      <c r="D3189" t="s">
        <v>96</v>
      </c>
      <c r="E3189" t="s">
        <v>101</v>
      </c>
      <c r="F3189" s="3">
        <v>40934</v>
      </c>
      <c r="G3189" s="1" t="s">
        <v>117</v>
      </c>
      <c r="H3189" t="s">
        <v>117</v>
      </c>
      <c r="I3189" s="17">
        <f>IF(D3189="Moody",VLOOKUP(H3189,'Rating Translation'!$B$2:$E$25,4,FALSE),IF(D3189="SP",VLOOKUP(H3189,'Rating Translation'!$C$2:$E$25,3,FALSE),VLOOKUP(H3189,'Rating Translation'!$D$2:$E$25,2,FALSE)))</f>
        <v>24</v>
      </c>
      <c r="J3189">
        <f t="shared" si="300"/>
        <v>24</v>
      </c>
      <c r="K3189" s="20">
        <f>IF($D3189=K$1,$J3189,IF($C3189&lt;&gt;$C3188,"",K3188))</f>
        <v>24</v>
      </c>
      <c r="L3189">
        <f>IF($D3189=L$1,$J3189,IF($C3189&lt;&gt;$C3188,"",L3188))</f>
        <v>24</v>
      </c>
      <c r="M3189">
        <f>IF($D3189=M$1,$J3189,IF($C3189&lt;&gt;$C3188,"",M3188))</f>
        <v>24</v>
      </c>
      <c r="N3189" s="20">
        <f t="shared" si="301"/>
        <v>3</v>
      </c>
      <c r="O3189" s="21">
        <f t="shared" si="302"/>
        <v>24</v>
      </c>
      <c r="P3189">
        <f t="shared" si="298"/>
        <v>0</v>
      </c>
      <c r="Q3189">
        <f t="shared" si="299"/>
        <v>24</v>
      </c>
    </row>
    <row r="3190" spans="1:17" x14ac:dyDescent="0.25">
      <c r="A3190" t="str">
        <f t="shared" si="297"/>
        <v>Switzerland-Local</v>
      </c>
      <c r="B3190">
        <v>3189</v>
      </c>
      <c r="C3190" t="s">
        <v>20</v>
      </c>
      <c r="D3190" t="s">
        <v>96</v>
      </c>
      <c r="E3190" t="s">
        <v>101</v>
      </c>
      <c r="F3190" s="3">
        <v>40963</v>
      </c>
      <c r="G3190" s="1" t="s">
        <v>117</v>
      </c>
      <c r="H3190" t="s">
        <v>117</v>
      </c>
      <c r="I3190" s="17">
        <f>IF(D3190="Moody",VLOOKUP(H3190,'Rating Translation'!$B$2:$E$25,4,FALSE),IF(D3190="SP",VLOOKUP(H3190,'Rating Translation'!$C$2:$E$25,3,FALSE),VLOOKUP(H3190,'Rating Translation'!$D$2:$E$25,2,FALSE)))</f>
        <v>24</v>
      </c>
      <c r="J3190">
        <f t="shared" si="300"/>
        <v>24</v>
      </c>
      <c r="K3190" s="20">
        <f>IF($D3190=K$1,$J3190,IF($C3190&lt;&gt;$C3189,"",K3189))</f>
        <v>24</v>
      </c>
      <c r="L3190">
        <f>IF($D3190=L$1,$J3190,IF($C3190&lt;&gt;$C3189,"",L3189))</f>
        <v>24</v>
      </c>
      <c r="M3190">
        <f>IF($D3190=M$1,$J3190,IF($C3190&lt;&gt;$C3189,"",M3189))</f>
        <v>24</v>
      </c>
      <c r="N3190" s="20">
        <f t="shared" si="301"/>
        <v>3</v>
      </c>
      <c r="O3190" s="21">
        <f t="shared" si="302"/>
        <v>24</v>
      </c>
      <c r="P3190">
        <f t="shared" si="298"/>
        <v>0</v>
      </c>
      <c r="Q3190">
        <f t="shared" si="299"/>
        <v>24</v>
      </c>
    </row>
    <row r="3191" spans="1:17" x14ac:dyDescent="0.25">
      <c r="A3191" t="str">
        <f t="shared" si="297"/>
        <v>Switzerland-Local</v>
      </c>
      <c r="B3191">
        <v>3190</v>
      </c>
      <c r="C3191" t="s">
        <v>20</v>
      </c>
      <c r="D3191" t="s">
        <v>96</v>
      </c>
      <c r="E3191" t="s">
        <v>101</v>
      </c>
      <c r="F3191" s="3">
        <v>41029</v>
      </c>
      <c r="G3191" s="1" t="s">
        <v>117</v>
      </c>
      <c r="H3191" t="s">
        <v>117</v>
      </c>
      <c r="I3191" s="17">
        <f>IF(D3191="Moody",VLOOKUP(H3191,'Rating Translation'!$B$2:$E$25,4,FALSE),IF(D3191="SP",VLOOKUP(H3191,'Rating Translation'!$C$2:$E$25,3,FALSE),VLOOKUP(H3191,'Rating Translation'!$D$2:$E$25,2,FALSE)))</f>
        <v>24</v>
      </c>
      <c r="J3191">
        <f t="shared" si="300"/>
        <v>24</v>
      </c>
      <c r="K3191" s="20">
        <f>IF($D3191=K$1,$J3191,IF($C3191&lt;&gt;$C3190,"",K3190))</f>
        <v>24</v>
      </c>
      <c r="L3191">
        <f>IF($D3191=L$1,$J3191,IF($C3191&lt;&gt;$C3190,"",L3190))</f>
        <v>24</v>
      </c>
      <c r="M3191">
        <f>IF($D3191=M$1,$J3191,IF($C3191&lt;&gt;$C3190,"",M3190))</f>
        <v>24</v>
      </c>
      <c r="N3191" s="20">
        <f t="shared" si="301"/>
        <v>3</v>
      </c>
      <c r="O3191" s="21">
        <f t="shared" si="302"/>
        <v>24</v>
      </c>
      <c r="P3191">
        <f t="shared" si="298"/>
        <v>0</v>
      </c>
      <c r="Q3191">
        <f t="shared" si="299"/>
        <v>24</v>
      </c>
    </row>
    <row r="3192" spans="1:17" x14ac:dyDescent="0.25">
      <c r="A3192" t="str">
        <f t="shared" si="297"/>
        <v>Switzerland-Local</v>
      </c>
      <c r="B3192">
        <v>3191</v>
      </c>
      <c r="C3192" t="s">
        <v>20</v>
      </c>
      <c r="D3192" t="s">
        <v>96</v>
      </c>
      <c r="E3192" t="s">
        <v>101</v>
      </c>
      <c r="F3192" s="3">
        <v>41057</v>
      </c>
      <c r="G3192" s="1" t="s">
        <v>117</v>
      </c>
      <c r="H3192" t="s">
        <v>117</v>
      </c>
      <c r="I3192" s="17">
        <f>IF(D3192="Moody",VLOOKUP(H3192,'Rating Translation'!$B$2:$E$25,4,FALSE),IF(D3192="SP",VLOOKUP(H3192,'Rating Translation'!$C$2:$E$25,3,FALSE),VLOOKUP(H3192,'Rating Translation'!$D$2:$E$25,2,FALSE)))</f>
        <v>24</v>
      </c>
      <c r="J3192">
        <f t="shared" si="300"/>
        <v>24</v>
      </c>
      <c r="K3192" s="20">
        <f>IF($D3192=K$1,$J3192,IF($C3192&lt;&gt;$C3191,"",K3191))</f>
        <v>24</v>
      </c>
      <c r="L3192">
        <f>IF($D3192=L$1,$J3192,IF($C3192&lt;&gt;$C3191,"",L3191))</f>
        <v>24</v>
      </c>
      <c r="M3192">
        <f>IF($D3192=M$1,$J3192,IF($C3192&lt;&gt;$C3191,"",M3191))</f>
        <v>24</v>
      </c>
      <c r="N3192" s="20">
        <f t="shared" si="301"/>
        <v>3</v>
      </c>
      <c r="O3192" s="21">
        <f t="shared" si="302"/>
        <v>24</v>
      </c>
      <c r="P3192">
        <f t="shared" si="298"/>
        <v>0</v>
      </c>
      <c r="Q3192">
        <f t="shared" si="299"/>
        <v>24</v>
      </c>
    </row>
    <row r="3193" spans="1:17" x14ac:dyDescent="0.25">
      <c r="A3193" t="str">
        <f t="shared" si="297"/>
        <v>Switzerland-Local</v>
      </c>
      <c r="B3193">
        <v>3192</v>
      </c>
      <c r="C3193" t="s">
        <v>20</v>
      </c>
      <c r="D3193" t="s">
        <v>96</v>
      </c>
      <c r="E3193" t="s">
        <v>101</v>
      </c>
      <c r="F3193" s="3">
        <v>41081</v>
      </c>
      <c r="G3193" s="1" t="s">
        <v>117</v>
      </c>
      <c r="H3193" t="s">
        <v>117</v>
      </c>
      <c r="I3193" s="17">
        <f>IF(D3193="Moody",VLOOKUP(H3193,'Rating Translation'!$B$2:$E$25,4,FALSE),IF(D3193="SP",VLOOKUP(H3193,'Rating Translation'!$C$2:$E$25,3,FALSE),VLOOKUP(H3193,'Rating Translation'!$D$2:$E$25,2,FALSE)))</f>
        <v>24</v>
      </c>
      <c r="J3193">
        <f t="shared" si="300"/>
        <v>24</v>
      </c>
      <c r="K3193" s="20">
        <f>IF($D3193=K$1,$J3193,IF($C3193&lt;&gt;$C3192,"",K3192))</f>
        <v>24</v>
      </c>
      <c r="L3193">
        <f>IF($D3193=L$1,$J3193,IF($C3193&lt;&gt;$C3192,"",L3192))</f>
        <v>24</v>
      </c>
      <c r="M3193">
        <f>IF($D3193=M$1,$J3193,IF($C3193&lt;&gt;$C3192,"",M3192))</f>
        <v>24</v>
      </c>
      <c r="N3193" s="20">
        <f t="shared" si="301"/>
        <v>3</v>
      </c>
      <c r="O3193" s="21">
        <f t="shared" si="302"/>
        <v>24</v>
      </c>
      <c r="P3193">
        <f t="shared" si="298"/>
        <v>0</v>
      </c>
      <c r="Q3193">
        <f t="shared" si="299"/>
        <v>24</v>
      </c>
    </row>
    <row r="3194" spans="1:17" x14ac:dyDescent="0.25">
      <c r="A3194" t="str">
        <f t="shared" si="297"/>
        <v>Switzerland-Local</v>
      </c>
      <c r="B3194">
        <v>3193</v>
      </c>
      <c r="C3194" t="s">
        <v>20</v>
      </c>
      <c r="D3194" t="s">
        <v>96</v>
      </c>
      <c r="E3194" t="s">
        <v>101</v>
      </c>
      <c r="F3194" s="3">
        <v>41102</v>
      </c>
      <c r="G3194" s="1" t="s">
        <v>117</v>
      </c>
      <c r="H3194" t="s">
        <v>117</v>
      </c>
      <c r="I3194" s="17">
        <f>IF(D3194="Moody",VLOOKUP(H3194,'Rating Translation'!$B$2:$E$25,4,FALSE),IF(D3194="SP",VLOOKUP(H3194,'Rating Translation'!$C$2:$E$25,3,FALSE),VLOOKUP(H3194,'Rating Translation'!$D$2:$E$25,2,FALSE)))</f>
        <v>24</v>
      </c>
      <c r="J3194">
        <f t="shared" si="300"/>
        <v>24</v>
      </c>
      <c r="K3194" s="20">
        <f>IF($D3194=K$1,$J3194,IF($C3194&lt;&gt;$C3193,"",K3193))</f>
        <v>24</v>
      </c>
      <c r="L3194">
        <f>IF($D3194=L$1,$J3194,IF($C3194&lt;&gt;$C3193,"",L3193))</f>
        <v>24</v>
      </c>
      <c r="M3194">
        <f>IF($D3194=M$1,$J3194,IF($C3194&lt;&gt;$C3193,"",M3193))</f>
        <v>24</v>
      </c>
      <c r="N3194" s="20">
        <f t="shared" si="301"/>
        <v>3</v>
      </c>
      <c r="O3194" s="21">
        <f t="shared" si="302"/>
        <v>24</v>
      </c>
      <c r="P3194">
        <f t="shared" si="298"/>
        <v>0</v>
      </c>
      <c r="Q3194">
        <f t="shared" si="299"/>
        <v>24</v>
      </c>
    </row>
    <row r="3195" spans="1:17" x14ac:dyDescent="0.25">
      <c r="A3195" t="str">
        <f t="shared" si="297"/>
        <v>Switzerland-Local</v>
      </c>
      <c r="B3195">
        <v>3194</v>
      </c>
      <c r="C3195" t="s">
        <v>20</v>
      </c>
      <c r="D3195" t="s">
        <v>96</v>
      </c>
      <c r="E3195" t="s">
        <v>101</v>
      </c>
      <c r="F3195" s="3">
        <v>41138</v>
      </c>
      <c r="G3195" s="1" t="s">
        <v>117</v>
      </c>
      <c r="H3195" t="s">
        <v>117</v>
      </c>
      <c r="I3195" s="17">
        <f>IF(D3195="Moody",VLOOKUP(H3195,'Rating Translation'!$B$2:$E$25,4,FALSE),IF(D3195="SP",VLOOKUP(H3195,'Rating Translation'!$C$2:$E$25,3,FALSE),VLOOKUP(H3195,'Rating Translation'!$D$2:$E$25,2,FALSE)))</f>
        <v>24</v>
      </c>
      <c r="J3195">
        <f t="shared" si="300"/>
        <v>24</v>
      </c>
      <c r="K3195" s="20">
        <f>IF($D3195=K$1,$J3195,IF($C3195&lt;&gt;$C3194,"",K3194))</f>
        <v>24</v>
      </c>
      <c r="L3195">
        <f>IF($D3195=L$1,$J3195,IF($C3195&lt;&gt;$C3194,"",L3194))</f>
        <v>24</v>
      </c>
      <c r="M3195">
        <f>IF($D3195=M$1,$J3195,IF($C3195&lt;&gt;$C3194,"",M3194))</f>
        <v>24</v>
      </c>
      <c r="N3195" s="20">
        <f t="shared" si="301"/>
        <v>3</v>
      </c>
      <c r="O3195" s="21">
        <f t="shared" si="302"/>
        <v>24</v>
      </c>
      <c r="P3195">
        <f t="shared" si="298"/>
        <v>0</v>
      </c>
      <c r="Q3195">
        <f t="shared" si="299"/>
        <v>24</v>
      </c>
    </row>
    <row r="3196" spans="1:17" x14ac:dyDescent="0.25">
      <c r="A3196" t="str">
        <f t="shared" si="297"/>
        <v>Switzerland-Local</v>
      </c>
      <c r="B3196">
        <v>3195</v>
      </c>
      <c r="C3196" t="s">
        <v>20</v>
      </c>
      <c r="D3196" t="s">
        <v>96</v>
      </c>
      <c r="E3196" t="s">
        <v>101</v>
      </c>
      <c r="F3196" s="3">
        <v>41179</v>
      </c>
      <c r="G3196" s="1" t="s">
        <v>117</v>
      </c>
      <c r="H3196" t="s">
        <v>117</v>
      </c>
      <c r="I3196" s="17">
        <f>IF(D3196="Moody",VLOOKUP(H3196,'Rating Translation'!$B$2:$E$25,4,FALSE),IF(D3196="SP",VLOOKUP(H3196,'Rating Translation'!$C$2:$E$25,3,FALSE),VLOOKUP(H3196,'Rating Translation'!$D$2:$E$25,2,FALSE)))</f>
        <v>24</v>
      </c>
      <c r="J3196">
        <f t="shared" si="300"/>
        <v>24</v>
      </c>
      <c r="K3196" s="20">
        <f>IF($D3196=K$1,$J3196,IF($C3196&lt;&gt;$C3195,"",K3195))</f>
        <v>24</v>
      </c>
      <c r="L3196">
        <f>IF($D3196=L$1,$J3196,IF($C3196&lt;&gt;$C3195,"",L3195))</f>
        <v>24</v>
      </c>
      <c r="M3196">
        <f>IF($D3196=M$1,$J3196,IF($C3196&lt;&gt;$C3195,"",M3195))</f>
        <v>24</v>
      </c>
      <c r="N3196" s="20">
        <f t="shared" si="301"/>
        <v>3</v>
      </c>
      <c r="O3196" s="21">
        <f t="shared" si="302"/>
        <v>24</v>
      </c>
      <c r="P3196">
        <f t="shared" si="298"/>
        <v>0</v>
      </c>
      <c r="Q3196">
        <f t="shared" si="299"/>
        <v>24</v>
      </c>
    </row>
    <row r="3197" spans="1:17" x14ac:dyDescent="0.25">
      <c r="A3197" t="str">
        <f t="shared" si="297"/>
        <v>Switzerland-Local</v>
      </c>
      <c r="B3197">
        <v>3196</v>
      </c>
      <c r="C3197" t="s">
        <v>20</v>
      </c>
      <c r="D3197" t="s">
        <v>96</v>
      </c>
      <c r="E3197" t="s">
        <v>101</v>
      </c>
      <c r="F3197" s="3">
        <v>41207</v>
      </c>
      <c r="G3197" s="1" t="s">
        <v>117</v>
      </c>
      <c r="H3197" t="s">
        <v>117</v>
      </c>
      <c r="I3197" s="17">
        <f>IF(D3197="Moody",VLOOKUP(H3197,'Rating Translation'!$B$2:$E$25,4,FALSE),IF(D3197="SP",VLOOKUP(H3197,'Rating Translation'!$C$2:$E$25,3,FALSE),VLOOKUP(H3197,'Rating Translation'!$D$2:$E$25,2,FALSE)))</f>
        <v>24</v>
      </c>
      <c r="J3197">
        <f t="shared" si="300"/>
        <v>24</v>
      </c>
      <c r="K3197" s="20">
        <f>IF($D3197=K$1,$J3197,IF($C3197&lt;&gt;$C3196,"",K3196))</f>
        <v>24</v>
      </c>
      <c r="L3197">
        <f>IF($D3197=L$1,$J3197,IF($C3197&lt;&gt;$C3196,"",L3196))</f>
        <v>24</v>
      </c>
      <c r="M3197">
        <f>IF($D3197=M$1,$J3197,IF($C3197&lt;&gt;$C3196,"",M3196))</f>
        <v>24</v>
      </c>
      <c r="N3197" s="20">
        <f t="shared" si="301"/>
        <v>3</v>
      </c>
      <c r="O3197" s="21">
        <f t="shared" si="302"/>
        <v>24</v>
      </c>
      <c r="P3197">
        <f t="shared" si="298"/>
        <v>0</v>
      </c>
      <c r="Q3197">
        <f t="shared" si="299"/>
        <v>24</v>
      </c>
    </row>
    <row r="3198" spans="1:17" x14ac:dyDescent="0.25">
      <c r="A3198" t="str">
        <f t="shared" si="297"/>
        <v>Switzerland-Local</v>
      </c>
      <c r="B3198">
        <v>3197</v>
      </c>
      <c r="C3198" t="s">
        <v>20</v>
      </c>
      <c r="D3198" t="s">
        <v>96</v>
      </c>
      <c r="E3198" t="s">
        <v>101</v>
      </c>
      <c r="F3198" s="3">
        <v>41229</v>
      </c>
      <c r="G3198" s="1" t="s">
        <v>117</v>
      </c>
      <c r="H3198" t="s">
        <v>117</v>
      </c>
      <c r="I3198" s="17">
        <f>IF(D3198="Moody",VLOOKUP(H3198,'Rating Translation'!$B$2:$E$25,4,FALSE),IF(D3198="SP",VLOOKUP(H3198,'Rating Translation'!$C$2:$E$25,3,FALSE),VLOOKUP(H3198,'Rating Translation'!$D$2:$E$25,2,FALSE)))</f>
        <v>24</v>
      </c>
      <c r="J3198">
        <f t="shared" si="300"/>
        <v>24</v>
      </c>
      <c r="K3198" s="20">
        <f>IF($D3198=K$1,$J3198,IF($C3198&lt;&gt;$C3197,"",K3197))</f>
        <v>24</v>
      </c>
      <c r="L3198">
        <f>IF($D3198=L$1,$J3198,IF($C3198&lt;&gt;$C3197,"",L3197))</f>
        <v>24</v>
      </c>
      <c r="M3198">
        <f>IF($D3198=M$1,$J3198,IF($C3198&lt;&gt;$C3197,"",M3197))</f>
        <v>24</v>
      </c>
      <c r="N3198" s="20">
        <f t="shared" si="301"/>
        <v>3</v>
      </c>
      <c r="O3198" s="21">
        <f t="shared" si="302"/>
        <v>24</v>
      </c>
      <c r="P3198">
        <f t="shared" si="298"/>
        <v>0</v>
      </c>
      <c r="Q3198">
        <f t="shared" si="299"/>
        <v>24</v>
      </c>
    </row>
    <row r="3199" spans="1:17" x14ac:dyDescent="0.25">
      <c r="A3199" t="str">
        <f t="shared" si="297"/>
        <v>Switzerland-Local</v>
      </c>
      <c r="B3199">
        <v>3198</v>
      </c>
      <c r="C3199" t="s">
        <v>20</v>
      </c>
      <c r="D3199" t="s">
        <v>96</v>
      </c>
      <c r="E3199" t="s">
        <v>101</v>
      </c>
      <c r="F3199" s="3">
        <v>41333</v>
      </c>
      <c r="G3199" s="1" t="s">
        <v>117</v>
      </c>
      <c r="H3199" t="s">
        <v>117</v>
      </c>
      <c r="I3199" s="17">
        <f>IF(D3199="Moody",VLOOKUP(H3199,'Rating Translation'!$B$2:$E$25,4,FALSE),IF(D3199="SP",VLOOKUP(H3199,'Rating Translation'!$C$2:$E$25,3,FALSE),VLOOKUP(H3199,'Rating Translation'!$D$2:$E$25,2,FALSE)))</f>
        <v>24</v>
      </c>
      <c r="J3199">
        <f t="shared" si="300"/>
        <v>24</v>
      </c>
      <c r="K3199" s="20">
        <f>IF($D3199=K$1,$J3199,IF($C3199&lt;&gt;$C3198,"",K3198))</f>
        <v>24</v>
      </c>
      <c r="L3199">
        <f>IF($D3199=L$1,$J3199,IF($C3199&lt;&gt;$C3198,"",L3198))</f>
        <v>24</v>
      </c>
      <c r="M3199">
        <f>IF($D3199=M$1,$J3199,IF($C3199&lt;&gt;$C3198,"",M3198))</f>
        <v>24</v>
      </c>
      <c r="N3199" s="20">
        <f t="shared" si="301"/>
        <v>3</v>
      </c>
      <c r="O3199" s="21">
        <f t="shared" si="302"/>
        <v>24</v>
      </c>
      <c r="P3199">
        <f t="shared" si="298"/>
        <v>0</v>
      </c>
      <c r="Q3199">
        <f t="shared" si="299"/>
        <v>24</v>
      </c>
    </row>
    <row r="3200" spans="1:17" x14ac:dyDescent="0.25">
      <c r="A3200" t="str">
        <f t="shared" si="297"/>
        <v>Switzerland-Local</v>
      </c>
      <c r="B3200">
        <v>3199</v>
      </c>
      <c r="C3200" t="s">
        <v>20</v>
      </c>
      <c r="D3200" t="s">
        <v>96</v>
      </c>
      <c r="E3200" t="s">
        <v>101</v>
      </c>
      <c r="F3200" s="3">
        <v>41341</v>
      </c>
      <c r="G3200" s="1" t="s">
        <v>117</v>
      </c>
      <c r="H3200" t="s">
        <v>117</v>
      </c>
      <c r="I3200" s="17">
        <f>IF(D3200="Moody",VLOOKUP(H3200,'Rating Translation'!$B$2:$E$25,4,FALSE),IF(D3200="SP",VLOOKUP(H3200,'Rating Translation'!$C$2:$E$25,3,FALSE),VLOOKUP(H3200,'Rating Translation'!$D$2:$E$25,2,FALSE)))</f>
        <v>24</v>
      </c>
      <c r="J3200">
        <f t="shared" si="300"/>
        <v>24</v>
      </c>
      <c r="K3200" s="20">
        <f>IF($D3200=K$1,$J3200,IF($C3200&lt;&gt;$C3199,"",K3199))</f>
        <v>24</v>
      </c>
      <c r="L3200">
        <f>IF($D3200=L$1,$J3200,IF($C3200&lt;&gt;$C3199,"",L3199))</f>
        <v>24</v>
      </c>
      <c r="M3200">
        <f>IF($D3200=M$1,$J3200,IF($C3200&lt;&gt;$C3199,"",M3199))</f>
        <v>24</v>
      </c>
      <c r="N3200" s="20">
        <f t="shared" si="301"/>
        <v>3</v>
      </c>
      <c r="O3200" s="21">
        <f t="shared" si="302"/>
        <v>24</v>
      </c>
      <c r="P3200">
        <f t="shared" si="298"/>
        <v>0</v>
      </c>
      <c r="Q3200">
        <f t="shared" si="299"/>
        <v>24</v>
      </c>
    </row>
    <row r="3201" spans="1:17" x14ac:dyDescent="0.25">
      <c r="A3201" t="str">
        <f t="shared" si="297"/>
        <v>Switzerland-Local</v>
      </c>
      <c r="B3201">
        <v>3200</v>
      </c>
      <c r="C3201" t="s">
        <v>20</v>
      </c>
      <c r="D3201" t="s">
        <v>96</v>
      </c>
      <c r="E3201" t="s">
        <v>101</v>
      </c>
      <c r="F3201" s="3">
        <v>41401</v>
      </c>
      <c r="G3201" s="1" t="s">
        <v>117</v>
      </c>
      <c r="H3201" t="s">
        <v>117</v>
      </c>
      <c r="I3201" s="17">
        <f>IF(D3201="Moody",VLOOKUP(H3201,'Rating Translation'!$B$2:$E$25,4,FALSE),IF(D3201="SP",VLOOKUP(H3201,'Rating Translation'!$C$2:$E$25,3,FALSE),VLOOKUP(H3201,'Rating Translation'!$D$2:$E$25,2,FALSE)))</f>
        <v>24</v>
      </c>
      <c r="J3201">
        <f t="shared" si="300"/>
        <v>24</v>
      </c>
      <c r="K3201" s="20">
        <f>IF($D3201=K$1,$J3201,IF($C3201&lt;&gt;$C3200,"",K3200))</f>
        <v>24</v>
      </c>
      <c r="L3201">
        <f>IF($D3201=L$1,$J3201,IF($C3201&lt;&gt;$C3200,"",L3200))</f>
        <v>24</v>
      </c>
      <c r="M3201">
        <f>IF($D3201=M$1,$J3201,IF($C3201&lt;&gt;$C3200,"",M3200))</f>
        <v>24</v>
      </c>
      <c r="N3201" s="20">
        <f t="shared" si="301"/>
        <v>3</v>
      </c>
      <c r="O3201" s="21">
        <f t="shared" si="302"/>
        <v>24</v>
      </c>
      <c r="P3201">
        <f t="shared" si="298"/>
        <v>0</v>
      </c>
      <c r="Q3201">
        <f t="shared" si="299"/>
        <v>24</v>
      </c>
    </row>
    <row r="3202" spans="1:17" x14ac:dyDescent="0.25">
      <c r="A3202" t="str">
        <f t="shared" ref="A3202:A3265" si="303">CONCATENATE(C3202,"-",E3202)</f>
        <v>Switzerland-Local</v>
      </c>
      <c r="B3202">
        <v>3201</v>
      </c>
      <c r="C3202" t="s">
        <v>20</v>
      </c>
      <c r="D3202" t="s">
        <v>69</v>
      </c>
      <c r="E3202" t="s">
        <v>101</v>
      </c>
      <c r="F3202" s="3">
        <v>41417</v>
      </c>
      <c r="G3202" s="1" t="s">
        <v>104</v>
      </c>
      <c r="H3202" t="s">
        <v>104</v>
      </c>
      <c r="I3202" s="17">
        <f>IF(D3202="Moody",VLOOKUP(H3202,'Rating Translation'!$B$2:$E$25,4,FALSE),IF(D3202="SP",VLOOKUP(H3202,'Rating Translation'!$C$2:$E$25,3,FALSE),VLOOKUP(H3202,'Rating Translation'!$D$2:$E$25,2,FALSE)))</f>
        <v>24</v>
      </c>
      <c r="J3202">
        <f t="shared" si="300"/>
        <v>24</v>
      </c>
      <c r="K3202" s="20">
        <f>IF($D3202=K$1,$J3202,IF($C3202&lt;&gt;$C3201,"",K3201))</f>
        <v>24</v>
      </c>
      <c r="L3202">
        <f>IF($D3202=L$1,$J3202,IF($C3202&lt;&gt;$C3201,"",L3201))</f>
        <v>24</v>
      </c>
      <c r="M3202">
        <f>IF($D3202=M$1,$J3202,IF($C3202&lt;&gt;$C3201,"",M3201))</f>
        <v>24</v>
      </c>
      <c r="N3202" s="20">
        <f t="shared" si="301"/>
        <v>3</v>
      </c>
      <c r="O3202" s="21">
        <f t="shared" si="302"/>
        <v>24</v>
      </c>
      <c r="P3202">
        <f t="shared" si="298"/>
        <v>0</v>
      </c>
      <c r="Q3202">
        <f t="shared" si="299"/>
        <v>24</v>
      </c>
    </row>
    <row r="3203" spans="1:17" x14ac:dyDescent="0.25">
      <c r="A3203" t="str">
        <f t="shared" si="303"/>
        <v>Switzerland-Local</v>
      </c>
      <c r="B3203">
        <v>3202</v>
      </c>
      <c r="C3203" t="s">
        <v>20</v>
      </c>
      <c r="D3203" t="s">
        <v>96</v>
      </c>
      <c r="E3203" t="s">
        <v>101</v>
      </c>
      <c r="F3203" s="3">
        <v>41432</v>
      </c>
      <c r="G3203" s="1" t="s">
        <v>117</v>
      </c>
      <c r="H3203" t="s">
        <v>117</v>
      </c>
      <c r="I3203" s="17">
        <f>IF(D3203="Moody",VLOOKUP(H3203,'Rating Translation'!$B$2:$E$25,4,FALSE),IF(D3203="SP",VLOOKUP(H3203,'Rating Translation'!$C$2:$E$25,3,FALSE),VLOOKUP(H3203,'Rating Translation'!$D$2:$E$25,2,FALSE)))</f>
        <v>24</v>
      </c>
      <c r="J3203">
        <f t="shared" si="300"/>
        <v>24</v>
      </c>
      <c r="K3203" s="20">
        <f>IF($D3203=K$1,$J3203,IF($C3203&lt;&gt;$C3202,"",K3202))</f>
        <v>24</v>
      </c>
      <c r="L3203">
        <f>IF($D3203=L$1,$J3203,IF($C3203&lt;&gt;$C3202,"",L3202))</f>
        <v>24</v>
      </c>
      <c r="M3203">
        <f>IF($D3203=M$1,$J3203,IF($C3203&lt;&gt;$C3202,"",M3202))</f>
        <v>24</v>
      </c>
      <c r="N3203" s="20">
        <f t="shared" si="301"/>
        <v>3</v>
      </c>
      <c r="O3203" s="21">
        <f t="shared" si="302"/>
        <v>24</v>
      </c>
      <c r="P3203">
        <f t="shared" ref="P3203:P3266" si="304">IF(N3203&lt;=1,"",STDEV(K3203:M3203))</f>
        <v>0</v>
      </c>
      <c r="Q3203">
        <f t="shared" ref="Q3203:Q3266" si="305">MEDIAN(K3203:M3203)</f>
        <v>24</v>
      </c>
    </row>
    <row r="3204" spans="1:17" x14ac:dyDescent="0.25">
      <c r="A3204" t="str">
        <f t="shared" si="303"/>
        <v>Switzerland-Local</v>
      </c>
      <c r="B3204">
        <v>3203</v>
      </c>
      <c r="C3204" t="s">
        <v>20</v>
      </c>
      <c r="D3204" t="s">
        <v>96</v>
      </c>
      <c r="E3204" t="s">
        <v>101</v>
      </c>
      <c r="F3204" s="3">
        <v>41449</v>
      </c>
      <c r="G3204" s="1" t="s">
        <v>117</v>
      </c>
      <c r="H3204" t="s">
        <v>117</v>
      </c>
      <c r="I3204" s="17">
        <f>IF(D3204="Moody",VLOOKUP(H3204,'Rating Translation'!$B$2:$E$25,4,FALSE),IF(D3204="SP",VLOOKUP(H3204,'Rating Translation'!$C$2:$E$25,3,FALSE),VLOOKUP(H3204,'Rating Translation'!$D$2:$E$25,2,FALSE)))</f>
        <v>24</v>
      </c>
      <c r="J3204">
        <f t="shared" si="300"/>
        <v>24</v>
      </c>
      <c r="K3204" s="20">
        <f>IF($D3204=K$1,$J3204,IF($C3204&lt;&gt;$C3203,"",K3203))</f>
        <v>24</v>
      </c>
      <c r="L3204">
        <f>IF($D3204=L$1,$J3204,IF($C3204&lt;&gt;$C3203,"",L3203))</f>
        <v>24</v>
      </c>
      <c r="M3204">
        <f>IF($D3204=M$1,$J3204,IF($C3204&lt;&gt;$C3203,"",M3203))</f>
        <v>24</v>
      </c>
      <c r="N3204" s="20">
        <f t="shared" si="301"/>
        <v>3</v>
      </c>
      <c r="O3204" s="21">
        <f t="shared" si="302"/>
        <v>24</v>
      </c>
      <c r="P3204">
        <f t="shared" si="304"/>
        <v>0</v>
      </c>
      <c r="Q3204">
        <f t="shared" si="305"/>
        <v>24</v>
      </c>
    </row>
    <row r="3205" spans="1:17" x14ac:dyDescent="0.25">
      <c r="A3205" t="str">
        <f t="shared" si="303"/>
        <v>Switzerland-Local</v>
      </c>
      <c r="B3205">
        <v>3204</v>
      </c>
      <c r="C3205" t="s">
        <v>20</v>
      </c>
      <c r="D3205" t="s">
        <v>96</v>
      </c>
      <c r="E3205" t="s">
        <v>101</v>
      </c>
      <c r="F3205" s="3">
        <v>41459</v>
      </c>
      <c r="G3205" s="1" t="s">
        <v>117</v>
      </c>
      <c r="H3205" t="s">
        <v>117</v>
      </c>
      <c r="I3205" s="17">
        <f>IF(D3205="Moody",VLOOKUP(H3205,'Rating Translation'!$B$2:$E$25,4,FALSE),IF(D3205="SP",VLOOKUP(H3205,'Rating Translation'!$C$2:$E$25,3,FALSE),VLOOKUP(H3205,'Rating Translation'!$D$2:$E$25,2,FALSE)))</f>
        <v>24</v>
      </c>
      <c r="J3205">
        <f t="shared" si="300"/>
        <v>24</v>
      </c>
      <c r="K3205" s="20">
        <f>IF($D3205=K$1,$J3205,IF($C3205&lt;&gt;$C3204,"",K3204))</f>
        <v>24</v>
      </c>
      <c r="L3205">
        <f>IF($D3205=L$1,$J3205,IF($C3205&lt;&gt;$C3204,"",L3204))</f>
        <v>24</v>
      </c>
      <c r="M3205">
        <f>IF($D3205=M$1,$J3205,IF($C3205&lt;&gt;$C3204,"",M3204))</f>
        <v>24</v>
      </c>
      <c r="N3205" s="20">
        <f t="shared" si="301"/>
        <v>3</v>
      </c>
      <c r="O3205" s="21">
        <f t="shared" si="302"/>
        <v>24</v>
      </c>
      <c r="P3205">
        <f t="shared" si="304"/>
        <v>0</v>
      </c>
      <c r="Q3205">
        <f t="shared" si="305"/>
        <v>24</v>
      </c>
    </row>
    <row r="3206" spans="1:17" x14ac:dyDescent="0.25">
      <c r="A3206" t="str">
        <f t="shared" si="303"/>
        <v>Switzerland-Local</v>
      </c>
      <c r="B3206">
        <v>3205</v>
      </c>
      <c r="C3206" t="s">
        <v>20</v>
      </c>
      <c r="D3206" t="s">
        <v>96</v>
      </c>
      <c r="E3206" t="s">
        <v>101</v>
      </c>
      <c r="F3206" s="3">
        <v>41470</v>
      </c>
      <c r="G3206" s="1" t="s">
        <v>117</v>
      </c>
      <c r="H3206" t="s">
        <v>117</v>
      </c>
      <c r="I3206" s="17">
        <f>IF(D3206="Moody",VLOOKUP(H3206,'Rating Translation'!$B$2:$E$25,4,FALSE),IF(D3206="SP",VLOOKUP(H3206,'Rating Translation'!$C$2:$E$25,3,FALSE),VLOOKUP(H3206,'Rating Translation'!$D$2:$E$25,2,FALSE)))</f>
        <v>24</v>
      </c>
      <c r="J3206">
        <f t="shared" si="300"/>
        <v>24</v>
      </c>
      <c r="K3206" s="20">
        <f>IF($D3206=K$1,$J3206,IF($C3206&lt;&gt;$C3205,"",K3205))</f>
        <v>24</v>
      </c>
      <c r="L3206">
        <f>IF($D3206=L$1,$J3206,IF($C3206&lt;&gt;$C3205,"",L3205))</f>
        <v>24</v>
      </c>
      <c r="M3206">
        <f>IF($D3206=M$1,$J3206,IF($C3206&lt;&gt;$C3205,"",M3205))</f>
        <v>24</v>
      </c>
      <c r="N3206" s="20">
        <f t="shared" si="301"/>
        <v>3</v>
      </c>
      <c r="O3206" s="21">
        <f t="shared" si="302"/>
        <v>24</v>
      </c>
      <c r="P3206">
        <f t="shared" si="304"/>
        <v>0</v>
      </c>
      <c r="Q3206">
        <f t="shared" si="305"/>
        <v>24</v>
      </c>
    </row>
    <row r="3207" spans="1:17" x14ac:dyDescent="0.25">
      <c r="A3207" t="str">
        <f t="shared" si="303"/>
        <v>Switzerland-Local</v>
      </c>
      <c r="B3207">
        <v>3206</v>
      </c>
      <c r="C3207" t="s">
        <v>20</v>
      </c>
      <c r="D3207" t="s">
        <v>96</v>
      </c>
      <c r="E3207" t="s">
        <v>101</v>
      </c>
      <c r="F3207" s="3">
        <v>41484</v>
      </c>
      <c r="G3207" s="1" t="s">
        <v>117</v>
      </c>
      <c r="H3207" t="s">
        <v>117</v>
      </c>
      <c r="I3207" s="17">
        <f>IF(D3207="Moody",VLOOKUP(H3207,'Rating Translation'!$B$2:$E$25,4,FALSE),IF(D3207="SP",VLOOKUP(H3207,'Rating Translation'!$C$2:$E$25,3,FALSE),VLOOKUP(H3207,'Rating Translation'!$D$2:$E$25,2,FALSE)))</f>
        <v>24</v>
      </c>
      <c r="J3207">
        <f t="shared" si="300"/>
        <v>24</v>
      </c>
      <c r="K3207" s="20">
        <f>IF($D3207=K$1,$J3207,IF($C3207&lt;&gt;$C3206,"",K3206))</f>
        <v>24</v>
      </c>
      <c r="L3207">
        <f>IF($D3207=L$1,$J3207,IF($C3207&lt;&gt;$C3206,"",L3206))</f>
        <v>24</v>
      </c>
      <c r="M3207">
        <f>IF($D3207=M$1,$J3207,IF($C3207&lt;&gt;$C3206,"",M3206))</f>
        <v>24</v>
      </c>
      <c r="N3207" s="20">
        <f t="shared" si="301"/>
        <v>3</v>
      </c>
      <c r="O3207" s="21">
        <f t="shared" si="302"/>
        <v>24</v>
      </c>
      <c r="P3207">
        <f t="shared" si="304"/>
        <v>0</v>
      </c>
      <c r="Q3207">
        <f t="shared" si="305"/>
        <v>24</v>
      </c>
    </row>
    <row r="3208" spans="1:17" x14ac:dyDescent="0.25">
      <c r="A3208" t="str">
        <f t="shared" si="303"/>
        <v>Switzerland-Local</v>
      </c>
      <c r="B3208">
        <v>3207</v>
      </c>
      <c r="C3208" t="s">
        <v>20</v>
      </c>
      <c r="D3208" t="s">
        <v>96</v>
      </c>
      <c r="E3208" t="s">
        <v>101</v>
      </c>
      <c r="F3208" s="3">
        <v>41516</v>
      </c>
      <c r="G3208" s="1" t="s">
        <v>117</v>
      </c>
      <c r="H3208" t="s">
        <v>117</v>
      </c>
      <c r="I3208" s="17">
        <f>IF(D3208="Moody",VLOOKUP(H3208,'Rating Translation'!$B$2:$E$25,4,FALSE),IF(D3208="SP",VLOOKUP(H3208,'Rating Translation'!$C$2:$E$25,3,FALSE),VLOOKUP(H3208,'Rating Translation'!$D$2:$E$25,2,FALSE)))</f>
        <v>24</v>
      </c>
      <c r="J3208">
        <f t="shared" si="300"/>
        <v>24</v>
      </c>
      <c r="K3208" s="20">
        <f>IF($D3208=K$1,$J3208,IF($C3208&lt;&gt;$C3207,"",K3207))</f>
        <v>24</v>
      </c>
      <c r="L3208">
        <f>IF($D3208=L$1,$J3208,IF($C3208&lt;&gt;$C3207,"",L3207))</f>
        <v>24</v>
      </c>
      <c r="M3208">
        <f>IF($D3208=M$1,$J3208,IF($C3208&lt;&gt;$C3207,"",M3207))</f>
        <v>24</v>
      </c>
      <c r="N3208" s="20">
        <f t="shared" si="301"/>
        <v>3</v>
      </c>
      <c r="O3208" s="21">
        <f t="shared" si="302"/>
        <v>24</v>
      </c>
      <c r="P3208">
        <f t="shared" si="304"/>
        <v>0</v>
      </c>
      <c r="Q3208">
        <f t="shared" si="305"/>
        <v>24</v>
      </c>
    </row>
    <row r="3209" spans="1:17" x14ac:dyDescent="0.25">
      <c r="A3209" t="str">
        <f t="shared" si="303"/>
        <v>Switzerland-Local</v>
      </c>
      <c r="B3209">
        <v>3208</v>
      </c>
      <c r="C3209" t="s">
        <v>20</v>
      </c>
      <c r="D3209" t="s">
        <v>96</v>
      </c>
      <c r="E3209" t="s">
        <v>101</v>
      </c>
      <c r="F3209" s="3">
        <v>41548</v>
      </c>
      <c r="G3209" s="1" t="s">
        <v>117</v>
      </c>
      <c r="H3209" t="s">
        <v>117</v>
      </c>
      <c r="I3209" s="17">
        <f>IF(D3209="Moody",VLOOKUP(H3209,'Rating Translation'!$B$2:$E$25,4,FALSE),IF(D3209="SP",VLOOKUP(H3209,'Rating Translation'!$C$2:$E$25,3,FALSE),VLOOKUP(H3209,'Rating Translation'!$D$2:$E$25,2,FALSE)))</f>
        <v>24</v>
      </c>
      <c r="J3209">
        <f t="shared" si="300"/>
        <v>24</v>
      </c>
      <c r="K3209" s="20">
        <f>IF($D3209=K$1,$J3209,IF($C3209&lt;&gt;$C3208,"",K3208))</f>
        <v>24</v>
      </c>
      <c r="L3209">
        <f>IF($D3209=L$1,$J3209,IF($C3209&lt;&gt;$C3208,"",L3208))</f>
        <v>24</v>
      </c>
      <c r="M3209">
        <f>IF($D3209=M$1,$J3209,IF($C3209&lt;&gt;$C3208,"",M3208))</f>
        <v>24</v>
      </c>
      <c r="N3209" s="20">
        <f t="shared" si="301"/>
        <v>3</v>
      </c>
      <c r="O3209" s="21">
        <f t="shared" si="302"/>
        <v>24</v>
      </c>
      <c r="P3209">
        <f t="shared" si="304"/>
        <v>0</v>
      </c>
      <c r="Q3209">
        <f t="shared" si="305"/>
        <v>24</v>
      </c>
    </row>
    <row r="3210" spans="1:17" x14ac:dyDescent="0.25">
      <c r="A3210" t="str">
        <f t="shared" si="303"/>
        <v>Switzerland-Local</v>
      </c>
      <c r="B3210">
        <v>3209</v>
      </c>
      <c r="C3210" t="s">
        <v>20</v>
      </c>
      <c r="D3210" t="s">
        <v>96</v>
      </c>
      <c r="E3210" t="s">
        <v>101</v>
      </c>
      <c r="F3210" s="3">
        <v>41561</v>
      </c>
      <c r="G3210" s="1" t="s">
        <v>117</v>
      </c>
      <c r="H3210" t="s">
        <v>117</v>
      </c>
      <c r="I3210" s="17">
        <f>IF(D3210="Moody",VLOOKUP(H3210,'Rating Translation'!$B$2:$E$25,4,FALSE),IF(D3210="SP",VLOOKUP(H3210,'Rating Translation'!$C$2:$E$25,3,FALSE),VLOOKUP(H3210,'Rating Translation'!$D$2:$E$25,2,FALSE)))</f>
        <v>24</v>
      </c>
      <c r="J3210">
        <f t="shared" si="300"/>
        <v>24</v>
      </c>
      <c r="K3210" s="20">
        <f>IF($D3210=K$1,$J3210,IF($C3210&lt;&gt;$C3209,"",K3209))</f>
        <v>24</v>
      </c>
      <c r="L3210">
        <f>IF($D3210=L$1,$J3210,IF($C3210&lt;&gt;$C3209,"",L3209))</f>
        <v>24</v>
      </c>
      <c r="M3210">
        <f>IF($D3210=M$1,$J3210,IF($C3210&lt;&gt;$C3209,"",M3209))</f>
        <v>24</v>
      </c>
      <c r="N3210" s="20">
        <f t="shared" si="301"/>
        <v>3</v>
      </c>
      <c r="O3210" s="21">
        <f t="shared" si="302"/>
        <v>24</v>
      </c>
      <c r="P3210">
        <f t="shared" si="304"/>
        <v>0</v>
      </c>
      <c r="Q3210">
        <f t="shared" si="305"/>
        <v>24</v>
      </c>
    </row>
    <row r="3211" spans="1:17" x14ac:dyDescent="0.25">
      <c r="A3211" t="str">
        <f t="shared" si="303"/>
        <v>Switzerland-Local</v>
      </c>
      <c r="B3211">
        <v>3210</v>
      </c>
      <c r="C3211" t="s">
        <v>20</v>
      </c>
      <c r="D3211" t="s">
        <v>96</v>
      </c>
      <c r="E3211" t="s">
        <v>101</v>
      </c>
      <c r="F3211" s="3">
        <v>41571</v>
      </c>
      <c r="G3211" s="1" t="s">
        <v>117</v>
      </c>
      <c r="H3211" t="s">
        <v>117</v>
      </c>
      <c r="I3211" s="17">
        <f>IF(D3211="Moody",VLOOKUP(H3211,'Rating Translation'!$B$2:$E$25,4,FALSE),IF(D3211="SP",VLOOKUP(H3211,'Rating Translation'!$C$2:$E$25,3,FALSE),VLOOKUP(H3211,'Rating Translation'!$D$2:$E$25,2,FALSE)))</f>
        <v>24</v>
      </c>
      <c r="J3211">
        <f t="shared" si="300"/>
        <v>24</v>
      </c>
      <c r="K3211" s="20">
        <f>IF($D3211=K$1,$J3211,IF($C3211&lt;&gt;$C3210,"",K3210))</f>
        <v>24</v>
      </c>
      <c r="L3211">
        <f>IF($D3211=L$1,$J3211,IF($C3211&lt;&gt;$C3210,"",L3210))</f>
        <v>24</v>
      </c>
      <c r="M3211">
        <f>IF($D3211=M$1,$J3211,IF($C3211&lt;&gt;$C3210,"",M3210))</f>
        <v>24</v>
      </c>
      <c r="N3211" s="20">
        <f t="shared" si="301"/>
        <v>3</v>
      </c>
      <c r="O3211" s="21">
        <f t="shared" si="302"/>
        <v>24</v>
      </c>
      <c r="P3211">
        <f t="shared" si="304"/>
        <v>0</v>
      </c>
      <c r="Q3211">
        <f t="shared" si="305"/>
        <v>24</v>
      </c>
    </row>
    <row r="3212" spans="1:17" x14ac:dyDescent="0.25">
      <c r="A3212" t="str">
        <f t="shared" si="303"/>
        <v>Switzerland-Local</v>
      </c>
      <c r="B3212">
        <v>3211</v>
      </c>
      <c r="C3212" t="s">
        <v>20</v>
      </c>
      <c r="D3212" t="s">
        <v>96</v>
      </c>
      <c r="E3212" t="s">
        <v>101</v>
      </c>
      <c r="F3212" s="3">
        <v>41578</v>
      </c>
      <c r="G3212" s="1" t="s">
        <v>117</v>
      </c>
      <c r="H3212" t="s">
        <v>117</v>
      </c>
      <c r="I3212" s="17">
        <f>IF(D3212="Moody",VLOOKUP(H3212,'Rating Translation'!$B$2:$E$25,4,FALSE),IF(D3212="SP",VLOOKUP(H3212,'Rating Translation'!$C$2:$E$25,3,FALSE),VLOOKUP(H3212,'Rating Translation'!$D$2:$E$25,2,FALSE)))</f>
        <v>24</v>
      </c>
      <c r="J3212">
        <f t="shared" si="300"/>
        <v>24</v>
      </c>
      <c r="K3212" s="20">
        <f>IF($D3212=K$1,$J3212,IF($C3212&lt;&gt;$C3211,"",K3211))</f>
        <v>24</v>
      </c>
      <c r="L3212">
        <f>IF($D3212=L$1,$J3212,IF($C3212&lt;&gt;$C3211,"",L3211))</f>
        <v>24</v>
      </c>
      <c r="M3212">
        <f>IF($D3212=M$1,$J3212,IF($C3212&lt;&gt;$C3211,"",M3211))</f>
        <v>24</v>
      </c>
      <c r="N3212" s="20">
        <f t="shared" si="301"/>
        <v>3</v>
      </c>
      <c r="O3212" s="21">
        <f t="shared" si="302"/>
        <v>24</v>
      </c>
      <c r="P3212">
        <f t="shared" si="304"/>
        <v>0</v>
      </c>
      <c r="Q3212">
        <f t="shared" si="305"/>
        <v>24</v>
      </c>
    </row>
    <row r="3213" spans="1:17" x14ac:dyDescent="0.25">
      <c r="A3213" t="str">
        <f t="shared" si="303"/>
        <v>Switzerland-Local</v>
      </c>
      <c r="B3213">
        <v>3212</v>
      </c>
      <c r="C3213" t="s">
        <v>20</v>
      </c>
      <c r="D3213" t="s">
        <v>96</v>
      </c>
      <c r="E3213" t="s">
        <v>101</v>
      </c>
      <c r="F3213" s="3">
        <v>41593</v>
      </c>
      <c r="G3213" s="1" t="s">
        <v>117</v>
      </c>
      <c r="H3213" t="s">
        <v>117</v>
      </c>
      <c r="I3213" s="17">
        <f>IF(D3213="Moody",VLOOKUP(H3213,'Rating Translation'!$B$2:$E$25,4,FALSE),IF(D3213="SP",VLOOKUP(H3213,'Rating Translation'!$C$2:$E$25,3,FALSE),VLOOKUP(H3213,'Rating Translation'!$D$2:$E$25,2,FALSE)))</f>
        <v>24</v>
      </c>
      <c r="J3213">
        <f t="shared" si="300"/>
        <v>24</v>
      </c>
      <c r="K3213" s="20">
        <f>IF($D3213=K$1,$J3213,IF($C3213&lt;&gt;$C3212,"",K3212))</f>
        <v>24</v>
      </c>
      <c r="L3213">
        <f>IF($D3213=L$1,$J3213,IF($C3213&lt;&gt;$C3212,"",L3212))</f>
        <v>24</v>
      </c>
      <c r="M3213">
        <f>IF($D3213=M$1,$J3213,IF($C3213&lt;&gt;$C3212,"",M3212))</f>
        <v>24</v>
      </c>
      <c r="N3213" s="20">
        <f t="shared" si="301"/>
        <v>3</v>
      </c>
      <c r="O3213" s="21">
        <f t="shared" si="302"/>
        <v>24</v>
      </c>
      <c r="P3213">
        <f t="shared" si="304"/>
        <v>0</v>
      </c>
      <c r="Q3213">
        <f t="shared" si="305"/>
        <v>24</v>
      </c>
    </row>
    <row r="3214" spans="1:17" x14ac:dyDescent="0.25">
      <c r="A3214" t="str">
        <f t="shared" si="303"/>
        <v>Switzerland-Local</v>
      </c>
      <c r="B3214">
        <v>3213</v>
      </c>
      <c r="C3214" t="s">
        <v>20</v>
      </c>
      <c r="D3214" t="s">
        <v>96</v>
      </c>
      <c r="E3214" t="s">
        <v>101</v>
      </c>
      <c r="F3214" s="3">
        <v>41611</v>
      </c>
      <c r="G3214" s="1" t="s">
        <v>117</v>
      </c>
      <c r="H3214" t="s">
        <v>117</v>
      </c>
      <c r="I3214" s="17">
        <f>IF(D3214="Moody",VLOOKUP(H3214,'Rating Translation'!$B$2:$E$25,4,FALSE),IF(D3214="SP",VLOOKUP(H3214,'Rating Translation'!$C$2:$E$25,3,FALSE),VLOOKUP(H3214,'Rating Translation'!$D$2:$E$25,2,FALSE)))</f>
        <v>24</v>
      </c>
      <c r="J3214">
        <f t="shared" si="300"/>
        <v>24</v>
      </c>
      <c r="K3214" s="20">
        <f>IF($D3214=K$1,$J3214,IF($C3214&lt;&gt;$C3213,"",K3213))</f>
        <v>24</v>
      </c>
      <c r="L3214">
        <f>IF($D3214=L$1,$J3214,IF($C3214&lt;&gt;$C3213,"",L3213))</f>
        <v>24</v>
      </c>
      <c r="M3214">
        <f>IF($D3214=M$1,$J3214,IF($C3214&lt;&gt;$C3213,"",M3213))</f>
        <v>24</v>
      </c>
      <c r="N3214" s="20">
        <f t="shared" si="301"/>
        <v>3</v>
      </c>
      <c r="O3214" s="21">
        <f t="shared" si="302"/>
        <v>24</v>
      </c>
      <c r="P3214">
        <f t="shared" si="304"/>
        <v>0</v>
      </c>
      <c r="Q3214">
        <f t="shared" si="305"/>
        <v>24</v>
      </c>
    </row>
    <row r="3215" spans="1:17" x14ac:dyDescent="0.25">
      <c r="A3215" t="str">
        <f t="shared" si="303"/>
        <v>Switzerland-Local</v>
      </c>
      <c r="B3215">
        <v>3214</v>
      </c>
      <c r="C3215" t="s">
        <v>20</v>
      </c>
      <c r="D3215" t="s">
        <v>96</v>
      </c>
      <c r="E3215" t="s">
        <v>101</v>
      </c>
      <c r="F3215" s="3">
        <v>41621</v>
      </c>
      <c r="G3215" s="1" t="s">
        <v>117</v>
      </c>
      <c r="H3215" t="s">
        <v>117</v>
      </c>
      <c r="I3215" s="17">
        <f>IF(D3215="Moody",VLOOKUP(H3215,'Rating Translation'!$B$2:$E$25,4,FALSE),IF(D3215="SP",VLOOKUP(H3215,'Rating Translation'!$C$2:$E$25,3,FALSE),VLOOKUP(H3215,'Rating Translation'!$D$2:$E$25,2,FALSE)))</f>
        <v>24</v>
      </c>
      <c r="J3215">
        <f t="shared" si="300"/>
        <v>24</v>
      </c>
      <c r="K3215" s="20">
        <f>IF($D3215=K$1,$J3215,IF($C3215&lt;&gt;$C3214,"",K3214))</f>
        <v>24</v>
      </c>
      <c r="L3215">
        <f>IF($D3215=L$1,$J3215,IF($C3215&lt;&gt;$C3214,"",L3214))</f>
        <v>24</v>
      </c>
      <c r="M3215">
        <f>IF($D3215=M$1,$J3215,IF($C3215&lt;&gt;$C3214,"",M3214))</f>
        <v>24</v>
      </c>
      <c r="N3215" s="20">
        <f t="shared" si="301"/>
        <v>3</v>
      </c>
      <c r="O3215" s="21">
        <f t="shared" si="302"/>
        <v>24</v>
      </c>
      <c r="P3215">
        <f t="shared" si="304"/>
        <v>0</v>
      </c>
      <c r="Q3215">
        <f t="shared" si="305"/>
        <v>24</v>
      </c>
    </row>
    <row r="3216" spans="1:17" x14ac:dyDescent="0.25">
      <c r="A3216" t="str">
        <f t="shared" si="303"/>
        <v>Switzerland-Local</v>
      </c>
      <c r="B3216">
        <v>3215</v>
      </c>
      <c r="C3216" t="s">
        <v>20</v>
      </c>
      <c r="D3216" t="s">
        <v>96</v>
      </c>
      <c r="E3216" t="s">
        <v>101</v>
      </c>
      <c r="F3216" s="3">
        <v>41626</v>
      </c>
      <c r="G3216" s="1" t="s">
        <v>117</v>
      </c>
      <c r="H3216" t="s">
        <v>117</v>
      </c>
      <c r="I3216" s="17">
        <f>IF(D3216="Moody",VLOOKUP(H3216,'Rating Translation'!$B$2:$E$25,4,FALSE),IF(D3216="SP",VLOOKUP(H3216,'Rating Translation'!$C$2:$E$25,3,FALSE),VLOOKUP(H3216,'Rating Translation'!$D$2:$E$25,2,FALSE)))</f>
        <v>24</v>
      </c>
      <c r="J3216">
        <f t="shared" si="300"/>
        <v>24</v>
      </c>
      <c r="K3216" s="20">
        <f>IF($D3216=K$1,$J3216,IF($C3216&lt;&gt;$C3215,"",K3215))</f>
        <v>24</v>
      </c>
      <c r="L3216">
        <f>IF($D3216=L$1,$J3216,IF($C3216&lt;&gt;$C3215,"",L3215))</f>
        <v>24</v>
      </c>
      <c r="M3216">
        <f>IF($D3216=M$1,$J3216,IF($C3216&lt;&gt;$C3215,"",M3215))</f>
        <v>24</v>
      </c>
      <c r="N3216" s="20">
        <f t="shared" si="301"/>
        <v>3</v>
      </c>
      <c r="O3216" s="21">
        <f t="shared" si="302"/>
        <v>24</v>
      </c>
      <c r="P3216">
        <f t="shared" si="304"/>
        <v>0</v>
      </c>
      <c r="Q3216">
        <f t="shared" si="305"/>
        <v>24</v>
      </c>
    </row>
    <row r="3217" spans="1:17" x14ac:dyDescent="0.25">
      <c r="A3217" t="str">
        <f t="shared" si="303"/>
        <v>Switzerland-Local</v>
      </c>
      <c r="B3217">
        <v>3216</v>
      </c>
      <c r="C3217" t="s">
        <v>20</v>
      </c>
      <c r="D3217" t="s">
        <v>96</v>
      </c>
      <c r="E3217" t="s">
        <v>101</v>
      </c>
      <c r="F3217" s="3">
        <v>41635</v>
      </c>
      <c r="G3217" s="1" t="s">
        <v>117</v>
      </c>
      <c r="H3217" t="s">
        <v>117</v>
      </c>
      <c r="I3217" s="17">
        <f>IF(D3217="Moody",VLOOKUP(H3217,'Rating Translation'!$B$2:$E$25,4,FALSE),IF(D3217="SP",VLOOKUP(H3217,'Rating Translation'!$C$2:$E$25,3,FALSE),VLOOKUP(H3217,'Rating Translation'!$D$2:$E$25,2,FALSE)))</f>
        <v>24</v>
      </c>
      <c r="J3217">
        <f t="shared" si="300"/>
        <v>24</v>
      </c>
      <c r="K3217" s="20">
        <f>IF($D3217=K$1,$J3217,IF($C3217&lt;&gt;$C3216,"",K3216))</f>
        <v>24</v>
      </c>
      <c r="L3217">
        <f>IF($D3217=L$1,$J3217,IF($C3217&lt;&gt;$C3216,"",L3216))</f>
        <v>24</v>
      </c>
      <c r="M3217">
        <f>IF($D3217=M$1,$J3217,IF($C3217&lt;&gt;$C3216,"",M3216))</f>
        <v>24</v>
      </c>
      <c r="N3217" s="20">
        <f t="shared" si="301"/>
        <v>3</v>
      </c>
      <c r="O3217" s="21">
        <f t="shared" si="302"/>
        <v>24</v>
      </c>
      <c r="P3217">
        <f t="shared" si="304"/>
        <v>0</v>
      </c>
      <c r="Q3217">
        <f t="shared" si="305"/>
        <v>24</v>
      </c>
    </row>
    <row r="3218" spans="1:17" x14ac:dyDescent="0.25">
      <c r="A3218" t="str">
        <f t="shared" si="303"/>
        <v>Switzerland-Local</v>
      </c>
      <c r="B3218">
        <v>3217</v>
      </c>
      <c r="C3218" t="s">
        <v>20</v>
      </c>
      <c r="D3218" t="s">
        <v>96</v>
      </c>
      <c r="E3218" t="s">
        <v>101</v>
      </c>
      <c r="F3218" s="3">
        <v>41638</v>
      </c>
      <c r="G3218" s="1" t="s">
        <v>117</v>
      </c>
      <c r="H3218" t="s">
        <v>117</v>
      </c>
      <c r="I3218" s="17">
        <f>IF(D3218="Moody",VLOOKUP(H3218,'Rating Translation'!$B$2:$E$25,4,FALSE),IF(D3218="SP",VLOOKUP(H3218,'Rating Translation'!$C$2:$E$25,3,FALSE),VLOOKUP(H3218,'Rating Translation'!$D$2:$E$25,2,FALSE)))</f>
        <v>24</v>
      </c>
      <c r="J3218">
        <f t="shared" si="300"/>
        <v>24</v>
      </c>
      <c r="K3218" s="20">
        <f>IF($D3218=K$1,$J3218,IF($C3218&lt;&gt;$C3217,"",K3217))</f>
        <v>24</v>
      </c>
      <c r="L3218">
        <f>IF($D3218=L$1,$J3218,IF($C3218&lt;&gt;$C3217,"",L3217))</f>
        <v>24</v>
      </c>
      <c r="M3218">
        <f>IF($D3218=M$1,$J3218,IF($C3218&lt;&gt;$C3217,"",M3217))</f>
        <v>24</v>
      </c>
      <c r="N3218" s="20">
        <f t="shared" si="301"/>
        <v>3</v>
      </c>
      <c r="O3218" s="21">
        <f t="shared" si="302"/>
        <v>24</v>
      </c>
      <c r="P3218">
        <f t="shared" si="304"/>
        <v>0</v>
      </c>
      <c r="Q3218">
        <f t="shared" si="305"/>
        <v>24</v>
      </c>
    </row>
    <row r="3219" spans="1:17" x14ac:dyDescent="0.25">
      <c r="A3219" t="str">
        <f t="shared" si="303"/>
        <v>Switzerland-Local</v>
      </c>
      <c r="B3219">
        <v>3218</v>
      </c>
      <c r="C3219" t="s">
        <v>20</v>
      </c>
      <c r="D3219" t="s">
        <v>96</v>
      </c>
      <c r="E3219" t="s">
        <v>101</v>
      </c>
      <c r="F3219" s="3">
        <v>41647</v>
      </c>
      <c r="G3219" s="1" t="s">
        <v>117</v>
      </c>
      <c r="H3219" t="s">
        <v>117</v>
      </c>
      <c r="I3219" s="17">
        <f>IF(D3219="Moody",VLOOKUP(H3219,'Rating Translation'!$B$2:$E$25,4,FALSE),IF(D3219="SP",VLOOKUP(H3219,'Rating Translation'!$C$2:$E$25,3,FALSE),VLOOKUP(H3219,'Rating Translation'!$D$2:$E$25,2,FALSE)))</f>
        <v>24</v>
      </c>
      <c r="J3219">
        <f t="shared" si="300"/>
        <v>24</v>
      </c>
      <c r="K3219" s="20">
        <f>IF($D3219=K$1,$J3219,IF($C3219&lt;&gt;$C3218,"",K3218))</f>
        <v>24</v>
      </c>
      <c r="L3219">
        <f>IF($D3219=L$1,$J3219,IF($C3219&lt;&gt;$C3218,"",L3218))</f>
        <v>24</v>
      </c>
      <c r="M3219">
        <f>IF($D3219=M$1,$J3219,IF($C3219&lt;&gt;$C3218,"",M3218))</f>
        <v>24</v>
      </c>
      <c r="N3219" s="20">
        <f t="shared" si="301"/>
        <v>3</v>
      </c>
      <c r="O3219" s="21">
        <f t="shared" si="302"/>
        <v>24</v>
      </c>
      <c r="P3219">
        <f t="shared" si="304"/>
        <v>0</v>
      </c>
      <c r="Q3219">
        <f t="shared" si="305"/>
        <v>24</v>
      </c>
    </row>
    <row r="3220" spans="1:17" x14ac:dyDescent="0.25">
      <c r="A3220" t="str">
        <f t="shared" si="303"/>
        <v>Taiwan-Foreign</v>
      </c>
      <c r="B3220">
        <v>3219</v>
      </c>
      <c r="C3220" t="s">
        <v>50</v>
      </c>
      <c r="D3220" t="s">
        <v>69</v>
      </c>
      <c r="E3220" t="s">
        <v>100</v>
      </c>
      <c r="F3220" s="3">
        <v>34417</v>
      </c>
      <c r="G3220" s="1" t="s">
        <v>108</v>
      </c>
      <c r="H3220" t="s">
        <v>108</v>
      </c>
      <c r="I3220" s="17">
        <f>IF(D3220="Moody",VLOOKUP(H3220,'Rating Translation'!$B$2:$E$25,4,FALSE),IF(D3220="SP",VLOOKUP(H3220,'Rating Translation'!$C$2:$E$25,3,FALSE),VLOOKUP(H3220,'Rating Translation'!$D$2:$E$25,2,FALSE)))</f>
        <v>21</v>
      </c>
      <c r="J3220">
        <f t="shared" si="300"/>
        <v>21</v>
      </c>
      <c r="K3220" s="20">
        <f>IF($D3220=K$1,$J3220,IF($C3220&lt;&gt;$C3219,"",K3219))</f>
        <v>21</v>
      </c>
      <c r="L3220" t="str">
        <f>IF($D3220=L$1,$J3220,IF($C3220&lt;&gt;$C3219,"",L3219))</f>
        <v/>
      </c>
      <c r="M3220" t="str">
        <f>IF($D3220=M$1,$J3220,IF($C3220&lt;&gt;$C3219,"",M3219))</f>
        <v/>
      </c>
      <c r="N3220" s="20">
        <f t="shared" si="301"/>
        <v>1</v>
      </c>
      <c r="O3220" s="21">
        <f t="shared" si="302"/>
        <v>21</v>
      </c>
      <c r="P3220" t="str">
        <f t="shared" si="304"/>
        <v/>
      </c>
      <c r="Q3220">
        <f t="shared" si="305"/>
        <v>21</v>
      </c>
    </row>
    <row r="3221" spans="1:17" x14ac:dyDescent="0.25">
      <c r="A3221" t="str">
        <f t="shared" si="303"/>
        <v>Taiwan-Foreign</v>
      </c>
      <c r="B3221">
        <v>3220</v>
      </c>
      <c r="C3221" t="s">
        <v>50</v>
      </c>
      <c r="D3221" t="s">
        <v>96</v>
      </c>
      <c r="E3221" t="s">
        <v>100</v>
      </c>
      <c r="F3221" s="3">
        <v>37214</v>
      </c>
      <c r="G3221" s="1" t="s">
        <v>161</v>
      </c>
      <c r="H3221" t="s">
        <v>120</v>
      </c>
      <c r="I3221" s="17">
        <f>IF(D3221="Moody",VLOOKUP(H3221,'Rating Translation'!$B$2:$E$25,4,FALSE),IF(D3221="SP",VLOOKUP(H3221,'Rating Translation'!$C$2:$E$25,3,FALSE),VLOOKUP(H3221,'Rating Translation'!$D$2:$E$25,2,FALSE)))</f>
        <v>20</v>
      </c>
      <c r="J3221">
        <f t="shared" si="300"/>
        <v>20</v>
      </c>
      <c r="K3221" s="20">
        <f>IF($D3221=K$1,$J3221,IF($C3221&lt;&gt;$C3220,"",K3220))</f>
        <v>21</v>
      </c>
      <c r="L3221" t="str">
        <f>IF($D3221=L$1,$J3221,IF($C3221&lt;&gt;$C3220,"",L3220))</f>
        <v/>
      </c>
      <c r="M3221">
        <f>IF($D3221=M$1,$J3221,IF($C3221&lt;&gt;$C3220,"",M3220))</f>
        <v>20</v>
      </c>
      <c r="N3221" s="20">
        <f t="shared" si="301"/>
        <v>2</v>
      </c>
      <c r="O3221" s="21">
        <f t="shared" si="302"/>
        <v>20.5</v>
      </c>
      <c r="P3221">
        <f t="shared" si="304"/>
        <v>0.70710678118654757</v>
      </c>
      <c r="Q3221">
        <f t="shared" si="305"/>
        <v>20.5</v>
      </c>
    </row>
    <row r="3222" spans="1:17" x14ac:dyDescent="0.25">
      <c r="A3222" t="str">
        <f t="shared" si="303"/>
        <v>Taiwan-Foreign</v>
      </c>
      <c r="B3222">
        <v>3221</v>
      </c>
      <c r="C3222" t="s">
        <v>50</v>
      </c>
      <c r="D3222" t="s">
        <v>79</v>
      </c>
      <c r="E3222" t="s">
        <v>100</v>
      </c>
      <c r="F3222" s="3">
        <v>37608</v>
      </c>
      <c r="G3222" s="1" t="s">
        <v>119</v>
      </c>
      <c r="H3222" t="s">
        <v>119</v>
      </c>
      <c r="I3222" s="17">
        <f>IF(D3222="Moody",VLOOKUP(H3222,'Rating Translation'!$B$2:$E$25,4,FALSE),IF(D3222="SP",VLOOKUP(H3222,'Rating Translation'!$C$2:$E$25,3,FALSE),VLOOKUP(H3222,'Rating Translation'!$D$2:$E$25,2,FALSE)))</f>
        <v>21</v>
      </c>
      <c r="J3222">
        <f t="shared" si="300"/>
        <v>21</v>
      </c>
      <c r="K3222" s="20">
        <f>IF($D3222=K$1,$J3222,IF($C3222&lt;&gt;$C3221,"",K3221))</f>
        <v>21</v>
      </c>
      <c r="L3222">
        <f>IF($D3222=L$1,$J3222,IF($C3222&lt;&gt;$C3221,"",L3221))</f>
        <v>21</v>
      </c>
      <c r="M3222">
        <f>IF($D3222=M$1,$J3222,IF($C3222&lt;&gt;$C3221,"",M3221))</f>
        <v>20</v>
      </c>
      <c r="N3222" s="20">
        <f t="shared" si="301"/>
        <v>3</v>
      </c>
      <c r="O3222" s="21">
        <f t="shared" si="302"/>
        <v>20.666666666666668</v>
      </c>
      <c r="P3222">
        <f t="shared" si="304"/>
        <v>0.57735026918962584</v>
      </c>
      <c r="Q3222">
        <f t="shared" si="305"/>
        <v>21</v>
      </c>
    </row>
    <row r="3223" spans="1:17" x14ac:dyDescent="0.25">
      <c r="A3223" t="str">
        <f t="shared" si="303"/>
        <v>Taiwan-Foreign</v>
      </c>
      <c r="B3223">
        <v>3222</v>
      </c>
      <c r="C3223" t="s">
        <v>50</v>
      </c>
      <c r="D3223" t="s">
        <v>69</v>
      </c>
      <c r="E3223" t="s">
        <v>100</v>
      </c>
      <c r="F3223" s="3">
        <v>37940</v>
      </c>
      <c r="G3223" s="1" t="s">
        <v>61</v>
      </c>
      <c r="H3223" t="s">
        <v>108</v>
      </c>
      <c r="I3223" s="17">
        <f>IF(D3223="Moody",VLOOKUP(H3223,'Rating Translation'!$B$2:$E$25,4,FALSE),IF(D3223="SP",VLOOKUP(H3223,'Rating Translation'!$C$2:$E$25,3,FALSE),VLOOKUP(H3223,'Rating Translation'!$D$2:$E$25,2,FALSE)))</f>
        <v>21</v>
      </c>
      <c r="J3223">
        <f t="shared" si="300"/>
        <v>21</v>
      </c>
      <c r="K3223" s="20">
        <f>IF($D3223=K$1,$J3223,IF($C3223&lt;&gt;$C3222,"",K3222))</f>
        <v>21</v>
      </c>
      <c r="L3223">
        <f>IF($D3223=L$1,$J3223,IF($C3223&lt;&gt;$C3222,"",L3222))</f>
        <v>21</v>
      </c>
      <c r="M3223">
        <f>IF($D3223=M$1,$J3223,IF($C3223&lt;&gt;$C3222,"",M3222))</f>
        <v>20</v>
      </c>
      <c r="N3223" s="20">
        <f t="shared" si="301"/>
        <v>3</v>
      </c>
      <c r="O3223" s="21">
        <f t="shared" si="302"/>
        <v>20.666666666666668</v>
      </c>
      <c r="P3223">
        <f t="shared" si="304"/>
        <v>0.57735026918962584</v>
      </c>
      <c r="Q3223">
        <f t="shared" si="305"/>
        <v>21</v>
      </c>
    </row>
    <row r="3224" spans="1:17" x14ac:dyDescent="0.25">
      <c r="A3224" t="str">
        <f t="shared" si="303"/>
        <v>Taiwan-Foreign</v>
      </c>
      <c r="B3224">
        <v>3223</v>
      </c>
      <c r="C3224" t="s">
        <v>50</v>
      </c>
      <c r="D3224" t="s">
        <v>96</v>
      </c>
      <c r="E3224" t="s">
        <v>100</v>
      </c>
      <c r="F3224" s="3">
        <v>39831</v>
      </c>
      <c r="G3224" s="1" t="s">
        <v>161</v>
      </c>
      <c r="H3224" t="s">
        <v>120</v>
      </c>
      <c r="I3224" s="17">
        <f>IF(D3224="Moody",VLOOKUP(H3224,'Rating Translation'!$B$2:$E$25,4,FALSE),IF(D3224="SP",VLOOKUP(H3224,'Rating Translation'!$C$2:$E$25,3,FALSE),VLOOKUP(H3224,'Rating Translation'!$D$2:$E$25,2,FALSE)))</f>
        <v>20</v>
      </c>
      <c r="J3224">
        <f t="shared" si="300"/>
        <v>20</v>
      </c>
      <c r="K3224" s="20">
        <f>IF($D3224=K$1,$J3224,IF($C3224&lt;&gt;$C3223,"",K3223))</f>
        <v>21</v>
      </c>
      <c r="L3224">
        <f>IF($D3224=L$1,$J3224,IF($C3224&lt;&gt;$C3223,"",L3223))</f>
        <v>21</v>
      </c>
      <c r="M3224">
        <f>IF($D3224=M$1,$J3224,IF($C3224&lt;&gt;$C3223,"",M3223))</f>
        <v>20</v>
      </c>
      <c r="N3224" s="20">
        <f t="shared" si="301"/>
        <v>3</v>
      </c>
      <c r="O3224" s="21">
        <f t="shared" si="302"/>
        <v>20.666666666666668</v>
      </c>
      <c r="P3224">
        <f t="shared" si="304"/>
        <v>0.57735026918962584</v>
      </c>
      <c r="Q3224">
        <f t="shared" si="305"/>
        <v>21</v>
      </c>
    </row>
    <row r="3225" spans="1:17" x14ac:dyDescent="0.25">
      <c r="A3225" t="str">
        <f t="shared" si="303"/>
        <v>Taiwan-Foreign</v>
      </c>
      <c r="B3225">
        <v>3224</v>
      </c>
      <c r="C3225" t="s">
        <v>50</v>
      </c>
      <c r="D3225" t="s">
        <v>79</v>
      </c>
      <c r="E3225" t="s">
        <v>100</v>
      </c>
      <c r="F3225" s="3">
        <v>40339</v>
      </c>
      <c r="G3225" s="1" t="s">
        <v>61</v>
      </c>
      <c r="H3225" t="s">
        <v>119</v>
      </c>
      <c r="I3225" s="17">
        <f>IF(D3225="Moody",VLOOKUP(H3225,'Rating Translation'!$B$2:$E$25,4,FALSE),IF(D3225="SP",VLOOKUP(H3225,'Rating Translation'!$C$2:$E$25,3,FALSE),VLOOKUP(H3225,'Rating Translation'!$D$2:$E$25,2,FALSE)))</f>
        <v>21</v>
      </c>
      <c r="J3225">
        <f t="shared" si="300"/>
        <v>21</v>
      </c>
      <c r="K3225" s="20">
        <f>IF($D3225=K$1,$J3225,IF($C3225&lt;&gt;$C3224,"",K3224))</f>
        <v>21</v>
      </c>
      <c r="L3225">
        <f>IF($D3225=L$1,$J3225,IF($C3225&lt;&gt;$C3224,"",L3224))</f>
        <v>21</v>
      </c>
      <c r="M3225">
        <f>IF($D3225=M$1,$J3225,IF($C3225&lt;&gt;$C3224,"",M3224))</f>
        <v>20</v>
      </c>
      <c r="N3225" s="20">
        <f t="shared" si="301"/>
        <v>3</v>
      </c>
      <c r="O3225" s="21">
        <f t="shared" si="302"/>
        <v>20.666666666666668</v>
      </c>
      <c r="P3225">
        <f t="shared" si="304"/>
        <v>0.57735026918962584</v>
      </c>
      <c r="Q3225">
        <f t="shared" si="305"/>
        <v>21</v>
      </c>
    </row>
    <row r="3226" spans="1:17" x14ac:dyDescent="0.25">
      <c r="A3226" t="str">
        <f t="shared" si="303"/>
        <v>Taiwan-Foreign</v>
      </c>
      <c r="B3226">
        <v>3225</v>
      </c>
      <c r="C3226" t="s">
        <v>50</v>
      </c>
      <c r="D3226" t="s">
        <v>96</v>
      </c>
      <c r="E3226" t="s">
        <v>100</v>
      </c>
      <c r="F3226" s="3">
        <v>40626</v>
      </c>
      <c r="G3226" s="1" t="s">
        <v>161</v>
      </c>
      <c r="H3226" t="s">
        <v>120</v>
      </c>
      <c r="I3226" s="17">
        <f>IF(D3226="Moody",VLOOKUP(H3226,'Rating Translation'!$B$2:$E$25,4,FALSE),IF(D3226="SP",VLOOKUP(H3226,'Rating Translation'!$C$2:$E$25,3,FALSE),VLOOKUP(H3226,'Rating Translation'!$D$2:$E$25,2,FALSE)))</f>
        <v>20</v>
      </c>
      <c r="J3226">
        <f t="shared" si="300"/>
        <v>20</v>
      </c>
      <c r="K3226" s="20">
        <f>IF($D3226=K$1,$J3226,IF($C3226&lt;&gt;$C3225,"",K3225))</f>
        <v>21</v>
      </c>
      <c r="L3226">
        <f>IF($D3226=L$1,$J3226,IF($C3226&lt;&gt;$C3225,"",L3225))</f>
        <v>21</v>
      </c>
      <c r="M3226">
        <f>IF($D3226=M$1,$J3226,IF($C3226&lt;&gt;$C3225,"",M3225))</f>
        <v>20</v>
      </c>
      <c r="N3226" s="20">
        <f t="shared" si="301"/>
        <v>3</v>
      </c>
      <c r="O3226" s="21">
        <f t="shared" si="302"/>
        <v>20.666666666666668</v>
      </c>
      <c r="P3226">
        <f t="shared" si="304"/>
        <v>0.57735026918962584</v>
      </c>
      <c r="Q3226">
        <f t="shared" si="305"/>
        <v>21</v>
      </c>
    </row>
    <row r="3227" spans="1:17" x14ac:dyDescent="0.25">
      <c r="A3227" t="str">
        <f t="shared" si="303"/>
        <v>Taiwan-Foreign</v>
      </c>
      <c r="B3227">
        <v>3226</v>
      </c>
      <c r="C3227" t="s">
        <v>50</v>
      </c>
      <c r="D3227" t="s">
        <v>96</v>
      </c>
      <c r="E3227" t="s">
        <v>100</v>
      </c>
      <c r="F3227" s="3">
        <v>40824</v>
      </c>
      <c r="G3227" s="1" t="s">
        <v>161</v>
      </c>
      <c r="H3227" t="s">
        <v>120</v>
      </c>
      <c r="I3227" s="17">
        <f>IF(D3227="Moody",VLOOKUP(H3227,'Rating Translation'!$B$2:$E$25,4,FALSE),IF(D3227="SP",VLOOKUP(H3227,'Rating Translation'!$C$2:$E$25,3,FALSE),VLOOKUP(H3227,'Rating Translation'!$D$2:$E$25,2,FALSE)))</f>
        <v>20</v>
      </c>
      <c r="J3227">
        <f t="shared" si="300"/>
        <v>20</v>
      </c>
      <c r="K3227" s="20">
        <f>IF($D3227=K$1,$J3227,IF($C3227&lt;&gt;$C3226,"",K3226))</f>
        <v>21</v>
      </c>
      <c r="L3227">
        <f>IF($D3227=L$1,$J3227,IF($C3227&lt;&gt;$C3226,"",L3226))</f>
        <v>21</v>
      </c>
      <c r="M3227">
        <f>IF($D3227=M$1,$J3227,IF($C3227&lt;&gt;$C3226,"",M3226))</f>
        <v>20</v>
      </c>
      <c r="N3227" s="20">
        <f t="shared" si="301"/>
        <v>3</v>
      </c>
      <c r="O3227" s="21">
        <f t="shared" si="302"/>
        <v>20.666666666666668</v>
      </c>
      <c r="P3227">
        <f t="shared" si="304"/>
        <v>0.57735026918962584</v>
      </c>
      <c r="Q3227">
        <f t="shared" si="305"/>
        <v>21</v>
      </c>
    </row>
    <row r="3228" spans="1:17" x14ac:dyDescent="0.25">
      <c r="A3228" t="str">
        <f t="shared" si="303"/>
        <v>Taiwan-Foreign</v>
      </c>
      <c r="B3228">
        <v>3227</v>
      </c>
      <c r="C3228" t="s">
        <v>50</v>
      </c>
      <c r="D3228" t="s">
        <v>96</v>
      </c>
      <c r="E3228" t="s">
        <v>100</v>
      </c>
      <c r="F3228" s="3">
        <v>40925</v>
      </c>
      <c r="G3228" s="1" t="s">
        <v>161</v>
      </c>
      <c r="H3228" t="s">
        <v>120</v>
      </c>
      <c r="I3228" s="17">
        <f>IF(D3228="Moody",VLOOKUP(H3228,'Rating Translation'!$B$2:$E$25,4,FALSE),IF(D3228="SP",VLOOKUP(H3228,'Rating Translation'!$C$2:$E$25,3,FALSE),VLOOKUP(H3228,'Rating Translation'!$D$2:$E$25,2,FALSE)))</f>
        <v>20</v>
      </c>
      <c r="J3228">
        <f t="shared" si="300"/>
        <v>20</v>
      </c>
      <c r="K3228" s="20">
        <f>IF($D3228=K$1,$J3228,IF($C3228&lt;&gt;$C3227,"",K3227))</f>
        <v>21</v>
      </c>
      <c r="L3228">
        <f>IF($D3228=L$1,$J3228,IF($C3228&lt;&gt;$C3227,"",L3227))</f>
        <v>21</v>
      </c>
      <c r="M3228">
        <f>IF($D3228=M$1,$J3228,IF($C3228&lt;&gt;$C3227,"",M3227))</f>
        <v>20</v>
      </c>
      <c r="N3228" s="20">
        <f t="shared" si="301"/>
        <v>3</v>
      </c>
      <c r="O3228" s="21">
        <f t="shared" si="302"/>
        <v>20.666666666666668</v>
      </c>
      <c r="P3228">
        <f t="shared" si="304"/>
        <v>0.57735026918962584</v>
      </c>
      <c r="Q3228">
        <f t="shared" si="305"/>
        <v>21</v>
      </c>
    </row>
    <row r="3229" spans="1:17" x14ac:dyDescent="0.25">
      <c r="A3229" t="str">
        <f t="shared" si="303"/>
        <v>Taiwan-Foreign</v>
      </c>
      <c r="B3229">
        <v>3228</v>
      </c>
      <c r="C3229" t="s">
        <v>50</v>
      </c>
      <c r="D3229" t="s">
        <v>96</v>
      </c>
      <c r="E3229" t="s">
        <v>100</v>
      </c>
      <c r="F3229" s="3">
        <v>40953</v>
      </c>
      <c r="G3229" s="1" t="s">
        <v>161</v>
      </c>
      <c r="H3229" t="s">
        <v>120</v>
      </c>
      <c r="I3229" s="17">
        <f>IF(D3229="Moody",VLOOKUP(H3229,'Rating Translation'!$B$2:$E$25,4,FALSE),IF(D3229="SP",VLOOKUP(H3229,'Rating Translation'!$C$2:$E$25,3,FALSE),VLOOKUP(H3229,'Rating Translation'!$D$2:$E$25,2,FALSE)))</f>
        <v>20</v>
      </c>
      <c r="J3229">
        <f t="shared" si="300"/>
        <v>20</v>
      </c>
      <c r="K3229" s="20">
        <f>IF($D3229=K$1,$J3229,IF($C3229&lt;&gt;$C3228,"",K3228))</f>
        <v>21</v>
      </c>
      <c r="L3229">
        <f>IF($D3229=L$1,$J3229,IF($C3229&lt;&gt;$C3228,"",L3228))</f>
        <v>21</v>
      </c>
      <c r="M3229">
        <f>IF($D3229=M$1,$J3229,IF($C3229&lt;&gt;$C3228,"",M3228))</f>
        <v>20</v>
      </c>
      <c r="N3229" s="20">
        <f t="shared" si="301"/>
        <v>3</v>
      </c>
      <c r="O3229" s="21">
        <f t="shared" si="302"/>
        <v>20.666666666666668</v>
      </c>
      <c r="P3229">
        <f t="shared" si="304"/>
        <v>0.57735026918962584</v>
      </c>
      <c r="Q3229">
        <f t="shared" si="305"/>
        <v>21</v>
      </c>
    </row>
    <row r="3230" spans="1:17" x14ac:dyDescent="0.25">
      <c r="A3230" t="str">
        <f t="shared" si="303"/>
        <v>Taiwan-Foreign</v>
      </c>
      <c r="B3230">
        <v>3229</v>
      </c>
      <c r="C3230" t="s">
        <v>50</v>
      </c>
      <c r="D3230" t="s">
        <v>96</v>
      </c>
      <c r="E3230" t="s">
        <v>100</v>
      </c>
      <c r="F3230" s="3">
        <v>41074</v>
      </c>
      <c r="G3230" s="1" t="s">
        <v>161</v>
      </c>
      <c r="H3230" t="s">
        <v>120</v>
      </c>
      <c r="I3230" s="17">
        <f>IF(D3230="Moody",VLOOKUP(H3230,'Rating Translation'!$B$2:$E$25,4,FALSE),IF(D3230="SP",VLOOKUP(H3230,'Rating Translation'!$C$2:$E$25,3,FALSE),VLOOKUP(H3230,'Rating Translation'!$D$2:$E$25,2,FALSE)))</f>
        <v>20</v>
      </c>
      <c r="J3230">
        <f t="shared" si="300"/>
        <v>20</v>
      </c>
      <c r="K3230" s="20">
        <f>IF($D3230=K$1,$J3230,IF($C3230&lt;&gt;$C3229,"",K3229))</f>
        <v>21</v>
      </c>
      <c r="L3230">
        <f>IF($D3230=L$1,$J3230,IF($C3230&lt;&gt;$C3229,"",L3229))</f>
        <v>21</v>
      </c>
      <c r="M3230">
        <f>IF($D3230=M$1,$J3230,IF($C3230&lt;&gt;$C3229,"",M3229))</f>
        <v>20</v>
      </c>
      <c r="N3230" s="20">
        <f t="shared" si="301"/>
        <v>3</v>
      </c>
      <c r="O3230" s="21">
        <f t="shared" si="302"/>
        <v>20.666666666666668</v>
      </c>
      <c r="P3230">
        <f t="shared" si="304"/>
        <v>0.57735026918962584</v>
      </c>
      <c r="Q3230">
        <f t="shared" si="305"/>
        <v>21</v>
      </c>
    </row>
    <row r="3231" spans="1:17" x14ac:dyDescent="0.25">
      <c r="A3231" t="str">
        <f t="shared" si="303"/>
        <v>Taiwan-Foreign</v>
      </c>
      <c r="B3231">
        <v>3230</v>
      </c>
      <c r="C3231" t="s">
        <v>50</v>
      </c>
      <c r="D3231" t="s">
        <v>96</v>
      </c>
      <c r="E3231" t="s">
        <v>100</v>
      </c>
      <c r="F3231" s="3">
        <v>41130</v>
      </c>
      <c r="G3231" s="1" t="s">
        <v>161</v>
      </c>
      <c r="H3231" t="s">
        <v>120</v>
      </c>
      <c r="I3231" s="17">
        <f>IF(D3231="Moody",VLOOKUP(H3231,'Rating Translation'!$B$2:$E$25,4,FALSE),IF(D3231="SP",VLOOKUP(H3231,'Rating Translation'!$C$2:$E$25,3,FALSE),VLOOKUP(H3231,'Rating Translation'!$D$2:$E$25,2,FALSE)))</f>
        <v>20</v>
      </c>
      <c r="J3231">
        <f t="shared" si="300"/>
        <v>20</v>
      </c>
      <c r="K3231" s="20">
        <f>IF($D3231=K$1,$J3231,IF($C3231&lt;&gt;$C3230,"",K3230))</f>
        <v>21</v>
      </c>
      <c r="L3231">
        <f>IF($D3231=L$1,$J3231,IF($C3231&lt;&gt;$C3230,"",L3230))</f>
        <v>21</v>
      </c>
      <c r="M3231">
        <f>IF($D3231=M$1,$J3231,IF($C3231&lt;&gt;$C3230,"",M3230))</f>
        <v>20</v>
      </c>
      <c r="N3231" s="20">
        <f t="shared" si="301"/>
        <v>3</v>
      </c>
      <c r="O3231" s="21">
        <f t="shared" si="302"/>
        <v>20.666666666666668</v>
      </c>
      <c r="P3231">
        <f t="shared" si="304"/>
        <v>0.57735026918962584</v>
      </c>
      <c r="Q3231">
        <f t="shared" si="305"/>
        <v>21</v>
      </c>
    </row>
    <row r="3232" spans="1:17" x14ac:dyDescent="0.25">
      <c r="A3232" t="str">
        <f t="shared" si="303"/>
        <v>Taiwan-Foreign</v>
      </c>
      <c r="B3232">
        <v>3231</v>
      </c>
      <c r="C3232" t="s">
        <v>50</v>
      </c>
      <c r="D3232" t="s">
        <v>96</v>
      </c>
      <c r="E3232" t="s">
        <v>100</v>
      </c>
      <c r="F3232" s="3">
        <v>41341</v>
      </c>
      <c r="G3232" s="1" t="s">
        <v>161</v>
      </c>
      <c r="H3232" t="s">
        <v>120</v>
      </c>
      <c r="I3232" s="17">
        <f>IF(D3232="Moody",VLOOKUP(H3232,'Rating Translation'!$B$2:$E$25,4,FALSE),IF(D3232="SP",VLOOKUP(H3232,'Rating Translation'!$C$2:$E$25,3,FALSE),VLOOKUP(H3232,'Rating Translation'!$D$2:$E$25,2,FALSE)))</f>
        <v>20</v>
      </c>
      <c r="J3232">
        <f t="shared" si="300"/>
        <v>20</v>
      </c>
      <c r="K3232" s="20">
        <f>IF($D3232=K$1,$J3232,IF($C3232&lt;&gt;$C3231,"",K3231))</f>
        <v>21</v>
      </c>
      <c r="L3232">
        <f>IF($D3232=L$1,$J3232,IF($C3232&lt;&gt;$C3231,"",L3231))</f>
        <v>21</v>
      </c>
      <c r="M3232">
        <f>IF($D3232=M$1,$J3232,IF($C3232&lt;&gt;$C3231,"",M3231))</f>
        <v>20</v>
      </c>
      <c r="N3232" s="20">
        <f t="shared" si="301"/>
        <v>3</v>
      </c>
      <c r="O3232" s="21">
        <f t="shared" si="302"/>
        <v>20.666666666666668</v>
      </c>
      <c r="P3232">
        <f t="shared" si="304"/>
        <v>0.57735026918962584</v>
      </c>
      <c r="Q3232">
        <f t="shared" si="305"/>
        <v>21</v>
      </c>
    </row>
    <row r="3233" spans="1:17" x14ac:dyDescent="0.25">
      <c r="A3233" t="str">
        <f t="shared" si="303"/>
        <v>Taiwan-Foreign</v>
      </c>
      <c r="B3233">
        <v>3232</v>
      </c>
      <c r="C3233" t="s">
        <v>50</v>
      </c>
      <c r="D3233" t="s">
        <v>96</v>
      </c>
      <c r="E3233" t="s">
        <v>100</v>
      </c>
      <c r="F3233" s="3">
        <v>41361</v>
      </c>
      <c r="G3233" s="1" t="s">
        <v>161</v>
      </c>
      <c r="H3233" t="s">
        <v>120</v>
      </c>
      <c r="I3233" s="17">
        <f>IF(D3233="Moody",VLOOKUP(H3233,'Rating Translation'!$B$2:$E$25,4,FALSE),IF(D3233="SP",VLOOKUP(H3233,'Rating Translation'!$C$2:$E$25,3,FALSE),VLOOKUP(H3233,'Rating Translation'!$D$2:$E$25,2,FALSE)))</f>
        <v>20</v>
      </c>
      <c r="J3233">
        <f t="shared" si="300"/>
        <v>20</v>
      </c>
      <c r="K3233" s="20">
        <f>IF($D3233=K$1,$J3233,IF($C3233&lt;&gt;$C3232,"",K3232))</f>
        <v>21</v>
      </c>
      <c r="L3233">
        <f>IF($D3233=L$1,$J3233,IF($C3233&lt;&gt;$C3232,"",L3232))</f>
        <v>21</v>
      </c>
      <c r="M3233">
        <f>IF($D3233=M$1,$J3233,IF($C3233&lt;&gt;$C3232,"",M3232))</f>
        <v>20</v>
      </c>
      <c r="N3233" s="20">
        <f t="shared" si="301"/>
        <v>3</v>
      </c>
      <c r="O3233" s="21">
        <f t="shared" si="302"/>
        <v>20.666666666666668</v>
      </c>
      <c r="P3233">
        <f t="shared" si="304"/>
        <v>0.57735026918962584</v>
      </c>
      <c r="Q3233">
        <f t="shared" si="305"/>
        <v>21</v>
      </c>
    </row>
    <row r="3234" spans="1:17" x14ac:dyDescent="0.25">
      <c r="A3234" t="str">
        <f t="shared" si="303"/>
        <v>Taiwan-Foreign</v>
      </c>
      <c r="B3234">
        <v>3233</v>
      </c>
      <c r="C3234" t="s">
        <v>50</v>
      </c>
      <c r="D3234" t="s">
        <v>96</v>
      </c>
      <c r="E3234" t="s">
        <v>100</v>
      </c>
      <c r="F3234" s="3">
        <v>41470</v>
      </c>
      <c r="G3234" s="1" t="s">
        <v>161</v>
      </c>
      <c r="H3234" t="s">
        <v>120</v>
      </c>
      <c r="I3234" s="17">
        <f>IF(D3234="Moody",VLOOKUP(H3234,'Rating Translation'!$B$2:$E$25,4,FALSE),IF(D3234="SP",VLOOKUP(H3234,'Rating Translation'!$C$2:$E$25,3,FALSE),VLOOKUP(H3234,'Rating Translation'!$D$2:$E$25,2,FALSE)))</f>
        <v>20</v>
      </c>
      <c r="J3234">
        <f t="shared" si="300"/>
        <v>20</v>
      </c>
      <c r="K3234" s="20">
        <f>IF($D3234=K$1,$J3234,IF($C3234&lt;&gt;$C3233,"",K3233))</f>
        <v>21</v>
      </c>
      <c r="L3234">
        <f>IF($D3234=L$1,$J3234,IF($C3234&lt;&gt;$C3233,"",L3233))</f>
        <v>21</v>
      </c>
      <c r="M3234">
        <f>IF($D3234=M$1,$J3234,IF($C3234&lt;&gt;$C3233,"",M3233))</f>
        <v>20</v>
      </c>
      <c r="N3234" s="20">
        <f t="shared" si="301"/>
        <v>3</v>
      </c>
      <c r="O3234" s="21">
        <f t="shared" si="302"/>
        <v>20.666666666666668</v>
      </c>
      <c r="P3234">
        <f t="shared" si="304"/>
        <v>0.57735026918962584</v>
      </c>
      <c r="Q3234">
        <f t="shared" si="305"/>
        <v>21</v>
      </c>
    </row>
    <row r="3235" spans="1:17" x14ac:dyDescent="0.25">
      <c r="A3235" t="str">
        <f t="shared" si="303"/>
        <v>Taiwan-Foreign</v>
      </c>
      <c r="B3235">
        <v>3234</v>
      </c>
      <c r="C3235" t="s">
        <v>50</v>
      </c>
      <c r="D3235" t="s">
        <v>96</v>
      </c>
      <c r="E3235" t="s">
        <v>100</v>
      </c>
      <c r="F3235" s="3">
        <v>41479</v>
      </c>
      <c r="G3235" s="1" t="s">
        <v>161</v>
      </c>
      <c r="H3235" t="s">
        <v>120</v>
      </c>
      <c r="I3235" s="17">
        <f>IF(D3235="Moody",VLOOKUP(H3235,'Rating Translation'!$B$2:$E$25,4,FALSE),IF(D3235="SP",VLOOKUP(H3235,'Rating Translation'!$C$2:$E$25,3,FALSE),VLOOKUP(H3235,'Rating Translation'!$D$2:$E$25,2,FALSE)))</f>
        <v>20</v>
      </c>
      <c r="J3235">
        <f t="shared" si="300"/>
        <v>20</v>
      </c>
      <c r="K3235" s="20">
        <f>IF($D3235=K$1,$J3235,IF($C3235&lt;&gt;$C3234,"",K3234))</f>
        <v>21</v>
      </c>
      <c r="L3235">
        <f>IF($D3235=L$1,$J3235,IF($C3235&lt;&gt;$C3234,"",L3234))</f>
        <v>21</v>
      </c>
      <c r="M3235">
        <f>IF($D3235=M$1,$J3235,IF($C3235&lt;&gt;$C3234,"",M3234))</f>
        <v>20</v>
      </c>
      <c r="N3235" s="20">
        <f t="shared" si="301"/>
        <v>3</v>
      </c>
      <c r="O3235" s="21">
        <f t="shared" si="302"/>
        <v>20.666666666666668</v>
      </c>
      <c r="P3235">
        <f t="shared" si="304"/>
        <v>0.57735026918962584</v>
      </c>
      <c r="Q3235">
        <f t="shared" si="305"/>
        <v>21</v>
      </c>
    </row>
    <row r="3236" spans="1:17" x14ac:dyDescent="0.25">
      <c r="A3236" t="str">
        <f t="shared" si="303"/>
        <v>Taiwan-Foreign</v>
      </c>
      <c r="B3236">
        <v>3235</v>
      </c>
      <c r="C3236" t="s">
        <v>50</v>
      </c>
      <c r="D3236" t="s">
        <v>96</v>
      </c>
      <c r="E3236" t="s">
        <v>100</v>
      </c>
      <c r="F3236" s="3">
        <v>41516</v>
      </c>
      <c r="G3236" s="1" t="s">
        <v>161</v>
      </c>
      <c r="H3236" t="s">
        <v>120</v>
      </c>
      <c r="I3236" s="17">
        <f>IF(D3236="Moody",VLOOKUP(H3236,'Rating Translation'!$B$2:$E$25,4,FALSE),IF(D3236="SP",VLOOKUP(H3236,'Rating Translation'!$C$2:$E$25,3,FALSE),VLOOKUP(H3236,'Rating Translation'!$D$2:$E$25,2,FALSE)))</f>
        <v>20</v>
      </c>
      <c r="J3236">
        <f t="shared" si="300"/>
        <v>20</v>
      </c>
      <c r="K3236" s="20">
        <f>IF($D3236=K$1,$J3236,IF($C3236&lt;&gt;$C3235,"",K3235))</f>
        <v>21</v>
      </c>
      <c r="L3236">
        <f>IF($D3236=L$1,$J3236,IF($C3236&lt;&gt;$C3235,"",L3235))</f>
        <v>21</v>
      </c>
      <c r="M3236">
        <f>IF($D3236=M$1,$J3236,IF($C3236&lt;&gt;$C3235,"",M3235))</f>
        <v>20</v>
      </c>
      <c r="N3236" s="20">
        <f t="shared" si="301"/>
        <v>3</v>
      </c>
      <c r="O3236" s="21">
        <f t="shared" si="302"/>
        <v>20.666666666666668</v>
      </c>
      <c r="P3236">
        <f t="shared" si="304"/>
        <v>0.57735026918962584</v>
      </c>
      <c r="Q3236">
        <f t="shared" si="305"/>
        <v>21</v>
      </c>
    </row>
    <row r="3237" spans="1:17" x14ac:dyDescent="0.25">
      <c r="A3237" t="str">
        <f t="shared" si="303"/>
        <v>Taiwan-Foreign</v>
      </c>
      <c r="B3237">
        <v>3236</v>
      </c>
      <c r="C3237" t="s">
        <v>50</v>
      </c>
      <c r="D3237" t="s">
        <v>96</v>
      </c>
      <c r="E3237" t="s">
        <v>100</v>
      </c>
      <c r="F3237" s="3">
        <v>41547</v>
      </c>
      <c r="G3237" s="1" t="s">
        <v>161</v>
      </c>
      <c r="H3237" t="s">
        <v>120</v>
      </c>
      <c r="I3237" s="17">
        <f>IF(D3237="Moody",VLOOKUP(H3237,'Rating Translation'!$B$2:$E$25,4,FALSE),IF(D3237="SP",VLOOKUP(H3237,'Rating Translation'!$C$2:$E$25,3,FALSE),VLOOKUP(H3237,'Rating Translation'!$D$2:$E$25,2,FALSE)))</f>
        <v>20</v>
      </c>
      <c r="J3237">
        <f t="shared" si="300"/>
        <v>20</v>
      </c>
      <c r="K3237" s="20">
        <f>IF($D3237=K$1,$J3237,IF($C3237&lt;&gt;$C3236,"",K3236))</f>
        <v>21</v>
      </c>
      <c r="L3237">
        <f>IF($D3237=L$1,$J3237,IF($C3237&lt;&gt;$C3236,"",L3236))</f>
        <v>21</v>
      </c>
      <c r="M3237">
        <f>IF($D3237=M$1,$J3237,IF($C3237&lt;&gt;$C3236,"",M3236))</f>
        <v>20</v>
      </c>
      <c r="N3237" s="20">
        <f t="shared" si="301"/>
        <v>3</v>
      </c>
      <c r="O3237" s="21">
        <f t="shared" si="302"/>
        <v>20.666666666666668</v>
      </c>
      <c r="P3237">
        <f t="shared" si="304"/>
        <v>0.57735026918962584</v>
      </c>
      <c r="Q3237">
        <f t="shared" si="305"/>
        <v>21</v>
      </c>
    </row>
    <row r="3238" spans="1:17" x14ac:dyDescent="0.25">
      <c r="A3238" t="str">
        <f t="shared" si="303"/>
        <v>Taiwan-Foreign</v>
      </c>
      <c r="B3238">
        <v>3237</v>
      </c>
      <c r="C3238" t="s">
        <v>50</v>
      </c>
      <c r="D3238" t="s">
        <v>69</v>
      </c>
      <c r="E3238" t="s">
        <v>100</v>
      </c>
      <c r="F3238" s="3">
        <v>41556</v>
      </c>
      <c r="G3238" s="1" t="s">
        <v>158</v>
      </c>
      <c r="H3238" t="s">
        <v>108</v>
      </c>
      <c r="I3238" s="17">
        <f>IF(D3238="Moody",VLOOKUP(H3238,'Rating Translation'!$B$2:$E$25,4,FALSE),IF(D3238="SP",VLOOKUP(H3238,'Rating Translation'!$C$2:$E$25,3,FALSE),VLOOKUP(H3238,'Rating Translation'!$D$2:$E$25,2,FALSE)))</f>
        <v>21</v>
      </c>
      <c r="J3238">
        <f t="shared" si="300"/>
        <v>21</v>
      </c>
      <c r="K3238" s="20">
        <f>IF($D3238=K$1,$J3238,IF($C3238&lt;&gt;$C3237,"",K3237))</f>
        <v>21</v>
      </c>
      <c r="L3238">
        <f>IF($D3238=L$1,$J3238,IF($C3238&lt;&gt;$C3237,"",L3237))</f>
        <v>21</v>
      </c>
      <c r="M3238">
        <f>IF($D3238=M$1,$J3238,IF($C3238&lt;&gt;$C3237,"",M3237))</f>
        <v>20</v>
      </c>
      <c r="N3238" s="20">
        <f t="shared" si="301"/>
        <v>3</v>
      </c>
      <c r="O3238" s="21">
        <f t="shared" si="302"/>
        <v>20.666666666666668</v>
      </c>
      <c r="P3238">
        <f t="shared" si="304"/>
        <v>0.57735026918962584</v>
      </c>
      <c r="Q3238">
        <f t="shared" si="305"/>
        <v>21</v>
      </c>
    </row>
    <row r="3239" spans="1:17" x14ac:dyDescent="0.25">
      <c r="A3239" t="str">
        <f t="shared" si="303"/>
        <v>Taiwan-Foreign</v>
      </c>
      <c r="B3239">
        <v>3238</v>
      </c>
      <c r="C3239" t="s">
        <v>50</v>
      </c>
      <c r="D3239" t="s">
        <v>96</v>
      </c>
      <c r="E3239" t="s">
        <v>100</v>
      </c>
      <c r="F3239" s="3">
        <v>41655</v>
      </c>
      <c r="G3239" s="1" t="s">
        <v>161</v>
      </c>
      <c r="H3239" t="s">
        <v>120</v>
      </c>
      <c r="I3239" s="17">
        <f>IF(D3239="Moody",VLOOKUP(H3239,'Rating Translation'!$B$2:$E$25,4,FALSE),IF(D3239="SP",VLOOKUP(H3239,'Rating Translation'!$C$2:$E$25,3,FALSE),VLOOKUP(H3239,'Rating Translation'!$D$2:$E$25,2,FALSE)))</f>
        <v>20</v>
      </c>
      <c r="J3239">
        <f t="shared" si="300"/>
        <v>20</v>
      </c>
      <c r="K3239" s="20">
        <f>IF($D3239=K$1,$J3239,IF($C3239&lt;&gt;$C3238,"",K3238))</f>
        <v>21</v>
      </c>
      <c r="L3239">
        <f>IF($D3239=L$1,$J3239,IF($C3239&lt;&gt;$C3238,"",L3238))</f>
        <v>21</v>
      </c>
      <c r="M3239">
        <f>IF($D3239=M$1,$J3239,IF($C3239&lt;&gt;$C3238,"",M3238))</f>
        <v>20</v>
      </c>
      <c r="N3239" s="20">
        <f t="shared" si="301"/>
        <v>3</v>
      </c>
      <c r="O3239" s="21">
        <f t="shared" si="302"/>
        <v>20.666666666666668</v>
      </c>
      <c r="P3239">
        <f t="shared" si="304"/>
        <v>0.57735026918962584</v>
      </c>
      <c r="Q3239">
        <f t="shared" si="305"/>
        <v>21</v>
      </c>
    </row>
    <row r="3240" spans="1:17" x14ac:dyDescent="0.25">
      <c r="A3240" t="str">
        <f t="shared" si="303"/>
        <v>Taiwan-Local</v>
      </c>
      <c r="B3240">
        <v>3239</v>
      </c>
      <c r="C3240" t="s">
        <v>50</v>
      </c>
      <c r="D3240" t="s">
        <v>69</v>
      </c>
      <c r="E3240" t="s">
        <v>101</v>
      </c>
      <c r="F3240" s="3">
        <v>36133</v>
      </c>
      <c r="G3240" s="1" t="s">
        <v>108</v>
      </c>
      <c r="H3240" t="s">
        <v>108</v>
      </c>
      <c r="I3240" s="17">
        <f>IF(D3240="Moody",VLOOKUP(H3240,'Rating Translation'!$B$2:$E$25,4,FALSE),IF(D3240="SP",VLOOKUP(H3240,'Rating Translation'!$C$2:$E$25,3,FALSE),VLOOKUP(H3240,'Rating Translation'!$D$2:$E$25,2,FALSE)))</f>
        <v>21</v>
      </c>
      <c r="J3240">
        <f t="shared" ref="J3240:J3303" si="306">IF(ISERROR(I3240),"",I3240)</f>
        <v>21</v>
      </c>
      <c r="K3240" s="20">
        <f>IF($D3240=K$1,$J3240,IF($C3240&lt;&gt;$C3239,"",K3239))</f>
        <v>21</v>
      </c>
      <c r="L3240">
        <f>IF($D3240=L$1,$J3240,IF($C3240&lt;&gt;$C3239,"",L3239))</f>
        <v>21</v>
      </c>
      <c r="M3240">
        <f>IF($D3240=M$1,$J3240,IF($C3240&lt;&gt;$C3239,"",M3239))</f>
        <v>20</v>
      </c>
      <c r="N3240" s="20">
        <f t="shared" ref="N3240:N3303" si="307">COUNT(K3240:M3240)</f>
        <v>3</v>
      </c>
      <c r="O3240" s="21">
        <f t="shared" ref="O3240:O3303" si="308">AVERAGE(K3240:M3240)</f>
        <v>20.666666666666668</v>
      </c>
      <c r="P3240">
        <f t="shared" si="304"/>
        <v>0.57735026918962584</v>
      </c>
      <c r="Q3240">
        <f t="shared" si="305"/>
        <v>21</v>
      </c>
    </row>
    <row r="3241" spans="1:17" x14ac:dyDescent="0.25">
      <c r="A3241" t="str">
        <f t="shared" si="303"/>
        <v>Taiwan-Local</v>
      </c>
      <c r="B3241">
        <v>3240</v>
      </c>
      <c r="C3241" t="s">
        <v>50</v>
      </c>
      <c r="D3241" t="s">
        <v>96</v>
      </c>
      <c r="E3241" t="s">
        <v>101</v>
      </c>
      <c r="F3241" s="3">
        <v>37214</v>
      </c>
      <c r="G3241" s="1" t="s">
        <v>78</v>
      </c>
      <c r="H3241" t="s">
        <v>78</v>
      </c>
      <c r="I3241" s="17">
        <f>IF(D3241="Moody",VLOOKUP(H3241,'Rating Translation'!$B$2:$E$25,4,FALSE),IF(D3241="SP",VLOOKUP(H3241,'Rating Translation'!$C$2:$E$25,3,FALSE),VLOOKUP(H3241,'Rating Translation'!$D$2:$E$25,2,FALSE)))</f>
        <v>22</v>
      </c>
      <c r="J3241">
        <f t="shared" si="306"/>
        <v>22</v>
      </c>
      <c r="K3241" s="20">
        <f>IF($D3241=K$1,$J3241,IF($C3241&lt;&gt;$C3240,"",K3240))</f>
        <v>21</v>
      </c>
      <c r="L3241">
        <f>IF($D3241=L$1,$J3241,IF($C3241&lt;&gt;$C3240,"",L3240))</f>
        <v>21</v>
      </c>
      <c r="M3241">
        <f>IF($D3241=M$1,$J3241,IF($C3241&lt;&gt;$C3240,"",M3240))</f>
        <v>22</v>
      </c>
      <c r="N3241" s="20">
        <f t="shared" si="307"/>
        <v>3</v>
      </c>
      <c r="O3241" s="21">
        <f t="shared" si="308"/>
        <v>21.333333333333332</v>
      </c>
      <c r="P3241">
        <f t="shared" si="304"/>
        <v>0.57735026918962584</v>
      </c>
      <c r="Q3241">
        <f t="shared" si="305"/>
        <v>21</v>
      </c>
    </row>
    <row r="3242" spans="1:17" x14ac:dyDescent="0.25">
      <c r="A3242" t="str">
        <f t="shared" si="303"/>
        <v>Taiwan-Local</v>
      </c>
      <c r="B3242">
        <v>3241</v>
      </c>
      <c r="C3242" t="s">
        <v>50</v>
      </c>
      <c r="D3242" t="s">
        <v>79</v>
      </c>
      <c r="E3242" t="s">
        <v>101</v>
      </c>
      <c r="F3242" s="3">
        <v>37608</v>
      </c>
      <c r="G3242" s="1" t="s">
        <v>119</v>
      </c>
      <c r="H3242" t="s">
        <v>119</v>
      </c>
      <c r="I3242" s="17">
        <f>IF(D3242="Moody",VLOOKUP(H3242,'Rating Translation'!$B$2:$E$25,4,FALSE),IF(D3242="SP",VLOOKUP(H3242,'Rating Translation'!$C$2:$E$25,3,FALSE),VLOOKUP(H3242,'Rating Translation'!$D$2:$E$25,2,FALSE)))</f>
        <v>21</v>
      </c>
      <c r="J3242">
        <f t="shared" si="306"/>
        <v>21</v>
      </c>
      <c r="K3242" s="20">
        <f>IF($D3242=K$1,$J3242,IF($C3242&lt;&gt;$C3241,"",K3241))</f>
        <v>21</v>
      </c>
      <c r="L3242">
        <f>IF($D3242=L$1,$J3242,IF($C3242&lt;&gt;$C3241,"",L3241))</f>
        <v>21</v>
      </c>
      <c r="M3242">
        <f>IF($D3242=M$1,$J3242,IF($C3242&lt;&gt;$C3241,"",M3241))</f>
        <v>22</v>
      </c>
      <c r="N3242" s="20">
        <f t="shared" si="307"/>
        <v>3</v>
      </c>
      <c r="O3242" s="21">
        <f t="shared" si="308"/>
        <v>21.333333333333332</v>
      </c>
      <c r="P3242">
        <f t="shared" si="304"/>
        <v>0.57735026918962584</v>
      </c>
      <c r="Q3242">
        <f t="shared" si="305"/>
        <v>21</v>
      </c>
    </row>
    <row r="3243" spans="1:17" x14ac:dyDescent="0.25">
      <c r="A3243" t="str">
        <f t="shared" si="303"/>
        <v>Taiwan-Local</v>
      </c>
      <c r="B3243">
        <v>3242</v>
      </c>
      <c r="C3243" t="s">
        <v>50</v>
      </c>
      <c r="D3243" t="s">
        <v>79</v>
      </c>
      <c r="E3243" t="s">
        <v>101</v>
      </c>
      <c r="F3243" s="3">
        <v>38659</v>
      </c>
      <c r="G3243" s="1" t="s">
        <v>118</v>
      </c>
      <c r="H3243" t="s">
        <v>118</v>
      </c>
      <c r="I3243" s="17">
        <f>IF(D3243="Moody",VLOOKUP(H3243,'Rating Translation'!$B$2:$E$25,4,FALSE),IF(D3243="SP",VLOOKUP(H3243,'Rating Translation'!$C$2:$E$25,3,FALSE),VLOOKUP(H3243,'Rating Translation'!$D$2:$E$25,2,FALSE)))</f>
        <v>23</v>
      </c>
      <c r="J3243">
        <f t="shared" si="306"/>
        <v>23</v>
      </c>
      <c r="K3243" s="20">
        <f>IF($D3243=K$1,$J3243,IF($C3243&lt;&gt;$C3242,"",K3242))</f>
        <v>21</v>
      </c>
      <c r="L3243">
        <f>IF($D3243=L$1,$J3243,IF($C3243&lt;&gt;$C3242,"",L3242))</f>
        <v>23</v>
      </c>
      <c r="M3243">
        <f>IF($D3243=M$1,$J3243,IF($C3243&lt;&gt;$C3242,"",M3242))</f>
        <v>22</v>
      </c>
      <c r="N3243" s="20">
        <f t="shared" si="307"/>
        <v>3</v>
      </c>
      <c r="O3243" s="21">
        <f t="shared" si="308"/>
        <v>22</v>
      </c>
      <c r="P3243">
        <f t="shared" si="304"/>
        <v>1</v>
      </c>
      <c r="Q3243">
        <f t="shared" si="305"/>
        <v>22</v>
      </c>
    </row>
    <row r="3244" spans="1:17" x14ac:dyDescent="0.25">
      <c r="A3244" t="str">
        <f t="shared" si="303"/>
        <v>Taiwan-Local</v>
      </c>
      <c r="B3244">
        <v>3243</v>
      </c>
      <c r="C3244" t="s">
        <v>50</v>
      </c>
      <c r="D3244" t="s">
        <v>96</v>
      </c>
      <c r="E3244" t="s">
        <v>101</v>
      </c>
      <c r="F3244" s="3">
        <v>39831</v>
      </c>
      <c r="G3244" s="1" t="s">
        <v>78</v>
      </c>
      <c r="H3244" t="s">
        <v>78</v>
      </c>
      <c r="I3244" s="17">
        <f>IF(D3244="Moody",VLOOKUP(H3244,'Rating Translation'!$B$2:$E$25,4,FALSE),IF(D3244="SP",VLOOKUP(H3244,'Rating Translation'!$C$2:$E$25,3,FALSE),VLOOKUP(H3244,'Rating Translation'!$D$2:$E$25,2,FALSE)))</f>
        <v>22</v>
      </c>
      <c r="J3244">
        <f t="shared" si="306"/>
        <v>22</v>
      </c>
      <c r="K3244" s="20">
        <f>IF($D3244=K$1,$J3244,IF($C3244&lt;&gt;$C3243,"",K3243))</f>
        <v>21</v>
      </c>
      <c r="L3244">
        <f>IF($D3244=L$1,$J3244,IF($C3244&lt;&gt;$C3243,"",L3243))</f>
        <v>23</v>
      </c>
      <c r="M3244">
        <f>IF($D3244=M$1,$J3244,IF($C3244&lt;&gt;$C3243,"",M3243))</f>
        <v>22</v>
      </c>
      <c r="N3244" s="20">
        <f t="shared" si="307"/>
        <v>3</v>
      </c>
      <c r="O3244" s="21">
        <f t="shared" si="308"/>
        <v>22</v>
      </c>
      <c r="P3244">
        <f t="shared" si="304"/>
        <v>1</v>
      </c>
      <c r="Q3244">
        <f t="shared" si="305"/>
        <v>22</v>
      </c>
    </row>
    <row r="3245" spans="1:17" x14ac:dyDescent="0.25">
      <c r="A3245" t="str">
        <f t="shared" si="303"/>
        <v>Taiwan-Local</v>
      </c>
      <c r="B3245">
        <v>3244</v>
      </c>
      <c r="C3245" t="s">
        <v>50</v>
      </c>
      <c r="D3245" t="s">
        <v>96</v>
      </c>
      <c r="E3245" t="s">
        <v>101</v>
      </c>
      <c r="F3245" s="3">
        <v>40626</v>
      </c>
      <c r="G3245" s="1" t="s">
        <v>119</v>
      </c>
      <c r="H3245" t="s">
        <v>119</v>
      </c>
      <c r="I3245" s="17">
        <f>IF(D3245="Moody",VLOOKUP(H3245,'Rating Translation'!$B$2:$E$25,4,FALSE),IF(D3245="SP",VLOOKUP(H3245,'Rating Translation'!$C$2:$E$25,3,FALSE),VLOOKUP(H3245,'Rating Translation'!$D$2:$E$25,2,FALSE)))</f>
        <v>21</v>
      </c>
      <c r="J3245">
        <f t="shared" si="306"/>
        <v>21</v>
      </c>
      <c r="K3245" s="20">
        <f>IF($D3245=K$1,$J3245,IF($C3245&lt;&gt;$C3244,"",K3244))</f>
        <v>21</v>
      </c>
      <c r="L3245">
        <f>IF($D3245=L$1,$J3245,IF($C3245&lt;&gt;$C3244,"",L3244))</f>
        <v>23</v>
      </c>
      <c r="M3245">
        <f>IF($D3245=M$1,$J3245,IF($C3245&lt;&gt;$C3244,"",M3244))</f>
        <v>21</v>
      </c>
      <c r="N3245" s="20">
        <f t="shared" si="307"/>
        <v>3</v>
      </c>
      <c r="O3245" s="21">
        <f t="shared" si="308"/>
        <v>21.666666666666668</v>
      </c>
      <c r="P3245">
        <f t="shared" si="304"/>
        <v>1.1547005383792515</v>
      </c>
      <c r="Q3245">
        <f t="shared" si="305"/>
        <v>21</v>
      </c>
    </row>
    <row r="3246" spans="1:17" x14ac:dyDescent="0.25">
      <c r="A3246" t="str">
        <f t="shared" si="303"/>
        <v>Taiwan-Local</v>
      </c>
      <c r="B3246">
        <v>3245</v>
      </c>
      <c r="C3246" t="s">
        <v>50</v>
      </c>
      <c r="D3246" t="s">
        <v>79</v>
      </c>
      <c r="E3246" t="s">
        <v>101</v>
      </c>
      <c r="F3246" s="3">
        <v>40661</v>
      </c>
      <c r="G3246" s="1" t="s">
        <v>117</v>
      </c>
      <c r="H3246" t="s">
        <v>117</v>
      </c>
      <c r="I3246" s="17">
        <f>IF(D3246="Moody",VLOOKUP(H3246,'Rating Translation'!$B$2:$E$25,4,FALSE),IF(D3246="SP",VLOOKUP(H3246,'Rating Translation'!$C$2:$E$25,3,FALSE),VLOOKUP(H3246,'Rating Translation'!$D$2:$E$25,2,FALSE)))</f>
        <v>24</v>
      </c>
      <c r="J3246">
        <f t="shared" si="306"/>
        <v>24</v>
      </c>
      <c r="K3246" s="20">
        <f>IF($D3246=K$1,$J3246,IF($C3246&lt;&gt;$C3245,"",K3245))</f>
        <v>21</v>
      </c>
      <c r="L3246">
        <f>IF($D3246=L$1,$J3246,IF($C3246&lt;&gt;$C3245,"",L3245))</f>
        <v>24</v>
      </c>
      <c r="M3246">
        <f>IF($D3246=M$1,$J3246,IF($C3246&lt;&gt;$C3245,"",M3245))</f>
        <v>21</v>
      </c>
      <c r="N3246" s="20">
        <f t="shared" si="307"/>
        <v>3</v>
      </c>
      <c r="O3246" s="21">
        <f t="shared" si="308"/>
        <v>22</v>
      </c>
      <c r="P3246">
        <f t="shared" si="304"/>
        <v>1.7320508075688772</v>
      </c>
      <c r="Q3246">
        <f t="shared" si="305"/>
        <v>21</v>
      </c>
    </row>
    <row r="3247" spans="1:17" x14ac:dyDescent="0.25">
      <c r="A3247" t="str">
        <f t="shared" si="303"/>
        <v>Taiwan-Local</v>
      </c>
      <c r="B3247">
        <v>3246</v>
      </c>
      <c r="C3247" t="s">
        <v>50</v>
      </c>
      <c r="D3247" t="s">
        <v>96</v>
      </c>
      <c r="E3247" t="s">
        <v>101</v>
      </c>
      <c r="F3247" s="3">
        <v>40824</v>
      </c>
      <c r="G3247" s="1" t="s">
        <v>119</v>
      </c>
      <c r="H3247" t="s">
        <v>119</v>
      </c>
      <c r="I3247" s="17">
        <f>IF(D3247="Moody",VLOOKUP(H3247,'Rating Translation'!$B$2:$E$25,4,FALSE),IF(D3247="SP",VLOOKUP(H3247,'Rating Translation'!$C$2:$E$25,3,FALSE),VLOOKUP(H3247,'Rating Translation'!$D$2:$E$25,2,FALSE)))</f>
        <v>21</v>
      </c>
      <c r="J3247">
        <f t="shared" si="306"/>
        <v>21</v>
      </c>
      <c r="K3247" s="20">
        <f>IF($D3247=K$1,$J3247,IF($C3247&lt;&gt;$C3246,"",K3246))</f>
        <v>21</v>
      </c>
      <c r="L3247">
        <f>IF($D3247=L$1,$J3247,IF($C3247&lt;&gt;$C3246,"",L3246))</f>
        <v>24</v>
      </c>
      <c r="M3247">
        <f>IF($D3247=M$1,$J3247,IF($C3247&lt;&gt;$C3246,"",M3246))</f>
        <v>21</v>
      </c>
      <c r="N3247" s="20">
        <f t="shared" si="307"/>
        <v>3</v>
      </c>
      <c r="O3247" s="21">
        <f t="shared" si="308"/>
        <v>22</v>
      </c>
      <c r="P3247">
        <f t="shared" si="304"/>
        <v>1.7320508075688772</v>
      </c>
      <c r="Q3247">
        <f t="shared" si="305"/>
        <v>21</v>
      </c>
    </row>
    <row r="3248" spans="1:17" x14ac:dyDescent="0.25">
      <c r="A3248" t="str">
        <f t="shared" si="303"/>
        <v>Taiwan-Local</v>
      </c>
      <c r="B3248">
        <v>3247</v>
      </c>
      <c r="C3248" t="s">
        <v>50</v>
      </c>
      <c r="D3248" t="s">
        <v>96</v>
      </c>
      <c r="E3248" t="s">
        <v>101</v>
      </c>
      <c r="F3248" s="3">
        <v>40925</v>
      </c>
      <c r="G3248" s="1" t="s">
        <v>119</v>
      </c>
      <c r="H3248" t="s">
        <v>119</v>
      </c>
      <c r="I3248" s="17">
        <f>IF(D3248="Moody",VLOOKUP(H3248,'Rating Translation'!$B$2:$E$25,4,FALSE),IF(D3248="SP",VLOOKUP(H3248,'Rating Translation'!$C$2:$E$25,3,FALSE),VLOOKUP(H3248,'Rating Translation'!$D$2:$E$25,2,FALSE)))</f>
        <v>21</v>
      </c>
      <c r="J3248">
        <f t="shared" si="306"/>
        <v>21</v>
      </c>
      <c r="K3248" s="20">
        <f>IF($D3248=K$1,$J3248,IF($C3248&lt;&gt;$C3247,"",K3247))</f>
        <v>21</v>
      </c>
      <c r="L3248">
        <f>IF($D3248=L$1,$J3248,IF($C3248&lt;&gt;$C3247,"",L3247))</f>
        <v>24</v>
      </c>
      <c r="M3248">
        <f>IF($D3248=M$1,$J3248,IF($C3248&lt;&gt;$C3247,"",M3247))</f>
        <v>21</v>
      </c>
      <c r="N3248" s="20">
        <f t="shared" si="307"/>
        <v>3</v>
      </c>
      <c r="O3248" s="21">
        <f t="shared" si="308"/>
        <v>22</v>
      </c>
      <c r="P3248">
        <f t="shared" si="304"/>
        <v>1.7320508075688772</v>
      </c>
      <c r="Q3248">
        <f t="shared" si="305"/>
        <v>21</v>
      </c>
    </row>
    <row r="3249" spans="1:17" x14ac:dyDescent="0.25">
      <c r="A3249" t="str">
        <f t="shared" si="303"/>
        <v>Taiwan-Local</v>
      </c>
      <c r="B3249">
        <v>3248</v>
      </c>
      <c r="C3249" t="s">
        <v>50</v>
      </c>
      <c r="D3249" t="s">
        <v>96</v>
      </c>
      <c r="E3249" t="s">
        <v>101</v>
      </c>
      <c r="F3249" s="3">
        <v>40953</v>
      </c>
      <c r="G3249" s="1" t="s">
        <v>119</v>
      </c>
      <c r="H3249" t="s">
        <v>119</v>
      </c>
      <c r="I3249" s="17">
        <f>IF(D3249="Moody",VLOOKUP(H3249,'Rating Translation'!$B$2:$E$25,4,FALSE),IF(D3249="SP",VLOOKUP(H3249,'Rating Translation'!$C$2:$E$25,3,FALSE),VLOOKUP(H3249,'Rating Translation'!$D$2:$E$25,2,FALSE)))</f>
        <v>21</v>
      </c>
      <c r="J3249">
        <f t="shared" si="306"/>
        <v>21</v>
      </c>
      <c r="K3249" s="20">
        <f>IF($D3249=K$1,$J3249,IF($C3249&lt;&gt;$C3248,"",K3248))</f>
        <v>21</v>
      </c>
      <c r="L3249">
        <f>IF($D3249=L$1,$J3249,IF($C3249&lt;&gt;$C3248,"",L3248))</f>
        <v>24</v>
      </c>
      <c r="M3249">
        <f>IF($D3249=M$1,$J3249,IF($C3249&lt;&gt;$C3248,"",M3248))</f>
        <v>21</v>
      </c>
      <c r="N3249" s="20">
        <f t="shared" si="307"/>
        <v>3</v>
      </c>
      <c r="O3249" s="21">
        <f t="shared" si="308"/>
        <v>22</v>
      </c>
      <c r="P3249">
        <f t="shared" si="304"/>
        <v>1.7320508075688772</v>
      </c>
      <c r="Q3249">
        <f t="shared" si="305"/>
        <v>21</v>
      </c>
    </row>
    <row r="3250" spans="1:17" x14ac:dyDescent="0.25">
      <c r="A3250" t="str">
        <f t="shared" si="303"/>
        <v>Taiwan-Local</v>
      </c>
      <c r="B3250">
        <v>3249</v>
      </c>
      <c r="C3250" t="s">
        <v>50</v>
      </c>
      <c r="D3250" t="s">
        <v>96</v>
      </c>
      <c r="E3250" t="s">
        <v>101</v>
      </c>
      <c r="F3250" s="3">
        <v>41074</v>
      </c>
      <c r="G3250" s="1" t="s">
        <v>119</v>
      </c>
      <c r="H3250" t="s">
        <v>119</v>
      </c>
      <c r="I3250" s="17">
        <f>IF(D3250="Moody",VLOOKUP(H3250,'Rating Translation'!$B$2:$E$25,4,FALSE),IF(D3250="SP",VLOOKUP(H3250,'Rating Translation'!$C$2:$E$25,3,FALSE),VLOOKUP(H3250,'Rating Translation'!$D$2:$E$25,2,FALSE)))</f>
        <v>21</v>
      </c>
      <c r="J3250">
        <f t="shared" si="306"/>
        <v>21</v>
      </c>
      <c r="K3250" s="20">
        <f>IF($D3250=K$1,$J3250,IF($C3250&lt;&gt;$C3249,"",K3249))</f>
        <v>21</v>
      </c>
      <c r="L3250">
        <f>IF($D3250=L$1,$J3250,IF($C3250&lt;&gt;$C3249,"",L3249))</f>
        <v>24</v>
      </c>
      <c r="M3250">
        <f>IF($D3250=M$1,$J3250,IF($C3250&lt;&gt;$C3249,"",M3249))</f>
        <v>21</v>
      </c>
      <c r="N3250" s="20">
        <f t="shared" si="307"/>
        <v>3</v>
      </c>
      <c r="O3250" s="21">
        <f t="shared" si="308"/>
        <v>22</v>
      </c>
      <c r="P3250">
        <f t="shared" si="304"/>
        <v>1.7320508075688772</v>
      </c>
      <c r="Q3250">
        <f t="shared" si="305"/>
        <v>21</v>
      </c>
    </row>
    <row r="3251" spans="1:17" x14ac:dyDescent="0.25">
      <c r="A3251" t="str">
        <f t="shared" si="303"/>
        <v>Taiwan-Local</v>
      </c>
      <c r="B3251">
        <v>3250</v>
      </c>
      <c r="C3251" t="s">
        <v>50</v>
      </c>
      <c r="D3251" t="s">
        <v>96</v>
      </c>
      <c r="E3251" t="s">
        <v>101</v>
      </c>
      <c r="F3251" s="3">
        <v>41130</v>
      </c>
      <c r="G3251" s="1" t="s">
        <v>119</v>
      </c>
      <c r="H3251" t="s">
        <v>119</v>
      </c>
      <c r="I3251" s="17">
        <f>IF(D3251="Moody",VLOOKUP(H3251,'Rating Translation'!$B$2:$E$25,4,FALSE),IF(D3251="SP",VLOOKUP(H3251,'Rating Translation'!$C$2:$E$25,3,FALSE),VLOOKUP(H3251,'Rating Translation'!$D$2:$E$25,2,FALSE)))</f>
        <v>21</v>
      </c>
      <c r="J3251">
        <f t="shared" si="306"/>
        <v>21</v>
      </c>
      <c r="K3251" s="20">
        <f>IF($D3251=K$1,$J3251,IF($C3251&lt;&gt;$C3250,"",K3250))</f>
        <v>21</v>
      </c>
      <c r="L3251">
        <f>IF($D3251=L$1,$J3251,IF($C3251&lt;&gt;$C3250,"",L3250))</f>
        <v>24</v>
      </c>
      <c r="M3251">
        <f>IF($D3251=M$1,$J3251,IF($C3251&lt;&gt;$C3250,"",M3250))</f>
        <v>21</v>
      </c>
      <c r="N3251" s="20">
        <f t="shared" si="307"/>
        <v>3</v>
      </c>
      <c r="O3251" s="21">
        <f t="shared" si="308"/>
        <v>22</v>
      </c>
      <c r="P3251">
        <f t="shared" si="304"/>
        <v>1.7320508075688772</v>
      </c>
      <c r="Q3251">
        <f t="shared" si="305"/>
        <v>21</v>
      </c>
    </row>
    <row r="3252" spans="1:17" x14ac:dyDescent="0.25">
      <c r="A3252" t="str">
        <f t="shared" si="303"/>
        <v>Taiwan-Local</v>
      </c>
      <c r="B3252">
        <v>3251</v>
      </c>
      <c r="C3252" t="s">
        <v>50</v>
      </c>
      <c r="D3252" t="s">
        <v>96</v>
      </c>
      <c r="E3252" t="s">
        <v>101</v>
      </c>
      <c r="F3252" s="3">
        <v>41165</v>
      </c>
      <c r="G3252" s="1" t="s">
        <v>119</v>
      </c>
      <c r="H3252" t="s">
        <v>119</v>
      </c>
      <c r="I3252" s="17">
        <f>IF(D3252="Moody",VLOOKUP(H3252,'Rating Translation'!$B$2:$E$25,4,FALSE),IF(D3252="SP",VLOOKUP(H3252,'Rating Translation'!$C$2:$E$25,3,FALSE),VLOOKUP(H3252,'Rating Translation'!$D$2:$E$25,2,FALSE)))</f>
        <v>21</v>
      </c>
      <c r="J3252">
        <f t="shared" si="306"/>
        <v>21</v>
      </c>
      <c r="K3252" s="20">
        <f>IF($D3252=K$1,$J3252,IF($C3252&lt;&gt;$C3251,"",K3251))</f>
        <v>21</v>
      </c>
      <c r="L3252">
        <f>IF($D3252=L$1,$J3252,IF($C3252&lt;&gt;$C3251,"",L3251))</f>
        <v>24</v>
      </c>
      <c r="M3252">
        <f>IF($D3252=M$1,$J3252,IF($C3252&lt;&gt;$C3251,"",M3251))</f>
        <v>21</v>
      </c>
      <c r="N3252" s="20">
        <f t="shared" si="307"/>
        <v>3</v>
      </c>
      <c r="O3252" s="21">
        <f t="shared" si="308"/>
        <v>22</v>
      </c>
      <c r="P3252">
        <f t="shared" si="304"/>
        <v>1.7320508075688772</v>
      </c>
      <c r="Q3252">
        <f t="shared" si="305"/>
        <v>21</v>
      </c>
    </row>
    <row r="3253" spans="1:17" x14ac:dyDescent="0.25">
      <c r="A3253" t="str">
        <f t="shared" si="303"/>
        <v>Taiwan-Local</v>
      </c>
      <c r="B3253">
        <v>3252</v>
      </c>
      <c r="C3253" t="s">
        <v>50</v>
      </c>
      <c r="D3253" t="s">
        <v>96</v>
      </c>
      <c r="E3253" t="s">
        <v>101</v>
      </c>
      <c r="F3253" s="3">
        <v>41186</v>
      </c>
      <c r="G3253" s="1" t="s">
        <v>119</v>
      </c>
      <c r="H3253" t="s">
        <v>119</v>
      </c>
      <c r="I3253" s="17">
        <f>IF(D3253="Moody",VLOOKUP(H3253,'Rating Translation'!$B$2:$E$25,4,FALSE),IF(D3253="SP",VLOOKUP(H3253,'Rating Translation'!$C$2:$E$25,3,FALSE),VLOOKUP(H3253,'Rating Translation'!$D$2:$E$25,2,FALSE)))</f>
        <v>21</v>
      </c>
      <c r="J3253">
        <f t="shared" si="306"/>
        <v>21</v>
      </c>
      <c r="K3253" s="20">
        <f>IF($D3253=K$1,$J3253,IF($C3253&lt;&gt;$C3252,"",K3252))</f>
        <v>21</v>
      </c>
      <c r="L3253">
        <f>IF($D3253=L$1,$J3253,IF($C3253&lt;&gt;$C3252,"",L3252))</f>
        <v>24</v>
      </c>
      <c r="M3253">
        <f>IF($D3253=M$1,$J3253,IF($C3253&lt;&gt;$C3252,"",M3252))</f>
        <v>21</v>
      </c>
      <c r="N3253" s="20">
        <f t="shared" si="307"/>
        <v>3</v>
      </c>
      <c r="O3253" s="21">
        <f t="shared" si="308"/>
        <v>22</v>
      </c>
      <c r="P3253">
        <f t="shared" si="304"/>
        <v>1.7320508075688772</v>
      </c>
      <c r="Q3253">
        <f t="shared" si="305"/>
        <v>21</v>
      </c>
    </row>
    <row r="3254" spans="1:17" x14ac:dyDescent="0.25">
      <c r="A3254" t="str">
        <f t="shared" si="303"/>
        <v>Taiwan-Local</v>
      </c>
      <c r="B3254">
        <v>3253</v>
      </c>
      <c r="C3254" t="s">
        <v>50</v>
      </c>
      <c r="D3254" t="s">
        <v>96</v>
      </c>
      <c r="E3254" t="s">
        <v>101</v>
      </c>
      <c r="F3254" s="3">
        <v>41313</v>
      </c>
      <c r="G3254" s="1" t="s">
        <v>119</v>
      </c>
      <c r="H3254" t="s">
        <v>119</v>
      </c>
      <c r="I3254" s="17">
        <f>IF(D3254="Moody",VLOOKUP(H3254,'Rating Translation'!$B$2:$E$25,4,FALSE),IF(D3254="SP",VLOOKUP(H3254,'Rating Translation'!$C$2:$E$25,3,FALSE),VLOOKUP(H3254,'Rating Translation'!$D$2:$E$25,2,FALSE)))</f>
        <v>21</v>
      </c>
      <c r="J3254">
        <f t="shared" si="306"/>
        <v>21</v>
      </c>
      <c r="K3254" s="20">
        <f>IF($D3254=K$1,$J3254,IF($C3254&lt;&gt;$C3253,"",K3253))</f>
        <v>21</v>
      </c>
      <c r="L3254">
        <f>IF($D3254=L$1,$J3254,IF($C3254&lt;&gt;$C3253,"",L3253))</f>
        <v>24</v>
      </c>
      <c r="M3254">
        <f>IF($D3254=M$1,$J3254,IF($C3254&lt;&gt;$C3253,"",M3253))</f>
        <v>21</v>
      </c>
      <c r="N3254" s="20">
        <f t="shared" si="307"/>
        <v>3</v>
      </c>
      <c r="O3254" s="21">
        <f t="shared" si="308"/>
        <v>22</v>
      </c>
      <c r="P3254">
        <f t="shared" si="304"/>
        <v>1.7320508075688772</v>
      </c>
      <c r="Q3254">
        <f t="shared" si="305"/>
        <v>21</v>
      </c>
    </row>
    <row r="3255" spans="1:17" x14ac:dyDescent="0.25">
      <c r="A3255" t="str">
        <f t="shared" si="303"/>
        <v>Taiwan-Local</v>
      </c>
      <c r="B3255">
        <v>3254</v>
      </c>
      <c r="C3255" t="s">
        <v>50</v>
      </c>
      <c r="D3255" t="s">
        <v>96</v>
      </c>
      <c r="E3255" t="s">
        <v>101</v>
      </c>
      <c r="F3255" s="3">
        <v>41333</v>
      </c>
      <c r="G3255" s="1" t="s">
        <v>119</v>
      </c>
      <c r="H3255" t="s">
        <v>119</v>
      </c>
      <c r="I3255" s="17">
        <f>IF(D3255="Moody",VLOOKUP(H3255,'Rating Translation'!$B$2:$E$25,4,FALSE),IF(D3255="SP",VLOOKUP(H3255,'Rating Translation'!$C$2:$E$25,3,FALSE),VLOOKUP(H3255,'Rating Translation'!$D$2:$E$25,2,FALSE)))</f>
        <v>21</v>
      </c>
      <c r="J3255">
        <f t="shared" si="306"/>
        <v>21</v>
      </c>
      <c r="K3255" s="20">
        <f>IF($D3255=K$1,$J3255,IF($C3255&lt;&gt;$C3254,"",K3254))</f>
        <v>21</v>
      </c>
      <c r="L3255">
        <f>IF($D3255=L$1,$J3255,IF($C3255&lt;&gt;$C3254,"",L3254))</f>
        <v>24</v>
      </c>
      <c r="M3255">
        <f>IF($D3255=M$1,$J3255,IF($C3255&lt;&gt;$C3254,"",M3254))</f>
        <v>21</v>
      </c>
      <c r="N3255" s="20">
        <f t="shared" si="307"/>
        <v>3</v>
      </c>
      <c r="O3255" s="21">
        <f t="shared" si="308"/>
        <v>22</v>
      </c>
      <c r="P3255">
        <f t="shared" si="304"/>
        <v>1.7320508075688772</v>
      </c>
      <c r="Q3255">
        <f t="shared" si="305"/>
        <v>21</v>
      </c>
    </row>
    <row r="3256" spans="1:17" x14ac:dyDescent="0.25">
      <c r="A3256" t="str">
        <f t="shared" si="303"/>
        <v>Taiwan-Local</v>
      </c>
      <c r="B3256">
        <v>3255</v>
      </c>
      <c r="C3256" t="s">
        <v>50</v>
      </c>
      <c r="D3256" t="s">
        <v>96</v>
      </c>
      <c r="E3256" t="s">
        <v>101</v>
      </c>
      <c r="F3256" s="3">
        <v>41341</v>
      </c>
      <c r="G3256" s="1" t="s">
        <v>119</v>
      </c>
      <c r="H3256" t="s">
        <v>119</v>
      </c>
      <c r="I3256" s="17">
        <f>IF(D3256="Moody",VLOOKUP(H3256,'Rating Translation'!$B$2:$E$25,4,FALSE),IF(D3256="SP",VLOOKUP(H3256,'Rating Translation'!$C$2:$E$25,3,FALSE),VLOOKUP(H3256,'Rating Translation'!$D$2:$E$25,2,FALSE)))</f>
        <v>21</v>
      </c>
      <c r="J3256">
        <f t="shared" si="306"/>
        <v>21</v>
      </c>
      <c r="K3256" s="20">
        <f>IF($D3256=K$1,$J3256,IF($C3256&lt;&gt;$C3255,"",K3255))</f>
        <v>21</v>
      </c>
      <c r="L3256">
        <f>IF($D3256=L$1,$J3256,IF($C3256&lt;&gt;$C3255,"",L3255))</f>
        <v>24</v>
      </c>
      <c r="M3256">
        <f>IF($D3256=M$1,$J3256,IF($C3256&lt;&gt;$C3255,"",M3255))</f>
        <v>21</v>
      </c>
      <c r="N3256" s="20">
        <f t="shared" si="307"/>
        <v>3</v>
      </c>
      <c r="O3256" s="21">
        <f t="shared" si="308"/>
        <v>22</v>
      </c>
      <c r="P3256">
        <f t="shared" si="304"/>
        <v>1.7320508075688772</v>
      </c>
      <c r="Q3256">
        <f t="shared" si="305"/>
        <v>21</v>
      </c>
    </row>
    <row r="3257" spans="1:17" x14ac:dyDescent="0.25">
      <c r="A3257" t="str">
        <f t="shared" si="303"/>
        <v>Taiwan-Local</v>
      </c>
      <c r="B3257">
        <v>3256</v>
      </c>
      <c r="C3257" t="s">
        <v>50</v>
      </c>
      <c r="D3257" t="s">
        <v>96</v>
      </c>
      <c r="E3257" t="s">
        <v>101</v>
      </c>
      <c r="F3257" s="3">
        <v>41361</v>
      </c>
      <c r="G3257" s="1" t="s">
        <v>119</v>
      </c>
      <c r="H3257" t="s">
        <v>119</v>
      </c>
      <c r="I3257" s="17">
        <f>IF(D3257="Moody",VLOOKUP(H3257,'Rating Translation'!$B$2:$E$25,4,FALSE),IF(D3257="SP",VLOOKUP(H3257,'Rating Translation'!$C$2:$E$25,3,FALSE),VLOOKUP(H3257,'Rating Translation'!$D$2:$E$25,2,FALSE)))</f>
        <v>21</v>
      </c>
      <c r="J3257">
        <f t="shared" si="306"/>
        <v>21</v>
      </c>
      <c r="K3257" s="20">
        <f>IF($D3257=K$1,$J3257,IF($C3257&lt;&gt;$C3256,"",K3256))</f>
        <v>21</v>
      </c>
      <c r="L3257">
        <f>IF($D3257=L$1,$J3257,IF($C3257&lt;&gt;$C3256,"",L3256))</f>
        <v>24</v>
      </c>
      <c r="M3257">
        <f>IF($D3257=M$1,$J3257,IF($C3257&lt;&gt;$C3256,"",M3256))</f>
        <v>21</v>
      </c>
      <c r="N3257" s="20">
        <f t="shared" si="307"/>
        <v>3</v>
      </c>
      <c r="O3257" s="21">
        <f t="shared" si="308"/>
        <v>22</v>
      </c>
      <c r="P3257">
        <f t="shared" si="304"/>
        <v>1.7320508075688772</v>
      </c>
      <c r="Q3257">
        <f t="shared" si="305"/>
        <v>21</v>
      </c>
    </row>
    <row r="3258" spans="1:17" x14ac:dyDescent="0.25">
      <c r="A3258" t="str">
        <f t="shared" si="303"/>
        <v>Taiwan-Local</v>
      </c>
      <c r="B3258">
        <v>3257</v>
      </c>
      <c r="C3258" t="s">
        <v>50</v>
      </c>
      <c r="D3258" t="s">
        <v>96</v>
      </c>
      <c r="E3258" t="s">
        <v>101</v>
      </c>
      <c r="F3258" s="3">
        <v>41470</v>
      </c>
      <c r="G3258" s="1" t="s">
        <v>119</v>
      </c>
      <c r="H3258" t="s">
        <v>119</v>
      </c>
      <c r="I3258" s="17">
        <f>IF(D3258="Moody",VLOOKUP(H3258,'Rating Translation'!$B$2:$E$25,4,FALSE),IF(D3258="SP",VLOOKUP(H3258,'Rating Translation'!$C$2:$E$25,3,FALSE),VLOOKUP(H3258,'Rating Translation'!$D$2:$E$25,2,FALSE)))</f>
        <v>21</v>
      </c>
      <c r="J3258">
        <f t="shared" si="306"/>
        <v>21</v>
      </c>
      <c r="K3258" s="20">
        <f>IF($D3258=K$1,$J3258,IF($C3258&lt;&gt;$C3257,"",K3257))</f>
        <v>21</v>
      </c>
      <c r="L3258">
        <f>IF($D3258=L$1,$J3258,IF($C3258&lt;&gt;$C3257,"",L3257))</f>
        <v>24</v>
      </c>
      <c r="M3258">
        <f>IF($D3258=M$1,$J3258,IF($C3258&lt;&gt;$C3257,"",M3257))</f>
        <v>21</v>
      </c>
      <c r="N3258" s="20">
        <f t="shared" si="307"/>
        <v>3</v>
      </c>
      <c r="O3258" s="21">
        <f t="shared" si="308"/>
        <v>22</v>
      </c>
      <c r="P3258">
        <f t="shared" si="304"/>
        <v>1.7320508075688772</v>
      </c>
      <c r="Q3258">
        <f t="shared" si="305"/>
        <v>21</v>
      </c>
    </row>
    <row r="3259" spans="1:17" x14ac:dyDescent="0.25">
      <c r="A3259" t="str">
        <f t="shared" si="303"/>
        <v>Taiwan-Local</v>
      </c>
      <c r="B3259">
        <v>3258</v>
      </c>
      <c r="C3259" t="s">
        <v>50</v>
      </c>
      <c r="D3259" t="s">
        <v>96</v>
      </c>
      <c r="E3259" t="s">
        <v>101</v>
      </c>
      <c r="F3259" s="3">
        <v>41479</v>
      </c>
      <c r="G3259" s="1" t="s">
        <v>119</v>
      </c>
      <c r="H3259" t="s">
        <v>119</v>
      </c>
      <c r="I3259" s="17">
        <f>IF(D3259="Moody",VLOOKUP(H3259,'Rating Translation'!$B$2:$E$25,4,FALSE),IF(D3259="SP",VLOOKUP(H3259,'Rating Translation'!$C$2:$E$25,3,FALSE),VLOOKUP(H3259,'Rating Translation'!$D$2:$E$25,2,FALSE)))</f>
        <v>21</v>
      </c>
      <c r="J3259">
        <f t="shared" si="306"/>
        <v>21</v>
      </c>
      <c r="K3259" s="20">
        <f>IF($D3259=K$1,$J3259,IF($C3259&lt;&gt;$C3258,"",K3258))</f>
        <v>21</v>
      </c>
      <c r="L3259">
        <f>IF($D3259=L$1,$J3259,IF($C3259&lt;&gt;$C3258,"",L3258))</f>
        <v>24</v>
      </c>
      <c r="M3259">
        <f>IF($D3259=M$1,$J3259,IF($C3259&lt;&gt;$C3258,"",M3258))</f>
        <v>21</v>
      </c>
      <c r="N3259" s="20">
        <f t="shared" si="307"/>
        <v>3</v>
      </c>
      <c r="O3259" s="21">
        <f t="shared" si="308"/>
        <v>22</v>
      </c>
      <c r="P3259">
        <f t="shared" si="304"/>
        <v>1.7320508075688772</v>
      </c>
      <c r="Q3259">
        <f t="shared" si="305"/>
        <v>21</v>
      </c>
    </row>
    <row r="3260" spans="1:17" x14ac:dyDescent="0.25">
      <c r="A3260" t="str">
        <f t="shared" si="303"/>
        <v>Taiwan-Local</v>
      </c>
      <c r="B3260">
        <v>3259</v>
      </c>
      <c r="C3260" t="s">
        <v>50</v>
      </c>
      <c r="D3260" t="s">
        <v>96</v>
      </c>
      <c r="E3260" t="s">
        <v>101</v>
      </c>
      <c r="F3260" s="3">
        <v>41516</v>
      </c>
      <c r="G3260" s="1" t="s">
        <v>119</v>
      </c>
      <c r="H3260" t="s">
        <v>119</v>
      </c>
      <c r="I3260" s="17">
        <f>IF(D3260="Moody",VLOOKUP(H3260,'Rating Translation'!$B$2:$E$25,4,FALSE),IF(D3260="SP",VLOOKUP(H3260,'Rating Translation'!$C$2:$E$25,3,FALSE),VLOOKUP(H3260,'Rating Translation'!$D$2:$E$25,2,FALSE)))</f>
        <v>21</v>
      </c>
      <c r="J3260">
        <f t="shared" si="306"/>
        <v>21</v>
      </c>
      <c r="K3260" s="20">
        <f>IF($D3260=K$1,$J3260,IF($C3260&lt;&gt;$C3259,"",K3259))</f>
        <v>21</v>
      </c>
      <c r="L3260">
        <f>IF($D3260=L$1,$J3260,IF($C3260&lt;&gt;$C3259,"",L3259))</f>
        <v>24</v>
      </c>
      <c r="M3260">
        <f>IF($D3260=M$1,$J3260,IF($C3260&lt;&gt;$C3259,"",M3259))</f>
        <v>21</v>
      </c>
      <c r="N3260" s="20">
        <f t="shared" si="307"/>
        <v>3</v>
      </c>
      <c r="O3260" s="21">
        <f t="shared" si="308"/>
        <v>22</v>
      </c>
      <c r="P3260">
        <f t="shared" si="304"/>
        <v>1.7320508075688772</v>
      </c>
      <c r="Q3260">
        <f t="shared" si="305"/>
        <v>21</v>
      </c>
    </row>
    <row r="3261" spans="1:17" x14ac:dyDescent="0.25">
      <c r="A3261" t="str">
        <f t="shared" si="303"/>
        <v>Taiwan-Local</v>
      </c>
      <c r="B3261">
        <v>3260</v>
      </c>
      <c r="C3261" t="s">
        <v>50</v>
      </c>
      <c r="D3261" t="s">
        <v>96</v>
      </c>
      <c r="E3261" t="s">
        <v>101</v>
      </c>
      <c r="F3261" s="3">
        <v>41547</v>
      </c>
      <c r="G3261" s="1" t="s">
        <v>119</v>
      </c>
      <c r="H3261" t="s">
        <v>119</v>
      </c>
      <c r="I3261" s="17">
        <f>IF(D3261="Moody",VLOOKUP(H3261,'Rating Translation'!$B$2:$E$25,4,FALSE),IF(D3261="SP",VLOOKUP(H3261,'Rating Translation'!$C$2:$E$25,3,FALSE),VLOOKUP(H3261,'Rating Translation'!$D$2:$E$25,2,FALSE)))</f>
        <v>21</v>
      </c>
      <c r="J3261">
        <f t="shared" si="306"/>
        <v>21</v>
      </c>
      <c r="K3261" s="20">
        <f>IF($D3261=K$1,$J3261,IF($C3261&lt;&gt;$C3260,"",K3260))</f>
        <v>21</v>
      </c>
      <c r="L3261">
        <f>IF($D3261=L$1,$J3261,IF($C3261&lt;&gt;$C3260,"",L3260))</f>
        <v>24</v>
      </c>
      <c r="M3261">
        <f>IF($D3261=M$1,$J3261,IF($C3261&lt;&gt;$C3260,"",M3260))</f>
        <v>21</v>
      </c>
      <c r="N3261" s="20">
        <f t="shared" si="307"/>
        <v>3</v>
      </c>
      <c r="O3261" s="21">
        <f t="shared" si="308"/>
        <v>22</v>
      </c>
      <c r="P3261">
        <f t="shared" si="304"/>
        <v>1.7320508075688772</v>
      </c>
      <c r="Q3261">
        <f t="shared" si="305"/>
        <v>21</v>
      </c>
    </row>
    <row r="3262" spans="1:17" x14ac:dyDescent="0.25">
      <c r="A3262" t="str">
        <f t="shared" si="303"/>
        <v>Taiwan-Local</v>
      </c>
      <c r="B3262">
        <v>3261</v>
      </c>
      <c r="C3262" t="s">
        <v>50</v>
      </c>
      <c r="D3262" t="s">
        <v>69</v>
      </c>
      <c r="E3262" t="s">
        <v>101</v>
      </c>
      <c r="F3262" s="3">
        <v>41556</v>
      </c>
      <c r="G3262" s="1" t="s">
        <v>108</v>
      </c>
      <c r="H3262" t="s">
        <v>108</v>
      </c>
      <c r="I3262" s="17">
        <f>IF(D3262="Moody",VLOOKUP(H3262,'Rating Translation'!$B$2:$E$25,4,FALSE),IF(D3262="SP",VLOOKUP(H3262,'Rating Translation'!$C$2:$E$25,3,FALSE),VLOOKUP(H3262,'Rating Translation'!$D$2:$E$25,2,FALSE)))</f>
        <v>21</v>
      </c>
      <c r="J3262">
        <f t="shared" si="306"/>
        <v>21</v>
      </c>
      <c r="K3262" s="20">
        <f>IF($D3262=K$1,$J3262,IF($C3262&lt;&gt;$C3261,"",K3261))</f>
        <v>21</v>
      </c>
      <c r="L3262">
        <f>IF($D3262=L$1,$J3262,IF($C3262&lt;&gt;$C3261,"",L3261))</f>
        <v>24</v>
      </c>
      <c r="M3262">
        <f>IF($D3262=M$1,$J3262,IF($C3262&lt;&gt;$C3261,"",M3261))</f>
        <v>21</v>
      </c>
      <c r="N3262" s="20">
        <f t="shared" si="307"/>
        <v>3</v>
      </c>
      <c r="O3262" s="21">
        <f t="shared" si="308"/>
        <v>22</v>
      </c>
      <c r="P3262">
        <f t="shared" si="304"/>
        <v>1.7320508075688772</v>
      </c>
      <c r="Q3262">
        <f t="shared" si="305"/>
        <v>21</v>
      </c>
    </row>
    <row r="3263" spans="1:17" x14ac:dyDescent="0.25">
      <c r="A3263" t="str">
        <f t="shared" si="303"/>
        <v>Taiwan-Local</v>
      </c>
      <c r="B3263">
        <v>3262</v>
      </c>
      <c r="C3263" t="s">
        <v>50</v>
      </c>
      <c r="D3263" t="s">
        <v>96</v>
      </c>
      <c r="E3263" t="s">
        <v>101</v>
      </c>
      <c r="F3263" s="3">
        <v>41655</v>
      </c>
      <c r="G3263" s="1" t="s">
        <v>119</v>
      </c>
      <c r="H3263" t="s">
        <v>119</v>
      </c>
      <c r="I3263" s="17">
        <f>IF(D3263="Moody",VLOOKUP(H3263,'Rating Translation'!$B$2:$E$25,4,FALSE),IF(D3263="SP",VLOOKUP(H3263,'Rating Translation'!$C$2:$E$25,3,FALSE),VLOOKUP(H3263,'Rating Translation'!$D$2:$E$25,2,FALSE)))</f>
        <v>21</v>
      </c>
      <c r="J3263">
        <f t="shared" si="306"/>
        <v>21</v>
      </c>
      <c r="K3263" s="20">
        <f>IF($D3263=K$1,$J3263,IF($C3263&lt;&gt;$C3262,"",K3262))</f>
        <v>21</v>
      </c>
      <c r="L3263">
        <f>IF($D3263=L$1,$J3263,IF($C3263&lt;&gt;$C3262,"",L3262))</f>
        <v>24</v>
      </c>
      <c r="M3263">
        <f>IF($D3263=M$1,$J3263,IF($C3263&lt;&gt;$C3262,"",M3262))</f>
        <v>21</v>
      </c>
      <c r="N3263" s="20">
        <f t="shared" si="307"/>
        <v>3</v>
      </c>
      <c r="O3263" s="21">
        <f t="shared" si="308"/>
        <v>22</v>
      </c>
      <c r="P3263">
        <f t="shared" si="304"/>
        <v>1.7320508075688772</v>
      </c>
      <c r="Q3263">
        <f t="shared" si="305"/>
        <v>21</v>
      </c>
    </row>
    <row r="3264" spans="1:17" x14ac:dyDescent="0.25">
      <c r="A3264" t="str">
        <f t="shared" si="303"/>
        <v>Thailand-Foreign</v>
      </c>
      <c r="B3264">
        <v>3263</v>
      </c>
      <c r="C3264" t="s">
        <v>48</v>
      </c>
      <c r="D3264" t="s">
        <v>69</v>
      </c>
      <c r="E3264" t="s">
        <v>100</v>
      </c>
      <c r="F3264" s="3">
        <v>32721</v>
      </c>
      <c r="G3264" s="1" t="s">
        <v>111</v>
      </c>
      <c r="H3264" t="s">
        <v>111</v>
      </c>
      <c r="I3264" s="17">
        <f>IF(D3264="Moody",VLOOKUP(H3264,'Rating Translation'!$B$2:$E$25,4,FALSE),IF(D3264="SP",VLOOKUP(H3264,'Rating Translation'!$C$2:$E$25,3,FALSE),VLOOKUP(H3264,'Rating Translation'!$D$2:$E$25,2,FALSE)))</f>
        <v>19</v>
      </c>
      <c r="J3264">
        <f t="shared" si="306"/>
        <v>19</v>
      </c>
      <c r="K3264" s="20">
        <f>IF($D3264=K$1,$J3264,IF($C3264&lt;&gt;$C3263,"",K3263))</f>
        <v>19</v>
      </c>
      <c r="L3264" t="str">
        <f>IF($D3264=L$1,$J3264,IF($C3264&lt;&gt;$C3263,"",L3263))</f>
        <v/>
      </c>
      <c r="M3264" t="str">
        <f>IF($D3264=M$1,$J3264,IF($C3264&lt;&gt;$C3263,"",M3263))</f>
        <v/>
      </c>
      <c r="N3264" s="20">
        <f t="shared" si="307"/>
        <v>1</v>
      </c>
      <c r="O3264" s="21">
        <f t="shared" si="308"/>
        <v>19</v>
      </c>
      <c r="P3264" t="str">
        <f t="shared" si="304"/>
        <v/>
      </c>
      <c r="Q3264">
        <f t="shared" si="305"/>
        <v>19</v>
      </c>
    </row>
    <row r="3265" spans="1:17" x14ac:dyDescent="0.25">
      <c r="A3265" t="str">
        <f t="shared" si="303"/>
        <v>Thailand-Foreign</v>
      </c>
      <c r="B3265">
        <v>3264</v>
      </c>
      <c r="C3265" t="s">
        <v>48</v>
      </c>
      <c r="D3265" t="s">
        <v>69</v>
      </c>
      <c r="E3265" t="s">
        <v>100</v>
      </c>
      <c r="F3265" s="3">
        <v>35528</v>
      </c>
      <c r="G3265" s="1" t="s">
        <v>112</v>
      </c>
      <c r="H3265" t="s">
        <v>112</v>
      </c>
      <c r="I3265" s="17">
        <f>IF(D3265="Moody",VLOOKUP(H3265,'Rating Translation'!$B$2:$E$25,4,FALSE),IF(D3265="SP",VLOOKUP(H3265,'Rating Translation'!$C$2:$E$25,3,FALSE),VLOOKUP(H3265,'Rating Translation'!$D$2:$E$25,2,FALSE)))</f>
        <v>18</v>
      </c>
      <c r="J3265">
        <f t="shared" si="306"/>
        <v>18</v>
      </c>
      <c r="K3265" s="20">
        <f>IF($D3265=K$1,$J3265,IF($C3265&lt;&gt;$C3264,"",K3264))</f>
        <v>18</v>
      </c>
      <c r="L3265" t="str">
        <f>IF($D3265=L$1,$J3265,IF($C3265&lt;&gt;$C3264,"",L3264))</f>
        <v/>
      </c>
      <c r="M3265" t="str">
        <f>IF($D3265=M$1,$J3265,IF($C3265&lt;&gt;$C3264,"",M3264))</f>
        <v/>
      </c>
      <c r="N3265" s="20">
        <f t="shared" si="307"/>
        <v>1</v>
      </c>
      <c r="O3265" s="21">
        <f t="shared" si="308"/>
        <v>18</v>
      </c>
      <c r="P3265" t="str">
        <f t="shared" si="304"/>
        <v/>
      </c>
      <c r="Q3265">
        <f t="shared" si="305"/>
        <v>18</v>
      </c>
    </row>
    <row r="3266" spans="1:17" x14ac:dyDescent="0.25">
      <c r="A3266" t="str">
        <f t="shared" ref="A3266:A3329" si="309">CONCATENATE(C3266,"-",E3266)</f>
        <v>Thailand-Foreign</v>
      </c>
      <c r="B3266">
        <v>3265</v>
      </c>
      <c r="C3266" t="s">
        <v>48</v>
      </c>
      <c r="D3266" t="s">
        <v>69</v>
      </c>
      <c r="E3266" t="s">
        <v>100</v>
      </c>
      <c r="F3266" s="3">
        <v>35704</v>
      </c>
      <c r="G3266" s="1" t="s">
        <v>114</v>
      </c>
      <c r="H3266" t="s">
        <v>114</v>
      </c>
      <c r="I3266" s="17">
        <f>IF(D3266="Moody",VLOOKUP(H3266,'Rating Translation'!$B$2:$E$25,4,FALSE),IF(D3266="SP",VLOOKUP(H3266,'Rating Translation'!$C$2:$E$25,3,FALSE),VLOOKUP(H3266,'Rating Translation'!$D$2:$E$25,2,FALSE)))</f>
        <v>17</v>
      </c>
      <c r="J3266">
        <f t="shared" si="306"/>
        <v>17</v>
      </c>
      <c r="K3266" s="20">
        <f>IF($D3266=K$1,$J3266,IF($C3266&lt;&gt;$C3265,"",K3265))</f>
        <v>17</v>
      </c>
      <c r="L3266" t="str">
        <f>IF($D3266=L$1,$J3266,IF($C3266&lt;&gt;$C3265,"",L3265))</f>
        <v/>
      </c>
      <c r="M3266" t="str">
        <f>IF($D3266=M$1,$J3266,IF($C3266&lt;&gt;$C3265,"",M3265))</f>
        <v/>
      </c>
      <c r="N3266" s="20">
        <f t="shared" si="307"/>
        <v>1</v>
      </c>
      <c r="O3266" s="21">
        <f t="shared" si="308"/>
        <v>17</v>
      </c>
      <c r="P3266" t="str">
        <f t="shared" si="304"/>
        <v/>
      </c>
      <c r="Q3266">
        <f t="shared" si="305"/>
        <v>17</v>
      </c>
    </row>
    <row r="3267" spans="1:17" x14ac:dyDescent="0.25">
      <c r="A3267" t="str">
        <f t="shared" si="309"/>
        <v>Thailand-Foreign</v>
      </c>
      <c r="B3267">
        <v>3266</v>
      </c>
      <c r="C3267" t="s">
        <v>48</v>
      </c>
      <c r="D3267" t="s">
        <v>69</v>
      </c>
      <c r="E3267" t="s">
        <v>100</v>
      </c>
      <c r="F3267" s="3">
        <v>35761</v>
      </c>
      <c r="G3267" s="1" t="s">
        <v>116</v>
      </c>
      <c r="H3267" t="s">
        <v>116</v>
      </c>
      <c r="I3267" s="17">
        <f>IF(D3267="Moody",VLOOKUP(H3267,'Rating Translation'!$B$2:$E$25,4,FALSE),IF(D3267="SP",VLOOKUP(H3267,'Rating Translation'!$C$2:$E$25,3,FALSE),VLOOKUP(H3267,'Rating Translation'!$D$2:$E$25,2,FALSE)))</f>
        <v>15</v>
      </c>
      <c r="J3267">
        <f t="shared" si="306"/>
        <v>15</v>
      </c>
      <c r="K3267" s="20">
        <f>IF($D3267=K$1,$J3267,IF($C3267&lt;&gt;$C3266,"",K3266))</f>
        <v>15</v>
      </c>
      <c r="L3267" t="str">
        <f>IF($D3267=L$1,$J3267,IF($C3267&lt;&gt;$C3266,"",L3266))</f>
        <v/>
      </c>
      <c r="M3267" t="str">
        <f>IF($D3267=M$1,$J3267,IF($C3267&lt;&gt;$C3266,"",M3266))</f>
        <v/>
      </c>
      <c r="N3267" s="20">
        <f t="shared" si="307"/>
        <v>1</v>
      </c>
      <c r="O3267" s="21">
        <f t="shared" si="308"/>
        <v>15</v>
      </c>
      <c r="P3267" t="str">
        <f t="shared" ref="P3267:P3330" si="310">IF(N3267&lt;=1,"",STDEV(K3267:M3267))</f>
        <v/>
      </c>
      <c r="Q3267">
        <f t="shared" ref="Q3267:Q3330" si="311">MEDIAN(K3267:M3267)</f>
        <v>15</v>
      </c>
    </row>
    <row r="3268" spans="1:17" x14ac:dyDescent="0.25">
      <c r="A3268" t="str">
        <f t="shared" si="309"/>
        <v>Thailand-Foreign</v>
      </c>
      <c r="B3268">
        <v>3267</v>
      </c>
      <c r="C3268" t="s">
        <v>48</v>
      </c>
      <c r="D3268" t="s">
        <v>69</v>
      </c>
      <c r="E3268" t="s">
        <v>100</v>
      </c>
      <c r="F3268" s="3">
        <v>35785</v>
      </c>
      <c r="G3268" s="1" t="s">
        <v>125</v>
      </c>
      <c r="H3268" t="s">
        <v>125</v>
      </c>
      <c r="I3268" s="17">
        <f>IF(D3268="Moody",VLOOKUP(H3268,'Rating Translation'!$B$2:$E$25,4,FALSE),IF(D3268="SP",VLOOKUP(H3268,'Rating Translation'!$C$2:$E$25,3,FALSE),VLOOKUP(H3268,'Rating Translation'!$D$2:$E$25,2,FALSE)))</f>
        <v>14</v>
      </c>
      <c r="J3268">
        <f t="shared" si="306"/>
        <v>14</v>
      </c>
      <c r="K3268" s="20">
        <f>IF($D3268=K$1,$J3268,IF($C3268&lt;&gt;$C3267,"",K3267))</f>
        <v>14</v>
      </c>
      <c r="L3268" t="str">
        <f>IF($D3268=L$1,$J3268,IF($C3268&lt;&gt;$C3267,"",L3267))</f>
        <v/>
      </c>
      <c r="M3268" t="str">
        <f>IF($D3268=M$1,$J3268,IF($C3268&lt;&gt;$C3267,"",M3267))</f>
        <v/>
      </c>
      <c r="N3268" s="20">
        <f t="shared" si="307"/>
        <v>1</v>
      </c>
      <c r="O3268" s="21">
        <f t="shared" si="308"/>
        <v>14</v>
      </c>
      <c r="P3268" t="str">
        <f t="shared" si="310"/>
        <v/>
      </c>
      <c r="Q3268">
        <f t="shared" si="311"/>
        <v>14</v>
      </c>
    </row>
    <row r="3269" spans="1:17" x14ac:dyDescent="0.25">
      <c r="A3269" t="str">
        <f t="shared" si="309"/>
        <v>Thailand-Foreign</v>
      </c>
      <c r="B3269">
        <v>3268</v>
      </c>
      <c r="C3269" t="s">
        <v>48</v>
      </c>
      <c r="D3269" t="s">
        <v>96</v>
      </c>
      <c r="E3269" t="s">
        <v>100</v>
      </c>
      <c r="F3269" s="3">
        <v>35929</v>
      </c>
      <c r="G3269" s="1" t="s">
        <v>71</v>
      </c>
      <c r="H3269" t="s">
        <v>71</v>
      </c>
      <c r="I3269" s="17">
        <f>IF(D3269="Moody",VLOOKUP(H3269,'Rating Translation'!$B$2:$E$25,4,FALSE),IF(D3269="SP",VLOOKUP(H3269,'Rating Translation'!$C$2:$E$25,3,FALSE),VLOOKUP(H3269,'Rating Translation'!$D$2:$E$25,2,FALSE)))</f>
        <v>14</v>
      </c>
      <c r="J3269">
        <f t="shared" si="306"/>
        <v>14</v>
      </c>
      <c r="K3269" s="20">
        <f>IF($D3269=K$1,$J3269,IF($C3269&lt;&gt;$C3268,"",K3268))</f>
        <v>14</v>
      </c>
      <c r="L3269" t="str">
        <f>IF($D3269=L$1,$J3269,IF($C3269&lt;&gt;$C3268,"",L3268))</f>
        <v/>
      </c>
      <c r="M3269">
        <f>IF($D3269=M$1,$J3269,IF($C3269&lt;&gt;$C3268,"",M3268))</f>
        <v>14</v>
      </c>
      <c r="N3269" s="20">
        <f t="shared" si="307"/>
        <v>2</v>
      </c>
      <c r="O3269" s="21">
        <f t="shared" si="308"/>
        <v>14</v>
      </c>
      <c r="P3269">
        <f t="shared" si="310"/>
        <v>0</v>
      </c>
      <c r="Q3269">
        <f t="shared" si="311"/>
        <v>14</v>
      </c>
    </row>
    <row r="3270" spans="1:17" x14ac:dyDescent="0.25">
      <c r="A3270" t="str">
        <f t="shared" si="309"/>
        <v>Thailand-Foreign</v>
      </c>
      <c r="B3270">
        <v>3269</v>
      </c>
      <c r="C3270" t="s">
        <v>48</v>
      </c>
      <c r="D3270" t="s">
        <v>96</v>
      </c>
      <c r="E3270" t="s">
        <v>100</v>
      </c>
      <c r="F3270" s="3">
        <v>36276</v>
      </c>
      <c r="G3270" s="1" t="s">
        <v>169</v>
      </c>
      <c r="H3270" t="s">
        <v>71</v>
      </c>
      <c r="I3270" s="17">
        <f>IF(D3270="Moody",VLOOKUP(H3270,'Rating Translation'!$B$2:$E$25,4,FALSE),IF(D3270="SP",VLOOKUP(H3270,'Rating Translation'!$C$2:$E$25,3,FALSE),VLOOKUP(H3270,'Rating Translation'!$D$2:$E$25,2,FALSE)))</f>
        <v>14</v>
      </c>
      <c r="J3270">
        <f t="shared" si="306"/>
        <v>14</v>
      </c>
      <c r="K3270" s="20">
        <f>IF($D3270=K$1,$J3270,IF($C3270&lt;&gt;$C3269,"",K3269))</f>
        <v>14</v>
      </c>
      <c r="L3270" t="str">
        <f>IF($D3270=L$1,$J3270,IF($C3270&lt;&gt;$C3269,"",L3269))</f>
        <v/>
      </c>
      <c r="M3270">
        <f>IF($D3270=M$1,$J3270,IF($C3270&lt;&gt;$C3269,"",M3269))</f>
        <v>14</v>
      </c>
      <c r="N3270" s="20">
        <f t="shared" si="307"/>
        <v>2</v>
      </c>
      <c r="O3270" s="21">
        <f t="shared" si="308"/>
        <v>14</v>
      </c>
      <c r="P3270">
        <f t="shared" si="310"/>
        <v>0</v>
      </c>
      <c r="Q3270">
        <f t="shared" si="311"/>
        <v>14</v>
      </c>
    </row>
    <row r="3271" spans="1:17" x14ac:dyDescent="0.25">
      <c r="A3271" t="str">
        <f t="shared" si="309"/>
        <v>Thailand-Foreign</v>
      </c>
      <c r="B3271">
        <v>3270</v>
      </c>
      <c r="C3271" t="s">
        <v>48</v>
      </c>
      <c r="D3271" t="s">
        <v>96</v>
      </c>
      <c r="E3271" t="s">
        <v>100</v>
      </c>
      <c r="F3271" s="3">
        <v>36335</v>
      </c>
      <c r="G3271" s="1" t="s">
        <v>124</v>
      </c>
      <c r="H3271" t="s">
        <v>124</v>
      </c>
      <c r="I3271" s="17">
        <f>IF(D3271="Moody",VLOOKUP(H3271,'Rating Translation'!$B$2:$E$25,4,FALSE),IF(D3271="SP",VLOOKUP(H3271,'Rating Translation'!$C$2:$E$25,3,FALSE),VLOOKUP(H3271,'Rating Translation'!$D$2:$E$25,2,FALSE)))</f>
        <v>15</v>
      </c>
      <c r="J3271">
        <f t="shared" si="306"/>
        <v>15</v>
      </c>
      <c r="K3271" s="20">
        <f>IF($D3271=K$1,$J3271,IF($C3271&lt;&gt;$C3270,"",K3270))</f>
        <v>14</v>
      </c>
      <c r="L3271" t="str">
        <f>IF($D3271=L$1,$J3271,IF($C3271&lt;&gt;$C3270,"",L3270))</f>
        <v/>
      </c>
      <c r="M3271">
        <f>IF($D3271=M$1,$J3271,IF($C3271&lt;&gt;$C3270,"",M3270))</f>
        <v>15</v>
      </c>
      <c r="N3271" s="20">
        <f t="shared" si="307"/>
        <v>2</v>
      </c>
      <c r="O3271" s="21">
        <f t="shared" si="308"/>
        <v>14.5</v>
      </c>
      <c r="P3271">
        <f t="shared" si="310"/>
        <v>0.70710678118654757</v>
      </c>
      <c r="Q3271">
        <f t="shared" si="311"/>
        <v>14.5</v>
      </c>
    </row>
    <row r="3272" spans="1:17" x14ac:dyDescent="0.25">
      <c r="A3272" t="str">
        <f t="shared" si="309"/>
        <v>Thailand-Foreign</v>
      </c>
      <c r="B3272">
        <v>3271</v>
      </c>
      <c r="C3272" t="s">
        <v>48</v>
      </c>
      <c r="D3272" t="s">
        <v>69</v>
      </c>
      <c r="E3272" t="s">
        <v>100</v>
      </c>
      <c r="F3272" s="3">
        <v>36699</v>
      </c>
      <c r="G3272" s="1" t="s">
        <v>116</v>
      </c>
      <c r="H3272" t="s">
        <v>116</v>
      </c>
      <c r="I3272" s="17">
        <f>IF(D3272="Moody",VLOOKUP(H3272,'Rating Translation'!$B$2:$E$25,4,FALSE),IF(D3272="SP",VLOOKUP(H3272,'Rating Translation'!$C$2:$E$25,3,FALSE),VLOOKUP(H3272,'Rating Translation'!$D$2:$E$25,2,FALSE)))</f>
        <v>15</v>
      </c>
      <c r="J3272">
        <f t="shared" si="306"/>
        <v>15</v>
      </c>
      <c r="K3272" s="20">
        <f>IF($D3272=K$1,$J3272,IF($C3272&lt;&gt;$C3271,"",K3271))</f>
        <v>15</v>
      </c>
      <c r="L3272" t="str">
        <f>IF($D3272=L$1,$J3272,IF($C3272&lt;&gt;$C3271,"",L3271))</f>
        <v/>
      </c>
      <c r="M3272">
        <f>IF($D3272=M$1,$J3272,IF($C3272&lt;&gt;$C3271,"",M3271))</f>
        <v>15</v>
      </c>
      <c r="N3272" s="20">
        <f t="shared" si="307"/>
        <v>2</v>
      </c>
      <c r="O3272" s="21">
        <f t="shared" si="308"/>
        <v>15</v>
      </c>
      <c r="P3272">
        <f t="shared" si="310"/>
        <v>0</v>
      </c>
      <c r="Q3272">
        <f t="shared" si="311"/>
        <v>15</v>
      </c>
    </row>
    <row r="3273" spans="1:17" x14ac:dyDescent="0.25">
      <c r="A3273" t="str">
        <f t="shared" si="309"/>
        <v>Thailand-Foreign</v>
      </c>
      <c r="B3273">
        <v>3272</v>
      </c>
      <c r="C3273" t="s">
        <v>48</v>
      </c>
      <c r="D3273" t="s">
        <v>96</v>
      </c>
      <c r="E3273" t="s">
        <v>100</v>
      </c>
      <c r="F3273" s="3">
        <v>36790</v>
      </c>
      <c r="G3273" s="1" t="s">
        <v>153</v>
      </c>
      <c r="H3273" t="s">
        <v>124</v>
      </c>
      <c r="I3273" s="17">
        <f>IF(D3273="Moody",VLOOKUP(H3273,'Rating Translation'!$B$2:$E$25,4,FALSE),IF(D3273="SP",VLOOKUP(H3273,'Rating Translation'!$C$2:$E$25,3,FALSE),VLOOKUP(H3273,'Rating Translation'!$D$2:$E$25,2,FALSE)))</f>
        <v>15</v>
      </c>
      <c r="J3273">
        <f t="shared" si="306"/>
        <v>15</v>
      </c>
      <c r="K3273" s="20">
        <f>IF($D3273=K$1,$J3273,IF($C3273&lt;&gt;$C3272,"",K3272))</f>
        <v>15</v>
      </c>
      <c r="L3273" t="str">
        <f>IF($D3273=L$1,$J3273,IF($C3273&lt;&gt;$C3272,"",L3272))</f>
        <v/>
      </c>
      <c r="M3273">
        <f>IF($D3273=M$1,$J3273,IF($C3273&lt;&gt;$C3272,"",M3272))</f>
        <v>15</v>
      </c>
      <c r="N3273" s="20">
        <f t="shared" si="307"/>
        <v>2</v>
      </c>
      <c r="O3273" s="21">
        <f t="shared" si="308"/>
        <v>15</v>
      </c>
      <c r="P3273">
        <f t="shared" si="310"/>
        <v>0</v>
      </c>
      <c r="Q3273">
        <f t="shared" si="311"/>
        <v>15</v>
      </c>
    </row>
    <row r="3274" spans="1:17" x14ac:dyDescent="0.25">
      <c r="A3274" t="str">
        <f t="shared" si="309"/>
        <v>Thailand-Foreign</v>
      </c>
      <c r="B3274">
        <v>3273</v>
      </c>
      <c r="C3274" t="s">
        <v>48</v>
      </c>
      <c r="D3274" t="s">
        <v>96</v>
      </c>
      <c r="E3274" t="s">
        <v>100</v>
      </c>
      <c r="F3274" s="3">
        <v>37539</v>
      </c>
      <c r="G3274" s="1" t="s">
        <v>152</v>
      </c>
      <c r="H3274" t="s">
        <v>124</v>
      </c>
      <c r="I3274" s="17">
        <f>IF(D3274="Moody",VLOOKUP(H3274,'Rating Translation'!$B$2:$E$25,4,FALSE),IF(D3274="SP",VLOOKUP(H3274,'Rating Translation'!$C$2:$E$25,3,FALSE),VLOOKUP(H3274,'Rating Translation'!$D$2:$E$25,2,FALSE)))</f>
        <v>15</v>
      </c>
      <c r="J3274">
        <f t="shared" si="306"/>
        <v>15</v>
      </c>
      <c r="K3274" s="20">
        <f>IF($D3274=K$1,$J3274,IF($C3274&lt;&gt;$C3273,"",K3273))</f>
        <v>15</v>
      </c>
      <c r="L3274" t="str">
        <f>IF($D3274=L$1,$J3274,IF($C3274&lt;&gt;$C3273,"",L3273))</f>
        <v/>
      </c>
      <c r="M3274">
        <f>IF($D3274=M$1,$J3274,IF($C3274&lt;&gt;$C3273,"",M3273))</f>
        <v>15</v>
      </c>
      <c r="N3274" s="20">
        <f t="shared" si="307"/>
        <v>2</v>
      </c>
      <c r="O3274" s="21">
        <f t="shared" si="308"/>
        <v>15</v>
      </c>
      <c r="P3274">
        <f t="shared" si="310"/>
        <v>0</v>
      </c>
      <c r="Q3274">
        <f t="shared" si="311"/>
        <v>15</v>
      </c>
    </row>
    <row r="3275" spans="1:17" x14ac:dyDescent="0.25">
      <c r="A3275" t="str">
        <f t="shared" si="309"/>
        <v>Thailand-Foreign</v>
      </c>
      <c r="B3275">
        <v>3274</v>
      </c>
      <c r="C3275" t="s">
        <v>48</v>
      </c>
      <c r="D3275" t="s">
        <v>96</v>
      </c>
      <c r="E3275" t="s">
        <v>100</v>
      </c>
      <c r="F3275" s="3">
        <v>37867</v>
      </c>
      <c r="G3275" s="1" t="s">
        <v>151</v>
      </c>
      <c r="H3275" t="s">
        <v>123</v>
      </c>
      <c r="I3275" s="17">
        <f>IF(D3275="Moody",VLOOKUP(H3275,'Rating Translation'!$B$2:$E$25,4,FALSE),IF(D3275="SP",VLOOKUP(H3275,'Rating Translation'!$C$2:$E$25,3,FALSE),VLOOKUP(H3275,'Rating Translation'!$D$2:$E$25,2,FALSE)))</f>
        <v>16</v>
      </c>
      <c r="J3275">
        <f t="shared" si="306"/>
        <v>16</v>
      </c>
      <c r="K3275" s="20">
        <f>IF($D3275=K$1,$J3275,IF($C3275&lt;&gt;$C3274,"",K3274))</f>
        <v>15</v>
      </c>
      <c r="L3275" t="str">
        <f>IF($D3275=L$1,$J3275,IF($C3275&lt;&gt;$C3274,"",L3274))</f>
        <v/>
      </c>
      <c r="M3275">
        <f>IF($D3275=M$1,$J3275,IF($C3275&lt;&gt;$C3274,"",M3274))</f>
        <v>16</v>
      </c>
      <c r="N3275" s="20">
        <f t="shared" si="307"/>
        <v>2</v>
      </c>
      <c r="O3275" s="21">
        <f t="shared" si="308"/>
        <v>15.5</v>
      </c>
      <c r="P3275">
        <f t="shared" si="310"/>
        <v>0.70710678118654757</v>
      </c>
      <c r="Q3275">
        <f t="shared" si="311"/>
        <v>15.5</v>
      </c>
    </row>
    <row r="3276" spans="1:17" x14ac:dyDescent="0.25">
      <c r="A3276" t="str">
        <f t="shared" si="309"/>
        <v>Thailand-Foreign</v>
      </c>
      <c r="B3276">
        <v>3275</v>
      </c>
      <c r="C3276" t="s">
        <v>48</v>
      </c>
      <c r="D3276" t="s">
        <v>69</v>
      </c>
      <c r="E3276" t="s">
        <v>100</v>
      </c>
      <c r="F3276" s="3">
        <v>37940</v>
      </c>
      <c r="G3276" s="1" t="s">
        <v>145</v>
      </c>
      <c r="H3276" t="s">
        <v>116</v>
      </c>
      <c r="I3276" s="17">
        <f>IF(D3276="Moody",VLOOKUP(H3276,'Rating Translation'!$B$2:$E$25,4,FALSE),IF(D3276="SP",VLOOKUP(H3276,'Rating Translation'!$C$2:$E$25,3,FALSE),VLOOKUP(H3276,'Rating Translation'!$D$2:$E$25,2,FALSE)))</f>
        <v>15</v>
      </c>
      <c r="J3276">
        <f t="shared" si="306"/>
        <v>15</v>
      </c>
      <c r="K3276" s="20">
        <f>IF($D3276=K$1,$J3276,IF($C3276&lt;&gt;$C3275,"",K3275))</f>
        <v>15</v>
      </c>
      <c r="L3276" t="str">
        <f>IF($D3276=L$1,$J3276,IF($C3276&lt;&gt;$C3275,"",L3275))</f>
        <v/>
      </c>
      <c r="M3276">
        <f>IF($D3276=M$1,$J3276,IF($C3276&lt;&gt;$C3275,"",M3275))</f>
        <v>16</v>
      </c>
      <c r="N3276" s="20">
        <f t="shared" si="307"/>
        <v>2</v>
      </c>
      <c r="O3276" s="21">
        <f t="shared" si="308"/>
        <v>15.5</v>
      </c>
      <c r="P3276">
        <f t="shared" si="310"/>
        <v>0.70710678118654757</v>
      </c>
      <c r="Q3276">
        <f t="shared" si="311"/>
        <v>15.5</v>
      </c>
    </row>
    <row r="3277" spans="1:17" x14ac:dyDescent="0.25">
      <c r="A3277" t="str">
        <f t="shared" si="309"/>
        <v>Thailand-Foreign</v>
      </c>
      <c r="B3277">
        <v>3276</v>
      </c>
      <c r="C3277" t="s">
        <v>48</v>
      </c>
      <c r="D3277" t="s">
        <v>69</v>
      </c>
      <c r="E3277" t="s">
        <v>100</v>
      </c>
      <c r="F3277" s="3">
        <v>37951</v>
      </c>
      <c r="G3277" s="1" t="s">
        <v>215</v>
      </c>
      <c r="H3277" t="s">
        <v>114</v>
      </c>
      <c r="I3277" s="17">
        <f>IF(D3277="Moody",VLOOKUP(H3277,'Rating Translation'!$B$2:$E$25,4,FALSE),IF(D3277="SP",VLOOKUP(H3277,'Rating Translation'!$C$2:$E$25,3,FALSE),VLOOKUP(H3277,'Rating Translation'!$D$2:$E$25,2,FALSE)))</f>
        <v>17</v>
      </c>
      <c r="J3277">
        <f t="shared" si="306"/>
        <v>17</v>
      </c>
      <c r="K3277" s="20">
        <f>IF($D3277=K$1,$J3277,IF($C3277&lt;&gt;$C3276,"",K3276))</f>
        <v>17</v>
      </c>
      <c r="L3277" t="str">
        <f>IF($D3277=L$1,$J3277,IF($C3277&lt;&gt;$C3276,"",L3276))</f>
        <v/>
      </c>
      <c r="M3277">
        <f>IF($D3277=M$1,$J3277,IF($C3277&lt;&gt;$C3276,"",M3276))</f>
        <v>16</v>
      </c>
      <c r="N3277" s="20">
        <f t="shared" si="307"/>
        <v>2</v>
      </c>
      <c r="O3277" s="21">
        <f t="shared" si="308"/>
        <v>16.5</v>
      </c>
      <c r="P3277">
        <f t="shared" si="310"/>
        <v>0.70710678118654757</v>
      </c>
      <c r="Q3277">
        <f t="shared" si="311"/>
        <v>16.5</v>
      </c>
    </row>
    <row r="3278" spans="1:17" x14ac:dyDescent="0.25">
      <c r="A3278" t="str">
        <f t="shared" si="309"/>
        <v>Thailand-Foreign</v>
      </c>
      <c r="B3278">
        <v>3277</v>
      </c>
      <c r="C3278" t="s">
        <v>48</v>
      </c>
      <c r="D3278" t="s">
        <v>96</v>
      </c>
      <c r="E3278" t="s">
        <v>100</v>
      </c>
      <c r="F3278" s="3">
        <v>38049</v>
      </c>
      <c r="G3278" s="1" t="s">
        <v>188</v>
      </c>
      <c r="H3278" t="s">
        <v>123</v>
      </c>
      <c r="I3278" s="17">
        <f>IF(D3278="Moody",VLOOKUP(H3278,'Rating Translation'!$B$2:$E$25,4,FALSE),IF(D3278="SP",VLOOKUP(H3278,'Rating Translation'!$C$2:$E$25,3,FALSE),VLOOKUP(H3278,'Rating Translation'!$D$2:$E$25,2,FALSE)))</f>
        <v>16</v>
      </c>
      <c r="J3278">
        <f t="shared" si="306"/>
        <v>16</v>
      </c>
      <c r="K3278" s="20">
        <f>IF($D3278=K$1,$J3278,IF($C3278&lt;&gt;$C3277,"",K3277))</f>
        <v>17</v>
      </c>
      <c r="L3278" t="str">
        <f>IF($D3278=L$1,$J3278,IF($C3278&lt;&gt;$C3277,"",L3277))</f>
        <v/>
      </c>
      <c r="M3278">
        <f>IF($D3278=M$1,$J3278,IF($C3278&lt;&gt;$C3277,"",M3277))</f>
        <v>16</v>
      </c>
      <c r="N3278" s="20">
        <f t="shared" si="307"/>
        <v>2</v>
      </c>
      <c r="O3278" s="21">
        <f t="shared" si="308"/>
        <v>16.5</v>
      </c>
      <c r="P3278">
        <f t="shared" si="310"/>
        <v>0.70710678118654757</v>
      </c>
      <c r="Q3278">
        <f t="shared" si="311"/>
        <v>16.5</v>
      </c>
    </row>
    <row r="3279" spans="1:17" x14ac:dyDescent="0.25">
      <c r="A3279" t="str">
        <f t="shared" si="309"/>
        <v>Thailand-Foreign</v>
      </c>
      <c r="B3279">
        <v>3278</v>
      </c>
      <c r="C3279" t="s">
        <v>48</v>
      </c>
      <c r="D3279" t="s">
        <v>79</v>
      </c>
      <c r="E3279" t="s">
        <v>100</v>
      </c>
      <c r="F3279" s="3">
        <v>38225</v>
      </c>
      <c r="G3279" s="1" t="s">
        <v>122</v>
      </c>
      <c r="H3279" t="s">
        <v>122</v>
      </c>
      <c r="I3279" s="17">
        <f>IF(D3279="Moody",VLOOKUP(H3279,'Rating Translation'!$B$2:$E$25,4,FALSE),IF(D3279="SP",VLOOKUP(H3279,'Rating Translation'!$C$2:$E$25,3,FALSE),VLOOKUP(H3279,'Rating Translation'!$D$2:$E$25,2,FALSE)))</f>
        <v>17</v>
      </c>
      <c r="J3279">
        <f t="shared" si="306"/>
        <v>17</v>
      </c>
      <c r="K3279" s="20">
        <f>IF($D3279=K$1,$J3279,IF($C3279&lt;&gt;$C3278,"",K3278))</f>
        <v>17</v>
      </c>
      <c r="L3279">
        <f>IF($D3279=L$1,$J3279,IF($C3279&lt;&gt;$C3278,"",L3278))</f>
        <v>17</v>
      </c>
      <c r="M3279">
        <f>IF($D3279=M$1,$J3279,IF($C3279&lt;&gt;$C3278,"",M3278))</f>
        <v>16</v>
      </c>
      <c r="N3279" s="20">
        <f t="shared" si="307"/>
        <v>3</v>
      </c>
      <c r="O3279" s="21">
        <f t="shared" si="308"/>
        <v>16.666666666666668</v>
      </c>
      <c r="P3279">
        <f t="shared" si="310"/>
        <v>0.57735026918962584</v>
      </c>
      <c r="Q3279">
        <f t="shared" si="311"/>
        <v>17</v>
      </c>
    </row>
    <row r="3280" spans="1:17" x14ac:dyDescent="0.25">
      <c r="A3280" t="str">
        <f t="shared" si="309"/>
        <v>Thailand-Foreign</v>
      </c>
      <c r="B3280">
        <v>3279</v>
      </c>
      <c r="C3280" t="s">
        <v>48</v>
      </c>
      <c r="D3280" t="s">
        <v>96</v>
      </c>
      <c r="E3280" t="s">
        <v>100</v>
      </c>
      <c r="F3280" s="3">
        <v>38482</v>
      </c>
      <c r="G3280" s="1" t="s">
        <v>184</v>
      </c>
      <c r="H3280" t="s">
        <v>122</v>
      </c>
      <c r="I3280" s="17">
        <f>IF(D3280="Moody",VLOOKUP(H3280,'Rating Translation'!$B$2:$E$25,4,FALSE),IF(D3280="SP",VLOOKUP(H3280,'Rating Translation'!$C$2:$E$25,3,FALSE),VLOOKUP(H3280,'Rating Translation'!$D$2:$E$25,2,FALSE)))</f>
        <v>17</v>
      </c>
      <c r="J3280">
        <f t="shared" si="306"/>
        <v>17</v>
      </c>
      <c r="K3280" s="20">
        <f>IF($D3280=K$1,$J3280,IF($C3280&lt;&gt;$C3279,"",K3279))</f>
        <v>17</v>
      </c>
      <c r="L3280">
        <f>IF($D3280=L$1,$J3280,IF($C3280&lt;&gt;$C3279,"",L3279))</f>
        <v>17</v>
      </c>
      <c r="M3280">
        <f>IF($D3280=M$1,$J3280,IF($C3280&lt;&gt;$C3279,"",M3279))</f>
        <v>17</v>
      </c>
      <c r="N3280" s="20">
        <f t="shared" si="307"/>
        <v>3</v>
      </c>
      <c r="O3280" s="21">
        <f t="shared" si="308"/>
        <v>17</v>
      </c>
      <c r="P3280">
        <f t="shared" si="310"/>
        <v>0</v>
      </c>
      <c r="Q3280">
        <f t="shared" si="311"/>
        <v>17</v>
      </c>
    </row>
    <row r="3281" spans="1:17" x14ac:dyDescent="0.25">
      <c r="A3281" t="str">
        <f t="shared" si="309"/>
        <v>Thailand-Foreign</v>
      </c>
      <c r="B3281">
        <v>3280</v>
      </c>
      <c r="C3281" t="s">
        <v>48</v>
      </c>
      <c r="D3281" t="s">
        <v>96</v>
      </c>
      <c r="E3281" t="s">
        <v>100</v>
      </c>
      <c r="F3281" s="3">
        <v>38979</v>
      </c>
      <c r="G3281" s="1" t="s">
        <v>185</v>
      </c>
      <c r="H3281" t="s">
        <v>122</v>
      </c>
      <c r="I3281" s="17">
        <f>IF(D3281="Moody",VLOOKUP(H3281,'Rating Translation'!$B$2:$E$25,4,FALSE),IF(D3281="SP",VLOOKUP(H3281,'Rating Translation'!$C$2:$E$25,3,FALSE),VLOOKUP(H3281,'Rating Translation'!$D$2:$E$25,2,FALSE)))</f>
        <v>17</v>
      </c>
      <c r="J3281">
        <f t="shared" si="306"/>
        <v>17</v>
      </c>
      <c r="K3281" s="20">
        <f>IF($D3281=K$1,$J3281,IF($C3281&lt;&gt;$C3280,"",K3280))</f>
        <v>17</v>
      </c>
      <c r="L3281">
        <f>IF($D3281=L$1,$J3281,IF($C3281&lt;&gt;$C3280,"",L3280))</f>
        <v>17</v>
      </c>
      <c r="M3281">
        <f>IF($D3281=M$1,$J3281,IF($C3281&lt;&gt;$C3280,"",M3280))</f>
        <v>17</v>
      </c>
      <c r="N3281" s="20">
        <f t="shared" si="307"/>
        <v>3</v>
      </c>
      <c r="O3281" s="21">
        <f t="shared" si="308"/>
        <v>17</v>
      </c>
      <c r="P3281">
        <f t="shared" si="310"/>
        <v>0</v>
      </c>
      <c r="Q3281">
        <f t="shared" si="311"/>
        <v>17</v>
      </c>
    </row>
    <row r="3282" spans="1:17" x14ac:dyDescent="0.25">
      <c r="A3282" t="str">
        <f t="shared" si="309"/>
        <v>Thailand-Foreign</v>
      </c>
      <c r="B3282">
        <v>3281</v>
      </c>
      <c r="C3282" t="s">
        <v>48</v>
      </c>
      <c r="D3282" t="s">
        <v>96</v>
      </c>
      <c r="E3282" t="s">
        <v>100</v>
      </c>
      <c r="F3282" s="3">
        <v>39012</v>
      </c>
      <c r="G3282" s="1" t="s">
        <v>184</v>
      </c>
      <c r="H3282" t="s">
        <v>122</v>
      </c>
      <c r="I3282" s="17">
        <f>IF(D3282="Moody",VLOOKUP(H3282,'Rating Translation'!$B$2:$E$25,4,FALSE),IF(D3282="SP",VLOOKUP(H3282,'Rating Translation'!$C$2:$E$25,3,FALSE),VLOOKUP(H3282,'Rating Translation'!$D$2:$E$25,2,FALSE)))</f>
        <v>17</v>
      </c>
      <c r="J3282">
        <f t="shared" si="306"/>
        <v>17</v>
      </c>
      <c r="K3282" s="20">
        <f>IF($D3282=K$1,$J3282,IF($C3282&lt;&gt;$C3281,"",K3281))</f>
        <v>17</v>
      </c>
      <c r="L3282">
        <f>IF($D3282=L$1,$J3282,IF($C3282&lt;&gt;$C3281,"",L3281))</f>
        <v>17</v>
      </c>
      <c r="M3282">
        <f>IF($D3282=M$1,$J3282,IF($C3282&lt;&gt;$C3281,"",M3281))</f>
        <v>17</v>
      </c>
      <c r="N3282" s="20">
        <f t="shared" si="307"/>
        <v>3</v>
      </c>
      <c r="O3282" s="21">
        <f t="shared" si="308"/>
        <v>17</v>
      </c>
      <c r="P3282">
        <f t="shared" si="310"/>
        <v>0</v>
      </c>
      <c r="Q3282">
        <f t="shared" si="311"/>
        <v>17</v>
      </c>
    </row>
    <row r="3283" spans="1:17" x14ac:dyDescent="0.25">
      <c r="A3283" t="str">
        <f t="shared" si="309"/>
        <v>Thailand-Foreign</v>
      </c>
      <c r="B3283">
        <v>3282</v>
      </c>
      <c r="C3283" t="s">
        <v>48</v>
      </c>
      <c r="D3283" t="s">
        <v>96</v>
      </c>
      <c r="E3283" t="s">
        <v>100</v>
      </c>
      <c r="F3283" s="3">
        <v>39783</v>
      </c>
      <c r="G3283" s="1" t="s">
        <v>185</v>
      </c>
      <c r="H3283" t="s">
        <v>122</v>
      </c>
      <c r="I3283" s="17">
        <f>IF(D3283="Moody",VLOOKUP(H3283,'Rating Translation'!$B$2:$E$25,4,FALSE),IF(D3283="SP",VLOOKUP(H3283,'Rating Translation'!$C$2:$E$25,3,FALSE),VLOOKUP(H3283,'Rating Translation'!$D$2:$E$25,2,FALSE)))</f>
        <v>17</v>
      </c>
      <c r="J3283">
        <f t="shared" si="306"/>
        <v>17</v>
      </c>
      <c r="K3283" s="20">
        <f>IF($D3283=K$1,$J3283,IF($C3283&lt;&gt;$C3282,"",K3282))</f>
        <v>17</v>
      </c>
      <c r="L3283">
        <f>IF($D3283=L$1,$J3283,IF($C3283&lt;&gt;$C3282,"",L3282))</f>
        <v>17</v>
      </c>
      <c r="M3283">
        <f>IF($D3283=M$1,$J3283,IF($C3283&lt;&gt;$C3282,"",M3282))</f>
        <v>17</v>
      </c>
      <c r="N3283" s="20">
        <f t="shared" si="307"/>
        <v>3</v>
      </c>
      <c r="O3283" s="21">
        <f t="shared" si="308"/>
        <v>17</v>
      </c>
      <c r="P3283">
        <f t="shared" si="310"/>
        <v>0</v>
      </c>
      <c r="Q3283">
        <f t="shared" si="311"/>
        <v>17</v>
      </c>
    </row>
    <row r="3284" spans="1:17" x14ac:dyDescent="0.25">
      <c r="A3284" t="str">
        <f t="shared" si="309"/>
        <v>Thailand-Foreign</v>
      </c>
      <c r="B3284">
        <v>3283</v>
      </c>
      <c r="C3284" t="s">
        <v>48</v>
      </c>
      <c r="D3284" t="s">
        <v>69</v>
      </c>
      <c r="E3284" t="s">
        <v>100</v>
      </c>
      <c r="F3284" s="3">
        <v>39786</v>
      </c>
      <c r="G3284" s="1" t="s">
        <v>60</v>
      </c>
      <c r="H3284" t="s">
        <v>114</v>
      </c>
      <c r="I3284" s="17">
        <f>IF(D3284="Moody",VLOOKUP(H3284,'Rating Translation'!$B$2:$E$25,4,FALSE),IF(D3284="SP",VLOOKUP(H3284,'Rating Translation'!$C$2:$E$25,3,FALSE),VLOOKUP(H3284,'Rating Translation'!$D$2:$E$25,2,FALSE)))</f>
        <v>17</v>
      </c>
      <c r="J3284">
        <f t="shared" si="306"/>
        <v>17</v>
      </c>
      <c r="K3284" s="20">
        <f>IF($D3284=K$1,$J3284,IF($C3284&lt;&gt;$C3283,"",K3283))</f>
        <v>17</v>
      </c>
      <c r="L3284">
        <f>IF($D3284=L$1,$J3284,IF($C3284&lt;&gt;$C3283,"",L3283))</f>
        <v>17</v>
      </c>
      <c r="M3284">
        <f>IF($D3284=M$1,$J3284,IF($C3284&lt;&gt;$C3283,"",M3283))</f>
        <v>17</v>
      </c>
      <c r="N3284" s="20">
        <f t="shared" si="307"/>
        <v>3</v>
      </c>
      <c r="O3284" s="21">
        <f t="shared" si="308"/>
        <v>17</v>
      </c>
      <c r="P3284">
        <f t="shared" si="310"/>
        <v>0</v>
      </c>
      <c r="Q3284">
        <f t="shared" si="311"/>
        <v>17</v>
      </c>
    </row>
    <row r="3285" spans="1:17" x14ac:dyDescent="0.25">
      <c r="A3285" t="str">
        <f t="shared" si="309"/>
        <v>Thailand-Foreign</v>
      </c>
      <c r="B3285">
        <v>3284</v>
      </c>
      <c r="C3285" t="s">
        <v>48</v>
      </c>
      <c r="D3285" t="s">
        <v>96</v>
      </c>
      <c r="E3285" t="s">
        <v>100</v>
      </c>
      <c r="F3285" s="3">
        <v>39919</v>
      </c>
      <c r="G3285" s="1" t="s">
        <v>151</v>
      </c>
      <c r="H3285" t="s">
        <v>123</v>
      </c>
      <c r="I3285" s="17">
        <f>IF(D3285="Moody",VLOOKUP(H3285,'Rating Translation'!$B$2:$E$25,4,FALSE),IF(D3285="SP",VLOOKUP(H3285,'Rating Translation'!$C$2:$E$25,3,FALSE),VLOOKUP(H3285,'Rating Translation'!$D$2:$E$25,2,FALSE)))</f>
        <v>16</v>
      </c>
      <c r="J3285">
        <f t="shared" si="306"/>
        <v>16</v>
      </c>
      <c r="K3285" s="20">
        <f>IF($D3285=K$1,$J3285,IF($C3285&lt;&gt;$C3284,"",K3284))</f>
        <v>17</v>
      </c>
      <c r="L3285">
        <f>IF($D3285=L$1,$J3285,IF($C3285&lt;&gt;$C3284,"",L3284))</f>
        <v>17</v>
      </c>
      <c r="M3285">
        <f>IF($D3285=M$1,$J3285,IF($C3285&lt;&gt;$C3284,"",M3284))</f>
        <v>16</v>
      </c>
      <c r="N3285" s="20">
        <f t="shared" si="307"/>
        <v>3</v>
      </c>
      <c r="O3285" s="21">
        <f t="shared" si="308"/>
        <v>16.666666666666668</v>
      </c>
      <c r="P3285">
        <f t="shared" si="310"/>
        <v>0.57735026918962584</v>
      </c>
      <c r="Q3285">
        <f t="shared" si="311"/>
        <v>17</v>
      </c>
    </row>
    <row r="3286" spans="1:17" x14ac:dyDescent="0.25">
      <c r="A3286" t="str">
        <f t="shared" si="309"/>
        <v>Thailand-Foreign</v>
      </c>
      <c r="B3286">
        <v>3285</v>
      </c>
      <c r="C3286" t="s">
        <v>48</v>
      </c>
      <c r="D3286" t="s">
        <v>96</v>
      </c>
      <c r="E3286" t="s">
        <v>100</v>
      </c>
      <c r="F3286" s="3">
        <v>40287</v>
      </c>
      <c r="G3286" s="1" t="s">
        <v>151</v>
      </c>
      <c r="H3286" t="s">
        <v>123</v>
      </c>
      <c r="I3286" s="17">
        <f>IF(D3286="Moody",VLOOKUP(H3286,'Rating Translation'!$B$2:$E$25,4,FALSE),IF(D3286="SP",VLOOKUP(H3286,'Rating Translation'!$C$2:$E$25,3,FALSE),VLOOKUP(H3286,'Rating Translation'!$D$2:$E$25,2,FALSE)))</f>
        <v>16</v>
      </c>
      <c r="J3286">
        <f t="shared" si="306"/>
        <v>16</v>
      </c>
      <c r="K3286" s="20">
        <f>IF($D3286=K$1,$J3286,IF($C3286&lt;&gt;$C3285,"",K3285))</f>
        <v>17</v>
      </c>
      <c r="L3286">
        <f>IF($D3286=L$1,$J3286,IF($C3286&lt;&gt;$C3285,"",L3285))</f>
        <v>17</v>
      </c>
      <c r="M3286">
        <f>IF($D3286=M$1,$J3286,IF($C3286&lt;&gt;$C3285,"",M3285))</f>
        <v>16</v>
      </c>
      <c r="N3286" s="20">
        <f t="shared" si="307"/>
        <v>3</v>
      </c>
      <c r="O3286" s="21">
        <f t="shared" si="308"/>
        <v>16.666666666666668</v>
      </c>
      <c r="P3286">
        <f t="shared" si="310"/>
        <v>0.57735026918962584</v>
      </c>
      <c r="Q3286">
        <f t="shared" si="311"/>
        <v>17</v>
      </c>
    </row>
    <row r="3287" spans="1:17" x14ac:dyDescent="0.25">
      <c r="A3287" t="str">
        <f t="shared" si="309"/>
        <v>Thailand-Foreign</v>
      </c>
      <c r="B3287">
        <v>3286</v>
      </c>
      <c r="C3287" t="s">
        <v>48</v>
      </c>
      <c r="D3287" t="s">
        <v>69</v>
      </c>
      <c r="E3287" t="s">
        <v>100</v>
      </c>
      <c r="F3287" s="3">
        <v>40479</v>
      </c>
      <c r="G3287" s="1" t="s">
        <v>61</v>
      </c>
      <c r="H3287" t="s">
        <v>114</v>
      </c>
      <c r="I3287" s="17">
        <f>IF(D3287="Moody",VLOOKUP(H3287,'Rating Translation'!$B$2:$E$25,4,FALSE),IF(D3287="SP",VLOOKUP(H3287,'Rating Translation'!$C$2:$E$25,3,FALSE),VLOOKUP(H3287,'Rating Translation'!$D$2:$E$25,2,FALSE)))</f>
        <v>17</v>
      </c>
      <c r="J3287">
        <f t="shared" si="306"/>
        <v>17</v>
      </c>
      <c r="K3287" s="20">
        <f>IF($D3287=K$1,$J3287,IF($C3287&lt;&gt;$C3286,"",K3286))</f>
        <v>17</v>
      </c>
      <c r="L3287">
        <f>IF($D3287=L$1,$J3287,IF($C3287&lt;&gt;$C3286,"",L3286))</f>
        <v>17</v>
      </c>
      <c r="M3287">
        <f>IF($D3287=M$1,$J3287,IF($C3287&lt;&gt;$C3286,"",M3286))</f>
        <v>16</v>
      </c>
      <c r="N3287" s="20">
        <f t="shared" si="307"/>
        <v>3</v>
      </c>
      <c r="O3287" s="21">
        <f t="shared" si="308"/>
        <v>16.666666666666668</v>
      </c>
      <c r="P3287">
        <f t="shared" si="310"/>
        <v>0.57735026918962584</v>
      </c>
      <c r="Q3287">
        <f t="shared" si="311"/>
        <v>17</v>
      </c>
    </row>
    <row r="3288" spans="1:17" x14ac:dyDescent="0.25">
      <c r="A3288" t="str">
        <f t="shared" si="309"/>
        <v>Thailand-Foreign</v>
      </c>
      <c r="B3288">
        <v>3287</v>
      </c>
      <c r="C3288" t="s">
        <v>48</v>
      </c>
      <c r="D3288" t="s">
        <v>79</v>
      </c>
      <c r="E3288" t="s">
        <v>100</v>
      </c>
      <c r="F3288" s="3">
        <v>40521</v>
      </c>
      <c r="G3288" s="1" t="s">
        <v>61</v>
      </c>
      <c r="H3288" t="s">
        <v>122</v>
      </c>
      <c r="I3288" s="17">
        <f>IF(D3288="Moody",VLOOKUP(H3288,'Rating Translation'!$B$2:$E$25,4,FALSE),IF(D3288="SP",VLOOKUP(H3288,'Rating Translation'!$C$2:$E$25,3,FALSE),VLOOKUP(H3288,'Rating Translation'!$D$2:$E$25,2,FALSE)))</f>
        <v>17</v>
      </c>
      <c r="J3288">
        <f t="shared" si="306"/>
        <v>17</v>
      </c>
      <c r="K3288" s="20">
        <f>IF($D3288=K$1,$J3288,IF($C3288&lt;&gt;$C3287,"",K3287))</f>
        <v>17</v>
      </c>
      <c r="L3288">
        <f>IF($D3288=L$1,$J3288,IF($C3288&lt;&gt;$C3287,"",L3287))</f>
        <v>17</v>
      </c>
      <c r="M3288">
        <f>IF($D3288=M$1,$J3288,IF($C3288&lt;&gt;$C3287,"",M3287))</f>
        <v>16</v>
      </c>
      <c r="N3288" s="20">
        <f t="shared" si="307"/>
        <v>3</v>
      </c>
      <c r="O3288" s="21">
        <f t="shared" si="308"/>
        <v>16.666666666666668</v>
      </c>
      <c r="P3288">
        <f t="shared" si="310"/>
        <v>0.57735026918962584</v>
      </c>
      <c r="Q3288">
        <f t="shared" si="311"/>
        <v>17</v>
      </c>
    </row>
    <row r="3289" spans="1:17" x14ac:dyDescent="0.25">
      <c r="A3289" t="str">
        <f t="shared" si="309"/>
        <v>Thailand-Foreign</v>
      </c>
      <c r="B3289">
        <v>3288</v>
      </c>
      <c r="C3289" t="s">
        <v>48</v>
      </c>
      <c r="D3289" t="s">
        <v>96</v>
      </c>
      <c r="E3289" t="s">
        <v>100</v>
      </c>
      <c r="F3289" s="3">
        <v>40675</v>
      </c>
      <c r="G3289" s="1" t="s">
        <v>151</v>
      </c>
      <c r="H3289" t="s">
        <v>123</v>
      </c>
      <c r="I3289" s="17">
        <f>IF(D3289="Moody",VLOOKUP(H3289,'Rating Translation'!$B$2:$E$25,4,FALSE),IF(D3289="SP",VLOOKUP(H3289,'Rating Translation'!$C$2:$E$25,3,FALSE),VLOOKUP(H3289,'Rating Translation'!$D$2:$E$25,2,FALSE)))</f>
        <v>16</v>
      </c>
      <c r="J3289">
        <f t="shared" si="306"/>
        <v>16</v>
      </c>
      <c r="K3289" s="20">
        <f>IF($D3289=K$1,$J3289,IF($C3289&lt;&gt;$C3288,"",K3288))</f>
        <v>17</v>
      </c>
      <c r="L3289">
        <f>IF($D3289=L$1,$J3289,IF($C3289&lt;&gt;$C3288,"",L3288))</f>
        <v>17</v>
      </c>
      <c r="M3289">
        <f>IF($D3289=M$1,$J3289,IF($C3289&lt;&gt;$C3288,"",M3288))</f>
        <v>16</v>
      </c>
      <c r="N3289" s="20">
        <f t="shared" si="307"/>
        <v>3</v>
      </c>
      <c r="O3289" s="21">
        <f t="shared" si="308"/>
        <v>16.666666666666668</v>
      </c>
      <c r="P3289">
        <f t="shared" si="310"/>
        <v>0.57735026918962584</v>
      </c>
      <c r="Q3289">
        <f t="shared" si="311"/>
        <v>17</v>
      </c>
    </row>
    <row r="3290" spans="1:17" x14ac:dyDescent="0.25">
      <c r="A3290" t="str">
        <f t="shared" si="309"/>
        <v>Thailand-Foreign</v>
      </c>
      <c r="B3290">
        <v>3289</v>
      </c>
      <c r="C3290" t="s">
        <v>48</v>
      </c>
      <c r="D3290" t="s">
        <v>96</v>
      </c>
      <c r="E3290" t="s">
        <v>100</v>
      </c>
      <c r="F3290" s="3">
        <v>40814</v>
      </c>
      <c r="G3290" s="1" t="s">
        <v>151</v>
      </c>
      <c r="H3290" t="s">
        <v>123</v>
      </c>
      <c r="I3290" s="17">
        <f>IF(D3290="Moody",VLOOKUP(H3290,'Rating Translation'!$B$2:$E$25,4,FALSE),IF(D3290="SP",VLOOKUP(H3290,'Rating Translation'!$C$2:$E$25,3,FALSE),VLOOKUP(H3290,'Rating Translation'!$D$2:$E$25,2,FALSE)))</f>
        <v>16</v>
      </c>
      <c r="J3290">
        <f t="shared" si="306"/>
        <v>16</v>
      </c>
      <c r="K3290" s="20">
        <f>IF($D3290=K$1,$J3290,IF($C3290&lt;&gt;$C3289,"",K3289))</f>
        <v>17</v>
      </c>
      <c r="L3290">
        <f>IF($D3290=L$1,$J3290,IF($C3290&lt;&gt;$C3289,"",L3289))</f>
        <v>17</v>
      </c>
      <c r="M3290">
        <f>IF($D3290=M$1,$J3290,IF($C3290&lt;&gt;$C3289,"",M3289))</f>
        <v>16</v>
      </c>
      <c r="N3290" s="20">
        <f t="shared" si="307"/>
        <v>3</v>
      </c>
      <c r="O3290" s="21">
        <f t="shared" si="308"/>
        <v>16.666666666666668</v>
      </c>
      <c r="P3290">
        <f t="shared" si="310"/>
        <v>0.57735026918962584</v>
      </c>
      <c r="Q3290">
        <f t="shared" si="311"/>
        <v>17</v>
      </c>
    </row>
    <row r="3291" spans="1:17" x14ac:dyDescent="0.25">
      <c r="A3291" t="str">
        <f t="shared" si="309"/>
        <v>Thailand-Foreign</v>
      </c>
      <c r="B3291">
        <v>3290</v>
      </c>
      <c r="C3291" t="s">
        <v>48</v>
      </c>
      <c r="D3291" t="s">
        <v>96</v>
      </c>
      <c r="E3291" t="s">
        <v>100</v>
      </c>
      <c r="F3291" s="3">
        <v>40862</v>
      </c>
      <c r="G3291" s="1" t="s">
        <v>151</v>
      </c>
      <c r="H3291" t="s">
        <v>123</v>
      </c>
      <c r="I3291" s="17">
        <f>IF(D3291="Moody",VLOOKUP(H3291,'Rating Translation'!$B$2:$E$25,4,FALSE),IF(D3291="SP",VLOOKUP(H3291,'Rating Translation'!$C$2:$E$25,3,FALSE),VLOOKUP(H3291,'Rating Translation'!$D$2:$E$25,2,FALSE)))</f>
        <v>16</v>
      </c>
      <c r="J3291">
        <f t="shared" si="306"/>
        <v>16</v>
      </c>
      <c r="K3291" s="20">
        <f>IF($D3291=K$1,$J3291,IF($C3291&lt;&gt;$C3290,"",K3290))</f>
        <v>17</v>
      </c>
      <c r="L3291">
        <f>IF($D3291=L$1,$J3291,IF($C3291&lt;&gt;$C3290,"",L3290))</f>
        <v>17</v>
      </c>
      <c r="M3291">
        <f>IF($D3291=M$1,$J3291,IF($C3291&lt;&gt;$C3290,"",M3290))</f>
        <v>16</v>
      </c>
      <c r="N3291" s="20">
        <f t="shared" si="307"/>
        <v>3</v>
      </c>
      <c r="O3291" s="21">
        <f t="shared" si="308"/>
        <v>16.666666666666668</v>
      </c>
      <c r="P3291">
        <f t="shared" si="310"/>
        <v>0.57735026918962584</v>
      </c>
      <c r="Q3291">
        <f t="shared" si="311"/>
        <v>17</v>
      </c>
    </row>
    <row r="3292" spans="1:17" x14ac:dyDescent="0.25">
      <c r="A3292" t="str">
        <f t="shared" si="309"/>
        <v>Thailand-Foreign</v>
      </c>
      <c r="B3292">
        <v>3291</v>
      </c>
      <c r="C3292" t="s">
        <v>48</v>
      </c>
      <c r="D3292" t="s">
        <v>96</v>
      </c>
      <c r="E3292" t="s">
        <v>100</v>
      </c>
      <c r="F3292" s="3">
        <v>40877</v>
      </c>
      <c r="G3292" s="1" t="s">
        <v>151</v>
      </c>
      <c r="H3292" t="s">
        <v>123</v>
      </c>
      <c r="I3292" s="17">
        <f>IF(D3292="Moody",VLOOKUP(H3292,'Rating Translation'!$B$2:$E$25,4,FALSE),IF(D3292="SP",VLOOKUP(H3292,'Rating Translation'!$C$2:$E$25,3,FALSE),VLOOKUP(H3292,'Rating Translation'!$D$2:$E$25,2,FALSE)))</f>
        <v>16</v>
      </c>
      <c r="J3292">
        <f t="shared" si="306"/>
        <v>16</v>
      </c>
      <c r="K3292" s="20">
        <f>IF($D3292=K$1,$J3292,IF($C3292&lt;&gt;$C3291,"",K3291))</f>
        <v>17</v>
      </c>
      <c r="L3292">
        <f>IF($D3292=L$1,$J3292,IF($C3292&lt;&gt;$C3291,"",L3291))</f>
        <v>17</v>
      </c>
      <c r="M3292">
        <f>IF($D3292=M$1,$J3292,IF($C3292&lt;&gt;$C3291,"",M3291))</f>
        <v>16</v>
      </c>
      <c r="N3292" s="20">
        <f t="shared" si="307"/>
        <v>3</v>
      </c>
      <c r="O3292" s="21">
        <f t="shared" si="308"/>
        <v>16.666666666666668</v>
      </c>
      <c r="P3292">
        <f t="shared" si="310"/>
        <v>0.57735026918962584</v>
      </c>
      <c r="Q3292">
        <f t="shared" si="311"/>
        <v>17</v>
      </c>
    </row>
    <row r="3293" spans="1:17" x14ac:dyDescent="0.25">
      <c r="A3293" t="str">
        <f t="shared" si="309"/>
        <v>Thailand-Foreign</v>
      </c>
      <c r="B3293">
        <v>3292</v>
      </c>
      <c r="C3293" t="s">
        <v>48</v>
      </c>
      <c r="D3293" t="s">
        <v>96</v>
      </c>
      <c r="E3293" t="s">
        <v>100</v>
      </c>
      <c r="F3293" s="3">
        <v>41038</v>
      </c>
      <c r="G3293" s="1" t="s">
        <v>151</v>
      </c>
      <c r="H3293" t="s">
        <v>123</v>
      </c>
      <c r="I3293" s="17">
        <f>IF(D3293="Moody",VLOOKUP(H3293,'Rating Translation'!$B$2:$E$25,4,FALSE),IF(D3293="SP",VLOOKUP(H3293,'Rating Translation'!$C$2:$E$25,3,FALSE),VLOOKUP(H3293,'Rating Translation'!$D$2:$E$25,2,FALSE)))</f>
        <v>16</v>
      </c>
      <c r="J3293">
        <f t="shared" si="306"/>
        <v>16</v>
      </c>
      <c r="K3293" s="20">
        <f>IF($D3293=K$1,$J3293,IF($C3293&lt;&gt;$C3292,"",K3292))</f>
        <v>17</v>
      </c>
      <c r="L3293">
        <f>IF($D3293=L$1,$J3293,IF($C3293&lt;&gt;$C3292,"",L3292))</f>
        <v>17</v>
      </c>
      <c r="M3293">
        <f>IF($D3293=M$1,$J3293,IF($C3293&lt;&gt;$C3292,"",M3292))</f>
        <v>16</v>
      </c>
      <c r="N3293" s="20">
        <f t="shared" si="307"/>
        <v>3</v>
      </c>
      <c r="O3293" s="21">
        <f t="shared" si="308"/>
        <v>16.666666666666668</v>
      </c>
      <c r="P3293">
        <f t="shared" si="310"/>
        <v>0.57735026918962584</v>
      </c>
      <c r="Q3293">
        <f t="shared" si="311"/>
        <v>17</v>
      </c>
    </row>
    <row r="3294" spans="1:17" x14ac:dyDescent="0.25">
      <c r="A3294" t="str">
        <f t="shared" si="309"/>
        <v>Thailand-Foreign</v>
      </c>
      <c r="B3294">
        <v>3293</v>
      </c>
      <c r="C3294" t="s">
        <v>48</v>
      </c>
      <c r="D3294" t="s">
        <v>96</v>
      </c>
      <c r="E3294" t="s">
        <v>100</v>
      </c>
      <c r="F3294" s="3">
        <v>41101</v>
      </c>
      <c r="G3294" s="1" t="s">
        <v>151</v>
      </c>
      <c r="H3294" t="s">
        <v>123</v>
      </c>
      <c r="I3294" s="17">
        <f>IF(D3294="Moody",VLOOKUP(H3294,'Rating Translation'!$B$2:$E$25,4,FALSE),IF(D3294="SP",VLOOKUP(H3294,'Rating Translation'!$C$2:$E$25,3,FALSE),VLOOKUP(H3294,'Rating Translation'!$D$2:$E$25,2,FALSE)))</f>
        <v>16</v>
      </c>
      <c r="J3294">
        <f t="shared" si="306"/>
        <v>16</v>
      </c>
      <c r="K3294" s="20">
        <f>IF($D3294=K$1,$J3294,IF($C3294&lt;&gt;$C3293,"",K3293))</f>
        <v>17</v>
      </c>
      <c r="L3294">
        <f>IF($D3294=L$1,$J3294,IF($C3294&lt;&gt;$C3293,"",L3293))</f>
        <v>17</v>
      </c>
      <c r="M3294">
        <f>IF($D3294=M$1,$J3294,IF($C3294&lt;&gt;$C3293,"",M3293))</f>
        <v>16</v>
      </c>
      <c r="N3294" s="20">
        <f t="shared" si="307"/>
        <v>3</v>
      </c>
      <c r="O3294" s="21">
        <f t="shared" si="308"/>
        <v>16.666666666666668</v>
      </c>
      <c r="P3294">
        <f t="shared" si="310"/>
        <v>0.57735026918962584</v>
      </c>
      <c r="Q3294">
        <f t="shared" si="311"/>
        <v>17</v>
      </c>
    </row>
    <row r="3295" spans="1:17" x14ac:dyDescent="0.25">
      <c r="A3295" t="str">
        <f t="shared" si="309"/>
        <v>Thailand-Foreign</v>
      </c>
      <c r="B3295">
        <v>3294</v>
      </c>
      <c r="C3295" t="s">
        <v>48</v>
      </c>
      <c r="D3295" t="s">
        <v>96</v>
      </c>
      <c r="E3295" t="s">
        <v>100</v>
      </c>
      <c r="F3295" s="3">
        <v>41130</v>
      </c>
      <c r="G3295" s="1" t="s">
        <v>151</v>
      </c>
      <c r="H3295" t="s">
        <v>123</v>
      </c>
      <c r="I3295" s="17">
        <f>IF(D3295="Moody",VLOOKUP(H3295,'Rating Translation'!$B$2:$E$25,4,FALSE),IF(D3295="SP",VLOOKUP(H3295,'Rating Translation'!$C$2:$E$25,3,FALSE),VLOOKUP(H3295,'Rating Translation'!$D$2:$E$25,2,FALSE)))</f>
        <v>16</v>
      </c>
      <c r="J3295">
        <f t="shared" si="306"/>
        <v>16</v>
      </c>
      <c r="K3295" s="20">
        <f>IF($D3295=K$1,$J3295,IF($C3295&lt;&gt;$C3294,"",K3294))</f>
        <v>17</v>
      </c>
      <c r="L3295">
        <f>IF($D3295=L$1,$J3295,IF($C3295&lt;&gt;$C3294,"",L3294))</f>
        <v>17</v>
      </c>
      <c r="M3295">
        <f>IF($D3295=M$1,$J3295,IF($C3295&lt;&gt;$C3294,"",M3294))</f>
        <v>16</v>
      </c>
      <c r="N3295" s="20">
        <f t="shared" si="307"/>
        <v>3</v>
      </c>
      <c r="O3295" s="21">
        <f t="shared" si="308"/>
        <v>16.666666666666668</v>
      </c>
      <c r="P3295">
        <f t="shared" si="310"/>
        <v>0.57735026918962584</v>
      </c>
      <c r="Q3295">
        <f t="shared" si="311"/>
        <v>17</v>
      </c>
    </row>
    <row r="3296" spans="1:17" x14ac:dyDescent="0.25">
      <c r="A3296" t="str">
        <f t="shared" si="309"/>
        <v>Thailand-Foreign</v>
      </c>
      <c r="B3296">
        <v>3295</v>
      </c>
      <c r="C3296" t="s">
        <v>48</v>
      </c>
      <c r="D3296" t="s">
        <v>96</v>
      </c>
      <c r="E3296" t="s">
        <v>100</v>
      </c>
      <c r="F3296" s="3">
        <v>41341</v>
      </c>
      <c r="G3296" s="1" t="s">
        <v>184</v>
      </c>
      <c r="H3296" t="s">
        <v>122</v>
      </c>
      <c r="I3296" s="17">
        <f>IF(D3296="Moody",VLOOKUP(H3296,'Rating Translation'!$B$2:$E$25,4,FALSE),IF(D3296="SP",VLOOKUP(H3296,'Rating Translation'!$C$2:$E$25,3,FALSE),VLOOKUP(H3296,'Rating Translation'!$D$2:$E$25,2,FALSE)))</f>
        <v>17</v>
      </c>
      <c r="J3296">
        <f t="shared" si="306"/>
        <v>17</v>
      </c>
      <c r="K3296" s="20">
        <f>IF($D3296=K$1,$J3296,IF($C3296&lt;&gt;$C3295,"",K3295))</f>
        <v>17</v>
      </c>
      <c r="L3296">
        <f>IF($D3296=L$1,$J3296,IF($C3296&lt;&gt;$C3295,"",L3295))</f>
        <v>17</v>
      </c>
      <c r="M3296">
        <f>IF($D3296=M$1,$J3296,IF($C3296&lt;&gt;$C3295,"",M3295))</f>
        <v>17</v>
      </c>
      <c r="N3296" s="20">
        <f t="shared" si="307"/>
        <v>3</v>
      </c>
      <c r="O3296" s="21">
        <f t="shared" si="308"/>
        <v>17</v>
      </c>
      <c r="P3296">
        <f t="shared" si="310"/>
        <v>0</v>
      </c>
      <c r="Q3296">
        <f t="shared" si="311"/>
        <v>17</v>
      </c>
    </row>
    <row r="3297" spans="1:17" x14ac:dyDescent="0.25">
      <c r="A3297" t="str">
        <f t="shared" si="309"/>
        <v>Thailand-Foreign</v>
      </c>
      <c r="B3297">
        <v>3296</v>
      </c>
      <c r="C3297" t="s">
        <v>48</v>
      </c>
      <c r="D3297" t="s">
        <v>96</v>
      </c>
      <c r="E3297" t="s">
        <v>100</v>
      </c>
      <c r="F3297" s="3">
        <v>41351</v>
      </c>
      <c r="G3297" s="1" t="s">
        <v>184</v>
      </c>
      <c r="H3297" t="s">
        <v>122</v>
      </c>
      <c r="I3297" s="17">
        <f>IF(D3297="Moody",VLOOKUP(H3297,'Rating Translation'!$B$2:$E$25,4,FALSE),IF(D3297="SP",VLOOKUP(H3297,'Rating Translation'!$C$2:$E$25,3,FALSE),VLOOKUP(H3297,'Rating Translation'!$D$2:$E$25,2,FALSE)))</f>
        <v>17</v>
      </c>
      <c r="J3297">
        <f t="shared" si="306"/>
        <v>17</v>
      </c>
      <c r="K3297" s="20">
        <f>IF($D3297=K$1,$J3297,IF($C3297&lt;&gt;$C3296,"",K3296))</f>
        <v>17</v>
      </c>
      <c r="L3297">
        <f>IF($D3297=L$1,$J3297,IF($C3297&lt;&gt;$C3296,"",L3296))</f>
        <v>17</v>
      </c>
      <c r="M3297">
        <f>IF($D3297=M$1,$J3297,IF($C3297&lt;&gt;$C3296,"",M3296))</f>
        <v>17</v>
      </c>
      <c r="N3297" s="20">
        <f t="shared" si="307"/>
        <v>3</v>
      </c>
      <c r="O3297" s="21">
        <f t="shared" si="308"/>
        <v>17</v>
      </c>
      <c r="P3297">
        <f t="shared" si="310"/>
        <v>0</v>
      </c>
      <c r="Q3297">
        <f t="shared" si="311"/>
        <v>17</v>
      </c>
    </row>
    <row r="3298" spans="1:17" x14ac:dyDescent="0.25">
      <c r="A3298" t="str">
        <f t="shared" si="309"/>
        <v>Thailand-Foreign</v>
      </c>
      <c r="B3298">
        <v>3297</v>
      </c>
      <c r="C3298" t="s">
        <v>48</v>
      </c>
      <c r="D3298" t="s">
        <v>96</v>
      </c>
      <c r="E3298" t="s">
        <v>100</v>
      </c>
      <c r="F3298" s="3">
        <v>41548</v>
      </c>
      <c r="G3298" s="1" t="s">
        <v>184</v>
      </c>
      <c r="H3298" t="s">
        <v>122</v>
      </c>
      <c r="I3298" s="17">
        <f>IF(D3298="Moody",VLOOKUP(H3298,'Rating Translation'!$B$2:$E$25,4,FALSE),IF(D3298="SP",VLOOKUP(H3298,'Rating Translation'!$C$2:$E$25,3,FALSE),VLOOKUP(H3298,'Rating Translation'!$D$2:$E$25,2,FALSE)))</f>
        <v>17</v>
      </c>
      <c r="J3298">
        <f t="shared" si="306"/>
        <v>17</v>
      </c>
      <c r="K3298" s="20">
        <f>IF($D3298=K$1,$J3298,IF($C3298&lt;&gt;$C3297,"",K3297))</f>
        <v>17</v>
      </c>
      <c r="L3298">
        <f>IF($D3298=L$1,$J3298,IF($C3298&lt;&gt;$C3297,"",L3297))</f>
        <v>17</v>
      </c>
      <c r="M3298">
        <f>IF($D3298=M$1,$J3298,IF($C3298&lt;&gt;$C3297,"",M3297))</f>
        <v>17</v>
      </c>
      <c r="N3298" s="20">
        <f t="shared" si="307"/>
        <v>3</v>
      </c>
      <c r="O3298" s="21">
        <f t="shared" si="308"/>
        <v>17</v>
      </c>
      <c r="P3298">
        <f t="shared" si="310"/>
        <v>0</v>
      </c>
      <c r="Q3298">
        <f t="shared" si="311"/>
        <v>17</v>
      </c>
    </row>
    <row r="3299" spans="1:17" x14ac:dyDescent="0.25">
      <c r="A3299" t="str">
        <f t="shared" si="309"/>
        <v>Thailand-Foreign</v>
      </c>
      <c r="B3299">
        <v>3298</v>
      </c>
      <c r="C3299" t="s">
        <v>48</v>
      </c>
      <c r="D3299" t="s">
        <v>96</v>
      </c>
      <c r="E3299" t="s">
        <v>100</v>
      </c>
      <c r="F3299" s="3">
        <v>41561</v>
      </c>
      <c r="G3299" s="1" t="s">
        <v>184</v>
      </c>
      <c r="H3299" t="s">
        <v>122</v>
      </c>
      <c r="I3299" s="17">
        <f>IF(D3299="Moody",VLOOKUP(H3299,'Rating Translation'!$B$2:$E$25,4,FALSE),IF(D3299="SP",VLOOKUP(H3299,'Rating Translation'!$C$2:$E$25,3,FALSE),VLOOKUP(H3299,'Rating Translation'!$D$2:$E$25,2,FALSE)))</f>
        <v>17</v>
      </c>
      <c r="J3299">
        <f t="shared" si="306"/>
        <v>17</v>
      </c>
      <c r="K3299" s="20">
        <f>IF($D3299=K$1,$J3299,IF($C3299&lt;&gt;$C3298,"",K3298))</f>
        <v>17</v>
      </c>
      <c r="L3299">
        <f>IF($D3299=L$1,$J3299,IF($C3299&lt;&gt;$C3298,"",L3298))</f>
        <v>17</v>
      </c>
      <c r="M3299">
        <f>IF($D3299=M$1,$J3299,IF($C3299&lt;&gt;$C3298,"",M3298))</f>
        <v>17</v>
      </c>
      <c r="N3299" s="20">
        <f t="shared" si="307"/>
        <v>3</v>
      </c>
      <c r="O3299" s="21">
        <f t="shared" si="308"/>
        <v>17</v>
      </c>
      <c r="P3299">
        <f t="shared" si="310"/>
        <v>0</v>
      </c>
      <c r="Q3299">
        <f t="shared" si="311"/>
        <v>17</v>
      </c>
    </row>
    <row r="3300" spans="1:17" x14ac:dyDescent="0.25">
      <c r="A3300" t="str">
        <f t="shared" si="309"/>
        <v>Thailand-Foreign</v>
      </c>
      <c r="B3300">
        <v>3299</v>
      </c>
      <c r="C3300" t="s">
        <v>48</v>
      </c>
      <c r="D3300" t="s">
        <v>96</v>
      </c>
      <c r="E3300" t="s">
        <v>100</v>
      </c>
      <c r="F3300" s="3">
        <v>41606</v>
      </c>
      <c r="G3300" s="1" t="s">
        <v>184</v>
      </c>
      <c r="H3300" t="s">
        <v>122</v>
      </c>
      <c r="I3300" s="17">
        <f>IF(D3300="Moody",VLOOKUP(H3300,'Rating Translation'!$B$2:$E$25,4,FALSE),IF(D3300="SP",VLOOKUP(H3300,'Rating Translation'!$C$2:$E$25,3,FALSE),VLOOKUP(H3300,'Rating Translation'!$D$2:$E$25,2,FALSE)))</f>
        <v>17</v>
      </c>
      <c r="J3300">
        <f t="shared" si="306"/>
        <v>17</v>
      </c>
      <c r="K3300" s="20">
        <f>IF($D3300=K$1,$J3300,IF($C3300&lt;&gt;$C3299,"",K3299))</f>
        <v>17</v>
      </c>
      <c r="L3300">
        <f>IF($D3300=L$1,$J3300,IF($C3300&lt;&gt;$C3299,"",L3299))</f>
        <v>17</v>
      </c>
      <c r="M3300">
        <f>IF($D3300=M$1,$J3300,IF($C3300&lt;&gt;$C3299,"",M3299))</f>
        <v>17</v>
      </c>
      <c r="N3300" s="20">
        <f t="shared" si="307"/>
        <v>3</v>
      </c>
      <c r="O3300" s="21">
        <f t="shared" si="308"/>
        <v>17</v>
      </c>
      <c r="P3300">
        <f t="shared" si="310"/>
        <v>0</v>
      </c>
      <c r="Q3300">
        <f t="shared" si="311"/>
        <v>17</v>
      </c>
    </row>
    <row r="3301" spans="1:17" x14ac:dyDescent="0.25">
      <c r="A3301" t="str">
        <f t="shared" si="309"/>
        <v>Thailand-Foreign</v>
      </c>
      <c r="B3301">
        <v>3300</v>
      </c>
      <c r="C3301" t="s">
        <v>48</v>
      </c>
      <c r="D3301" t="s">
        <v>96</v>
      </c>
      <c r="E3301" t="s">
        <v>100</v>
      </c>
      <c r="F3301" s="3">
        <v>41611</v>
      </c>
      <c r="G3301" s="1" t="s">
        <v>184</v>
      </c>
      <c r="H3301" t="s">
        <v>122</v>
      </c>
      <c r="I3301" s="17">
        <f>IF(D3301="Moody",VLOOKUP(H3301,'Rating Translation'!$B$2:$E$25,4,FALSE),IF(D3301="SP",VLOOKUP(H3301,'Rating Translation'!$C$2:$E$25,3,FALSE),VLOOKUP(H3301,'Rating Translation'!$D$2:$E$25,2,FALSE)))</f>
        <v>17</v>
      </c>
      <c r="J3301">
        <f t="shared" si="306"/>
        <v>17</v>
      </c>
      <c r="K3301" s="20">
        <f>IF($D3301=K$1,$J3301,IF($C3301&lt;&gt;$C3300,"",K3300))</f>
        <v>17</v>
      </c>
      <c r="L3301">
        <f>IF($D3301=L$1,$J3301,IF($C3301&lt;&gt;$C3300,"",L3300))</f>
        <v>17</v>
      </c>
      <c r="M3301">
        <f>IF($D3301=M$1,$J3301,IF($C3301&lt;&gt;$C3300,"",M3300))</f>
        <v>17</v>
      </c>
      <c r="N3301" s="20">
        <f t="shared" si="307"/>
        <v>3</v>
      </c>
      <c r="O3301" s="21">
        <f t="shared" si="308"/>
        <v>17</v>
      </c>
      <c r="P3301">
        <f t="shared" si="310"/>
        <v>0</v>
      </c>
      <c r="Q3301">
        <f t="shared" si="311"/>
        <v>17</v>
      </c>
    </row>
    <row r="3302" spans="1:17" x14ac:dyDescent="0.25">
      <c r="A3302" t="str">
        <f t="shared" si="309"/>
        <v>Thailand-Foreign</v>
      </c>
      <c r="B3302">
        <v>3301</v>
      </c>
      <c r="C3302" t="s">
        <v>48</v>
      </c>
      <c r="D3302" t="s">
        <v>96</v>
      </c>
      <c r="E3302" t="s">
        <v>100</v>
      </c>
      <c r="F3302" s="3">
        <v>41621</v>
      </c>
      <c r="G3302" s="1" t="s">
        <v>184</v>
      </c>
      <c r="H3302" t="s">
        <v>122</v>
      </c>
      <c r="I3302" s="17">
        <f>IF(D3302="Moody",VLOOKUP(H3302,'Rating Translation'!$B$2:$E$25,4,FALSE),IF(D3302="SP",VLOOKUP(H3302,'Rating Translation'!$C$2:$E$25,3,FALSE),VLOOKUP(H3302,'Rating Translation'!$D$2:$E$25,2,FALSE)))</f>
        <v>17</v>
      </c>
      <c r="J3302">
        <f t="shared" si="306"/>
        <v>17</v>
      </c>
      <c r="K3302" s="20">
        <f>IF($D3302=K$1,$J3302,IF($C3302&lt;&gt;$C3301,"",K3301))</f>
        <v>17</v>
      </c>
      <c r="L3302">
        <f>IF($D3302=L$1,$J3302,IF($C3302&lt;&gt;$C3301,"",L3301))</f>
        <v>17</v>
      </c>
      <c r="M3302">
        <f>IF($D3302=M$1,$J3302,IF($C3302&lt;&gt;$C3301,"",M3301))</f>
        <v>17</v>
      </c>
      <c r="N3302" s="20">
        <f t="shared" si="307"/>
        <v>3</v>
      </c>
      <c r="O3302" s="21">
        <f t="shared" si="308"/>
        <v>17</v>
      </c>
      <c r="P3302">
        <f t="shared" si="310"/>
        <v>0</v>
      </c>
      <c r="Q3302">
        <f t="shared" si="311"/>
        <v>17</v>
      </c>
    </row>
    <row r="3303" spans="1:17" x14ac:dyDescent="0.25">
      <c r="A3303" t="str">
        <f t="shared" si="309"/>
        <v>Thailand-Foreign</v>
      </c>
      <c r="B3303">
        <v>3302</v>
      </c>
      <c r="C3303" t="s">
        <v>48</v>
      </c>
      <c r="D3303" t="s">
        <v>96</v>
      </c>
      <c r="E3303" t="s">
        <v>100</v>
      </c>
      <c r="F3303" s="3">
        <v>41624</v>
      </c>
      <c r="G3303" s="1" t="s">
        <v>184</v>
      </c>
      <c r="H3303" t="s">
        <v>122</v>
      </c>
      <c r="I3303" s="17">
        <f>IF(D3303="Moody",VLOOKUP(H3303,'Rating Translation'!$B$2:$E$25,4,FALSE),IF(D3303="SP",VLOOKUP(H3303,'Rating Translation'!$C$2:$E$25,3,FALSE),VLOOKUP(H3303,'Rating Translation'!$D$2:$E$25,2,FALSE)))</f>
        <v>17</v>
      </c>
      <c r="J3303">
        <f t="shared" si="306"/>
        <v>17</v>
      </c>
      <c r="K3303" s="20">
        <f>IF($D3303=K$1,$J3303,IF($C3303&lt;&gt;$C3302,"",K3302))</f>
        <v>17</v>
      </c>
      <c r="L3303">
        <f>IF($D3303=L$1,$J3303,IF($C3303&lt;&gt;$C3302,"",L3302))</f>
        <v>17</v>
      </c>
      <c r="M3303">
        <f>IF($D3303=M$1,$J3303,IF($C3303&lt;&gt;$C3302,"",M3302))</f>
        <v>17</v>
      </c>
      <c r="N3303" s="20">
        <f t="shared" si="307"/>
        <v>3</v>
      </c>
      <c r="O3303" s="21">
        <f t="shared" si="308"/>
        <v>17</v>
      </c>
      <c r="P3303">
        <f t="shared" si="310"/>
        <v>0</v>
      </c>
      <c r="Q3303">
        <f t="shared" si="311"/>
        <v>17</v>
      </c>
    </row>
    <row r="3304" spans="1:17" x14ac:dyDescent="0.25">
      <c r="A3304" t="str">
        <f t="shared" si="309"/>
        <v>Thailand-Foreign</v>
      </c>
      <c r="B3304">
        <v>3303</v>
      </c>
      <c r="C3304" t="s">
        <v>48</v>
      </c>
      <c r="D3304" t="s">
        <v>96</v>
      </c>
      <c r="E3304" t="s">
        <v>100</v>
      </c>
      <c r="F3304" s="3">
        <v>41638</v>
      </c>
      <c r="G3304" s="1" t="s">
        <v>184</v>
      </c>
      <c r="H3304" t="s">
        <v>122</v>
      </c>
      <c r="I3304" s="17">
        <f>IF(D3304="Moody",VLOOKUP(H3304,'Rating Translation'!$B$2:$E$25,4,FALSE),IF(D3304="SP",VLOOKUP(H3304,'Rating Translation'!$C$2:$E$25,3,FALSE),VLOOKUP(H3304,'Rating Translation'!$D$2:$E$25,2,FALSE)))</f>
        <v>17</v>
      </c>
      <c r="J3304">
        <f t="shared" ref="J3304:J3367" si="312">IF(ISERROR(I3304),"",I3304)</f>
        <v>17</v>
      </c>
      <c r="K3304" s="20">
        <f>IF($D3304=K$1,$J3304,IF($C3304&lt;&gt;$C3303,"",K3303))</f>
        <v>17</v>
      </c>
      <c r="L3304">
        <f>IF($D3304=L$1,$J3304,IF($C3304&lt;&gt;$C3303,"",L3303))</f>
        <v>17</v>
      </c>
      <c r="M3304">
        <f>IF($D3304=M$1,$J3304,IF($C3304&lt;&gt;$C3303,"",M3303))</f>
        <v>17</v>
      </c>
      <c r="N3304" s="20">
        <f t="shared" ref="N3304:N3367" si="313">COUNT(K3304:M3304)</f>
        <v>3</v>
      </c>
      <c r="O3304" s="21">
        <f t="shared" ref="O3304:O3367" si="314">AVERAGE(K3304:M3304)</f>
        <v>17</v>
      </c>
      <c r="P3304">
        <f t="shared" si="310"/>
        <v>0</v>
      </c>
      <c r="Q3304">
        <f t="shared" si="311"/>
        <v>17</v>
      </c>
    </row>
    <row r="3305" spans="1:17" x14ac:dyDescent="0.25">
      <c r="A3305" t="str">
        <f t="shared" si="309"/>
        <v>Thailand-Foreign</v>
      </c>
      <c r="B3305">
        <v>3304</v>
      </c>
      <c r="C3305" t="s">
        <v>48</v>
      </c>
      <c r="D3305" t="s">
        <v>96</v>
      </c>
      <c r="E3305" t="s">
        <v>100</v>
      </c>
      <c r="F3305" s="3">
        <v>41648</v>
      </c>
      <c r="G3305" s="1" t="s">
        <v>184</v>
      </c>
      <c r="H3305" t="s">
        <v>122</v>
      </c>
      <c r="I3305" s="17">
        <f>IF(D3305="Moody",VLOOKUP(H3305,'Rating Translation'!$B$2:$E$25,4,FALSE),IF(D3305="SP",VLOOKUP(H3305,'Rating Translation'!$C$2:$E$25,3,FALSE),VLOOKUP(H3305,'Rating Translation'!$D$2:$E$25,2,FALSE)))</f>
        <v>17</v>
      </c>
      <c r="J3305">
        <f t="shared" si="312"/>
        <v>17</v>
      </c>
      <c r="K3305" s="20">
        <f>IF($D3305=K$1,$J3305,IF($C3305&lt;&gt;$C3304,"",K3304))</f>
        <v>17</v>
      </c>
      <c r="L3305">
        <f>IF($D3305=L$1,$J3305,IF($C3305&lt;&gt;$C3304,"",L3304))</f>
        <v>17</v>
      </c>
      <c r="M3305">
        <f>IF($D3305=M$1,$J3305,IF($C3305&lt;&gt;$C3304,"",M3304))</f>
        <v>17</v>
      </c>
      <c r="N3305" s="20">
        <f t="shared" si="313"/>
        <v>3</v>
      </c>
      <c r="O3305" s="21">
        <f t="shared" si="314"/>
        <v>17</v>
      </c>
      <c r="P3305">
        <f t="shared" si="310"/>
        <v>0</v>
      </c>
      <c r="Q3305">
        <f t="shared" si="311"/>
        <v>17</v>
      </c>
    </row>
    <row r="3306" spans="1:17" x14ac:dyDescent="0.25">
      <c r="A3306" t="str">
        <f t="shared" si="309"/>
        <v>Thailand-Local</v>
      </c>
      <c r="B3306">
        <v>3305</v>
      </c>
      <c r="C3306" t="s">
        <v>48</v>
      </c>
      <c r="D3306" t="s">
        <v>96</v>
      </c>
      <c r="E3306" t="s">
        <v>101</v>
      </c>
      <c r="F3306" s="3">
        <v>35929</v>
      </c>
      <c r="G3306" s="1" t="s">
        <v>122</v>
      </c>
      <c r="H3306" t="s">
        <v>122</v>
      </c>
      <c r="I3306" s="17">
        <f>IF(D3306="Moody",VLOOKUP(H3306,'Rating Translation'!$B$2:$E$25,4,FALSE),IF(D3306="SP",VLOOKUP(H3306,'Rating Translation'!$C$2:$E$25,3,FALSE),VLOOKUP(H3306,'Rating Translation'!$D$2:$E$25,2,FALSE)))</f>
        <v>17</v>
      </c>
      <c r="J3306">
        <f t="shared" si="312"/>
        <v>17</v>
      </c>
      <c r="K3306" s="20">
        <f>IF($D3306=K$1,$J3306,IF($C3306&lt;&gt;$C3305,"",K3305))</f>
        <v>17</v>
      </c>
      <c r="L3306">
        <f>IF($D3306=L$1,$J3306,IF($C3306&lt;&gt;$C3305,"",L3305))</f>
        <v>17</v>
      </c>
      <c r="M3306">
        <f>IF($D3306=M$1,$J3306,IF($C3306&lt;&gt;$C3305,"",M3305))</f>
        <v>17</v>
      </c>
      <c r="N3306" s="20">
        <f t="shared" si="313"/>
        <v>3</v>
      </c>
      <c r="O3306" s="21">
        <f t="shared" si="314"/>
        <v>17</v>
      </c>
      <c r="P3306">
        <f t="shared" si="310"/>
        <v>0</v>
      </c>
      <c r="Q3306">
        <f t="shared" si="311"/>
        <v>17</v>
      </c>
    </row>
    <row r="3307" spans="1:17" x14ac:dyDescent="0.25">
      <c r="A3307" t="str">
        <f t="shared" si="309"/>
        <v>Thailand-Local</v>
      </c>
      <c r="B3307">
        <v>3306</v>
      </c>
      <c r="C3307" t="s">
        <v>48</v>
      </c>
      <c r="D3307" t="s">
        <v>69</v>
      </c>
      <c r="E3307" t="s">
        <v>101</v>
      </c>
      <c r="F3307" s="3">
        <v>36042</v>
      </c>
      <c r="G3307" s="1" t="s">
        <v>114</v>
      </c>
      <c r="H3307" t="s">
        <v>114</v>
      </c>
      <c r="I3307" s="17">
        <f>IF(D3307="Moody",VLOOKUP(H3307,'Rating Translation'!$B$2:$E$25,4,FALSE),IF(D3307="SP",VLOOKUP(H3307,'Rating Translation'!$C$2:$E$25,3,FALSE),VLOOKUP(H3307,'Rating Translation'!$D$2:$E$25,2,FALSE)))</f>
        <v>17</v>
      </c>
      <c r="J3307">
        <f t="shared" si="312"/>
        <v>17</v>
      </c>
      <c r="K3307" s="20">
        <f>IF($D3307=K$1,$J3307,IF($C3307&lt;&gt;$C3306,"",K3306))</f>
        <v>17</v>
      </c>
      <c r="L3307">
        <f>IF($D3307=L$1,$J3307,IF($C3307&lt;&gt;$C3306,"",L3306))</f>
        <v>17</v>
      </c>
      <c r="M3307">
        <f>IF($D3307=M$1,$J3307,IF($C3307&lt;&gt;$C3306,"",M3306))</f>
        <v>17</v>
      </c>
      <c r="N3307" s="20">
        <f t="shared" si="313"/>
        <v>3</v>
      </c>
      <c r="O3307" s="21">
        <f t="shared" si="314"/>
        <v>17</v>
      </c>
      <c r="P3307">
        <f t="shared" si="310"/>
        <v>0</v>
      </c>
      <c r="Q3307">
        <f t="shared" si="311"/>
        <v>17</v>
      </c>
    </row>
    <row r="3308" spans="1:17" x14ac:dyDescent="0.25">
      <c r="A3308" t="str">
        <f t="shared" si="309"/>
        <v>Thailand-Local</v>
      </c>
      <c r="B3308">
        <v>3307</v>
      </c>
      <c r="C3308" t="s">
        <v>48</v>
      </c>
      <c r="D3308" t="s">
        <v>96</v>
      </c>
      <c r="E3308" t="s">
        <v>101</v>
      </c>
      <c r="F3308" s="3">
        <v>36276</v>
      </c>
      <c r="G3308" s="1" t="s">
        <v>122</v>
      </c>
      <c r="H3308" t="s">
        <v>122</v>
      </c>
      <c r="I3308" s="17">
        <f>IF(D3308="Moody",VLOOKUP(H3308,'Rating Translation'!$B$2:$E$25,4,FALSE),IF(D3308="SP",VLOOKUP(H3308,'Rating Translation'!$C$2:$E$25,3,FALSE),VLOOKUP(H3308,'Rating Translation'!$D$2:$E$25,2,FALSE)))</f>
        <v>17</v>
      </c>
      <c r="J3308">
        <f t="shared" si="312"/>
        <v>17</v>
      </c>
      <c r="K3308" s="20">
        <f>IF($D3308=K$1,$J3308,IF($C3308&lt;&gt;$C3307,"",K3307))</f>
        <v>17</v>
      </c>
      <c r="L3308">
        <f>IF($D3308=L$1,$J3308,IF($C3308&lt;&gt;$C3307,"",L3307))</f>
        <v>17</v>
      </c>
      <c r="M3308">
        <f>IF($D3308=M$1,$J3308,IF($C3308&lt;&gt;$C3307,"",M3307))</f>
        <v>17</v>
      </c>
      <c r="N3308" s="20">
        <f t="shared" si="313"/>
        <v>3</v>
      </c>
      <c r="O3308" s="21">
        <f t="shared" si="314"/>
        <v>17</v>
      </c>
      <c r="P3308">
        <f t="shared" si="310"/>
        <v>0</v>
      </c>
      <c r="Q3308">
        <f t="shared" si="311"/>
        <v>17</v>
      </c>
    </row>
    <row r="3309" spans="1:17" x14ac:dyDescent="0.25">
      <c r="A3309" t="str">
        <f t="shared" si="309"/>
        <v>Thailand-Local</v>
      </c>
      <c r="B3309">
        <v>3308</v>
      </c>
      <c r="C3309" t="s">
        <v>48</v>
      </c>
      <c r="D3309" t="s">
        <v>96</v>
      </c>
      <c r="E3309" t="s">
        <v>101</v>
      </c>
      <c r="F3309" s="3">
        <v>36335</v>
      </c>
      <c r="G3309" s="1" t="s">
        <v>122</v>
      </c>
      <c r="H3309" t="s">
        <v>122</v>
      </c>
      <c r="I3309" s="17">
        <f>IF(D3309="Moody",VLOOKUP(H3309,'Rating Translation'!$B$2:$E$25,4,FALSE),IF(D3309="SP",VLOOKUP(H3309,'Rating Translation'!$C$2:$E$25,3,FALSE),VLOOKUP(H3309,'Rating Translation'!$D$2:$E$25,2,FALSE)))</f>
        <v>17</v>
      </c>
      <c r="J3309">
        <f t="shared" si="312"/>
        <v>17</v>
      </c>
      <c r="K3309" s="20">
        <f>IF($D3309=K$1,$J3309,IF($C3309&lt;&gt;$C3308,"",K3308))</f>
        <v>17</v>
      </c>
      <c r="L3309">
        <f>IF($D3309=L$1,$J3309,IF($C3309&lt;&gt;$C3308,"",L3308))</f>
        <v>17</v>
      </c>
      <c r="M3309">
        <f>IF($D3309=M$1,$J3309,IF($C3309&lt;&gt;$C3308,"",M3308))</f>
        <v>17</v>
      </c>
      <c r="N3309" s="20">
        <f t="shared" si="313"/>
        <v>3</v>
      </c>
      <c r="O3309" s="21">
        <f t="shared" si="314"/>
        <v>17</v>
      </c>
      <c r="P3309">
        <f t="shared" si="310"/>
        <v>0</v>
      </c>
      <c r="Q3309">
        <f t="shared" si="311"/>
        <v>17</v>
      </c>
    </row>
    <row r="3310" spans="1:17" x14ac:dyDescent="0.25">
      <c r="A3310" t="str">
        <f t="shared" si="309"/>
        <v>Thailand-Local</v>
      </c>
      <c r="B3310">
        <v>3309</v>
      </c>
      <c r="C3310" t="s">
        <v>48</v>
      </c>
      <c r="D3310" t="s">
        <v>96</v>
      </c>
      <c r="E3310" t="s">
        <v>101</v>
      </c>
      <c r="F3310" s="3">
        <v>36790</v>
      </c>
      <c r="G3310" s="1" t="s">
        <v>122</v>
      </c>
      <c r="H3310" t="s">
        <v>122</v>
      </c>
      <c r="I3310" s="17">
        <f>IF(D3310="Moody",VLOOKUP(H3310,'Rating Translation'!$B$2:$E$25,4,FALSE),IF(D3310="SP",VLOOKUP(H3310,'Rating Translation'!$C$2:$E$25,3,FALSE),VLOOKUP(H3310,'Rating Translation'!$D$2:$E$25,2,FALSE)))</f>
        <v>17</v>
      </c>
      <c r="J3310">
        <f t="shared" si="312"/>
        <v>17</v>
      </c>
      <c r="K3310" s="20">
        <f>IF($D3310=K$1,$J3310,IF($C3310&lt;&gt;$C3309,"",K3309))</f>
        <v>17</v>
      </c>
      <c r="L3310">
        <f>IF($D3310=L$1,$J3310,IF($C3310&lt;&gt;$C3309,"",L3309))</f>
        <v>17</v>
      </c>
      <c r="M3310">
        <f>IF($D3310=M$1,$J3310,IF($C3310&lt;&gt;$C3309,"",M3309))</f>
        <v>17</v>
      </c>
      <c r="N3310" s="20">
        <f t="shared" si="313"/>
        <v>3</v>
      </c>
      <c r="O3310" s="21">
        <f t="shared" si="314"/>
        <v>17</v>
      </c>
      <c r="P3310">
        <f t="shared" si="310"/>
        <v>0</v>
      </c>
      <c r="Q3310">
        <f t="shared" si="311"/>
        <v>17</v>
      </c>
    </row>
    <row r="3311" spans="1:17" x14ac:dyDescent="0.25">
      <c r="A3311" t="str">
        <f t="shared" si="309"/>
        <v>Thailand-Local</v>
      </c>
      <c r="B3311">
        <v>3310</v>
      </c>
      <c r="C3311" t="s">
        <v>48</v>
      </c>
      <c r="D3311" t="s">
        <v>96</v>
      </c>
      <c r="E3311" t="s">
        <v>101</v>
      </c>
      <c r="F3311" s="3">
        <v>37539</v>
      </c>
      <c r="G3311" s="1" t="s">
        <v>122</v>
      </c>
      <c r="H3311" t="s">
        <v>122</v>
      </c>
      <c r="I3311" s="17">
        <f>IF(D3311="Moody",VLOOKUP(H3311,'Rating Translation'!$B$2:$E$25,4,FALSE),IF(D3311="SP",VLOOKUP(H3311,'Rating Translation'!$C$2:$E$25,3,FALSE),VLOOKUP(H3311,'Rating Translation'!$D$2:$E$25,2,FALSE)))</f>
        <v>17</v>
      </c>
      <c r="J3311">
        <f t="shared" si="312"/>
        <v>17</v>
      </c>
      <c r="K3311" s="20">
        <f>IF($D3311=K$1,$J3311,IF($C3311&lt;&gt;$C3310,"",K3310))</f>
        <v>17</v>
      </c>
      <c r="L3311">
        <f>IF($D3311=L$1,$J3311,IF($C3311&lt;&gt;$C3310,"",L3310))</f>
        <v>17</v>
      </c>
      <c r="M3311">
        <f>IF($D3311=M$1,$J3311,IF($C3311&lt;&gt;$C3310,"",M3310))</f>
        <v>17</v>
      </c>
      <c r="N3311" s="20">
        <f t="shared" si="313"/>
        <v>3</v>
      </c>
      <c r="O3311" s="21">
        <f t="shared" si="314"/>
        <v>17</v>
      </c>
      <c r="P3311">
        <f t="shared" si="310"/>
        <v>0</v>
      </c>
      <c r="Q3311">
        <f t="shared" si="311"/>
        <v>17</v>
      </c>
    </row>
    <row r="3312" spans="1:17" x14ac:dyDescent="0.25">
      <c r="A3312" t="str">
        <f t="shared" si="309"/>
        <v>Thailand-Local</v>
      </c>
      <c r="B3312">
        <v>3311</v>
      </c>
      <c r="C3312" t="s">
        <v>48</v>
      </c>
      <c r="D3312" t="s">
        <v>96</v>
      </c>
      <c r="E3312" t="s">
        <v>101</v>
      </c>
      <c r="F3312" s="3">
        <v>37867</v>
      </c>
      <c r="G3312" s="1" t="s">
        <v>121</v>
      </c>
      <c r="H3312" t="s">
        <v>121</v>
      </c>
      <c r="I3312" s="17">
        <f>IF(D3312="Moody",VLOOKUP(H3312,'Rating Translation'!$B$2:$E$25,4,FALSE),IF(D3312="SP",VLOOKUP(H3312,'Rating Translation'!$C$2:$E$25,3,FALSE),VLOOKUP(H3312,'Rating Translation'!$D$2:$E$25,2,FALSE)))</f>
        <v>18</v>
      </c>
      <c r="J3312">
        <f t="shared" si="312"/>
        <v>18</v>
      </c>
      <c r="K3312" s="20">
        <f>IF($D3312=K$1,$J3312,IF($C3312&lt;&gt;$C3311,"",K3311))</f>
        <v>17</v>
      </c>
      <c r="L3312">
        <f>IF($D3312=L$1,$J3312,IF($C3312&lt;&gt;$C3311,"",L3311))</f>
        <v>17</v>
      </c>
      <c r="M3312">
        <f>IF($D3312=M$1,$J3312,IF($C3312&lt;&gt;$C3311,"",M3311))</f>
        <v>18</v>
      </c>
      <c r="N3312" s="20">
        <f t="shared" si="313"/>
        <v>3</v>
      </c>
      <c r="O3312" s="21">
        <f t="shared" si="314"/>
        <v>17.333333333333332</v>
      </c>
      <c r="P3312">
        <f t="shared" si="310"/>
        <v>0.57735026918962584</v>
      </c>
      <c r="Q3312">
        <f t="shared" si="311"/>
        <v>17</v>
      </c>
    </row>
    <row r="3313" spans="1:17" x14ac:dyDescent="0.25">
      <c r="A3313" t="str">
        <f t="shared" si="309"/>
        <v>Thailand-Local</v>
      </c>
      <c r="B3313">
        <v>3312</v>
      </c>
      <c r="C3313" t="s">
        <v>48</v>
      </c>
      <c r="D3313" t="s">
        <v>96</v>
      </c>
      <c r="E3313" t="s">
        <v>101</v>
      </c>
      <c r="F3313" s="3">
        <v>38049</v>
      </c>
      <c r="G3313" s="1" t="s">
        <v>121</v>
      </c>
      <c r="H3313" t="s">
        <v>121</v>
      </c>
      <c r="I3313" s="17">
        <f>IF(D3313="Moody",VLOOKUP(H3313,'Rating Translation'!$B$2:$E$25,4,FALSE),IF(D3313="SP",VLOOKUP(H3313,'Rating Translation'!$C$2:$E$25,3,FALSE),VLOOKUP(H3313,'Rating Translation'!$D$2:$E$25,2,FALSE)))</f>
        <v>18</v>
      </c>
      <c r="J3313">
        <f t="shared" si="312"/>
        <v>18</v>
      </c>
      <c r="K3313" s="20">
        <f>IF($D3313=K$1,$J3313,IF($C3313&lt;&gt;$C3312,"",K3312))</f>
        <v>17</v>
      </c>
      <c r="L3313">
        <f>IF($D3313=L$1,$J3313,IF($C3313&lt;&gt;$C3312,"",L3312))</f>
        <v>17</v>
      </c>
      <c r="M3313">
        <f>IF($D3313=M$1,$J3313,IF($C3313&lt;&gt;$C3312,"",M3312))</f>
        <v>18</v>
      </c>
      <c r="N3313" s="20">
        <f t="shared" si="313"/>
        <v>3</v>
      </c>
      <c r="O3313" s="21">
        <f t="shared" si="314"/>
        <v>17.333333333333332</v>
      </c>
      <c r="P3313">
        <f t="shared" si="310"/>
        <v>0.57735026918962584</v>
      </c>
      <c r="Q3313">
        <f t="shared" si="311"/>
        <v>17</v>
      </c>
    </row>
    <row r="3314" spans="1:17" x14ac:dyDescent="0.25">
      <c r="A3314" t="str">
        <f t="shared" si="309"/>
        <v>Thailand-Local</v>
      </c>
      <c r="B3314">
        <v>3313</v>
      </c>
      <c r="C3314" t="s">
        <v>48</v>
      </c>
      <c r="D3314" t="s">
        <v>96</v>
      </c>
      <c r="E3314" t="s">
        <v>101</v>
      </c>
      <c r="F3314" s="3">
        <v>38482</v>
      </c>
      <c r="G3314" s="1" t="s">
        <v>76</v>
      </c>
      <c r="H3314" t="s">
        <v>76</v>
      </c>
      <c r="I3314" s="17">
        <f>IF(D3314="Moody",VLOOKUP(H3314,'Rating Translation'!$B$2:$E$25,4,FALSE),IF(D3314="SP",VLOOKUP(H3314,'Rating Translation'!$C$2:$E$25,3,FALSE),VLOOKUP(H3314,'Rating Translation'!$D$2:$E$25,2,FALSE)))</f>
        <v>19</v>
      </c>
      <c r="J3314">
        <f t="shared" si="312"/>
        <v>19</v>
      </c>
      <c r="K3314" s="20">
        <f>IF($D3314=K$1,$J3314,IF($C3314&lt;&gt;$C3313,"",K3313))</f>
        <v>17</v>
      </c>
      <c r="L3314">
        <f>IF($D3314=L$1,$J3314,IF($C3314&lt;&gt;$C3313,"",L3313))</f>
        <v>17</v>
      </c>
      <c r="M3314">
        <f>IF($D3314=M$1,$J3314,IF($C3314&lt;&gt;$C3313,"",M3313))</f>
        <v>19</v>
      </c>
      <c r="N3314" s="20">
        <f t="shared" si="313"/>
        <v>3</v>
      </c>
      <c r="O3314" s="21">
        <f t="shared" si="314"/>
        <v>17.666666666666668</v>
      </c>
      <c r="P3314">
        <f t="shared" si="310"/>
        <v>1.1547005383792515</v>
      </c>
      <c r="Q3314">
        <f t="shared" si="311"/>
        <v>17</v>
      </c>
    </row>
    <row r="3315" spans="1:17" x14ac:dyDescent="0.25">
      <c r="A3315" t="str">
        <f t="shared" si="309"/>
        <v>Thailand-Local</v>
      </c>
      <c r="B3315">
        <v>3314</v>
      </c>
      <c r="C3315" t="s">
        <v>48</v>
      </c>
      <c r="D3315" t="s">
        <v>96</v>
      </c>
      <c r="E3315" t="s">
        <v>101</v>
      </c>
      <c r="F3315" s="3">
        <v>38979</v>
      </c>
      <c r="G3315" s="1" t="s">
        <v>76</v>
      </c>
      <c r="H3315" t="s">
        <v>76</v>
      </c>
      <c r="I3315" s="17">
        <f>IF(D3315="Moody",VLOOKUP(H3315,'Rating Translation'!$B$2:$E$25,4,FALSE),IF(D3315="SP",VLOOKUP(H3315,'Rating Translation'!$C$2:$E$25,3,FALSE),VLOOKUP(H3315,'Rating Translation'!$D$2:$E$25,2,FALSE)))</f>
        <v>19</v>
      </c>
      <c r="J3315">
        <f t="shared" si="312"/>
        <v>19</v>
      </c>
      <c r="K3315" s="20">
        <f>IF($D3315=K$1,$J3315,IF($C3315&lt;&gt;$C3314,"",K3314))</f>
        <v>17</v>
      </c>
      <c r="L3315">
        <f>IF($D3315=L$1,$J3315,IF($C3315&lt;&gt;$C3314,"",L3314))</f>
        <v>17</v>
      </c>
      <c r="M3315">
        <f>IF($D3315=M$1,$J3315,IF($C3315&lt;&gt;$C3314,"",M3314))</f>
        <v>19</v>
      </c>
      <c r="N3315" s="20">
        <f t="shared" si="313"/>
        <v>3</v>
      </c>
      <c r="O3315" s="21">
        <f t="shared" si="314"/>
        <v>17.666666666666668</v>
      </c>
      <c r="P3315">
        <f t="shared" si="310"/>
        <v>1.1547005383792515</v>
      </c>
      <c r="Q3315">
        <f t="shared" si="311"/>
        <v>17</v>
      </c>
    </row>
    <row r="3316" spans="1:17" x14ac:dyDescent="0.25">
      <c r="A3316" t="str">
        <f t="shared" si="309"/>
        <v>Thailand-Local</v>
      </c>
      <c r="B3316">
        <v>3315</v>
      </c>
      <c r="C3316" t="s">
        <v>48</v>
      </c>
      <c r="D3316" t="s">
        <v>96</v>
      </c>
      <c r="E3316" t="s">
        <v>101</v>
      </c>
      <c r="F3316" s="3">
        <v>39012</v>
      </c>
      <c r="G3316" s="1" t="s">
        <v>76</v>
      </c>
      <c r="H3316" t="s">
        <v>76</v>
      </c>
      <c r="I3316" s="17">
        <f>IF(D3316="Moody",VLOOKUP(H3316,'Rating Translation'!$B$2:$E$25,4,FALSE),IF(D3316="SP",VLOOKUP(H3316,'Rating Translation'!$C$2:$E$25,3,FALSE),VLOOKUP(H3316,'Rating Translation'!$D$2:$E$25,2,FALSE)))</f>
        <v>19</v>
      </c>
      <c r="J3316">
        <f t="shared" si="312"/>
        <v>19</v>
      </c>
      <c r="K3316" s="20">
        <f>IF($D3316=K$1,$J3316,IF($C3316&lt;&gt;$C3315,"",K3315))</f>
        <v>17</v>
      </c>
      <c r="L3316">
        <f>IF($D3316=L$1,$J3316,IF($C3316&lt;&gt;$C3315,"",L3315))</f>
        <v>17</v>
      </c>
      <c r="M3316">
        <f>IF($D3316=M$1,$J3316,IF($C3316&lt;&gt;$C3315,"",M3315))</f>
        <v>19</v>
      </c>
      <c r="N3316" s="20">
        <f t="shared" si="313"/>
        <v>3</v>
      </c>
      <c r="O3316" s="21">
        <f t="shared" si="314"/>
        <v>17.666666666666668</v>
      </c>
      <c r="P3316">
        <f t="shared" si="310"/>
        <v>1.1547005383792515</v>
      </c>
      <c r="Q3316">
        <f t="shared" si="311"/>
        <v>17</v>
      </c>
    </row>
    <row r="3317" spans="1:17" x14ac:dyDescent="0.25">
      <c r="A3317" t="str">
        <f t="shared" si="309"/>
        <v>Thailand-Local</v>
      </c>
      <c r="B3317">
        <v>3316</v>
      </c>
      <c r="C3317" t="s">
        <v>48</v>
      </c>
      <c r="D3317" t="s">
        <v>96</v>
      </c>
      <c r="E3317" t="s">
        <v>101</v>
      </c>
      <c r="F3317" s="3">
        <v>39783</v>
      </c>
      <c r="G3317" s="1" t="s">
        <v>76</v>
      </c>
      <c r="H3317" t="s">
        <v>76</v>
      </c>
      <c r="I3317" s="17">
        <f>IF(D3317="Moody",VLOOKUP(H3317,'Rating Translation'!$B$2:$E$25,4,FALSE),IF(D3317="SP",VLOOKUP(H3317,'Rating Translation'!$C$2:$E$25,3,FALSE),VLOOKUP(H3317,'Rating Translation'!$D$2:$E$25,2,FALSE)))</f>
        <v>19</v>
      </c>
      <c r="J3317">
        <f t="shared" si="312"/>
        <v>19</v>
      </c>
      <c r="K3317" s="20">
        <f>IF($D3317=K$1,$J3317,IF($C3317&lt;&gt;$C3316,"",K3316))</f>
        <v>17</v>
      </c>
      <c r="L3317">
        <f>IF($D3317=L$1,$J3317,IF($C3317&lt;&gt;$C3316,"",L3316))</f>
        <v>17</v>
      </c>
      <c r="M3317">
        <f>IF($D3317=M$1,$J3317,IF($C3317&lt;&gt;$C3316,"",M3316))</f>
        <v>19</v>
      </c>
      <c r="N3317" s="20">
        <f t="shared" si="313"/>
        <v>3</v>
      </c>
      <c r="O3317" s="21">
        <f t="shared" si="314"/>
        <v>17.666666666666668</v>
      </c>
      <c r="P3317">
        <f t="shared" si="310"/>
        <v>1.1547005383792515</v>
      </c>
      <c r="Q3317">
        <f t="shared" si="311"/>
        <v>17</v>
      </c>
    </row>
    <row r="3318" spans="1:17" x14ac:dyDescent="0.25">
      <c r="A3318" t="str">
        <f t="shared" si="309"/>
        <v>Thailand-Local</v>
      </c>
      <c r="B3318">
        <v>3317</v>
      </c>
      <c r="C3318" t="s">
        <v>48</v>
      </c>
      <c r="D3318" t="s">
        <v>79</v>
      </c>
      <c r="E3318" t="s">
        <v>101</v>
      </c>
      <c r="F3318" s="3">
        <v>39917</v>
      </c>
      <c r="G3318" s="1" t="s">
        <v>121</v>
      </c>
      <c r="H3318" t="s">
        <v>121</v>
      </c>
      <c r="I3318" s="17">
        <f>IF(D3318="Moody",VLOOKUP(H3318,'Rating Translation'!$B$2:$E$25,4,FALSE),IF(D3318="SP",VLOOKUP(H3318,'Rating Translation'!$C$2:$E$25,3,FALSE),VLOOKUP(H3318,'Rating Translation'!$D$2:$E$25,2,FALSE)))</f>
        <v>18</v>
      </c>
      <c r="J3318">
        <f t="shared" si="312"/>
        <v>18</v>
      </c>
      <c r="K3318" s="20">
        <f>IF($D3318=K$1,$J3318,IF($C3318&lt;&gt;$C3317,"",K3317))</f>
        <v>17</v>
      </c>
      <c r="L3318">
        <f>IF($D3318=L$1,$J3318,IF($C3318&lt;&gt;$C3317,"",L3317))</f>
        <v>18</v>
      </c>
      <c r="M3318">
        <f>IF($D3318=M$1,$J3318,IF($C3318&lt;&gt;$C3317,"",M3317))</f>
        <v>19</v>
      </c>
      <c r="N3318" s="20">
        <f t="shared" si="313"/>
        <v>3</v>
      </c>
      <c r="O3318" s="21">
        <f t="shared" si="314"/>
        <v>18</v>
      </c>
      <c r="P3318">
        <f t="shared" si="310"/>
        <v>1</v>
      </c>
      <c r="Q3318">
        <f t="shared" si="311"/>
        <v>18</v>
      </c>
    </row>
    <row r="3319" spans="1:17" x14ac:dyDescent="0.25">
      <c r="A3319" t="str">
        <f t="shared" si="309"/>
        <v>Thailand-Local</v>
      </c>
      <c r="B3319">
        <v>3318</v>
      </c>
      <c r="C3319" t="s">
        <v>48</v>
      </c>
      <c r="D3319" t="s">
        <v>96</v>
      </c>
      <c r="E3319" t="s">
        <v>101</v>
      </c>
      <c r="F3319" s="3">
        <v>39919</v>
      </c>
      <c r="G3319" s="1" t="s">
        <v>121</v>
      </c>
      <c r="H3319" t="s">
        <v>121</v>
      </c>
      <c r="I3319" s="17">
        <f>IF(D3319="Moody",VLOOKUP(H3319,'Rating Translation'!$B$2:$E$25,4,FALSE),IF(D3319="SP",VLOOKUP(H3319,'Rating Translation'!$C$2:$E$25,3,FALSE),VLOOKUP(H3319,'Rating Translation'!$D$2:$E$25,2,FALSE)))</f>
        <v>18</v>
      </c>
      <c r="J3319">
        <f t="shared" si="312"/>
        <v>18</v>
      </c>
      <c r="K3319" s="20">
        <f>IF($D3319=K$1,$J3319,IF($C3319&lt;&gt;$C3318,"",K3318))</f>
        <v>17</v>
      </c>
      <c r="L3319">
        <f>IF($D3319=L$1,$J3319,IF($C3319&lt;&gt;$C3318,"",L3318))</f>
        <v>18</v>
      </c>
      <c r="M3319">
        <f>IF($D3319=M$1,$J3319,IF($C3319&lt;&gt;$C3318,"",M3318))</f>
        <v>18</v>
      </c>
      <c r="N3319" s="20">
        <f t="shared" si="313"/>
        <v>3</v>
      </c>
      <c r="O3319" s="21">
        <f t="shared" si="314"/>
        <v>17.666666666666668</v>
      </c>
      <c r="P3319">
        <f t="shared" si="310"/>
        <v>0.57735026918962584</v>
      </c>
      <c r="Q3319">
        <f t="shared" si="311"/>
        <v>18</v>
      </c>
    </row>
    <row r="3320" spans="1:17" x14ac:dyDescent="0.25">
      <c r="A3320" t="str">
        <f t="shared" si="309"/>
        <v>Thailand-Local</v>
      </c>
      <c r="B3320">
        <v>3319</v>
      </c>
      <c r="C3320" t="s">
        <v>48</v>
      </c>
      <c r="D3320" t="s">
        <v>96</v>
      </c>
      <c r="E3320" t="s">
        <v>101</v>
      </c>
      <c r="F3320" s="3">
        <v>40287</v>
      </c>
      <c r="G3320" s="1" t="s">
        <v>121</v>
      </c>
      <c r="H3320" t="s">
        <v>121</v>
      </c>
      <c r="I3320" s="17">
        <f>IF(D3320="Moody",VLOOKUP(H3320,'Rating Translation'!$B$2:$E$25,4,FALSE),IF(D3320="SP",VLOOKUP(H3320,'Rating Translation'!$C$2:$E$25,3,FALSE),VLOOKUP(H3320,'Rating Translation'!$D$2:$E$25,2,FALSE)))</f>
        <v>18</v>
      </c>
      <c r="J3320">
        <f t="shared" si="312"/>
        <v>18</v>
      </c>
      <c r="K3320" s="20">
        <f>IF($D3320=K$1,$J3320,IF($C3320&lt;&gt;$C3319,"",K3319))</f>
        <v>17</v>
      </c>
      <c r="L3320">
        <f>IF($D3320=L$1,$J3320,IF($C3320&lt;&gt;$C3319,"",L3319))</f>
        <v>18</v>
      </c>
      <c r="M3320">
        <f>IF($D3320=M$1,$J3320,IF($C3320&lt;&gt;$C3319,"",M3319))</f>
        <v>18</v>
      </c>
      <c r="N3320" s="20">
        <f t="shared" si="313"/>
        <v>3</v>
      </c>
      <c r="O3320" s="21">
        <f t="shared" si="314"/>
        <v>17.666666666666668</v>
      </c>
      <c r="P3320">
        <f t="shared" si="310"/>
        <v>0.57735026918962584</v>
      </c>
      <c r="Q3320">
        <f t="shared" si="311"/>
        <v>18</v>
      </c>
    </row>
    <row r="3321" spans="1:17" x14ac:dyDescent="0.25">
      <c r="A3321" t="str">
        <f t="shared" si="309"/>
        <v>Thailand-Local</v>
      </c>
      <c r="B3321">
        <v>3320</v>
      </c>
      <c r="C3321" t="s">
        <v>48</v>
      </c>
      <c r="D3321" t="s">
        <v>79</v>
      </c>
      <c r="E3321" t="s">
        <v>101</v>
      </c>
      <c r="F3321" s="3">
        <v>40521</v>
      </c>
      <c r="G3321" s="1" t="s">
        <v>78</v>
      </c>
      <c r="H3321" t="s">
        <v>78</v>
      </c>
      <c r="I3321" s="17">
        <f>IF(D3321="Moody",VLOOKUP(H3321,'Rating Translation'!$B$2:$E$25,4,FALSE),IF(D3321="SP",VLOOKUP(H3321,'Rating Translation'!$C$2:$E$25,3,FALSE),VLOOKUP(H3321,'Rating Translation'!$D$2:$E$25,2,FALSE)))</f>
        <v>22</v>
      </c>
      <c r="J3321">
        <f t="shared" si="312"/>
        <v>22</v>
      </c>
      <c r="K3321" s="20">
        <f>IF($D3321=K$1,$J3321,IF($C3321&lt;&gt;$C3320,"",K3320))</f>
        <v>17</v>
      </c>
      <c r="L3321">
        <f>IF($D3321=L$1,$J3321,IF($C3321&lt;&gt;$C3320,"",L3320))</f>
        <v>22</v>
      </c>
      <c r="M3321">
        <f>IF($D3321=M$1,$J3321,IF($C3321&lt;&gt;$C3320,"",M3320))</f>
        <v>18</v>
      </c>
      <c r="N3321" s="20">
        <f t="shared" si="313"/>
        <v>3</v>
      </c>
      <c r="O3321" s="21">
        <f t="shared" si="314"/>
        <v>19</v>
      </c>
      <c r="P3321">
        <f t="shared" si="310"/>
        <v>2.6457513110645907</v>
      </c>
      <c r="Q3321">
        <f t="shared" si="311"/>
        <v>18</v>
      </c>
    </row>
    <row r="3322" spans="1:17" x14ac:dyDescent="0.25">
      <c r="A3322" t="str">
        <f t="shared" si="309"/>
        <v>Thailand-Local</v>
      </c>
      <c r="B3322">
        <v>3321</v>
      </c>
      <c r="C3322" t="s">
        <v>48</v>
      </c>
      <c r="D3322" t="s">
        <v>96</v>
      </c>
      <c r="E3322" t="s">
        <v>101</v>
      </c>
      <c r="F3322" s="3">
        <v>40675</v>
      </c>
      <c r="G3322" s="1" t="s">
        <v>121</v>
      </c>
      <c r="H3322" t="s">
        <v>121</v>
      </c>
      <c r="I3322" s="17">
        <f>IF(D3322="Moody",VLOOKUP(H3322,'Rating Translation'!$B$2:$E$25,4,FALSE),IF(D3322="SP",VLOOKUP(H3322,'Rating Translation'!$C$2:$E$25,3,FALSE),VLOOKUP(H3322,'Rating Translation'!$D$2:$E$25,2,FALSE)))</f>
        <v>18</v>
      </c>
      <c r="J3322">
        <f t="shared" si="312"/>
        <v>18</v>
      </c>
      <c r="K3322" s="20">
        <f>IF($D3322=K$1,$J3322,IF($C3322&lt;&gt;$C3321,"",K3321))</f>
        <v>17</v>
      </c>
      <c r="L3322">
        <f>IF($D3322=L$1,$J3322,IF($C3322&lt;&gt;$C3321,"",L3321))</f>
        <v>22</v>
      </c>
      <c r="M3322">
        <f>IF($D3322=M$1,$J3322,IF($C3322&lt;&gt;$C3321,"",M3321))</f>
        <v>18</v>
      </c>
      <c r="N3322" s="20">
        <f t="shared" si="313"/>
        <v>3</v>
      </c>
      <c r="O3322" s="21">
        <f t="shared" si="314"/>
        <v>19</v>
      </c>
      <c r="P3322">
        <f t="shared" si="310"/>
        <v>2.6457513110645907</v>
      </c>
      <c r="Q3322">
        <f t="shared" si="311"/>
        <v>18</v>
      </c>
    </row>
    <row r="3323" spans="1:17" x14ac:dyDescent="0.25">
      <c r="A3323" t="str">
        <f t="shared" si="309"/>
        <v>Thailand-Local</v>
      </c>
      <c r="B3323">
        <v>3322</v>
      </c>
      <c r="C3323" t="s">
        <v>48</v>
      </c>
      <c r="D3323" t="s">
        <v>96</v>
      </c>
      <c r="E3323" t="s">
        <v>101</v>
      </c>
      <c r="F3323" s="3">
        <v>40814</v>
      </c>
      <c r="G3323" s="1" t="s">
        <v>121</v>
      </c>
      <c r="H3323" t="s">
        <v>121</v>
      </c>
      <c r="I3323" s="17">
        <f>IF(D3323="Moody",VLOOKUP(H3323,'Rating Translation'!$B$2:$E$25,4,FALSE),IF(D3323="SP",VLOOKUP(H3323,'Rating Translation'!$C$2:$E$25,3,FALSE),VLOOKUP(H3323,'Rating Translation'!$D$2:$E$25,2,FALSE)))</f>
        <v>18</v>
      </c>
      <c r="J3323">
        <f t="shared" si="312"/>
        <v>18</v>
      </c>
      <c r="K3323" s="20">
        <f>IF($D3323=K$1,$J3323,IF($C3323&lt;&gt;$C3322,"",K3322))</f>
        <v>17</v>
      </c>
      <c r="L3323">
        <f>IF($D3323=L$1,$J3323,IF($C3323&lt;&gt;$C3322,"",L3322))</f>
        <v>22</v>
      </c>
      <c r="M3323">
        <f>IF($D3323=M$1,$J3323,IF($C3323&lt;&gt;$C3322,"",M3322))</f>
        <v>18</v>
      </c>
      <c r="N3323" s="20">
        <f t="shared" si="313"/>
        <v>3</v>
      </c>
      <c r="O3323" s="21">
        <f t="shared" si="314"/>
        <v>19</v>
      </c>
      <c r="P3323">
        <f t="shared" si="310"/>
        <v>2.6457513110645907</v>
      </c>
      <c r="Q3323">
        <f t="shared" si="311"/>
        <v>18</v>
      </c>
    </row>
    <row r="3324" spans="1:17" x14ac:dyDescent="0.25">
      <c r="A3324" t="str">
        <f t="shared" si="309"/>
        <v>Thailand-Local</v>
      </c>
      <c r="B3324">
        <v>3323</v>
      </c>
      <c r="C3324" t="s">
        <v>48</v>
      </c>
      <c r="D3324" t="s">
        <v>96</v>
      </c>
      <c r="E3324" t="s">
        <v>101</v>
      </c>
      <c r="F3324" s="3">
        <v>40862</v>
      </c>
      <c r="G3324" s="1" t="s">
        <v>121</v>
      </c>
      <c r="H3324" t="s">
        <v>121</v>
      </c>
      <c r="I3324" s="17">
        <f>IF(D3324="Moody",VLOOKUP(H3324,'Rating Translation'!$B$2:$E$25,4,FALSE),IF(D3324="SP",VLOOKUP(H3324,'Rating Translation'!$C$2:$E$25,3,FALSE),VLOOKUP(H3324,'Rating Translation'!$D$2:$E$25,2,FALSE)))</f>
        <v>18</v>
      </c>
      <c r="J3324">
        <f t="shared" si="312"/>
        <v>18</v>
      </c>
      <c r="K3324" s="20">
        <f>IF($D3324=K$1,$J3324,IF($C3324&lt;&gt;$C3323,"",K3323))</f>
        <v>17</v>
      </c>
      <c r="L3324">
        <f>IF($D3324=L$1,$J3324,IF($C3324&lt;&gt;$C3323,"",L3323))</f>
        <v>22</v>
      </c>
      <c r="M3324">
        <f>IF($D3324=M$1,$J3324,IF($C3324&lt;&gt;$C3323,"",M3323))</f>
        <v>18</v>
      </c>
      <c r="N3324" s="20">
        <f t="shared" si="313"/>
        <v>3</v>
      </c>
      <c r="O3324" s="21">
        <f t="shared" si="314"/>
        <v>19</v>
      </c>
      <c r="P3324">
        <f t="shared" si="310"/>
        <v>2.6457513110645907</v>
      </c>
      <c r="Q3324">
        <f t="shared" si="311"/>
        <v>18</v>
      </c>
    </row>
    <row r="3325" spans="1:17" x14ac:dyDescent="0.25">
      <c r="A3325" t="str">
        <f t="shared" si="309"/>
        <v>Thailand-Local</v>
      </c>
      <c r="B3325">
        <v>3324</v>
      </c>
      <c r="C3325" t="s">
        <v>48</v>
      </c>
      <c r="D3325" t="s">
        <v>96</v>
      </c>
      <c r="E3325" t="s">
        <v>101</v>
      </c>
      <c r="F3325" s="3">
        <v>40877</v>
      </c>
      <c r="G3325" s="1" t="s">
        <v>121</v>
      </c>
      <c r="H3325" t="s">
        <v>121</v>
      </c>
      <c r="I3325" s="17">
        <f>IF(D3325="Moody",VLOOKUP(H3325,'Rating Translation'!$B$2:$E$25,4,FALSE),IF(D3325="SP",VLOOKUP(H3325,'Rating Translation'!$C$2:$E$25,3,FALSE),VLOOKUP(H3325,'Rating Translation'!$D$2:$E$25,2,FALSE)))</f>
        <v>18</v>
      </c>
      <c r="J3325">
        <f t="shared" si="312"/>
        <v>18</v>
      </c>
      <c r="K3325" s="20">
        <f>IF($D3325=K$1,$J3325,IF($C3325&lt;&gt;$C3324,"",K3324))</f>
        <v>17</v>
      </c>
      <c r="L3325">
        <f>IF($D3325=L$1,$J3325,IF($C3325&lt;&gt;$C3324,"",L3324))</f>
        <v>22</v>
      </c>
      <c r="M3325">
        <f>IF($D3325=M$1,$J3325,IF($C3325&lt;&gt;$C3324,"",M3324))</f>
        <v>18</v>
      </c>
      <c r="N3325" s="20">
        <f t="shared" si="313"/>
        <v>3</v>
      </c>
      <c r="O3325" s="21">
        <f t="shared" si="314"/>
        <v>19</v>
      </c>
      <c r="P3325">
        <f t="shared" si="310"/>
        <v>2.6457513110645907</v>
      </c>
      <c r="Q3325">
        <f t="shared" si="311"/>
        <v>18</v>
      </c>
    </row>
    <row r="3326" spans="1:17" x14ac:dyDescent="0.25">
      <c r="A3326" t="str">
        <f t="shared" si="309"/>
        <v>Thailand-Local</v>
      </c>
      <c r="B3326">
        <v>3325</v>
      </c>
      <c r="C3326" t="s">
        <v>48</v>
      </c>
      <c r="D3326" t="s">
        <v>96</v>
      </c>
      <c r="E3326" t="s">
        <v>101</v>
      </c>
      <c r="F3326" s="3">
        <v>41038</v>
      </c>
      <c r="G3326" s="1" t="s">
        <v>121</v>
      </c>
      <c r="H3326" t="s">
        <v>121</v>
      </c>
      <c r="I3326" s="17">
        <f>IF(D3326="Moody",VLOOKUP(H3326,'Rating Translation'!$B$2:$E$25,4,FALSE),IF(D3326="SP",VLOOKUP(H3326,'Rating Translation'!$C$2:$E$25,3,FALSE),VLOOKUP(H3326,'Rating Translation'!$D$2:$E$25,2,FALSE)))</f>
        <v>18</v>
      </c>
      <c r="J3326">
        <f t="shared" si="312"/>
        <v>18</v>
      </c>
      <c r="K3326" s="20">
        <f>IF($D3326=K$1,$J3326,IF($C3326&lt;&gt;$C3325,"",K3325))</f>
        <v>17</v>
      </c>
      <c r="L3326">
        <f>IF($D3326=L$1,$J3326,IF($C3326&lt;&gt;$C3325,"",L3325))</f>
        <v>22</v>
      </c>
      <c r="M3326">
        <f>IF($D3326=M$1,$J3326,IF($C3326&lt;&gt;$C3325,"",M3325))</f>
        <v>18</v>
      </c>
      <c r="N3326" s="20">
        <f t="shared" si="313"/>
        <v>3</v>
      </c>
      <c r="O3326" s="21">
        <f t="shared" si="314"/>
        <v>19</v>
      </c>
      <c r="P3326">
        <f t="shared" si="310"/>
        <v>2.6457513110645907</v>
      </c>
      <c r="Q3326">
        <f t="shared" si="311"/>
        <v>18</v>
      </c>
    </row>
    <row r="3327" spans="1:17" x14ac:dyDescent="0.25">
      <c r="A3327" t="str">
        <f t="shared" si="309"/>
        <v>Thailand-Local</v>
      </c>
      <c r="B3327">
        <v>3326</v>
      </c>
      <c r="C3327" t="s">
        <v>48</v>
      </c>
      <c r="D3327" t="s">
        <v>96</v>
      </c>
      <c r="E3327" t="s">
        <v>101</v>
      </c>
      <c r="F3327" s="3">
        <v>41101</v>
      </c>
      <c r="G3327" s="1" t="s">
        <v>121</v>
      </c>
      <c r="H3327" t="s">
        <v>121</v>
      </c>
      <c r="I3327" s="17">
        <f>IF(D3327="Moody",VLOOKUP(H3327,'Rating Translation'!$B$2:$E$25,4,FALSE),IF(D3327="SP",VLOOKUP(H3327,'Rating Translation'!$C$2:$E$25,3,FALSE),VLOOKUP(H3327,'Rating Translation'!$D$2:$E$25,2,FALSE)))</f>
        <v>18</v>
      </c>
      <c r="J3327">
        <f t="shared" si="312"/>
        <v>18</v>
      </c>
      <c r="K3327" s="20">
        <f>IF($D3327=K$1,$J3327,IF($C3327&lt;&gt;$C3326,"",K3326))</f>
        <v>17</v>
      </c>
      <c r="L3327">
        <f>IF($D3327=L$1,$J3327,IF($C3327&lt;&gt;$C3326,"",L3326))</f>
        <v>22</v>
      </c>
      <c r="M3327">
        <f>IF($D3327=M$1,$J3327,IF($C3327&lt;&gt;$C3326,"",M3326))</f>
        <v>18</v>
      </c>
      <c r="N3327" s="20">
        <f t="shared" si="313"/>
        <v>3</v>
      </c>
      <c r="O3327" s="21">
        <f t="shared" si="314"/>
        <v>19</v>
      </c>
      <c r="P3327">
        <f t="shared" si="310"/>
        <v>2.6457513110645907</v>
      </c>
      <c r="Q3327">
        <f t="shared" si="311"/>
        <v>18</v>
      </c>
    </row>
    <row r="3328" spans="1:17" x14ac:dyDescent="0.25">
      <c r="A3328" t="str">
        <f t="shared" si="309"/>
        <v>Thailand-Local</v>
      </c>
      <c r="B3328">
        <v>3327</v>
      </c>
      <c r="C3328" t="s">
        <v>48</v>
      </c>
      <c r="D3328" t="s">
        <v>96</v>
      </c>
      <c r="E3328" t="s">
        <v>101</v>
      </c>
      <c r="F3328" s="3">
        <v>41130</v>
      </c>
      <c r="G3328" s="1" t="s">
        <v>121</v>
      </c>
      <c r="H3328" t="s">
        <v>121</v>
      </c>
      <c r="I3328" s="17">
        <f>IF(D3328="Moody",VLOOKUP(H3328,'Rating Translation'!$B$2:$E$25,4,FALSE),IF(D3328="SP",VLOOKUP(H3328,'Rating Translation'!$C$2:$E$25,3,FALSE),VLOOKUP(H3328,'Rating Translation'!$D$2:$E$25,2,FALSE)))</f>
        <v>18</v>
      </c>
      <c r="J3328">
        <f t="shared" si="312"/>
        <v>18</v>
      </c>
      <c r="K3328" s="20">
        <f>IF($D3328=K$1,$J3328,IF($C3328&lt;&gt;$C3327,"",K3327))</f>
        <v>17</v>
      </c>
      <c r="L3328">
        <f>IF($D3328=L$1,$J3328,IF($C3328&lt;&gt;$C3327,"",L3327))</f>
        <v>22</v>
      </c>
      <c r="M3328">
        <f>IF($D3328=M$1,$J3328,IF($C3328&lt;&gt;$C3327,"",M3327))</f>
        <v>18</v>
      </c>
      <c r="N3328" s="20">
        <f t="shared" si="313"/>
        <v>3</v>
      </c>
      <c r="O3328" s="21">
        <f t="shared" si="314"/>
        <v>19</v>
      </c>
      <c r="P3328">
        <f t="shared" si="310"/>
        <v>2.6457513110645907</v>
      </c>
      <c r="Q3328">
        <f t="shared" si="311"/>
        <v>18</v>
      </c>
    </row>
    <row r="3329" spans="1:17" x14ac:dyDescent="0.25">
      <c r="A3329" t="str">
        <f t="shared" si="309"/>
        <v>Thailand-Local</v>
      </c>
      <c r="B3329">
        <v>3328</v>
      </c>
      <c r="C3329" t="s">
        <v>48</v>
      </c>
      <c r="D3329" t="s">
        <v>96</v>
      </c>
      <c r="E3329" t="s">
        <v>101</v>
      </c>
      <c r="F3329" s="3">
        <v>41235</v>
      </c>
      <c r="G3329" s="1" t="s">
        <v>121</v>
      </c>
      <c r="H3329" t="s">
        <v>121</v>
      </c>
      <c r="I3329" s="17">
        <f>IF(D3329="Moody",VLOOKUP(H3329,'Rating Translation'!$B$2:$E$25,4,FALSE),IF(D3329="SP",VLOOKUP(H3329,'Rating Translation'!$C$2:$E$25,3,FALSE),VLOOKUP(H3329,'Rating Translation'!$D$2:$E$25,2,FALSE)))</f>
        <v>18</v>
      </c>
      <c r="J3329">
        <f t="shared" si="312"/>
        <v>18</v>
      </c>
      <c r="K3329" s="20">
        <f>IF($D3329=K$1,$J3329,IF($C3329&lt;&gt;$C3328,"",K3328))</f>
        <v>17</v>
      </c>
      <c r="L3329">
        <f>IF($D3329=L$1,$J3329,IF($C3329&lt;&gt;$C3328,"",L3328))</f>
        <v>22</v>
      </c>
      <c r="M3329">
        <f>IF($D3329=M$1,$J3329,IF($C3329&lt;&gt;$C3328,"",M3328))</f>
        <v>18</v>
      </c>
      <c r="N3329" s="20">
        <f t="shared" si="313"/>
        <v>3</v>
      </c>
      <c r="O3329" s="21">
        <f t="shared" si="314"/>
        <v>19</v>
      </c>
      <c r="P3329">
        <f t="shared" si="310"/>
        <v>2.6457513110645907</v>
      </c>
      <c r="Q3329">
        <f t="shared" si="311"/>
        <v>18</v>
      </c>
    </row>
    <row r="3330" spans="1:17" x14ac:dyDescent="0.25">
      <c r="A3330" t="str">
        <f t="shared" ref="A3330:A3393" si="315">CONCATENATE(C3330,"-",E3330)</f>
        <v>Thailand-Local</v>
      </c>
      <c r="B3330">
        <v>3329</v>
      </c>
      <c r="C3330" t="s">
        <v>48</v>
      </c>
      <c r="D3330" t="s">
        <v>96</v>
      </c>
      <c r="E3330" t="s">
        <v>101</v>
      </c>
      <c r="F3330" s="3">
        <v>41341</v>
      </c>
      <c r="G3330" s="1" t="s">
        <v>121</v>
      </c>
      <c r="H3330" t="s">
        <v>121</v>
      </c>
      <c r="I3330" s="17">
        <f>IF(D3330="Moody",VLOOKUP(H3330,'Rating Translation'!$B$2:$E$25,4,FALSE),IF(D3330="SP",VLOOKUP(H3330,'Rating Translation'!$C$2:$E$25,3,FALSE),VLOOKUP(H3330,'Rating Translation'!$D$2:$E$25,2,FALSE)))</f>
        <v>18</v>
      </c>
      <c r="J3330">
        <f t="shared" si="312"/>
        <v>18</v>
      </c>
      <c r="K3330" s="20">
        <f>IF($D3330=K$1,$J3330,IF($C3330&lt;&gt;$C3329,"",K3329))</f>
        <v>17</v>
      </c>
      <c r="L3330">
        <f>IF($D3330=L$1,$J3330,IF($C3330&lt;&gt;$C3329,"",L3329))</f>
        <v>22</v>
      </c>
      <c r="M3330">
        <f>IF($D3330=M$1,$J3330,IF($C3330&lt;&gt;$C3329,"",M3329))</f>
        <v>18</v>
      </c>
      <c r="N3330" s="20">
        <f t="shared" si="313"/>
        <v>3</v>
      </c>
      <c r="O3330" s="21">
        <f t="shared" si="314"/>
        <v>19</v>
      </c>
      <c r="P3330">
        <f t="shared" si="310"/>
        <v>2.6457513110645907</v>
      </c>
      <c r="Q3330">
        <f t="shared" si="311"/>
        <v>18</v>
      </c>
    </row>
    <row r="3331" spans="1:17" x14ac:dyDescent="0.25">
      <c r="A3331" t="str">
        <f t="shared" si="315"/>
        <v>Thailand-Local</v>
      </c>
      <c r="B3331">
        <v>3330</v>
      </c>
      <c r="C3331" t="s">
        <v>48</v>
      </c>
      <c r="D3331" t="s">
        <v>96</v>
      </c>
      <c r="E3331" t="s">
        <v>101</v>
      </c>
      <c r="F3331" s="3">
        <v>41351</v>
      </c>
      <c r="G3331" s="1" t="s">
        <v>121</v>
      </c>
      <c r="H3331" t="s">
        <v>121</v>
      </c>
      <c r="I3331" s="17">
        <f>IF(D3331="Moody",VLOOKUP(H3331,'Rating Translation'!$B$2:$E$25,4,FALSE),IF(D3331="SP",VLOOKUP(H3331,'Rating Translation'!$C$2:$E$25,3,FALSE),VLOOKUP(H3331,'Rating Translation'!$D$2:$E$25,2,FALSE)))</f>
        <v>18</v>
      </c>
      <c r="J3331">
        <f t="shared" si="312"/>
        <v>18</v>
      </c>
      <c r="K3331" s="20">
        <f>IF($D3331=K$1,$J3331,IF($C3331&lt;&gt;$C3330,"",K3330))</f>
        <v>17</v>
      </c>
      <c r="L3331">
        <f>IF($D3331=L$1,$J3331,IF($C3331&lt;&gt;$C3330,"",L3330))</f>
        <v>22</v>
      </c>
      <c r="M3331">
        <f>IF($D3331=M$1,$J3331,IF($C3331&lt;&gt;$C3330,"",M3330))</f>
        <v>18</v>
      </c>
      <c r="N3331" s="20">
        <f t="shared" si="313"/>
        <v>3</v>
      </c>
      <c r="O3331" s="21">
        <f t="shared" si="314"/>
        <v>19</v>
      </c>
      <c r="P3331">
        <f t="shared" ref="P3331:P3394" si="316">IF(N3331&lt;=1,"",STDEV(K3331:M3331))</f>
        <v>2.6457513110645907</v>
      </c>
      <c r="Q3331">
        <f t="shared" ref="Q3331:Q3394" si="317">MEDIAN(K3331:M3331)</f>
        <v>18</v>
      </c>
    </row>
    <row r="3332" spans="1:17" x14ac:dyDescent="0.25">
      <c r="A3332" t="str">
        <f t="shared" si="315"/>
        <v>Thailand-Local</v>
      </c>
      <c r="B3332">
        <v>3331</v>
      </c>
      <c r="C3332" t="s">
        <v>48</v>
      </c>
      <c r="D3332" t="s">
        <v>96</v>
      </c>
      <c r="E3332" t="s">
        <v>101</v>
      </c>
      <c r="F3332" s="3">
        <v>41548</v>
      </c>
      <c r="G3332" s="1" t="s">
        <v>121</v>
      </c>
      <c r="H3332" t="s">
        <v>121</v>
      </c>
      <c r="I3332" s="17">
        <f>IF(D3332="Moody",VLOOKUP(H3332,'Rating Translation'!$B$2:$E$25,4,FALSE),IF(D3332="SP",VLOOKUP(H3332,'Rating Translation'!$C$2:$E$25,3,FALSE),VLOOKUP(H3332,'Rating Translation'!$D$2:$E$25,2,FALSE)))</f>
        <v>18</v>
      </c>
      <c r="J3332">
        <f t="shared" si="312"/>
        <v>18</v>
      </c>
      <c r="K3332" s="20">
        <f>IF($D3332=K$1,$J3332,IF($C3332&lt;&gt;$C3331,"",K3331))</f>
        <v>17</v>
      </c>
      <c r="L3332">
        <f>IF($D3332=L$1,$J3332,IF($C3332&lt;&gt;$C3331,"",L3331))</f>
        <v>22</v>
      </c>
      <c r="M3332">
        <f>IF($D3332=M$1,$J3332,IF($C3332&lt;&gt;$C3331,"",M3331))</f>
        <v>18</v>
      </c>
      <c r="N3332" s="20">
        <f t="shared" si="313"/>
        <v>3</v>
      </c>
      <c r="O3332" s="21">
        <f t="shared" si="314"/>
        <v>19</v>
      </c>
      <c r="P3332">
        <f t="shared" si="316"/>
        <v>2.6457513110645907</v>
      </c>
      <c r="Q3332">
        <f t="shared" si="317"/>
        <v>18</v>
      </c>
    </row>
    <row r="3333" spans="1:17" x14ac:dyDescent="0.25">
      <c r="A3333" t="str">
        <f t="shared" si="315"/>
        <v>Thailand-Local</v>
      </c>
      <c r="B3333">
        <v>3332</v>
      </c>
      <c r="C3333" t="s">
        <v>48</v>
      </c>
      <c r="D3333" t="s">
        <v>96</v>
      </c>
      <c r="E3333" t="s">
        <v>101</v>
      </c>
      <c r="F3333" s="3">
        <v>41561</v>
      </c>
      <c r="G3333" s="1" t="s">
        <v>121</v>
      </c>
      <c r="H3333" t="s">
        <v>121</v>
      </c>
      <c r="I3333" s="17">
        <f>IF(D3333="Moody",VLOOKUP(H3333,'Rating Translation'!$B$2:$E$25,4,FALSE),IF(D3333="SP",VLOOKUP(H3333,'Rating Translation'!$C$2:$E$25,3,FALSE),VLOOKUP(H3333,'Rating Translation'!$D$2:$E$25,2,FALSE)))</f>
        <v>18</v>
      </c>
      <c r="J3333">
        <f t="shared" si="312"/>
        <v>18</v>
      </c>
      <c r="K3333" s="20">
        <f>IF($D3333=K$1,$J3333,IF($C3333&lt;&gt;$C3332,"",K3332))</f>
        <v>17</v>
      </c>
      <c r="L3333">
        <f>IF($D3333=L$1,$J3333,IF($C3333&lt;&gt;$C3332,"",L3332))</f>
        <v>22</v>
      </c>
      <c r="M3333">
        <f>IF($D3333=M$1,$J3333,IF($C3333&lt;&gt;$C3332,"",M3332))</f>
        <v>18</v>
      </c>
      <c r="N3333" s="20">
        <f t="shared" si="313"/>
        <v>3</v>
      </c>
      <c r="O3333" s="21">
        <f t="shared" si="314"/>
        <v>19</v>
      </c>
      <c r="P3333">
        <f t="shared" si="316"/>
        <v>2.6457513110645907</v>
      </c>
      <c r="Q3333">
        <f t="shared" si="317"/>
        <v>18</v>
      </c>
    </row>
    <row r="3334" spans="1:17" x14ac:dyDescent="0.25">
      <c r="A3334" t="str">
        <f t="shared" si="315"/>
        <v>Thailand-Local</v>
      </c>
      <c r="B3334">
        <v>3333</v>
      </c>
      <c r="C3334" t="s">
        <v>48</v>
      </c>
      <c r="D3334" t="s">
        <v>96</v>
      </c>
      <c r="E3334" t="s">
        <v>101</v>
      </c>
      <c r="F3334" s="3">
        <v>41606</v>
      </c>
      <c r="G3334" s="1" t="s">
        <v>121</v>
      </c>
      <c r="H3334" t="s">
        <v>121</v>
      </c>
      <c r="I3334" s="17">
        <f>IF(D3334="Moody",VLOOKUP(H3334,'Rating Translation'!$B$2:$E$25,4,FALSE),IF(D3334="SP",VLOOKUP(H3334,'Rating Translation'!$C$2:$E$25,3,FALSE),VLOOKUP(H3334,'Rating Translation'!$D$2:$E$25,2,FALSE)))</f>
        <v>18</v>
      </c>
      <c r="J3334">
        <f t="shared" si="312"/>
        <v>18</v>
      </c>
      <c r="K3334" s="20">
        <f>IF($D3334=K$1,$J3334,IF($C3334&lt;&gt;$C3333,"",K3333))</f>
        <v>17</v>
      </c>
      <c r="L3334">
        <f>IF($D3334=L$1,$J3334,IF($C3334&lt;&gt;$C3333,"",L3333))</f>
        <v>22</v>
      </c>
      <c r="M3334">
        <f>IF($D3334=M$1,$J3334,IF($C3334&lt;&gt;$C3333,"",M3333))</f>
        <v>18</v>
      </c>
      <c r="N3334" s="20">
        <f t="shared" si="313"/>
        <v>3</v>
      </c>
      <c r="O3334" s="21">
        <f t="shared" si="314"/>
        <v>19</v>
      </c>
      <c r="P3334">
        <f t="shared" si="316"/>
        <v>2.6457513110645907</v>
      </c>
      <c r="Q3334">
        <f t="shared" si="317"/>
        <v>18</v>
      </c>
    </row>
    <row r="3335" spans="1:17" x14ac:dyDescent="0.25">
      <c r="A3335" t="str">
        <f t="shared" si="315"/>
        <v>Thailand-Local</v>
      </c>
      <c r="B3335">
        <v>3334</v>
      </c>
      <c r="C3335" t="s">
        <v>48</v>
      </c>
      <c r="D3335" t="s">
        <v>96</v>
      </c>
      <c r="E3335" t="s">
        <v>101</v>
      </c>
      <c r="F3335" s="3">
        <v>41611</v>
      </c>
      <c r="G3335" s="1" t="s">
        <v>121</v>
      </c>
      <c r="H3335" t="s">
        <v>121</v>
      </c>
      <c r="I3335" s="17">
        <f>IF(D3335="Moody",VLOOKUP(H3335,'Rating Translation'!$B$2:$E$25,4,FALSE),IF(D3335="SP",VLOOKUP(H3335,'Rating Translation'!$C$2:$E$25,3,FALSE),VLOOKUP(H3335,'Rating Translation'!$D$2:$E$25,2,FALSE)))</f>
        <v>18</v>
      </c>
      <c r="J3335">
        <f t="shared" si="312"/>
        <v>18</v>
      </c>
      <c r="K3335" s="20">
        <f>IF($D3335=K$1,$J3335,IF($C3335&lt;&gt;$C3334,"",K3334))</f>
        <v>17</v>
      </c>
      <c r="L3335">
        <f>IF($D3335=L$1,$J3335,IF($C3335&lt;&gt;$C3334,"",L3334))</f>
        <v>22</v>
      </c>
      <c r="M3335">
        <f>IF($D3335=M$1,$J3335,IF($C3335&lt;&gt;$C3334,"",M3334))</f>
        <v>18</v>
      </c>
      <c r="N3335" s="20">
        <f t="shared" si="313"/>
        <v>3</v>
      </c>
      <c r="O3335" s="21">
        <f t="shared" si="314"/>
        <v>19</v>
      </c>
      <c r="P3335">
        <f t="shared" si="316"/>
        <v>2.6457513110645907</v>
      </c>
      <c r="Q3335">
        <f t="shared" si="317"/>
        <v>18</v>
      </c>
    </row>
    <row r="3336" spans="1:17" x14ac:dyDescent="0.25">
      <c r="A3336" t="str">
        <f t="shared" si="315"/>
        <v>Thailand-Local</v>
      </c>
      <c r="B3336">
        <v>3335</v>
      </c>
      <c r="C3336" t="s">
        <v>48</v>
      </c>
      <c r="D3336" t="s">
        <v>96</v>
      </c>
      <c r="E3336" t="s">
        <v>101</v>
      </c>
      <c r="F3336" s="3">
        <v>41621</v>
      </c>
      <c r="G3336" s="1" t="s">
        <v>121</v>
      </c>
      <c r="H3336" t="s">
        <v>121</v>
      </c>
      <c r="I3336" s="17">
        <f>IF(D3336="Moody",VLOOKUP(H3336,'Rating Translation'!$B$2:$E$25,4,FALSE),IF(D3336="SP",VLOOKUP(H3336,'Rating Translation'!$C$2:$E$25,3,FALSE),VLOOKUP(H3336,'Rating Translation'!$D$2:$E$25,2,FALSE)))</f>
        <v>18</v>
      </c>
      <c r="J3336">
        <f t="shared" si="312"/>
        <v>18</v>
      </c>
      <c r="K3336" s="20">
        <f>IF($D3336=K$1,$J3336,IF($C3336&lt;&gt;$C3335,"",K3335))</f>
        <v>17</v>
      </c>
      <c r="L3336">
        <f>IF($D3336=L$1,$J3336,IF($C3336&lt;&gt;$C3335,"",L3335))</f>
        <v>22</v>
      </c>
      <c r="M3336">
        <f>IF($D3336=M$1,$J3336,IF($C3336&lt;&gt;$C3335,"",M3335))</f>
        <v>18</v>
      </c>
      <c r="N3336" s="20">
        <f t="shared" si="313"/>
        <v>3</v>
      </c>
      <c r="O3336" s="21">
        <f t="shared" si="314"/>
        <v>19</v>
      </c>
      <c r="P3336">
        <f t="shared" si="316"/>
        <v>2.6457513110645907</v>
      </c>
      <c r="Q3336">
        <f t="shared" si="317"/>
        <v>18</v>
      </c>
    </row>
    <row r="3337" spans="1:17" x14ac:dyDescent="0.25">
      <c r="A3337" t="str">
        <f t="shared" si="315"/>
        <v>Thailand-Local</v>
      </c>
      <c r="B3337">
        <v>3336</v>
      </c>
      <c r="C3337" t="s">
        <v>48</v>
      </c>
      <c r="D3337" t="s">
        <v>96</v>
      </c>
      <c r="E3337" t="s">
        <v>101</v>
      </c>
      <c r="F3337" s="3">
        <v>41624</v>
      </c>
      <c r="G3337" s="1" t="s">
        <v>121</v>
      </c>
      <c r="H3337" t="s">
        <v>121</v>
      </c>
      <c r="I3337" s="17">
        <f>IF(D3337="Moody",VLOOKUP(H3337,'Rating Translation'!$B$2:$E$25,4,FALSE),IF(D3337="SP",VLOOKUP(H3337,'Rating Translation'!$C$2:$E$25,3,FALSE),VLOOKUP(H3337,'Rating Translation'!$D$2:$E$25,2,FALSE)))</f>
        <v>18</v>
      </c>
      <c r="J3337">
        <f t="shared" si="312"/>
        <v>18</v>
      </c>
      <c r="K3337" s="20">
        <f>IF($D3337=K$1,$J3337,IF($C3337&lt;&gt;$C3336,"",K3336))</f>
        <v>17</v>
      </c>
      <c r="L3337">
        <f>IF($D3337=L$1,$J3337,IF($C3337&lt;&gt;$C3336,"",L3336))</f>
        <v>22</v>
      </c>
      <c r="M3337">
        <f>IF($D3337=M$1,$J3337,IF($C3337&lt;&gt;$C3336,"",M3336))</f>
        <v>18</v>
      </c>
      <c r="N3337" s="20">
        <f t="shared" si="313"/>
        <v>3</v>
      </c>
      <c r="O3337" s="21">
        <f t="shared" si="314"/>
        <v>19</v>
      </c>
      <c r="P3337">
        <f t="shared" si="316"/>
        <v>2.6457513110645907</v>
      </c>
      <c r="Q3337">
        <f t="shared" si="317"/>
        <v>18</v>
      </c>
    </row>
    <row r="3338" spans="1:17" x14ac:dyDescent="0.25">
      <c r="A3338" t="str">
        <f t="shared" si="315"/>
        <v>Thailand-Local</v>
      </c>
      <c r="B3338">
        <v>3337</v>
      </c>
      <c r="C3338" t="s">
        <v>48</v>
      </c>
      <c r="D3338" t="s">
        <v>96</v>
      </c>
      <c r="E3338" t="s">
        <v>101</v>
      </c>
      <c r="F3338" s="3">
        <v>41638</v>
      </c>
      <c r="G3338" s="1" t="s">
        <v>121</v>
      </c>
      <c r="H3338" t="s">
        <v>121</v>
      </c>
      <c r="I3338" s="17">
        <f>IF(D3338="Moody",VLOOKUP(H3338,'Rating Translation'!$B$2:$E$25,4,FALSE),IF(D3338="SP",VLOOKUP(H3338,'Rating Translation'!$C$2:$E$25,3,FALSE),VLOOKUP(H3338,'Rating Translation'!$D$2:$E$25,2,FALSE)))</f>
        <v>18</v>
      </c>
      <c r="J3338">
        <f t="shared" si="312"/>
        <v>18</v>
      </c>
      <c r="K3338" s="20">
        <f>IF($D3338=K$1,$J3338,IF($C3338&lt;&gt;$C3337,"",K3337))</f>
        <v>17</v>
      </c>
      <c r="L3338">
        <f>IF($D3338=L$1,$J3338,IF($C3338&lt;&gt;$C3337,"",L3337))</f>
        <v>22</v>
      </c>
      <c r="M3338">
        <f>IF($D3338=M$1,$J3338,IF($C3338&lt;&gt;$C3337,"",M3337))</f>
        <v>18</v>
      </c>
      <c r="N3338" s="20">
        <f t="shared" si="313"/>
        <v>3</v>
      </c>
      <c r="O3338" s="21">
        <f t="shared" si="314"/>
        <v>19</v>
      </c>
      <c r="P3338">
        <f t="shared" si="316"/>
        <v>2.6457513110645907</v>
      </c>
      <c r="Q3338">
        <f t="shared" si="317"/>
        <v>18</v>
      </c>
    </row>
    <row r="3339" spans="1:17" x14ac:dyDescent="0.25">
      <c r="A3339" t="str">
        <f t="shared" si="315"/>
        <v>Thailand-Local</v>
      </c>
      <c r="B3339">
        <v>3338</v>
      </c>
      <c r="C3339" t="s">
        <v>48</v>
      </c>
      <c r="D3339" t="s">
        <v>96</v>
      </c>
      <c r="E3339" t="s">
        <v>101</v>
      </c>
      <c r="F3339" s="3">
        <v>41648</v>
      </c>
      <c r="G3339" s="1" t="s">
        <v>121</v>
      </c>
      <c r="H3339" t="s">
        <v>121</v>
      </c>
      <c r="I3339" s="17">
        <f>IF(D3339="Moody",VLOOKUP(H3339,'Rating Translation'!$B$2:$E$25,4,FALSE),IF(D3339="SP",VLOOKUP(H3339,'Rating Translation'!$C$2:$E$25,3,FALSE),VLOOKUP(H3339,'Rating Translation'!$D$2:$E$25,2,FALSE)))</f>
        <v>18</v>
      </c>
      <c r="J3339">
        <f t="shared" si="312"/>
        <v>18</v>
      </c>
      <c r="K3339" s="20">
        <f>IF($D3339=K$1,$J3339,IF($C3339&lt;&gt;$C3338,"",K3338))</f>
        <v>17</v>
      </c>
      <c r="L3339">
        <f>IF($D3339=L$1,$J3339,IF($C3339&lt;&gt;$C3338,"",L3338))</f>
        <v>22</v>
      </c>
      <c r="M3339">
        <f>IF($D3339=M$1,$J3339,IF($C3339&lt;&gt;$C3338,"",M3338))</f>
        <v>18</v>
      </c>
      <c r="N3339" s="20">
        <f t="shared" si="313"/>
        <v>3</v>
      </c>
      <c r="O3339" s="21">
        <f t="shared" si="314"/>
        <v>19</v>
      </c>
      <c r="P3339">
        <f t="shared" si="316"/>
        <v>2.6457513110645907</v>
      </c>
      <c r="Q3339">
        <f t="shared" si="317"/>
        <v>18</v>
      </c>
    </row>
    <row r="3340" spans="1:17" x14ac:dyDescent="0.25">
      <c r="A3340" t="str">
        <f t="shared" si="315"/>
        <v>Turkey-Foreign</v>
      </c>
      <c r="B3340">
        <v>3339</v>
      </c>
      <c r="C3340" t="s">
        <v>49</v>
      </c>
      <c r="D3340" t="s">
        <v>69</v>
      </c>
      <c r="E3340" t="s">
        <v>100</v>
      </c>
      <c r="F3340" s="3">
        <v>33729</v>
      </c>
      <c r="G3340" s="1" t="s">
        <v>116</v>
      </c>
      <c r="H3340" t="s">
        <v>116</v>
      </c>
      <c r="I3340" s="17">
        <f>IF(D3340="Moody",VLOOKUP(H3340,'Rating Translation'!$B$2:$E$25,4,FALSE),IF(D3340="SP",VLOOKUP(H3340,'Rating Translation'!$C$2:$E$25,3,FALSE),VLOOKUP(H3340,'Rating Translation'!$D$2:$E$25,2,FALSE)))</f>
        <v>15</v>
      </c>
      <c r="J3340">
        <f t="shared" si="312"/>
        <v>15</v>
      </c>
      <c r="K3340" s="20">
        <f>IF($D3340=K$1,$J3340,IF($C3340&lt;&gt;$C3339,"",K3339))</f>
        <v>15</v>
      </c>
      <c r="L3340" t="str">
        <f>IF($D3340=L$1,$J3340,IF($C3340&lt;&gt;$C3339,"",L3339))</f>
        <v/>
      </c>
      <c r="M3340" t="str">
        <f>IF($D3340=M$1,$J3340,IF($C3340&lt;&gt;$C3339,"",M3339))</f>
        <v/>
      </c>
      <c r="N3340" s="20">
        <f t="shared" si="313"/>
        <v>1</v>
      </c>
      <c r="O3340" s="21">
        <f t="shared" si="314"/>
        <v>15</v>
      </c>
      <c r="P3340" t="str">
        <f t="shared" si="316"/>
        <v/>
      </c>
      <c r="Q3340">
        <f t="shared" si="317"/>
        <v>15</v>
      </c>
    </row>
    <row r="3341" spans="1:17" x14ac:dyDescent="0.25">
      <c r="A3341" t="str">
        <f t="shared" si="315"/>
        <v>Turkey-Foreign</v>
      </c>
      <c r="B3341">
        <v>3340</v>
      </c>
      <c r="C3341" t="s">
        <v>49</v>
      </c>
      <c r="D3341" t="s">
        <v>69</v>
      </c>
      <c r="E3341" t="s">
        <v>100</v>
      </c>
      <c r="F3341" s="3">
        <v>34347</v>
      </c>
      <c r="G3341" s="1" t="s">
        <v>125</v>
      </c>
      <c r="H3341" t="s">
        <v>125</v>
      </c>
      <c r="I3341" s="17">
        <f>IF(D3341="Moody",VLOOKUP(H3341,'Rating Translation'!$B$2:$E$25,4,FALSE),IF(D3341="SP",VLOOKUP(H3341,'Rating Translation'!$C$2:$E$25,3,FALSE),VLOOKUP(H3341,'Rating Translation'!$D$2:$E$25,2,FALSE)))</f>
        <v>14</v>
      </c>
      <c r="J3341">
        <f t="shared" si="312"/>
        <v>14</v>
      </c>
      <c r="K3341" s="20">
        <f>IF($D3341=K$1,$J3341,IF($C3341&lt;&gt;$C3340,"",K3340))</f>
        <v>14</v>
      </c>
      <c r="L3341" t="str">
        <f>IF($D3341=L$1,$J3341,IF($C3341&lt;&gt;$C3340,"",L3340))</f>
        <v/>
      </c>
      <c r="M3341" t="str">
        <f>IF($D3341=M$1,$J3341,IF($C3341&lt;&gt;$C3340,"",M3340))</f>
        <v/>
      </c>
      <c r="N3341" s="20">
        <f t="shared" si="313"/>
        <v>1</v>
      </c>
      <c r="O3341" s="21">
        <f t="shared" si="314"/>
        <v>14</v>
      </c>
      <c r="P3341" t="str">
        <f t="shared" si="316"/>
        <v/>
      </c>
      <c r="Q3341">
        <f t="shared" si="317"/>
        <v>14</v>
      </c>
    </row>
    <row r="3342" spans="1:17" x14ac:dyDescent="0.25">
      <c r="A3342" t="str">
        <f t="shared" si="315"/>
        <v>Turkey-Foreign</v>
      </c>
      <c r="B3342">
        <v>3341</v>
      </c>
      <c r="C3342" t="s">
        <v>49</v>
      </c>
      <c r="D3342" t="s">
        <v>69</v>
      </c>
      <c r="E3342" t="s">
        <v>100</v>
      </c>
      <c r="F3342" s="3">
        <v>34487</v>
      </c>
      <c r="G3342" s="1" t="s">
        <v>68</v>
      </c>
      <c r="H3342" t="s">
        <v>68</v>
      </c>
      <c r="I3342" s="17">
        <f>IF(D3342="Moody",VLOOKUP(H3342,'Rating Translation'!$B$2:$E$25,4,FALSE),IF(D3342="SP",VLOOKUP(H3342,'Rating Translation'!$C$2:$E$25,3,FALSE),VLOOKUP(H3342,'Rating Translation'!$D$2:$E$25,2,FALSE)))</f>
        <v>12</v>
      </c>
      <c r="J3342">
        <f t="shared" si="312"/>
        <v>12</v>
      </c>
      <c r="K3342" s="20">
        <f>IF($D3342=K$1,$J3342,IF($C3342&lt;&gt;$C3341,"",K3341))</f>
        <v>12</v>
      </c>
      <c r="L3342" t="str">
        <f>IF($D3342=L$1,$J3342,IF($C3342&lt;&gt;$C3341,"",L3341))</f>
        <v/>
      </c>
      <c r="M3342" t="str">
        <f>IF($D3342=M$1,$J3342,IF($C3342&lt;&gt;$C3341,"",M3341))</f>
        <v/>
      </c>
      <c r="N3342" s="20">
        <f t="shared" si="313"/>
        <v>1</v>
      </c>
      <c r="O3342" s="21">
        <f t="shared" si="314"/>
        <v>12</v>
      </c>
      <c r="P3342" t="str">
        <f t="shared" si="316"/>
        <v/>
      </c>
      <c r="Q3342">
        <f t="shared" si="317"/>
        <v>12</v>
      </c>
    </row>
    <row r="3343" spans="1:17" x14ac:dyDescent="0.25">
      <c r="A3343" t="str">
        <f t="shared" si="315"/>
        <v>Turkey-Foreign</v>
      </c>
      <c r="B3343">
        <v>3342</v>
      </c>
      <c r="C3343" t="s">
        <v>49</v>
      </c>
      <c r="D3343" t="s">
        <v>96</v>
      </c>
      <c r="E3343" t="s">
        <v>100</v>
      </c>
      <c r="F3343" s="3">
        <v>34556</v>
      </c>
      <c r="G3343" s="1" t="s">
        <v>75</v>
      </c>
      <c r="H3343" t="s">
        <v>75</v>
      </c>
      <c r="I3343" s="17">
        <f>IF(D3343="Moody",VLOOKUP(H3343,'Rating Translation'!$B$2:$E$25,4,FALSE),IF(D3343="SP",VLOOKUP(H3343,'Rating Translation'!$C$2:$E$25,3,FALSE),VLOOKUP(H3343,'Rating Translation'!$D$2:$E$25,2,FALSE)))</f>
        <v>10</v>
      </c>
      <c r="J3343">
        <f t="shared" si="312"/>
        <v>10</v>
      </c>
      <c r="K3343" s="20">
        <f>IF($D3343=K$1,$J3343,IF($C3343&lt;&gt;$C3342,"",K3342))</f>
        <v>12</v>
      </c>
      <c r="L3343" t="str">
        <f>IF($D3343=L$1,$J3343,IF($C3343&lt;&gt;$C3342,"",L3342))</f>
        <v/>
      </c>
      <c r="M3343">
        <f>IF($D3343=M$1,$J3343,IF($C3343&lt;&gt;$C3342,"",M3342))</f>
        <v>10</v>
      </c>
      <c r="N3343" s="20">
        <f t="shared" si="313"/>
        <v>2</v>
      </c>
      <c r="O3343" s="21">
        <f t="shared" si="314"/>
        <v>11</v>
      </c>
      <c r="P3343">
        <f t="shared" si="316"/>
        <v>1.4142135623730951</v>
      </c>
      <c r="Q3343">
        <f t="shared" si="317"/>
        <v>11</v>
      </c>
    </row>
    <row r="3344" spans="1:17" x14ac:dyDescent="0.25">
      <c r="A3344" t="str">
        <f t="shared" si="315"/>
        <v>Turkey-Foreign</v>
      </c>
      <c r="B3344">
        <v>3343</v>
      </c>
      <c r="C3344" t="s">
        <v>49</v>
      </c>
      <c r="D3344" t="s">
        <v>96</v>
      </c>
      <c r="E3344" t="s">
        <v>100</v>
      </c>
      <c r="F3344" s="3">
        <v>34968</v>
      </c>
      <c r="G3344" s="1" t="s">
        <v>94</v>
      </c>
      <c r="H3344" t="s">
        <v>94</v>
      </c>
      <c r="I3344" s="17">
        <f>IF(D3344="Moody",VLOOKUP(H3344,'Rating Translation'!$B$2:$E$25,4,FALSE),IF(D3344="SP",VLOOKUP(H3344,'Rating Translation'!$C$2:$E$25,3,FALSE),VLOOKUP(H3344,'Rating Translation'!$D$2:$E$25,2,FALSE)))</f>
        <v>12</v>
      </c>
      <c r="J3344">
        <f t="shared" si="312"/>
        <v>12</v>
      </c>
      <c r="K3344" s="20">
        <f>IF($D3344=K$1,$J3344,IF($C3344&lt;&gt;$C3343,"",K3343))</f>
        <v>12</v>
      </c>
      <c r="L3344" t="str">
        <f>IF($D3344=L$1,$J3344,IF($C3344&lt;&gt;$C3343,"",L3343))</f>
        <v/>
      </c>
      <c r="M3344">
        <f>IF($D3344=M$1,$J3344,IF($C3344&lt;&gt;$C3343,"",M3343))</f>
        <v>12</v>
      </c>
      <c r="N3344" s="20">
        <f t="shared" si="313"/>
        <v>2</v>
      </c>
      <c r="O3344" s="21">
        <f t="shared" si="314"/>
        <v>12</v>
      </c>
      <c r="P3344">
        <f t="shared" si="316"/>
        <v>0</v>
      </c>
      <c r="Q3344">
        <f t="shared" si="317"/>
        <v>12</v>
      </c>
    </row>
    <row r="3345" spans="1:17" x14ac:dyDescent="0.25">
      <c r="A3345" t="str">
        <f t="shared" si="315"/>
        <v>Turkey-Foreign</v>
      </c>
      <c r="B3345">
        <v>3344</v>
      </c>
      <c r="C3345" t="s">
        <v>49</v>
      </c>
      <c r="D3345" t="s">
        <v>96</v>
      </c>
      <c r="E3345" t="s">
        <v>100</v>
      </c>
      <c r="F3345" s="3">
        <v>34998</v>
      </c>
      <c r="G3345" s="1" t="s">
        <v>94</v>
      </c>
      <c r="H3345" t="s">
        <v>94</v>
      </c>
      <c r="I3345" s="17">
        <f>IF(D3345="Moody",VLOOKUP(H3345,'Rating Translation'!$B$2:$E$25,4,FALSE),IF(D3345="SP",VLOOKUP(H3345,'Rating Translation'!$C$2:$E$25,3,FALSE),VLOOKUP(H3345,'Rating Translation'!$D$2:$E$25,2,FALSE)))</f>
        <v>12</v>
      </c>
      <c r="J3345">
        <f t="shared" si="312"/>
        <v>12</v>
      </c>
      <c r="K3345" s="20">
        <f>IF($D3345=K$1,$J3345,IF($C3345&lt;&gt;$C3344,"",K3344))</f>
        <v>12</v>
      </c>
      <c r="L3345" t="str">
        <f>IF($D3345=L$1,$J3345,IF($C3345&lt;&gt;$C3344,"",L3344))</f>
        <v/>
      </c>
      <c r="M3345">
        <f>IF($D3345=M$1,$J3345,IF($C3345&lt;&gt;$C3344,"",M3344))</f>
        <v>12</v>
      </c>
      <c r="N3345" s="20">
        <f t="shared" si="313"/>
        <v>2</v>
      </c>
      <c r="O3345" s="21">
        <f t="shared" si="314"/>
        <v>12</v>
      </c>
      <c r="P3345">
        <f t="shared" si="316"/>
        <v>0</v>
      </c>
      <c r="Q3345">
        <f t="shared" si="317"/>
        <v>12</v>
      </c>
    </row>
    <row r="3346" spans="1:17" x14ac:dyDescent="0.25">
      <c r="A3346" t="str">
        <f t="shared" si="315"/>
        <v>Turkey-Foreign</v>
      </c>
      <c r="B3346">
        <v>3345</v>
      </c>
      <c r="C3346" t="s">
        <v>49</v>
      </c>
      <c r="D3346" t="s">
        <v>96</v>
      </c>
      <c r="E3346" t="s">
        <v>100</v>
      </c>
      <c r="F3346" s="3">
        <v>35275</v>
      </c>
      <c r="G3346" s="1" t="s">
        <v>90</v>
      </c>
      <c r="H3346" t="s">
        <v>94</v>
      </c>
      <c r="I3346" s="17">
        <f>IF(D3346="Moody",VLOOKUP(H3346,'Rating Translation'!$B$2:$E$25,4,FALSE),IF(D3346="SP",VLOOKUP(H3346,'Rating Translation'!$C$2:$E$25,3,FALSE),VLOOKUP(H3346,'Rating Translation'!$D$2:$E$25,2,FALSE)))</f>
        <v>12</v>
      </c>
      <c r="J3346">
        <f t="shared" si="312"/>
        <v>12</v>
      </c>
      <c r="K3346" s="20">
        <f>IF($D3346=K$1,$J3346,IF($C3346&lt;&gt;$C3345,"",K3345))</f>
        <v>12</v>
      </c>
      <c r="L3346" t="str">
        <f>IF($D3346=L$1,$J3346,IF($C3346&lt;&gt;$C3345,"",L3345))</f>
        <v/>
      </c>
      <c r="M3346">
        <f>IF($D3346=M$1,$J3346,IF($C3346&lt;&gt;$C3345,"",M3345))</f>
        <v>12</v>
      </c>
      <c r="N3346" s="20">
        <f t="shared" si="313"/>
        <v>2</v>
      </c>
      <c r="O3346" s="21">
        <f t="shared" si="314"/>
        <v>12</v>
      </c>
      <c r="P3346">
        <f t="shared" si="316"/>
        <v>0</v>
      </c>
      <c r="Q3346">
        <f t="shared" si="317"/>
        <v>12</v>
      </c>
    </row>
    <row r="3347" spans="1:17" x14ac:dyDescent="0.25">
      <c r="A3347" t="str">
        <f t="shared" si="315"/>
        <v>Turkey-Foreign</v>
      </c>
      <c r="B3347">
        <v>3346</v>
      </c>
      <c r="C3347" t="s">
        <v>49</v>
      </c>
      <c r="D3347" t="s">
        <v>96</v>
      </c>
      <c r="E3347" t="s">
        <v>100</v>
      </c>
      <c r="F3347" s="3">
        <v>35419</v>
      </c>
      <c r="G3347" s="1" t="s">
        <v>95</v>
      </c>
      <c r="H3347" t="s">
        <v>95</v>
      </c>
      <c r="I3347" s="17">
        <f>IF(D3347="Moody",VLOOKUP(H3347,'Rating Translation'!$B$2:$E$25,4,FALSE),IF(D3347="SP",VLOOKUP(H3347,'Rating Translation'!$C$2:$E$25,3,FALSE),VLOOKUP(H3347,'Rating Translation'!$D$2:$E$25,2,FALSE)))</f>
        <v>11</v>
      </c>
      <c r="J3347">
        <f t="shared" si="312"/>
        <v>11</v>
      </c>
      <c r="K3347" s="20">
        <f>IF($D3347=K$1,$J3347,IF($C3347&lt;&gt;$C3346,"",K3346))</f>
        <v>12</v>
      </c>
      <c r="L3347" t="str">
        <f>IF($D3347=L$1,$J3347,IF($C3347&lt;&gt;$C3346,"",L3346))</f>
        <v/>
      </c>
      <c r="M3347">
        <f>IF($D3347=M$1,$J3347,IF($C3347&lt;&gt;$C3346,"",M3346))</f>
        <v>11</v>
      </c>
      <c r="N3347" s="20">
        <f t="shared" si="313"/>
        <v>2</v>
      </c>
      <c r="O3347" s="21">
        <f t="shared" si="314"/>
        <v>11.5</v>
      </c>
      <c r="P3347">
        <f t="shared" si="316"/>
        <v>0.70710678118654757</v>
      </c>
      <c r="Q3347">
        <f t="shared" si="317"/>
        <v>11.5</v>
      </c>
    </row>
    <row r="3348" spans="1:17" x14ac:dyDescent="0.25">
      <c r="A3348" t="str">
        <f t="shared" si="315"/>
        <v>Turkey-Foreign</v>
      </c>
      <c r="B3348">
        <v>3347</v>
      </c>
      <c r="C3348" t="s">
        <v>49</v>
      </c>
      <c r="D3348" t="s">
        <v>69</v>
      </c>
      <c r="E3348" t="s">
        <v>100</v>
      </c>
      <c r="F3348" s="3">
        <v>35502</v>
      </c>
      <c r="G3348" s="1" t="s">
        <v>67</v>
      </c>
      <c r="H3348" t="s">
        <v>67</v>
      </c>
      <c r="I3348" s="17">
        <f>IF(D3348="Moody",VLOOKUP(H3348,'Rating Translation'!$B$2:$E$25,4,FALSE),IF(D3348="SP",VLOOKUP(H3348,'Rating Translation'!$C$2:$E$25,3,FALSE),VLOOKUP(H3348,'Rating Translation'!$D$2:$E$25,2,FALSE)))</f>
        <v>11</v>
      </c>
      <c r="J3348">
        <f t="shared" si="312"/>
        <v>11</v>
      </c>
      <c r="K3348" s="20">
        <f>IF($D3348=K$1,$J3348,IF($C3348&lt;&gt;$C3347,"",K3347))</f>
        <v>11</v>
      </c>
      <c r="L3348" t="str">
        <f>IF($D3348=L$1,$J3348,IF($C3348&lt;&gt;$C3347,"",L3347))</f>
        <v/>
      </c>
      <c r="M3348">
        <f>IF($D3348=M$1,$J3348,IF($C3348&lt;&gt;$C3347,"",M3347))</f>
        <v>11</v>
      </c>
      <c r="N3348" s="20">
        <f t="shared" si="313"/>
        <v>2</v>
      </c>
      <c r="O3348" s="21">
        <f t="shared" si="314"/>
        <v>11</v>
      </c>
      <c r="P3348">
        <f t="shared" si="316"/>
        <v>0</v>
      </c>
      <c r="Q3348">
        <f t="shared" si="317"/>
        <v>11</v>
      </c>
    </row>
    <row r="3349" spans="1:17" x14ac:dyDescent="0.25">
      <c r="A3349" t="str">
        <f t="shared" si="315"/>
        <v>Turkey-Foreign</v>
      </c>
      <c r="B3349">
        <v>3348</v>
      </c>
      <c r="C3349" t="s">
        <v>49</v>
      </c>
      <c r="D3349" t="s">
        <v>96</v>
      </c>
      <c r="E3349" t="s">
        <v>100</v>
      </c>
      <c r="F3349" s="3">
        <v>36626</v>
      </c>
      <c r="G3349" s="1" t="s">
        <v>209</v>
      </c>
      <c r="H3349" t="s">
        <v>95</v>
      </c>
      <c r="I3349" s="17">
        <f>IF(D3349="Moody",VLOOKUP(H3349,'Rating Translation'!$B$2:$E$25,4,FALSE),IF(D3349="SP",VLOOKUP(H3349,'Rating Translation'!$C$2:$E$25,3,FALSE),VLOOKUP(H3349,'Rating Translation'!$D$2:$E$25,2,FALSE)))</f>
        <v>11</v>
      </c>
      <c r="J3349">
        <f t="shared" si="312"/>
        <v>11</v>
      </c>
      <c r="K3349" s="20">
        <f>IF($D3349=K$1,$J3349,IF($C3349&lt;&gt;$C3348,"",K3348))</f>
        <v>11</v>
      </c>
      <c r="L3349" t="str">
        <f>IF($D3349=L$1,$J3349,IF($C3349&lt;&gt;$C3348,"",L3348))</f>
        <v/>
      </c>
      <c r="M3349">
        <f>IF($D3349=M$1,$J3349,IF($C3349&lt;&gt;$C3348,"",M3348))</f>
        <v>11</v>
      </c>
      <c r="N3349" s="20">
        <f t="shared" si="313"/>
        <v>2</v>
      </c>
      <c r="O3349" s="21">
        <f t="shared" si="314"/>
        <v>11</v>
      </c>
      <c r="P3349">
        <f t="shared" si="316"/>
        <v>0</v>
      </c>
      <c r="Q3349">
        <f t="shared" si="317"/>
        <v>11</v>
      </c>
    </row>
    <row r="3350" spans="1:17" x14ac:dyDescent="0.25">
      <c r="A3350" t="str">
        <f t="shared" si="315"/>
        <v>Turkey-Foreign</v>
      </c>
      <c r="B3350">
        <v>3349</v>
      </c>
      <c r="C3350" t="s">
        <v>49</v>
      </c>
      <c r="D3350" t="s">
        <v>96</v>
      </c>
      <c r="E3350" t="s">
        <v>100</v>
      </c>
      <c r="F3350" s="3">
        <v>36643</v>
      </c>
      <c r="G3350" s="1" t="s">
        <v>94</v>
      </c>
      <c r="H3350" t="s">
        <v>94</v>
      </c>
      <c r="I3350" s="17">
        <f>IF(D3350="Moody",VLOOKUP(H3350,'Rating Translation'!$B$2:$E$25,4,FALSE),IF(D3350="SP",VLOOKUP(H3350,'Rating Translation'!$C$2:$E$25,3,FALSE),VLOOKUP(H3350,'Rating Translation'!$D$2:$E$25,2,FALSE)))</f>
        <v>12</v>
      </c>
      <c r="J3350">
        <f t="shared" si="312"/>
        <v>12</v>
      </c>
      <c r="K3350" s="20">
        <f>IF($D3350=K$1,$J3350,IF($C3350&lt;&gt;$C3349,"",K3349))</f>
        <v>11</v>
      </c>
      <c r="L3350" t="str">
        <f>IF($D3350=L$1,$J3350,IF($C3350&lt;&gt;$C3349,"",L3349))</f>
        <v/>
      </c>
      <c r="M3350">
        <f>IF($D3350=M$1,$J3350,IF($C3350&lt;&gt;$C3349,"",M3349))</f>
        <v>12</v>
      </c>
      <c r="N3350" s="20">
        <f t="shared" si="313"/>
        <v>2</v>
      </c>
      <c r="O3350" s="21">
        <f t="shared" si="314"/>
        <v>11.5</v>
      </c>
      <c r="P3350">
        <f t="shared" si="316"/>
        <v>0.70710678118654757</v>
      </c>
      <c r="Q3350">
        <f t="shared" si="317"/>
        <v>11.5</v>
      </c>
    </row>
    <row r="3351" spans="1:17" x14ac:dyDescent="0.25">
      <c r="A3351" t="str">
        <f t="shared" si="315"/>
        <v>Turkey-Foreign</v>
      </c>
      <c r="B3351">
        <v>3350</v>
      </c>
      <c r="C3351" t="s">
        <v>49</v>
      </c>
      <c r="D3351" t="s">
        <v>96</v>
      </c>
      <c r="E3351" t="s">
        <v>100</v>
      </c>
      <c r="F3351" s="3">
        <v>36790</v>
      </c>
      <c r="G3351" s="1" t="s">
        <v>80</v>
      </c>
      <c r="H3351" t="s">
        <v>94</v>
      </c>
      <c r="I3351" s="17">
        <f>IF(D3351="Moody",VLOOKUP(H3351,'Rating Translation'!$B$2:$E$25,4,FALSE),IF(D3351="SP",VLOOKUP(H3351,'Rating Translation'!$C$2:$E$25,3,FALSE),VLOOKUP(H3351,'Rating Translation'!$D$2:$E$25,2,FALSE)))</f>
        <v>12</v>
      </c>
      <c r="J3351">
        <f t="shared" si="312"/>
        <v>12</v>
      </c>
      <c r="K3351" s="20">
        <f>IF($D3351=K$1,$J3351,IF($C3351&lt;&gt;$C3350,"",K3350))</f>
        <v>11</v>
      </c>
      <c r="L3351" t="str">
        <f>IF($D3351=L$1,$J3351,IF($C3351&lt;&gt;$C3350,"",L3350))</f>
        <v/>
      </c>
      <c r="M3351">
        <f>IF($D3351=M$1,$J3351,IF($C3351&lt;&gt;$C3350,"",M3350))</f>
        <v>12</v>
      </c>
      <c r="N3351" s="20">
        <f t="shared" si="313"/>
        <v>2</v>
      </c>
      <c r="O3351" s="21">
        <f t="shared" si="314"/>
        <v>11.5</v>
      </c>
      <c r="P3351">
        <f t="shared" si="316"/>
        <v>0.70710678118654757</v>
      </c>
      <c r="Q3351">
        <f t="shared" si="317"/>
        <v>11.5</v>
      </c>
    </row>
    <row r="3352" spans="1:17" x14ac:dyDescent="0.25">
      <c r="A3352" t="str">
        <f t="shared" si="315"/>
        <v>Turkey-Foreign</v>
      </c>
      <c r="B3352">
        <v>3351</v>
      </c>
      <c r="C3352" t="s">
        <v>49</v>
      </c>
      <c r="D3352" t="s">
        <v>69</v>
      </c>
      <c r="E3352" t="s">
        <v>100</v>
      </c>
      <c r="F3352" s="3">
        <v>36881</v>
      </c>
      <c r="G3352" s="1" t="s">
        <v>67</v>
      </c>
      <c r="H3352" t="s">
        <v>67</v>
      </c>
      <c r="I3352" s="17">
        <f>IF(D3352="Moody",VLOOKUP(H3352,'Rating Translation'!$B$2:$E$25,4,FALSE),IF(D3352="SP",VLOOKUP(H3352,'Rating Translation'!$C$2:$E$25,3,FALSE),VLOOKUP(H3352,'Rating Translation'!$D$2:$E$25,2,FALSE)))</f>
        <v>11</v>
      </c>
      <c r="J3352">
        <f t="shared" si="312"/>
        <v>11</v>
      </c>
      <c r="K3352" s="20">
        <f>IF($D3352=K$1,$J3352,IF($C3352&lt;&gt;$C3351,"",K3351))</f>
        <v>11</v>
      </c>
      <c r="L3352" t="str">
        <f>IF($D3352=L$1,$J3352,IF($C3352&lt;&gt;$C3351,"",L3351))</f>
        <v/>
      </c>
      <c r="M3352">
        <f>IF($D3352=M$1,$J3352,IF($C3352&lt;&gt;$C3351,"",M3351))</f>
        <v>12</v>
      </c>
      <c r="N3352" s="20">
        <f t="shared" si="313"/>
        <v>2</v>
      </c>
      <c r="O3352" s="21">
        <f t="shared" si="314"/>
        <v>11.5</v>
      </c>
      <c r="P3352">
        <f t="shared" si="316"/>
        <v>0.70710678118654757</v>
      </c>
      <c r="Q3352">
        <f t="shared" si="317"/>
        <v>11.5</v>
      </c>
    </row>
    <row r="3353" spans="1:17" x14ac:dyDescent="0.25">
      <c r="A3353" t="str">
        <f t="shared" si="315"/>
        <v>Turkey-Foreign</v>
      </c>
      <c r="B3353">
        <v>3352</v>
      </c>
      <c r="C3353" t="s">
        <v>49</v>
      </c>
      <c r="D3353" t="s">
        <v>96</v>
      </c>
      <c r="E3353" t="s">
        <v>100</v>
      </c>
      <c r="F3353" s="3">
        <v>36944</v>
      </c>
      <c r="G3353" s="1" t="s">
        <v>90</v>
      </c>
      <c r="H3353" t="s">
        <v>94</v>
      </c>
      <c r="I3353" s="17">
        <f>IF(D3353="Moody",VLOOKUP(H3353,'Rating Translation'!$B$2:$E$25,4,FALSE),IF(D3353="SP",VLOOKUP(H3353,'Rating Translation'!$C$2:$E$25,3,FALSE),VLOOKUP(H3353,'Rating Translation'!$D$2:$E$25,2,FALSE)))</f>
        <v>12</v>
      </c>
      <c r="J3353">
        <f t="shared" si="312"/>
        <v>12</v>
      </c>
      <c r="K3353" s="20">
        <f>IF($D3353=K$1,$J3353,IF($C3353&lt;&gt;$C3352,"",K3352))</f>
        <v>11</v>
      </c>
      <c r="L3353" t="str">
        <f>IF($D3353=L$1,$J3353,IF($C3353&lt;&gt;$C3352,"",L3352))</f>
        <v/>
      </c>
      <c r="M3353">
        <f>IF($D3353=M$1,$J3353,IF($C3353&lt;&gt;$C3352,"",M3352))</f>
        <v>12</v>
      </c>
      <c r="N3353" s="20">
        <f t="shared" si="313"/>
        <v>2</v>
      </c>
      <c r="O3353" s="21">
        <f t="shared" si="314"/>
        <v>11.5</v>
      </c>
      <c r="P3353">
        <f t="shared" si="316"/>
        <v>0.70710678118654757</v>
      </c>
      <c r="Q3353">
        <f t="shared" si="317"/>
        <v>11.5</v>
      </c>
    </row>
    <row r="3354" spans="1:17" x14ac:dyDescent="0.25">
      <c r="A3354" t="str">
        <f t="shared" si="315"/>
        <v>Turkey-Foreign</v>
      </c>
      <c r="B3354">
        <v>3353</v>
      </c>
      <c r="C3354" t="s">
        <v>49</v>
      </c>
      <c r="D3354" t="s">
        <v>96</v>
      </c>
      <c r="E3354" t="s">
        <v>100</v>
      </c>
      <c r="F3354" s="3">
        <v>36983</v>
      </c>
      <c r="G3354" s="1" t="s">
        <v>89</v>
      </c>
      <c r="H3354" t="s">
        <v>95</v>
      </c>
      <c r="I3354" s="17">
        <f>IF(D3354="Moody",VLOOKUP(H3354,'Rating Translation'!$B$2:$E$25,4,FALSE),IF(D3354="SP",VLOOKUP(H3354,'Rating Translation'!$C$2:$E$25,3,FALSE),VLOOKUP(H3354,'Rating Translation'!$D$2:$E$25,2,FALSE)))</f>
        <v>11</v>
      </c>
      <c r="J3354">
        <f t="shared" si="312"/>
        <v>11</v>
      </c>
      <c r="K3354" s="20">
        <f>IF($D3354=K$1,$J3354,IF($C3354&lt;&gt;$C3353,"",K3353))</f>
        <v>11</v>
      </c>
      <c r="L3354" t="str">
        <f>IF($D3354=L$1,$J3354,IF($C3354&lt;&gt;$C3353,"",L3353))</f>
        <v/>
      </c>
      <c r="M3354">
        <f>IF($D3354=M$1,$J3354,IF($C3354&lt;&gt;$C3353,"",M3353))</f>
        <v>11</v>
      </c>
      <c r="N3354" s="20">
        <f t="shared" si="313"/>
        <v>2</v>
      </c>
      <c r="O3354" s="21">
        <f t="shared" si="314"/>
        <v>11</v>
      </c>
      <c r="P3354">
        <f t="shared" si="316"/>
        <v>0</v>
      </c>
      <c r="Q3354">
        <f t="shared" si="317"/>
        <v>11</v>
      </c>
    </row>
    <row r="3355" spans="1:17" x14ac:dyDescent="0.25">
      <c r="A3355" t="str">
        <f t="shared" si="315"/>
        <v>Turkey-Foreign</v>
      </c>
      <c r="B3355">
        <v>3354</v>
      </c>
      <c r="C3355" t="s">
        <v>49</v>
      </c>
      <c r="D3355" t="s">
        <v>96</v>
      </c>
      <c r="E3355" t="s">
        <v>100</v>
      </c>
      <c r="F3355" s="3">
        <v>37105</v>
      </c>
      <c r="G3355" s="1" t="s">
        <v>157</v>
      </c>
      <c r="H3355" t="s">
        <v>75</v>
      </c>
      <c r="I3355" s="17">
        <f>IF(D3355="Moody",VLOOKUP(H3355,'Rating Translation'!$B$2:$E$25,4,FALSE),IF(D3355="SP",VLOOKUP(H3355,'Rating Translation'!$C$2:$E$25,3,FALSE),VLOOKUP(H3355,'Rating Translation'!$D$2:$E$25,2,FALSE)))</f>
        <v>10</v>
      </c>
      <c r="J3355">
        <f t="shared" si="312"/>
        <v>10</v>
      </c>
      <c r="K3355" s="20">
        <f>IF($D3355=K$1,$J3355,IF($C3355&lt;&gt;$C3354,"",K3354))</f>
        <v>11</v>
      </c>
      <c r="L3355" t="str">
        <f>IF($D3355=L$1,$J3355,IF($C3355&lt;&gt;$C3354,"",L3354))</f>
        <v/>
      </c>
      <c r="M3355">
        <f>IF($D3355=M$1,$J3355,IF($C3355&lt;&gt;$C3354,"",M3354))</f>
        <v>10</v>
      </c>
      <c r="N3355" s="20">
        <f t="shared" si="313"/>
        <v>2</v>
      </c>
      <c r="O3355" s="21">
        <f t="shared" si="314"/>
        <v>10.5</v>
      </c>
      <c r="P3355">
        <f t="shared" si="316"/>
        <v>0.70710678118654757</v>
      </c>
      <c r="Q3355">
        <f t="shared" si="317"/>
        <v>10.5</v>
      </c>
    </row>
    <row r="3356" spans="1:17" x14ac:dyDescent="0.25">
      <c r="A3356" t="str">
        <f t="shared" si="315"/>
        <v>Turkey-Foreign</v>
      </c>
      <c r="B3356">
        <v>3355</v>
      </c>
      <c r="C3356" t="s">
        <v>49</v>
      </c>
      <c r="D3356" t="s">
        <v>96</v>
      </c>
      <c r="E3356" t="s">
        <v>100</v>
      </c>
      <c r="F3356" s="3">
        <v>37292</v>
      </c>
      <c r="G3356" s="1" t="s">
        <v>77</v>
      </c>
      <c r="H3356" t="s">
        <v>75</v>
      </c>
      <c r="I3356" s="17">
        <f>IF(D3356="Moody",VLOOKUP(H3356,'Rating Translation'!$B$2:$E$25,4,FALSE),IF(D3356="SP",VLOOKUP(H3356,'Rating Translation'!$C$2:$E$25,3,FALSE),VLOOKUP(H3356,'Rating Translation'!$D$2:$E$25,2,FALSE)))</f>
        <v>10</v>
      </c>
      <c r="J3356">
        <f t="shared" si="312"/>
        <v>10</v>
      </c>
      <c r="K3356" s="20">
        <f>IF($D3356=K$1,$J3356,IF($C3356&lt;&gt;$C3355,"",K3355))</f>
        <v>11</v>
      </c>
      <c r="L3356" t="str">
        <f>IF($D3356=L$1,$J3356,IF($C3356&lt;&gt;$C3355,"",L3355))</f>
        <v/>
      </c>
      <c r="M3356">
        <f>IF($D3356=M$1,$J3356,IF($C3356&lt;&gt;$C3355,"",M3355))</f>
        <v>10</v>
      </c>
      <c r="N3356" s="20">
        <f t="shared" si="313"/>
        <v>2</v>
      </c>
      <c r="O3356" s="21">
        <f t="shared" si="314"/>
        <v>10.5</v>
      </c>
      <c r="P3356">
        <f t="shared" si="316"/>
        <v>0.70710678118654757</v>
      </c>
      <c r="Q3356">
        <f t="shared" si="317"/>
        <v>10.5</v>
      </c>
    </row>
    <row r="3357" spans="1:17" x14ac:dyDescent="0.25">
      <c r="A3357" t="str">
        <f t="shared" si="315"/>
        <v>Turkey-Foreign</v>
      </c>
      <c r="B3357">
        <v>3356</v>
      </c>
      <c r="C3357" t="s">
        <v>49</v>
      </c>
      <c r="D3357" t="s">
        <v>96</v>
      </c>
      <c r="E3357" t="s">
        <v>100</v>
      </c>
      <c r="F3357" s="3">
        <v>37705</v>
      </c>
      <c r="G3357" s="1" t="s">
        <v>73</v>
      </c>
      <c r="H3357" t="s">
        <v>93</v>
      </c>
      <c r="I3357" s="17">
        <f>IF(D3357="Moody",VLOOKUP(H3357,'Rating Translation'!$B$2:$E$25,4,FALSE),IF(D3357="SP",VLOOKUP(H3357,'Rating Translation'!$C$2:$E$25,3,FALSE),VLOOKUP(H3357,'Rating Translation'!$D$2:$E$25,2,FALSE)))</f>
        <v>9</v>
      </c>
      <c r="J3357">
        <f t="shared" si="312"/>
        <v>9</v>
      </c>
      <c r="K3357" s="20">
        <f>IF($D3357=K$1,$J3357,IF($C3357&lt;&gt;$C3356,"",K3356))</f>
        <v>11</v>
      </c>
      <c r="L3357" t="str">
        <f>IF($D3357=L$1,$J3357,IF($C3357&lt;&gt;$C3356,"",L3356))</f>
        <v/>
      </c>
      <c r="M3357">
        <f>IF($D3357=M$1,$J3357,IF($C3357&lt;&gt;$C3356,"",M3356))</f>
        <v>9</v>
      </c>
      <c r="N3357" s="20">
        <f t="shared" si="313"/>
        <v>2</v>
      </c>
      <c r="O3357" s="21">
        <f t="shared" si="314"/>
        <v>10</v>
      </c>
      <c r="P3357">
        <f t="shared" si="316"/>
        <v>1.4142135623730951</v>
      </c>
      <c r="Q3357">
        <f t="shared" si="317"/>
        <v>10</v>
      </c>
    </row>
    <row r="3358" spans="1:17" x14ac:dyDescent="0.25">
      <c r="A3358" t="str">
        <f t="shared" si="315"/>
        <v>Turkey-Foreign</v>
      </c>
      <c r="B3358">
        <v>3357</v>
      </c>
      <c r="C3358" t="s">
        <v>49</v>
      </c>
      <c r="D3358" t="s">
        <v>96</v>
      </c>
      <c r="E3358" t="s">
        <v>100</v>
      </c>
      <c r="F3358" s="3">
        <v>37839</v>
      </c>
      <c r="G3358" s="1" t="s">
        <v>210</v>
      </c>
      <c r="H3358" t="s">
        <v>93</v>
      </c>
      <c r="I3358" s="17">
        <f>IF(D3358="Moody",VLOOKUP(H3358,'Rating Translation'!$B$2:$E$25,4,FALSE),IF(D3358="SP",VLOOKUP(H3358,'Rating Translation'!$C$2:$E$25,3,FALSE),VLOOKUP(H3358,'Rating Translation'!$D$2:$E$25,2,FALSE)))</f>
        <v>9</v>
      </c>
      <c r="J3358">
        <f t="shared" si="312"/>
        <v>9</v>
      </c>
      <c r="K3358" s="20">
        <f>IF($D3358=K$1,$J3358,IF($C3358&lt;&gt;$C3357,"",K3357))</f>
        <v>11</v>
      </c>
      <c r="L3358" t="str">
        <f>IF($D3358=L$1,$J3358,IF($C3358&lt;&gt;$C3357,"",L3357))</f>
        <v/>
      </c>
      <c r="M3358">
        <f>IF($D3358=M$1,$J3358,IF($C3358&lt;&gt;$C3357,"",M3357))</f>
        <v>9</v>
      </c>
      <c r="N3358" s="20">
        <f t="shared" si="313"/>
        <v>2</v>
      </c>
      <c r="O3358" s="21">
        <f t="shared" si="314"/>
        <v>10</v>
      </c>
      <c r="P3358">
        <f t="shared" si="316"/>
        <v>1.4142135623730951</v>
      </c>
      <c r="Q3358">
        <f t="shared" si="317"/>
        <v>10</v>
      </c>
    </row>
    <row r="3359" spans="1:17" x14ac:dyDescent="0.25">
      <c r="A3359" t="str">
        <f t="shared" si="315"/>
        <v>Turkey-Foreign</v>
      </c>
      <c r="B3359">
        <v>3358</v>
      </c>
      <c r="C3359" t="s">
        <v>49</v>
      </c>
      <c r="D3359" t="s">
        <v>96</v>
      </c>
      <c r="E3359" t="s">
        <v>100</v>
      </c>
      <c r="F3359" s="3">
        <v>37889</v>
      </c>
      <c r="G3359" s="1" t="s">
        <v>156</v>
      </c>
      <c r="H3359" t="s">
        <v>75</v>
      </c>
      <c r="I3359" s="17">
        <f>IF(D3359="Moody",VLOOKUP(H3359,'Rating Translation'!$B$2:$E$25,4,FALSE),IF(D3359="SP",VLOOKUP(H3359,'Rating Translation'!$C$2:$E$25,3,FALSE),VLOOKUP(H3359,'Rating Translation'!$D$2:$E$25,2,FALSE)))</f>
        <v>10</v>
      </c>
      <c r="J3359">
        <f t="shared" si="312"/>
        <v>10</v>
      </c>
      <c r="K3359" s="20">
        <f>IF($D3359=K$1,$J3359,IF($C3359&lt;&gt;$C3358,"",K3358))</f>
        <v>11</v>
      </c>
      <c r="L3359" t="str">
        <f>IF($D3359=L$1,$J3359,IF($C3359&lt;&gt;$C3358,"",L3358))</f>
        <v/>
      </c>
      <c r="M3359">
        <f>IF($D3359=M$1,$J3359,IF($C3359&lt;&gt;$C3358,"",M3358))</f>
        <v>10</v>
      </c>
      <c r="N3359" s="20">
        <f t="shared" si="313"/>
        <v>2</v>
      </c>
      <c r="O3359" s="21">
        <f t="shared" si="314"/>
        <v>10.5</v>
      </c>
      <c r="P3359">
        <f t="shared" si="316"/>
        <v>0.70710678118654757</v>
      </c>
      <c r="Q3359">
        <f t="shared" si="317"/>
        <v>10.5</v>
      </c>
    </row>
    <row r="3360" spans="1:17" x14ac:dyDescent="0.25">
      <c r="A3360" t="str">
        <f t="shared" si="315"/>
        <v>Turkey-Foreign</v>
      </c>
      <c r="B3360">
        <v>3359</v>
      </c>
      <c r="C3360" t="s">
        <v>49</v>
      </c>
      <c r="D3360" t="s">
        <v>69</v>
      </c>
      <c r="E3360" t="s">
        <v>100</v>
      </c>
      <c r="F3360" s="3">
        <v>37940</v>
      </c>
      <c r="G3360" s="1" t="s">
        <v>61</v>
      </c>
      <c r="H3360" t="s">
        <v>67</v>
      </c>
      <c r="I3360" s="17">
        <f>IF(D3360="Moody",VLOOKUP(H3360,'Rating Translation'!$B$2:$E$25,4,FALSE),IF(D3360="SP",VLOOKUP(H3360,'Rating Translation'!$C$2:$E$25,3,FALSE),VLOOKUP(H3360,'Rating Translation'!$D$2:$E$25,2,FALSE)))</f>
        <v>11</v>
      </c>
      <c r="J3360">
        <f t="shared" si="312"/>
        <v>11</v>
      </c>
      <c r="K3360" s="20">
        <f>IF($D3360=K$1,$J3360,IF($C3360&lt;&gt;$C3359,"",K3359))</f>
        <v>11</v>
      </c>
      <c r="L3360" t="str">
        <f>IF($D3360=L$1,$J3360,IF($C3360&lt;&gt;$C3359,"",L3359))</f>
        <v/>
      </c>
      <c r="M3360">
        <f>IF($D3360=M$1,$J3360,IF($C3360&lt;&gt;$C3359,"",M3359))</f>
        <v>10</v>
      </c>
      <c r="N3360" s="20">
        <f t="shared" si="313"/>
        <v>2</v>
      </c>
      <c r="O3360" s="21">
        <f t="shared" si="314"/>
        <v>10.5</v>
      </c>
      <c r="P3360">
        <f t="shared" si="316"/>
        <v>0.70710678118654757</v>
      </c>
      <c r="Q3360">
        <f t="shared" si="317"/>
        <v>10.5</v>
      </c>
    </row>
    <row r="3361" spans="1:17" x14ac:dyDescent="0.25">
      <c r="A3361" t="str">
        <f t="shared" si="315"/>
        <v>Turkey-Foreign</v>
      </c>
      <c r="B3361">
        <v>3360</v>
      </c>
      <c r="C3361" t="s">
        <v>49</v>
      </c>
      <c r="D3361" t="s">
        <v>96</v>
      </c>
      <c r="E3361" t="s">
        <v>100</v>
      </c>
      <c r="F3361" s="3">
        <v>38026</v>
      </c>
      <c r="G3361" s="1" t="s">
        <v>146</v>
      </c>
      <c r="H3361" t="s">
        <v>95</v>
      </c>
      <c r="I3361" s="17">
        <f>IF(D3361="Moody",VLOOKUP(H3361,'Rating Translation'!$B$2:$E$25,4,FALSE),IF(D3361="SP",VLOOKUP(H3361,'Rating Translation'!$C$2:$E$25,3,FALSE),VLOOKUP(H3361,'Rating Translation'!$D$2:$E$25,2,FALSE)))</f>
        <v>11</v>
      </c>
      <c r="J3361">
        <f t="shared" si="312"/>
        <v>11</v>
      </c>
      <c r="K3361" s="20">
        <f>IF($D3361=K$1,$J3361,IF($C3361&lt;&gt;$C3360,"",K3360))</f>
        <v>11</v>
      </c>
      <c r="L3361" t="str">
        <f>IF($D3361=L$1,$J3361,IF($C3361&lt;&gt;$C3360,"",L3360))</f>
        <v/>
      </c>
      <c r="M3361">
        <f>IF($D3361=M$1,$J3361,IF($C3361&lt;&gt;$C3360,"",M3360))</f>
        <v>11</v>
      </c>
      <c r="N3361" s="20">
        <f t="shared" si="313"/>
        <v>2</v>
      </c>
      <c r="O3361" s="21">
        <f t="shared" si="314"/>
        <v>11</v>
      </c>
      <c r="P3361">
        <f t="shared" si="316"/>
        <v>0</v>
      </c>
      <c r="Q3361">
        <f t="shared" si="317"/>
        <v>11</v>
      </c>
    </row>
    <row r="3362" spans="1:17" x14ac:dyDescent="0.25">
      <c r="A3362" t="str">
        <f t="shared" si="315"/>
        <v>Turkey-Foreign</v>
      </c>
      <c r="B3362">
        <v>3361</v>
      </c>
      <c r="C3362" t="s">
        <v>49</v>
      </c>
      <c r="D3362" t="s">
        <v>96</v>
      </c>
      <c r="E3362" t="s">
        <v>100</v>
      </c>
      <c r="F3362" s="3">
        <v>38224</v>
      </c>
      <c r="G3362" s="1" t="s">
        <v>209</v>
      </c>
      <c r="H3362" t="s">
        <v>95</v>
      </c>
      <c r="I3362" s="17">
        <f>IF(D3362="Moody",VLOOKUP(H3362,'Rating Translation'!$B$2:$E$25,4,FALSE),IF(D3362="SP",VLOOKUP(H3362,'Rating Translation'!$C$2:$E$25,3,FALSE),VLOOKUP(H3362,'Rating Translation'!$D$2:$E$25,2,FALSE)))</f>
        <v>11</v>
      </c>
      <c r="J3362">
        <f t="shared" si="312"/>
        <v>11</v>
      </c>
      <c r="K3362" s="20">
        <f>IF($D3362=K$1,$J3362,IF($C3362&lt;&gt;$C3361,"",K3361))</f>
        <v>11</v>
      </c>
      <c r="L3362" t="str">
        <f>IF($D3362=L$1,$J3362,IF($C3362&lt;&gt;$C3361,"",L3361))</f>
        <v/>
      </c>
      <c r="M3362">
        <f>IF($D3362=M$1,$J3362,IF($C3362&lt;&gt;$C3361,"",M3361))</f>
        <v>11</v>
      </c>
      <c r="N3362" s="20">
        <f t="shared" si="313"/>
        <v>2</v>
      </c>
      <c r="O3362" s="21">
        <f t="shared" si="314"/>
        <v>11</v>
      </c>
      <c r="P3362">
        <f t="shared" si="316"/>
        <v>0</v>
      </c>
      <c r="Q3362">
        <f t="shared" si="317"/>
        <v>11</v>
      </c>
    </row>
    <row r="3363" spans="1:17" x14ac:dyDescent="0.25">
      <c r="A3363" t="str">
        <f t="shared" si="315"/>
        <v>Turkey-Foreign</v>
      </c>
      <c r="B3363">
        <v>3362</v>
      </c>
      <c r="C3363" t="s">
        <v>49</v>
      </c>
      <c r="D3363" t="s">
        <v>69</v>
      </c>
      <c r="E3363" t="s">
        <v>100</v>
      </c>
      <c r="F3363" s="3">
        <v>38260</v>
      </c>
      <c r="G3363" s="1" t="s">
        <v>61</v>
      </c>
      <c r="H3363" t="s">
        <v>67</v>
      </c>
      <c r="I3363" s="17">
        <f>IF(D3363="Moody",VLOOKUP(H3363,'Rating Translation'!$B$2:$E$25,4,FALSE),IF(D3363="SP",VLOOKUP(H3363,'Rating Translation'!$C$2:$E$25,3,FALSE),VLOOKUP(H3363,'Rating Translation'!$D$2:$E$25,2,FALSE)))</f>
        <v>11</v>
      </c>
      <c r="J3363">
        <f t="shared" si="312"/>
        <v>11</v>
      </c>
      <c r="K3363" s="20">
        <f>IF($D3363=K$1,$J3363,IF($C3363&lt;&gt;$C3362,"",K3362))</f>
        <v>11</v>
      </c>
      <c r="L3363" t="str">
        <f>IF($D3363=L$1,$J3363,IF($C3363&lt;&gt;$C3362,"",L3362))</f>
        <v/>
      </c>
      <c r="M3363">
        <f>IF($D3363=M$1,$J3363,IF($C3363&lt;&gt;$C3362,"",M3362))</f>
        <v>11</v>
      </c>
      <c r="N3363" s="20">
        <f t="shared" si="313"/>
        <v>2</v>
      </c>
      <c r="O3363" s="21">
        <f t="shared" si="314"/>
        <v>11</v>
      </c>
      <c r="P3363">
        <f t="shared" si="316"/>
        <v>0</v>
      </c>
      <c r="Q3363">
        <f t="shared" si="317"/>
        <v>11</v>
      </c>
    </row>
    <row r="3364" spans="1:17" x14ac:dyDescent="0.25">
      <c r="A3364" t="str">
        <f t="shared" si="315"/>
        <v>Turkey-Foreign</v>
      </c>
      <c r="B3364">
        <v>3363</v>
      </c>
      <c r="C3364" t="s">
        <v>49</v>
      </c>
      <c r="D3364" t="s">
        <v>96</v>
      </c>
      <c r="E3364" t="s">
        <v>100</v>
      </c>
      <c r="F3364" s="3">
        <v>38365</v>
      </c>
      <c r="G3364" s="1" t="s">
        <v>80</v>
      </c>
      <c r="H3364" t="s">
        <v>94</v>
      </c>
      <c r="I3364" s="17">
        <f>IF(D3364="Moody",VLOOKUP(H3364,'Rating Translation'!$B$2:$E$25,4,FALSE),IF(D3364="SP",VLOOKUP(H3364,'Rating Translation'!$C$2:$E$25,3,FALSE),VLOOKUP(H3364,'Rating Translation'!$D$2:$E$25,2,FALSE)))</f>
        <v>12</v>
      </c>
      <c r="J3364">
        <f t="shared" si="312"/>
        <v>12</v>
      </c>
      <c r="K3364" s="20">
        <f>IF($D3364=K$1,$J3364,IF($C3364&lt;&gt;$C3363,"",K3363))</f>
        <v>11</v>
      </c>
      <c r="L3364" t="str">
        <f>IF($D3364=L$1,$J3364,IF($C3364&lt;&gt;$C3363,"",L3363))</f>
        <v/>
      </c>
      <c r="M3364">
        <f>IF($D3364=M$1,$J3364,IF($C3364&lt;&gt;$C3363,"",M3363))</f>
        <v>12</v>
      </c>
      <c r="N3364" s="20">
        <f t="shared" si="313"/>
        <v>2</v>
      </c>
      <c r="O3364" s="21">
        <f t="shared" si="314"/>
        <v>11.5</v>
      </c>
      <c r="P3364">
        <f t="shared" si="316"/>
        <v>0.70710678118654757</v>
      </c>
      <c r="Q3364">
        <f t="shared" si="317"/>
        <v>11.5</v>
      </c>
    </row>
    <row r="3365" spans="1:17" x14ac:dyDescent="0.25">
      <c r="A3365" t="str">
        <f t="shared" si="315"/>
        <v>Turkey-Foreign</v>
      </c>
      <c r="B3365">
        <v>3364</v>
      </c>
      <c r="C3365" t="s">
        <v>49</v>
      </c>
      <c r="D3365" t="s">
        <v>69</v>
      </c>
      <c r="E3365" t="s">
        <v>100</v>
      </c>
      <c r="F3365" s="3">
        <v>38394</v>
      </c>
      <c r="G3365" s="1" t="s">
        <v>63</v>
      </c>
      <c r="H3365" t="s">
        <v>67</v>
      </c>
      <c r="I3365" s="17">
        <f>IF(D3365="Moody",VLOOKUP(H3365,'Rating Translation'!$B$2:$E$25,4,FALSE),IF(D3365="SP",VLOOKUP(H3365,'Rating Translation'!$C$2:$E$25,3,FALSE),VLOOKUP(H3365,'Rating Translation'!$D$2:$E$25,2,FALSE)))</f>
        <v>11</v>
      </c>
      <c r="J3365">
        <f t="shared" si="312"/>
        <v>11</v>
      </c>
      <c r="K3365" s="20">
        <f>IF($D3365=K$1,$J3365,IF($C3365&lt;&gt;$C3364,"",K3364))</f>
        <v>11</v>
      </c>
      <c r="L3365" t="str">
        <f>IF($D3365=L$1,$J3365,IF($C3365&lt;&gt;$C3364,"",L3364))</f>
        <v/>
      </c>
      <c r="M3365">
        <f>IF($D3365=M$1,$J3365,IF($C3365&lt;&gt;$C3364,"",M3364))</f>
        <v>12</v>
      </c>
      <c r="N3365" s="20">
        <f t="shared" si="313"/>
        <v>2</v>
      </c>
      <c r="O3365" s="21">
        <f t="shared" si="314"/>
        <v>11.5</v>
      </c>
      <c r="P3365">
        <f t="shared" si="316"/>
        <v>0.70710678118654757</v>
      </c>
      <c r="Q3365">
        <f t="shared" si="317"/>
        <v>11.5</v>
      </c>
    </row>
    <row r="3366" spans="1:17" x14ac:dyDescent="0.25">
      <c r="A3366" t="str">
        <f t="shared" si="315"/>
        <v>Turkey-Foreign</v>
      </c>
      <c r="B3366">
        <v>3365</v>
      </c>
      <c r="C3366" t="s">
        <v>49</v>
      </c>
      <c r="D3366" t="s">
        <v>96</v>
      </c>
      <c r="E3366" t="s">
        <v>100</v>
      </c>
      <c r="F3366" s="3">
        <v>38692</v>
      </c>
      <c r="G3366" s="1" t="s">
        <v>83</v>
      </c>
      <c r="H3366" t="s">
        <v>94</v>
      </c>
      <c r="I3366" s="17">
        <f>IF(D3366="Moody",VLOOKUP(H3366,'Rating Translation'!$B$2:$E$25,4,FALSE),IF(D3366="SP",VLOOKUP(H3366,'Rating Translation'!$C$2:$E$25,3,FALSE),VLOOKUP(H3366,'Rating Translation'!$D$2:$E$25,2,FALSE)))</f>
        <v>12</v>
      </c>
      <c r="J3366">
        <f t="shared" si="312"/>
        <v>12</v>
      </c>
      <c r="K3366" s="20">
        <f>IF($D3366=K$1,$J3366,IF($C3366&lt;&gt;$C3365,"",K3365))</f>
        <v>11</v>
      </c>
      <c r="L3366" t="str">
        <f>IF($D3366=L$1,$J3366,IF($C3366&lt;&gt;$C3365,"",L3365))</f>
        <v/>
      </c>
      <c r="M3366">
        <f>IF($D3366=M$1,$J3366,IF($C3366&lt;&gt;$C3365,"",M3365))</f>
        <v>12</v>
      </c>
      <c r="N3366" s="20">
        <f t="shared" si="313"/>
        <v>2</v>
      </c>
      <c r="O3366" s="21">
        <f t="shared" si="314"/>
        <v>11.5</v>
      </c>
      <c r="P3366">
        <f t="shared" si="316"/>
        <v>0.70710678118654757</v>
      </c>
      <c r="Q3366">
        <f t="shared" si="317"/>
        <v>11.5</v>
      </c>
    </row>
    <row r="3367" spans="1:17" x14ac:dyDescent="0.25">
      <c r="A3367" t="str">
        <f t="shared" si="315"/>
        <v>Turkey-Foreign</v>
      </c>
      <c r="B3367">
        <v>3366</v>
      </c>
      <c r="C3367" t="s">
        <v>49</v>
      </c>
      <c r="D3367" t="s">
        <v>69</v>
      </c>
      <c r="E3367" t="s">
        <v>100</v>
      </c>
      <c r="F3367" s="3">
        <v>38700</v>
      </c>
      <c r="G3367" s="1" t="s">
        <v>143</v>
      </c>
      <c r="H3367" t="s">
        <v>68</v>
      </c>
      <c r="I3367" s="17">
        <f>IF(D3367="Moody",VLOOKUP(H3367,'Rating Translation'!$B$2:$E$25,4,FALSE),IF(D3367="SP",VLOOKUP(H3367,'Rating Translation'!$C$2:$E$25,3,FALSE),VLOOKUP(H3367,'Rating Translation'!$D$2:$E$25,2,FALSE)))</f>
        <v>12</v>
      </c>
      <c r="J3367">
        <f t="shared" si="312"/>
        <v>12</v>
      </c>
      <c r="K3367" s="20">
        <f>IF($D3367=K$1,$J3367,IF($C3367&lt;&gt;$C3366,"",K3366))</f>
        <v>12</v>
      </c>
      <c r="L3367" t="str">
        <f>IF($D3367=L$1,$J3367,IF($C3367&lt;&gt;$C3366,"",L3366))</f>
        <v/>
      </c>
      <c r="M3367">
        <f>IF($D3367=M$1,$J3367,IF($C3367&lt;&gt;$C3366,"",M3366))</f>
        <v>12</v>
      </c>
      <c r="N3367" s="20">
        <f t="shared" si="313"/>
        <v>2</v>
      </c>
      <c r="O3367" s="21">
        <f t="shared" si="314"/>
        <v>12</v>
      </c>
      <c r="P3367">
        <f t="shared" si="316"/>
        <v>0</v>
      </c>
      <c r="Q3367">
        <f t="shared" si="317"/>
        <v>12</v>
      </c>
    </row>
    <row r="3368" spans="1:17" x14ac:dyDescent="0.25">
      <c r="A3368" t="str">
        <f t="shared" si="315"/>
        <v>Turkey-Foreign</v>
      </c>
      <c r="B3368">
        <v>3367</v>
      </c>
      <c r="C3368" t="s">
        <v>49</v>
      </c>
      <c r="D3368" t="s">
        <v>96</v>
      </c>
      <c r="E3368" t="s">
        <v>100</v>
      </c>
      <c r="F3368" s="3">
        <v>39211</v>
      </c>
      <c r="G3368" s="1" t="s">
        <v>80</v>
      </c>
      <c r="H3368" t="s">
        <v>94</v>
      </c>
      <c r="I3368" s="17">
        <f>IF(D3368="Moody",VLOOKUP(H3368,'Rating Translation'!$B$2:$E$25,4,FALSE),IF(D3368="SP",VLOOKUP(H3368,'Rating Translation'!$C$2:$E$25,3,FALSE),VLOOKUP(H3368,'Rating Translation'!$D$2:$E$25,2,FALSE)))</f>
        <v>12</v>
      </c>
      <c r="J3368">
        <f t="shared" ref="J3368:J3431" si="318">IF(ISERROR(I3368),"",I3368)</f>
        <v>12</v>
      </c>
      <c r="K3368" s="20">
        <f>IF($D3368=K$1,$J3368,IF($C3368&lt;&gt;$C3367,"",K3367))</f>
        <v>12</v>
      </c>
      <c r="L3368" t="str">
        <f>IF($D3368=L$1,$J3368,IF($C3368&lt;&gt;$C3367,"",L3367))</f>
        <v/>
      </c>
      <c r="M3368">
        <f>IF($D3368=M$1,$J3368,IF($C3368&lt;&gt;$C3367,"",M3367))</f>
        <v>12</v>
      </c>
      <c r="N3368" s="20">
        <f t="shared" ref="N3368:N3431" si="319">COUNT(K3368:M3368)</f>
        <v>2</v>
      </c>
      <c r="O3368" s="21">
        <f t="shared" ref="O3368:O3431" si="320">AVERAGE(K3368:M3368)</f>
        <v>12</v>
      </c>
      <c r="P3368">
        <f t="shared" si="316"/>
        <v>0</v>
      </c>
      <c r="Q3368">
        <f t="shared" si="317"/>
        <v>12</v>
      </c>
    </row>
    <row r="3369" spans="1:17" x14ac:dyDescent="0.25">
      <c r="A3369" t="str">
        <f t="shared" si="315"/>
        <v>Turkey-Foreign</v>
      </c>
      <c r="B3369">
        <v>3368</v>
      </c>
      <c r="C3369" t="s">
        <v>49</v>
      </c>
      <c r="D3369" t="s">
        <v>96</v>
      </c>
      <c r="E3369" t="s">
        <v>100</v>
      </c>
      <c r="F3369" s="3">
        <v>39428</v>
      </c>
      <c r="G3369" s="1" t="s">
        <v>80</v>
      </c>
      <c r="H3369" t="s">
        <v>94</v>
      </c>
      <c r="I3369" s="17">
        <f>IF(D3369="Moody",VLOOKUP(H3369,'Rating Translation'!$B$2:$E$25,4,FALSE),IF(D3369="SP",VLOOKUP(H3369,'Rating Translation'!$C$2:$E$25,3,FALSE),VLOOKUP(H3369,'Rating Translation'!$D$2:$E$25,2,FALSE)))</f>
        <v>12</v>
      </c>
      <c r="J3369">
        <f t="shared" si="318"/>
        <v>12</v>
      </c>
      <c r="K3369" s="20">
        <f>IF($D3369=K$1,$J3369,IF($C3369&lt;&gt;$C3368,"",K3368))</f>
        <v>12</v>
      </c>
      <c r="L3369" t="str">
        <f>IF($D3369=L$1,$J3369,IF($C3369&lt;&gt;$C3368,"",L3368))</f>
        <v/>
      </c>
      <c r="M3369">
        <f>IF($D3369=M$1,$J3369,IF($C3369&lt;&gt;$C3368,"",M3368))</f>
        <v>12</v>
      </c>
      <c r="N3369" s="20">
        <f t="shared" si="319"/>
        <v>2</v>
      </c>
      <c r="O3369" s="21">
        <f t="shared" si="320"/>
        <v>12</v>
      </c>
      <c r="P3369">
        <f t="shared" si="316"/>
        <v>0</v>
      </c>
      <c r="Q3369">
        <f t="shared" si="317"/>
        <v>12</v>
      </c>
    </row>
    <row r="3370" spans="1:17" x14ac:dyDescent="0.25">
      <c r="A3370" t="str">
        <f t="shared" si="315"/>
        <v>Turkey-Foreign</v>
      </c>
      <c r="B3370">
        <v>3369</v>
      </c>
      <c r="C3370" t="s">
        <v>49</v>
      </c>
      <c r="D3370" t="s">
        <v>69</v>
      </c>
      <c r="E3370" t="s">
        <v>100</v>
      </c>
      <c r="F3370" s="3">
        <v>40074</v>
      </c>
      <c r="G3370" s="1" t="s">
        <v>63</v>
      </c>
      <c r="H3370" t="s">
        <v>68</v>
      </c>
      <c r="I3370" s="17">
        <f>IF(D3370="Moody",VLOOKUP(H3370,'Rating Translation'!$B$2:$E$25,4,FALSE),IF(D3370="SP",VLOOKUP(H3370,'Rating Translation'!$C$2:$E$25,3,FALSE),VLOOKUP(H3370,'Rating Translation'!$D$2:$E$25,2,FALSE)))</f>
        <v>12</v>
      </c>
      <c r="J3370">
        <f t="shared" si="318"/>
        <v>12</v>
      </c>
      <c r="K3370" s="20">
        <f>IF($D3370=K$1,$J3370,IF($C3370&lt;&gt;$C3369,"",K3369))</f>
        <v>12</v>
      </c>
      <c r="L3370" t="str">
        <f>IF($D3370=L$1,$J3370,IF($C3370&lt;&gt;$C3369,"",L3369))</f>
        <v/>
      </c>
      <c r="M3370">
        <f>IF($D3370=M$1,$J3370,IF($C3370&lt;&gt;$C3369,"",M3369))</f>
        <v>12</v>
      </c>
      <c r="N3370" s="20">
        <f t="shared" si="319"/>
        <v>2</v>
      </c>
      <c r="O3370" s="21">
        <f t="shared" si="320"/>
        <v>12</v>
      </c>
      <c r="P3370">
        <f t="shared" si="316"/>
        <v>0</v>
      </c>
      <c r="Q3370">
        <f t="shared" si="317"/>
        <v>12</v>
      </c>
    </row>
    <row r="3371" spans="1:17" x14ac:dyDescent="0.25">
      <c r="A3371" t="str">
        <f t="shared" si="315"/>
        <v>Turkey-Foreign</v>
      </c>
      <c r="B3371">
        <v>3370</v>
      </c>
      <c r="C3371" t="s">
        <v>49</v>
      </c>
      <c r="D3371" t="s">
        <v>96</v>
      </c>
      <c r="E3371" t="s">
        <v>100</v>
      </c>
      <c r="F3371" s="3">
        <v>40113</v>
      </c>
      <c r="G3371" s="1" t="s">
        <v>83</v>
      </c>
      <c r="H3371" t="s">
        <v>94</v>
      </c>
      <c r="I3371" s="17">
        <f>IF(D3371="Moody",VLOOKUP(H3371,'Rating Translation'!$B$2:$E$25,4,FALSE),IF(D3371="SP",VLOOKUP(H3371,'Rating Translation'!$C$2:$E$25,3,FALSE),VLOOKUP(H3371,'Rating Translation'!$D$2:$E$25,2,FALSE)))</f>
        <v>12</v>
      </c>
      <c r="J3371">
        <f t="shared" si="318"/>
        <v>12</v>
      </c>
      <c r="K3371" s="20">
        <f>IF($D3371=K$1,$J3371,IF($C3371&lt;&gt;$C3370,"",K3370))</f>
        <v>12</v>
      </c>
      <c r="L3371" t="str">
        <f>IF($D3371=L$1,$J3371,IF($C3371&lt;&gt;$C3370,"",L3370))</f>
        <v/>
      </c>
      <c r="M3371">
        <f>IF($D3371=M$1,$J3371,IF($C3371&lt;&gt;$C3370,"",M3370))</f>
        <v>12</v>
      </c>
      <c r="N3371" s="20">
        <f t="shared" si="319"/>
        <v>2</v>
      </c>
      <c r="O3371" s="21">
        <f t="shared" si="320"/>
        <v>12</v>
      </c>
      <c r="P3371">
        <f t="shared" si="316"/>
        <v>0</v>
      </c>
      <c r="Q3371">
        <f t="shared" si="317"/>
        <v>12</v>
      </c>
    </row>
    <row r="3372" spans="1:17" x14ac:dyDescent="0.25">
      <c r="A3372" t="str">
        <f t="shared" si="315"/>
        <v>Turkey-Foreign</v>
      </c>
      <c r="B3372">
        <v>3371</v>
      </c>
      <c r="C3372" t="s">
        <v>49</v>
      </c>
      <c r="D3372" t="s">
        <v>96</v>
      </c>
      <c r="E3372" t="s">
        <v>100</v>
      </c>
      <c r="F3372" s="3">
        <v>40150</v>
      </c>
      <c r="G3372" s="1" t="s">
        <v>154</v>
      </c>
      <c r="H3372" t="s">
        <v>71</v>
      </c>
      <c r="I3372" s="17">
        <f>IF(D3372="Moody",VLOOKUP(H3372,'Rating Translation'!$B$2:$E$25,4,FALSE),IF(D3372="SP",VLOOKUP(H3372,'Rating Translation'!$C$2:$E$25,3,FALSE),VLOOKUP(H3372,'Rating Translation'!$D$2:$E$25,2,FALSE)))</f>
        <v>14</v>
      </c>
      <c r="J3372">
        <f t="shared" si="318"/>
        <v>14</v>
      </c>
      <c r="K3372" s="20">
        <f>IF($D3372=K$1,$J3372,IF($C3372&lt;&gt;$C3371,"",K3371))</f>
        <v>12</v>
      </c>
      <c r="L3372" t="str">
        <f>IF($D3372=L$1,$J3372,IF($C3372&lt;&gt;$C3371,"",L3371))</f>
        <v/>
      </c>
      <c r="M3372">
        <f>IF($D3372=M$1,$J3372,IF($C3372&lt;&gt;$C3371,"",M3371))</f>
        <v>14</v>
      </c>
      <c r="N3372" s="20">
        <f t="shared" si="319"/>
        <v>2</v>
      </c>
      <c r="O3372" s="21">
        <f t="shared" si="320"/>
        <v>13</v>
      </c>
      <c r="P3372">
        <f t="shared" si="316"/>
        <v>1.4142135623730951</v>
      </c>
      <c r="Q3372">
        <f t="shared" si="317"/>
        <v>13</v>
      </c>
    </row>
    <row r="3373" spans="1:17" x14ac:dyDescent="0.25">
      <c r="A3373" t="str">
        <f t="shared" si="315"/>
        <v>Turkey-Foreign</v>
      </c>
      <c r="B3373">
        <v>3372</v>
      </c>
      <c r="C3373" t="s">
        <v>49</v>
      </c>
      <c r="D3373" t="s">
        <v>69</v>
      </c>
      <c r="E3373" t="s">
        <v>100</v>
      </c>
      <c r="F3373" s="3">
        <v>40186</v>
      </c>
      <c r="G3373" s="1" t="s">
        <v>56</v>
      </c>
      <c r="H3373" t="s">
        <v>57</v>
      </c>
      <c r="I3373" s="17">
        <f>IF(D3373="Moody",VLOOKUP(H3373,'Rating Translation'!$B$2:$E$25,4,FALSE),IF(D3373="SP",VLOOKUP(H3373,'Rating Translation'!$C$2:$E$25,3,FALSE),VLOOKUP(H3373,'Rating Translation'!$D$2:$E$25,2,FALSE)))</f>
        <v>13</v>
      </c>
      <c r="J3373">
        <f t="shared" si="318"/>
        <v>13</v>
      </c>
      <c r="K3373" s="20">
        <f>IF($D3373=K$1,$J3373,IF($C3373&lt;&gt;$C3372,"",K3372))</f>
        <v>13</v>
      </c>
      <c r="L3373" t="str">
        <f>IF($D3373=L$1,$J3373,IF($C3373&lt;&gt;$C3372,"",L3372))</f>
        <v/>
      </c>
      <c r="M3373">
        <f>IF($D3373=M$1,$J3373,IF($C3373&lt;&gt;$C3372,"",M3372))</f>
        <v>14</v>
      </c>
      <c r="N3373" s="20">
        <f t="shared" si="319"/>
        <v>2</v>
      </c>
      <c r="O3373" s="21">
        <f t="shared" si="320"/>
        <v>13.5</v>
      </c>
      <c r="P3373">
        <f t="shared" si="316"/>
        <v>0.70710678118654757</v>
      </c>
      <c r="Q3373">
        <f t="shared" si="317"/>
        <v>13.5</v>
      </c>
    </row>
    <row r="3374" spans="1:17" x14ac:dyDescent="0.25">
      <c r="A3374" t="str">
        <f t="shared" si="315"/>
        <v>Turkey-Foreign</v>
      </c>
      <c r="B3374">
        <v>3373</v>
      </c>
      <c r="C3374" t="s">
        <v>49</v>
      </c>
      <c r="D3374" t="s">
        <v>79</v>
      </c>
      <c r="E3374" t="s">
        <v>100</v>
      </c>
      <c r="F3374" s="3">
        <v>40228</v>
      </c>
      <c r="G3374" s="1" t="s">
        <v>155</v>
      </c>
      <c r="H3374" t="s">
        <v>92</v>
      </c>
      <c r="I3374" s="17">
        <f>IF(D3374="Moody",VLOOKUP(H3374,'Rating Translation'!$B$2:$E$25,4,FALSE),IF(D3374="SP",VLOOKUP(H3374,'Rating Translation'!$C$2:$E$25,3,FALSE),VLOOKUP(H3374,'Rating Translation'!$D$2:$E$25,2,FALSE)))</f>
        <v>13</v>
      </c>
      <c r="J3374">
        <f t="shared" si="318"/>
        <v>13</v>
      </c>
      <c r="K3374" s="20">
        <f>IF($D3374=K$1,$J3374,IF($C3374&lt;&gt;$C3373,"",K3373))</f>
        <v>13</v>
      </c>
      <c r="L3374">
        <f>IF($D3374=L$1,$J3374,IF($C3374&lt;&gt;$C3373,"",L3373))</f>
        <v>13</v>
      </c>
      <c r="M3374">
        <f>IF($D3374=M$1,$J3374,IF($C3374&lt;&gt;$C3373,"",M3373))</f>
        <v>14</v>
      </c>
      <c r="N3374" s="20">
        <f t="shared" si="319"/>
        <v>3</v>
      </c>
      <c r="O3374" s="21">
        <f t="shared" si="320"/>
        <v>13.333333333333334</v>
      </c>
      <c r="P3374">
        <f t="shared" si="316"/>
        <v>0.57735026918962573</v>
      </c>
      <c r="Q3374">
        <f t="shared" si="317"/>
        <v>13</v>
      </c>
    </row>
    <row r="3375" spans="1:17" x14ac:dyDescent="0.25">
      <c r="A3375" t="str">
        <f t="shared" si="315"/>
        <v>Turkey-Foreign</v>
      </c>
      <c r="B3375">
        <v>3374</v>
      </c>
      <c r="C3375" t="s">
        <v>49</v>
      </c>
      <c r="D3375" t="s">
        <v>69</v>
      </c>
      <c r="E3375" t="s">
        <v>100</v>
      </c>
      <c r="F3375" s="3">
        <v>40456</v>
      </c>
      <c r="G3375" s="1" t="s">
        <v>63</v>
      </c>
      <c r="H3375" t="s">
        <v>57</v>
      </c>
      <c r="I3375" s="17">
        <f>IF(D3375="Moody",VLOOKUP(H3375,'Rating Translation'!$B$2:$E$25,4,FALSE),IF(D3375="SP",VLOOKUP(H3375,'Rating Translation'!$C$2:$E$25,3,FALSE),VLOOKUP(H3375,'Rating Translation'!$D$2:$E$25,2,FALSE)))</f>
        <v>13</v>
      </c>
      <c r="J3375">
        <f t="shared" si="318"/>
        <v>13</v>
      </c>
      <c r="K3375" s="20">
        <f>IF($D3375=K$1,$J3375,IF($C3375&lt;&gt;$C3374,"",K3374))</f>
        <v>13</v>
      </c>
      <c r="L3375">
        <f>IF($D3375=L$1,$J3375,IF($C3375&lt;&gt;$C3374,"",L3374))</f>
        <v>13</v>
      </c>
      <c r="M3375">
        <f>IF($D3375=M$1,$J3375,IF($C3375&lt;&gt;$C3374,"",M3374))</f>
        <v>14</v>
      </c>
      <c r="N3375" s="20">
        <f t="shared" si="319"/>
        <v>3</v>
      </c>
      <c r="O3375" s="21">
        <f t="shared" si="320"/>
        <v>13.333333333333334</v>
      </c>
      <c r="P3375">
        <f t="shared" si="316"/>
        <v>0.57735026918962573</v>
      </c>
      <c r="Q3375">
        <f t="shared" si="317"/>
        <v>13</v>
      </c>
    </row>
    <row r="3376" spans="1:17" x14ac:dyDescent="0.25">
      <c r="A3376" t="str">
        <f t="shared" si="315"/>
        <v>Turkey-Foreign</v>
      </c>
      <c r="B3376">
        <v>3375</v>
      </c>
      <c r="C3376" t="s">
        <v>49</v>
      </c>
      <c r="D3376" t="s">
        <v>96</v>
      </c>
      <c r="E3376" t="s">
        <v>100</v>
      </c>
      <c r="F3376" s="3">
        <v>40506</v>
      </c>
      <c r="G3376" s="1" t="s">
        <v>169</v>
      </c>
      <c r="H3376" t="s">
        <v>71</v>
      </c>
      <c r="I3376" s="17">
        <f>IF(D3376="Moody",VLOOKUP(H3376,'Rating Translation'!$B$2:$E$25,4,FALSE),IF(D3376="SP",VLOOKUP(H3376,'Rating Translation'!$C$2:$E$25,3,FALSE),VLOOKUP(H3376,'Rating Translation'!$D$2:$E$25,2,FALSE)))</f>
        <v>14</v>
      </c>
      <c r="J3376">
        <f t="shared" si="318"/>
        <v>14</v>
      </c>
      <c r="K3376" s="20">
        <f>IF($D3376=K$1,$J3376,IF($C3376&lt;&gt;$C3375,"",K3375))</f>
        <v>13</v>
      </c>
      <c r="L3376">
        <f>IF($D3376=L$1,$J3376,IF($C3376&lt;&gt;$C3375,"",L3375))</f>
        <v>13</v>
      </c>
      <c r="M3376">
        <f>IF($D3376=M$1,$J3376,IF($C3376&lt;&gt;$C3375,"",M3375))</f>
        <v>14</v>
      </c>
      <c r="N3376" s="20">
        <f t="shared" si="319"/>
        <v>3</v>
      </c>
      <c r="O3376" s="21">
        <f t="shared" si="320"/>
        <v>13.333333333333334</v>
      </c>
      <c r="P3376">
        <f t="shared" si="316"/>
        <v>0.57735026918962573</v>
      </c>
      <c r="Q3376">
        <f t="shared" si="317"/>
        <v>13</v>
      </c>
    </row>
    <row r="3377" spans="1:17" x14ac:dyDescent="0.25">
      <c r="A3377" t="str">
        <f t="shared" si="315"/>
        <v>Turkey-Foreign</v>
      </c>
      <c r="B3377">
        <v>3376</v>
      </c>
      <c r="C3377" t="s">
        <v>49</v>
      </c>
      <c r="D3377" t="s">
        <v>96</v>
      </c>
      <c r="E3377" t="s">
        <v>100</v>
      </c>
      <c r="F3377" s="3">
        <v>40683</v>
      </c>
      <c r="G3377" s="1" t="s">
        <v>71</v>
      </c>
      <c r="H3377" t="s">
        <v>71</v>
      </c>
      <c r="I3377" s="17">
        <f>IF(D3377="Moody",VLOOKUP(H3377,'Rating Translation'!$B$2:$E$25,4,FALSE),IF(D3377="SP",VLOOKUP(H3377,'Rating Translation'!$C$2:$E$25,3,FALSE),VLOOKUP(H3377,'Rating Translation'!$D$2:$E$25,2,FALSE)))</f>
        <v>14</v>
      </c>
      <c r="J3377">
        <f t="shared" si="318"/>
        <v>14</v>
      </c>
      <c r="K3377" s="20">
        <f>IF($D3377=K$1,$J3377,IF($C3377&lt;&gt;$C3376,"",K3376))</f>
        <v>13</v>
      </c>
      <c r="L3377">
        <f>IF($D3377=L$1,$J3377,IF($C3377&lt;&gt;$C3376,"",L3376))</f>
        <v>13</v>
      </c>
      <c r="M3377">
        <f>IF($D3377=M$1,$J3377,IF($C3377&lt;&gt;$C3376,"",M3376))</f>
        <v>14</v>
      </c>
      <c r="N3377" s="20">
        <f t="shared" si="319"/>
        <v>3</v>
      </c>
      <c r="O3377" s="21">
        <f t="shared" si="320"/>
        <v>13.333333333333334</v>
      </c>
      <c r="P3377">
        <f t="shared" si="316"/>
        <v>0.57735026918962573</v>
      </c>
      <c r="Q3377">
        <f t="shared" si="317"/>
        <v>13</v>
      </c>
    </row>
    <row r="3378" spans="1:17" x14ac:dyDescent="0.25">
      <c r="A3378" t="str">
        <f t="shared" si="315"/>
        <v>Turkey-Foreign</v>
      </c>
      <c r="B3378">
        <v>3377</v>
      </c>
      <c r="C3378" t="s">
        <v>49</v>
      </c>
      <c r="D3378" t="s">
        <v>96</v>
      </c>
      <c r="E3378" t="s">
        <v>100</v>
      </c>
      <c r="F3378" s="3">
        <v>40870</v>
      </c>
      <c r="G3378" s="1" t="s">
        <v>154</v>
      </c>
      <c r="H3378" t="s">
        <v>71</v>
      </c>
      <c r="I3378" s="17">
        <f>IF(D3378="Moody",VLOOKUP(H3378,'Rating Translation'!$B$2:$E$25,4,FALSE),IF(D3378="SP",VLOOKUP(H3378,'Rating Translation'!$C$2:$E$25,3,FALSE),VLOOKUP(H3378,'Rating Translation'!$D$2:$E$25,2,FALSE)))</f>
        <v>14</v>
      </c>
      <c r="J3378">
        <f t="shared" si="318"/>
        <v>14</v>
      </c>
      <c r="K3378" s="20">
        <f>IF($D3378=K$1,$J3378,IF($C3378&lt;&gt;$C3377,"",K3377))</f>
        <v>13</v>
      </c>
      <c r="L3378">
        <f>IF($D3378=L$1,$J3378,IF($C3378&lt;&gt;$C3377,"",L3377))</f>
        <v>13</v>
      </c>
      <c r="M3378">
        <f>IF($D3378=M$1,$J3378,IF($C3378&lt;&gt;$C3377,"",M3377))</f>
        <v>14</v>
      </c>
      <c r="N3378" s="20">
        <f t="shared" si="319"/>
        <v>3</v>
      </c>
      <c r="O3378" s="21">
        <f t="shared" si="320"/>
        <v>13.333333333333334</v>
      </c>
      <c r="P3378">
        <f t="shared" si="316"/>
        <v>0.57735026918962573</v>
      </c>
      <c r="Q3378">
        <f t="shared" si="317"/>
        <v>13</v>
      </c>
    </row>
    <row r="3379" spans="1:17" x14ac:dyDescent="0.25">
      <c r="A3379" t="str">
        <f t="shared" si="315"/>
        <v>Turkey-Foreign</v>
      </c>
      <c r="B3379">
        <v>3378</v>
      </c>
      <c r="C3379" t="s">
        <v>49</v>
      </c>
      <c r="D3379" t="s">
        <v>96</v>
      </c>
      <c r="E3379" t="s">
        <v>100</v>
      </c>
      <c r="F3379" s="3">
        <v>40897</v>
      </c>
      <c r="G3379" s="1" t="s">
        <v>154</v>
      </c>
      <c r="H3379" t="s">
        <v>71</v>
      </c>
      <c r="I3379" s="17">
        <f>IF(D3379="Moody",VLOOKUP(H3379,'Rating Translation'!$B$2:$E$25,4,FALSE),IF(D3379="SP",VLOOKUP(H3379,'Rating Translation'!$C$2:$E$25,3,FALSE),VLOOKUP(H3379,'Rating Translation'!$D$2:$E$25,2,FALSE)))</f>
        <v>14</v>
      </c>
      <c r="J3379">
        <f t="shared" si="318"/>
        <v>14</v>
      </c>
      <c r="K3379" s="20">
        <f>IF($D3379=K$1,$J3379,IF($C3379&lt;&gt;$C3378,"",K3378))</f>
        <v>13</v>
      </c>
      <c r="L3379">
        <f>IF($D3379=L$1,$J3379,IF($C3379&lt;&gt;$C3378,"",L3378))</f>
        <v>13</v>
      </c>
      <c r="M3379">
        <f>IF($D3379=M$1,$J3379,IF($C3379&lt;&gt;$C3378,"",M3378))</f>
        <v>14</v>
      </c>
      <c r="N3379" s="20">
        <f t="shared" si="319"/>
        <v>3</v>
      </c>
      <c r="O3379" s="21">
        <f t="shared" si="320"/>
        <v>13.333333333333334</v>
      </c>
      <c r="P3379">
        <f t="shared" si="316"/>
        <v>0.57735026918962573</v>
      </c>
      <c r="Q3379">
        <f t="shared" si="317"/>
        <v>13</v>
      </c>
    </row>
    <row r="3380" spans="1:17" x14ac:dyDescent="0.25">
      <c r="A3380" t="str">
        <f t="shared" si="315"/>
        <v>Turkey-Foreign</v>
      </c>
      <c r="B3380">
        <v>3379</v>
      </c>
      <c r="C3380" t="s">
        <v>49</v>
      </c>
      <c r="D3380" t="s">
        <v>96</v>
      </c>
      <c r="E3380" t="s">
        <v>100</v>
      </c>
      <c r="F3380" s="3">
        <v>40932</v>
      </c>
      <c r="G3380" s="1" t="s">
        <v>154</v>
      </c>
      <c r="H3380" t="s">
        <v>71</v>
      </c>
      <c r="I3380" s="17">
        <f>IF(D3380="Moody",VLOOKUP(H3380,'Rating Translation'!$B$2:$E$25,4,FALSE),IF(D3380="SP",VLOOKUP(H3380,'Rating Translation'!$C$2:$E$25,3,FALSE),VLOOKUP(H3380,'Rating Translation'!$D$2:$E$25,2,FALSE)))</f>
        <v>14</v>
      </c>
      <c r="J3380">
        <f t="shared" si="318"/>
        <v>14</v>
      </c>
      <c r="K3380" s="20">
        <f>IF($D3380=K$1,$J3380,IF($C3380&lt;&gt;$C3379,"",K3379))</f>
        <v>13</v>
      </c>
      <c r="L3380">
        <f>IF($D3380=L$1,$J3380,IF($C3380&lt;&gt;$C3379,"",L3379))</f>
        <v>13</v>
      </c>
      <c r="M3380">
        <f>IF($D3380=M$1,$J3380,IF($C3380&lt;&gt;$C3379,"",M3379))</f>
        <v>14</v>
      </c>
      <c r="N3380" s="20">
        <f t="shared" si="319"/>
        <v>3</v>
      </c>
      <c r="O3380" s="21">
        <f t="shared" si="320"/>
        <v>13.333333333333334</v>
      </c>
      <c r="P3380">
        <f t="shared" si="316"/>
        <v>0.57735026918962573</v>
      </c>
      <c r="Q3380">
        <f t="shared" si="317"/>
        <v>13</v>
      </c>
    </row>
    <row r="3381" spans="1:17" x14ac:dyDescent="0.25">
      <c r="A3381" t="str">
        <f t="shared" si="315"/>
        <v>Turkey-Foreign</v>
      </c>
      <c r="B3381">
        <v>3380</v>
      </c>
      <c r="C3381" t="s">
        <v>49</v>
      </c>
      <c r="D3381" t="s">
        <v>96</v>
      </c>
      <c r="E3381" t="s">
        <v>100</v>
      </c>
      <c r="F3381" s="3">
        <v>40963</v>
      </c>
      <c r="G3381" s="1" t="s">
        <v>154</v>
      </c>
      <c r="H3381" t="s">
        <v>71</v>
      </c>
      <c r="I3381" s="17">
        <f>IF(D3381="Moody",VLOOKUP(H3381,'Rating Translation'!$B$2:$E$25,4,FALSE),IF(D3381="SP",VLOOKUP(H3381,'Rating Translation'!$C$2:$E$25,3,FALSE),VLOOKUP(H3381,'Rating Translation'!$D$2:$E$25,2,FALSE)))</f>
        <v>14</v>
      </c>
      <c r="J3381">
        <f t="shared" si="318"/>
        <v>14</v>
      </c>
      <c r="K3381" s="20">
        <f>IF($D3381=K$1,$J3381,IF($C3381&lt;&gt;$C3380,"",K3380))</f>
        <v>13</v>
      </c>
      <c r="L3381">
        <f>IF($D3381=L$1,$J3381,IF($C3381&lt;&gt;$C3380,"",L3380))</f>
        <v>13</v>
      </c>
      <c r="M3381">
        <f>IF($D3381=M$1,$J3381,IF($C3381&lt;&gt;$C3380,"",M3380))</f>
        <v>14</v>
      </c>
      <c r="N3381" s="20">
        <f t="shared" si="319"/>
        <v>3</v>
      </c>
      <c r="O3381" s="21">
        <f t="shared" si="320"/>
        <v>13.333333333333334</v>
      </c>
      <c r="P3381">
        <f t="shared" si="316"/>
        <v>0.57735026918962573</v>
      </c>
      <c r="Q3381">
        <f t="shared" si="317"/>
        <v>13</v>
      </c>
    </row>
    <row r="3382" spans="1:17" x14ac:dyDescent="0.25">
      <c r="A3382" t="str">
        <f t="shared" si="315"/>
        <v>Turkey-Foreign</v>
      </c>
      <c r="B3382">
        <v>3381</v>
      </c>
      <c r="C3382" t="s">
        <v>49</v>
      </c>
      <c r="D3382" t="s">
        <v>96</v>
      </c>
      <c r="E3382" t="s">
        <v>100</v>
      </c>
      <c r="F3382" s="3">
        <v>40994</v>
      </c>
      <c r="G3382" s="1" t="s">
        <v>154</v>
      </c>
      <c r="H3382" t="s">
        <v>71</v>
      </c>
      <c r="I3382" s="17">
        <f>IF(D3382="Moody",VLOOKUP(H3382,'Rating Translation'!$B$2:$E$25,4,FALSE),IF(D3382="SP",VLOOKUP(H3382,'Rating Translation'!$C$2:$E$25,3,FALSE),VLOOKUP(H3382,'Rating Translation'!$D$2:$E$25,2,FALSE)))</f>
        <v>14</v>
      </c>
      <c r="J3382">
        <f t="shared" si="318"/>
        <v>14</v>
      </c>
      <c r="K3382" s="20">
        <f>IF($D3382=K$1,$J3382,IF($C3382&lt;&gt;$C3381,"",K3381))</f>
        <v>13</v>
      </c>
      <c r="L3382">
        <f>IF($D3382=L$1,$J3382,IF($C3382&lt;&gt;$C3381,"",L3381))</f>
        <v>13</v>
      </c>
      <c r="M3382">
        <f>IF($D3382=M$1,$J3382,IF($C3382&lt;&gt;$C3381,"",M3381))</f>
        <v>14</v>
      </c>
      <c r="N3382" s="20">
        <f t="shared" si="319"/>
        <v>3</v>
      </c>
      <c r="O3382" s="21">
        <f t="shared" si="320"/>
        <v>13.333333333333334</v>
      </c>
      <c r="P3382">
        <f t="shared" si="316"/>
        <v>0.57735026918962573</v>
      </c>
      <c r="Q3382">
        <f t="shared" si="317"/>
        <v>13</v>
      </c>
    </row>
    <row r="3383" spans="1:17" x14ac:dyDescent="0.25">
      <c r="A3383" t="str">
        <f t="shared" si="315"/>
        <v>Turkey-Foreign</v>
      </c>
      <c r="B3383">
        <v>3382</v>
      </c>
      <c r="C3383" t="s">
        <v>49</v>
      </c>
      <c r="D3383" t="s">
        <v>79</v>
      </c>
      <c r="E3383" t="s">
        <v>100</v>
      </c>
      <c r="F3383" s="3">
        <v>41030</v>
      </c>
      <c r="G3383" s="1" t="s">
        <v>61</v>
      </c>
      <c r="H3383" t="s">
        <v>92</v>
      </c>
      <c r="I3383" s="17">
        <f>IF(D3383="Moody",VLOOKUP(H3383,'Rating Translation'!$B$2:$E$25,4,FALSE),IF(D3383="SP",VLOOKUP(H3383,'Rating Translation'!$C$2:$E$25,3,FALSE),VLOOKUP(H3383,'Rating Translation'!$D$2:$E$25,2,FALSE)))</f>
        <v>13</v>
      </c>
      <c r="J3383">
        <f t="shared" si="318"/>
        <v>13</v>
      </c>
      <c r="K3383" s="20">
        <f>IF($D3383=K$1,$J3383,IF($C3383&lt;&gt;$C3382,"",K3382))</f>
        <v>13</v>
      </c>
      <c r="L3383">
        <f>IF($D3383=L$1,$J3383,IF($C3383&lt;&gt;$C3382,"",L3382))</f>
        <v>13</v>
      </c>
      <c r="M3383">
        <f>IF($D3383=M$1,$J3383,IF($C3383&lt;&gt;$C3382,"",M3382))</f>
        <v>14</v>
      </c>
      <c r="N3383" s="20">
        <f t="shared" si="319"/>
        <v>3</v>
      </c>
      <c r="O3383" s="21">
        <f t="shared" si="320"/>
        <v>13.333333333333334</v>
      </c>
      <c r="P3383">
        <f t="shared" si="316"/>
        <v>0.57735026918962573</v>
      </c>
      <c r="Q3383">
        <f t="shared" si="317"/>
        <v>13</v>
      </c>
    </row>
    <row r="3384" spans="1:17" x14ac:dyDescent="0.25">
      <c r="A3384" t="str">
        <f t="shared" si="315"/>
        <v>Turkey-Foreign</v>
      </c>
      <c r="B3384">
        <v>3383</v>
      </c>
      <c r="C3384" t="s">
        <v>49</v>
      </c>
      <c r="D3384" t="s">
        <v>69</v>
      </c>
      <c r="E3384" t="s">
        <v>100</v>
      </c>
      <c r="F3384" s="3">
        <v>41080</v>
      </c>
      <c r="G3384" s="1" t="s">
        <v>125</v>
      </c>
      <c r="H3384" t="s">
        <v>125</v>
      </c>
      <c r="I3384" s="17">
        <f>IF(D3384="Moody",VLOOKUP(H3384,'Rating Translation'!$B$2:$E$25,4,FALSE),IF(D3384="SP",VLOOKUP(H3384,'Rating Translation'!$C$2:$E$25,3,FALSE),VLOOKUP(H3384,'Rating Translation'!$D$2:$E$25,2,FALSE)))</f>
        <v>14</v>
      </c>
      <c r="J3384">
        <f t="shared" si="318"/>
        <v>14</v>
      </c>
      <c r="K3384" s="20">
        <f>IF($D3384=K$1,$J3384,IF($C3384&lt;&gt;$C3383,"",K3383))</f>
        <v>14</v>
      </c>
      <c r="L3384">
        <f>IF($D3384=L$1,$J3384,IF($C3384&lt;&gt;$C3383,"",L3383))</f>
        <v>13</v>
      </c>
      <c r="M3384">
        <f>IF($D3384=M$1,$J3384,IF($C3384&lt;&gt;$C3383,"",M3383))</f>
        <v>14</v>
      </c>
      <c r="N3384" s="20">
        <f t="shared" si="319"/>
        <v>3</v>
      </c>
      <c r="O3384" s="21">
        <f t="shared" si="320"/>
        <v>13.666666666666666</v>
      </c>
      <c r="P3384">
        <f t="shared" si="316"/>
        <v>0.57735026918962573</v>
      </c>
      <c r="Q3384">
        <f t="shared" si="317"/>
        <v>14</v>
      </c>
    </row>
    <row r="3385" spans="1:17" x14ac:dyDescent="0.25">
      <c r="A3385" t="str">
        <f t="shared" si="315"/>
        <v>Turkey-Foreign</v>
      </c>
      <c r="B3385">
        <v>3384</v>
      </c>
      <c r="C3385" t="s">
        <v>49</v>
      </c>
      <c r="D3385" t="s">
        <v>96</v>
      </c>
      <c r="E3385" t="s">
        <v>100</v>
      </c>
      <c r="F3385" s="3">
        <v>41122</v>
      </c>
      <c r="G3385" s="1" t="s">
        <v>154</v>
      </c>
      <c r="H3385" t="s">
        <v>71</v>
      </c>
      <c r="I3385" s="17">
        <f>IF(D3385="Moody",VLOOKUP(H3385,'Rating Translation'!$B$2:$E$25,4,FALSE),IF(D3385="SP",VLOOKUP(H3385,'Rating Translation'!$C$2:$E$25,3,FALSE),VLOOKUP(H3385,'Rating Translation'!$D$2:$E$25,2,FALSE)))</f>
        <v>14</v>
      </c>
      <c r="J3385">
        <f t="shared" si="318"/>
        <v>14</v>
      </c>
      <c r="K3385" s="20">
        <f>IF($D3385=K$1,$J3385,IF($C3385&lt;&gt;$C3384,"",K3384))</f>
        <v>14</v>
      </c>
      <c r="L3385">
        <f>IF($D3385=L$1,$J3385,IF($C3385&lt;&gt;$C3384,"",L3384))</f>
        <v>13</v>
      </c>
      <c r="M3385">
        <f>IF($D3385=M$1,$J3385,IF($C3385&lt;&gt;$C3384,"",M3384))</f>
        <v>14</v>
      </c>
      <c r="N3385" s="20">
        <f t="shared" si="319"/>
        <v>3</v>
      </c>
      <c r="O3385" s="21">
        <f t="shared" si="320"/>
        <v>13.666666666666666</v>
      </c>
      <c r="P3385">
        <f t="shared" si="316"/>
        <v>0.57735026918962573</v>
      </c>
      <c r="Q3385">
        <f t="shared" si="317"/>
        <v>14</v>
      </c>
    </row>
    <row r="3386" spans="1:17" x14ac:dyDescent="0.25">
      <c r="A3386" t="str">
        <f t="shared" si="315"/>
        <v>Turkey-Foreign</v>
      </c>
      <c r="B3386">
        <v>3385</v>
      </c>
      <c r="C3386" t="s">
        <v>49</v>
      </c>
      <c r="D3386" t="s">
        <v>96</v>
      </c>
      <c r="E3386" t="s">
        <v>100</v>
      </c>
      <c r="F3386" s="3">
        <v>41331</v>
      </c>
      <c r="G3386" s="1" t="s">
        <v>153</v>
      </c>
      <c r="H3386" t="s">
        <v>124</v>
      </c>
      <c r="I3386" s="17">
        <f>IF(D3386="Moody",VLOOKUP(H3386,'Rating Translation'!$B$2:$E$25,4,FALSE),IF(D3386="SP",VLOOKUP(H3386,'Rating Translation'!$C$2:$E$25,3,FALSE),VLOOKUP(H3386,'Rating Translation'!$D$2:$E$25,2,FALSE)))</f>
        <v>15</v>
      </c>
      <c r="J3386">
        <f t="shared" si="318"/>
        <v>15</v>
      </c>
      <c r="K3386" s="20">
        <f>IF($D3386=K$1,$J3386,IF($C3386&lt;&gt;$C3385,"",K3385))</f>
        <v>14</v>
      </c>
      <c r="L3386">
        <f>IF($D3386=L$1,$J3386,IF($C3386&lt;&gt;$C3385,"",L3385))</f>
        <v>13</v>
      </c>
      <c r="M3386">
        <f>IF($D3386=M$1,$J3386,IF($C3386&lt;&gt;$C3385,"",M3385))</f>
        <v>15</v>
      </c>
      <c r="N3386" s="20">
        <f t="shared" si="319"/>
        <v>3</v>
      </c>
      <c r="O3386" s="21">
        <f t="shared" si="320"/>
        <v>14</v>
      </c>
      <c r="P3386">
        <f t="shared" si="316"/>
        <v>1</v>
      </c>
      <c r="Q3386">
        <f t="shared" si="317"/>
        <v>14</v>
      </c>
    </row>
    <row r="3387" spans="1:17" x14ac:dyDescent="0.25">
      <c r="A3387" t="str">
        <f t="shared" si="315"/>
        <v>Turkey-Foreign</v>
      </c>
      <c r="B3387">
        <v>3386</v>
      </c>
      <c r="C3387" t="s">
        <v>49</v>
      </c>
      <c r="D3387" t="s">
        <v>96</v>
      </c>
      <c r="E3387" t="s">
        <v>100</v>
      </c>
      <c r="F3387" s="3">
        <v>41358</v>
      </c>
      <c r="G3387" s="1" t="s">
        <v>153</v>
      </c>
      <c r="H3387" t="s">
        <v>124</v>
      </c>
      <c r="I3387" s="17">
        <f>IF(D3387="Moody",VLOOKUP(H3387,'Rating Translation'!$B$2:$E$25,4,FALSE),IF(D3387="SP",VLOOKUP(H3387,'Rating Translation'!$C$2:$E$25,3,FALSE),VLOOKUP(H3387,'Rating Translation'!$D$2:$E$25,2,FALSE)))</f>
        <v>15</v>
      </c>
      <c r="J3387">
        <f t="shared" si="318"/>
        <v>15</v>
      </c>
      <c r="K3387" s="20">
        <f>IF($D3387=K$1,$J3387,IF($C3387&lt;&gt;$C3386,"",K3386))</f>
        <v>14</v>
      </c>
      <c r="L3387">
        <f>IF($D3387=L$1,$J3387,IF($C3387&lt;&gt;$C3386,"",L3386))</f>
        <v>13</v>
      </c>
      <c r="M3387">
        <f>IF($D3387=M$1,$J3387,IF($C3387&lt;&gt;$C3386,"",M3386))</f>
        <v>15</v>
      </c>
      <c r="N3387" s="20">
        <f t="shared" si="319"/>
        <v>3</v>
      </c>
      <c r="O3387" s="21">
        <f t="shared" si="320"/>
        <v>14</v>
      </c>
      <c r="P3387">
        <f t="shared" si="316"/>
        <v>1</v>
      </c>
      <c r="Q3387">
        <f t="shared" si="317"/>
        <v>14</v>
      </c>
    </row>
    <row r="3388" spans="1:17" x14ac:dyDescent="0.25">
      <c r="A3388" t="str">
        <f t="shared" si="315"/>
        <v>Turkey-Foreign</v>
      </c>
      <c r="B3388">
        <v>3387</v>
      </c>
      <c r="C3388" t="s">
        <v>49</v>
      </c>
      <c r="D3388" t="s">
        <v>79</v>
      </c>
      <c r="E3388" t="s">
        <v>100</v>
      </c>
      <c r="F3388" s="3">
        <v>41360</v>
      </c>
      <c r="G3388" s="1" t="s">
        <v>154</v>
      </c>
      <c r="H3388" t="s">
        <v>71</v>
      </c>
      <c r="I3388" s="17">
        <f>IF(D3388="Moody",VLOOKUP(H3388,'Rating Translation'!$B$2:$E$25,4,FALSE),IF(D3388="SP",VLOOKUP(H3388,'Rating Translation'!$C$2:$E$25,3,FALSE),VLOOKUP(H3388,'Rating Translation'!$D$2:$E$25,2,FALSE)))</f>
        <v>14</v>
      </c>
      <c r="J3388">
        <f t="shared" si="318"/>
        <v>14</v>
      </c>
      <c r="K3388" s="20">
        <f>IF($D3388=K$1,$J3388,IF($C3388&lt;&gt;$C3387,"",K3387))</f>
        <v>14</v>
      </c>
      <c r="L3388">
        <f>IF($D3388=L$1,$J3388,IF($C3388&lt;&gt;$C3387,"",L3387))</f>
        <v>14</v>
      </c>
      <c r="M3388">
        <f>IF($D3388=M$1,$J3388,IF($C3388&lt;&gt;$C3387,"",M3387))</f>
        <v>15</v>
      </c>
      <c r="N3388" s="20">
        <f t="shared" si="319"/>
        <v>3</v>
      </c>
      <c r="O3388" s="21">
        <f t="shared" si="320"/>
        <v>14.333333333333334</v>
      </c>
      <c r="P3388">
        <f t="shared" si="316"/>
        <v>0.57735026918962573</v>
      </c>
      <c r="Q3388">
        <f t="shared" si="317"/>
        <v>14</v>
      </c>
    </row>
    <row r="3389" spans="1:17" x14ac:dyDescent="0.25">
      <c r="A3389" t="str">
        <f t="shared" si="315"/>
        <v>Turkey-Foreign</v>
      </c>
      <c r="B3389">
        <v>3388</v>
      </c>
      <c r="C3389" t="s">
        <v>49</v>
      </c>
      <c r="D3389" t="s">
        <v>96</v>
      </c>
      <c r="E3389" t="s">
        <v>100</v>
      </c>
      <c r="F3389" s="3">
        <v>41395</v>
      </c>
      <c r="G3389" s="1" t="s">
        <v>153</v>
      </c>
      <c r="H3389" t="s">
        <v>124</v>
      </c>
      <c r="I3389" s="17">
        <f>IF(D3389="Moody",VLOOKUP(H3389,'Rating Translation'!$B$2:$E$25,4,FALSE),IF(D3389="SP",VLOOKUP(H3389,'Rating Translation'!$C$2:$E$25,3,FALSE),VLOOKUP(H3389,'Rating Translation'!$D$2:$E$25,2,FALSE)))</f>
        <v>15</v>
      </c>
      <c r="J3389">
        <f t="shared" si="318"/>
        <v>15</v>
      </c>
      <c r="K3389" s="20">
        <f>IF($D3389=K$1,$J3389,IF($C3389&lt;&gt;$C3388,"",K3388))</f>
        <v>14</v>
      </c>
      <c r="L3389">
        <f>IF($D3389=L$1,$J3389,IF($C3389&lt;&gt;$C3388,"",L3388))</f>
        <v>14</v>
      </c>
      <c r="M3389">
        <f>IF($D3389=M$1,$J3389,IF($C3389&lt;&gt;$C3388,"",M3388))</f>
        <v>15</v>
      </c>
      <c r="N3389" s="20">
        <f t="shared" si="319"/>
        <v>3</v>
      </c>
      <c r="O3389" s="21">
        <f t="shared" si="320"/>
        <v>14.333333333333334</v>
      </c>
      <c r="P3389">
        <f t="shared" si="316"/>
        <v>0.57735026918962573</v>
      </c>
      <c r="Q3389">
        <f t="shared" si="317"/>
        <v>14</v>
      </c>
    </row>
    <row r="3390" spans="1:17" x14ac:dyDescent="0.25">
      <c r="A3390" t="str">
        <f t="shared" si="315"/>
        <v>Turkey-Foreign</v>
      </c>
      <c r="B3390">
        <v>3389</v>
      </c>
      <c r="C3390" t="s">
        <v>49</v>
      </c>
      <c r="D3390" t="s">
        <v>69</v>
      </c>
      <c r="E3390" t="s">
        <v>100</v>
      </c>
      <c r="F3390" s="3">
        <v>41410</v>
      </c>
      <c r="G3390" s="1" t="s">
        <v>168</v>
      </c>
      <c r="H3390" t="s">
        <v>116</v>
      </c>
      <c r="I3390" s="17">
        <f>IF(D3390="Moody",VLOOKUP(H3390,'Rating Translation'!$B$2:$E$25,4,FALSE),IF(D3390="SP",VLOOKUP(H3390,'Rating Translation'!$C$2:$E$25,3,FALSE),VLOOKUP(H3390,'Rating Translation'!$D$2:$E$25,2,FALSE)))</f>
        <v>15</v>
      </c>
      <c r="J3390">
        <f t="shared" si="318"/>
        <v>15</v>
      </c>
      <c r="K3390" s="20">
        <f>IF($D3390=K$1,$J3390,IF($C3390&lt;&gt;$C3389,"",K3389))</f>
        <v>15</v>
      </c>
      <c r="L3390">
        <f>IF($D3390=L$1,$J3390,IF($C3390&lt;&gt;$C3389,"",L3389))</f>
        <v>14</v>
      </c>
      <c r="M3390">
        <f>IF($D3390=M$1,$J3390,IF($C3390&lt;&gt;$C3389,"",M3389))</f>
        <v>15</v>
      </c>
      <c r="N3390" s="20">
        <f t="shared" si="319"/>
        <v>3</v>
      </c>
      <c r="O3390" s="21">
        <f t="shared" si="320"/>
        <v>14.666666666666666</v>
      </c>
      <c r="P3390">
        <f t="shared" si="316"/>
        <v>0.57735026918962573</v>
      </c>
      <c r="Q3390">
        <f t="shared" si="317"/>
        <v>15</v>
      </c>
    </row>
    <row r="3391" spans="1:17" x14ac:dyDescent="0.25">
      <c r="A3391" t="str">
        <f t="shared" si="315"/>
        <v>Turkey-Foreign</v>
      </c>
      <c r="B3391">
        <v>3390</v>
      </c>
      <c r="C3391" t="s">
        <v>49</v>
      </c>
      <c r="D3391" t="s">
        <v>96</v>
      </c>
      <c r="E3391" t="s">
        <v>100</v>
      </c>
      <c r="F3391" s="3">
        <v>41422</v>
      </c>
      <c r="G3391" s="1" t="s">
        <v>153</v>
      </c>
      <c r="H3391" t="s">
        <v>124</v>
      </c>
      <c r="I3391" s="17">
        <f>IF(D3391="Moody",VLOOKUP(H3391,'Rating Translation'!$B$2:$E$25,4,FALSE),IF(D3391="SP",VLOOKUP(H3391,'Rating Translation'!$C$2:$E$25,3,FALSE),VLOOKUP(H3391,'Rating Translation'!$D$2:$E$25,2,FALSE)))</f>
        <v>15</v>
      </c>
      <c r="J3391">
        <f t="shared" si="318"/>
        <v>15</v>
      </c>
      <c r="K3391" s="20">
        <f>IF($D3391=K$1,$J3391,IF($C3391&lt;&gt;$C3390,"",K3390))</f>
        <v>15</v>
      </c>
      <c r="L3391">
        <f>IF($D3391=L$1,$J3391,IF($C3391&lt;&gt;$C3390,"",L3390))</f>
        <v>14</v>
      </c>
      <c r="M3391">
        <f>IF($D3391=M$1,$J3391,IF($C3391&lt;&gt;$C3390,"",M3390))</f>
        <v>15</v>
      </c>
      <c r="N3391" s="20">
        <f t="shared" si="319"/>
        <v>3</v>
      </c>
      <c r="O3391" s="21">
        <f t="shared" si="320"/>
        <v>14.666666666666666</v>
      </c>
      <c r="P3391">
        <f t="shared" si="316"/>
        <v>0.57735026918962573</v>
      </c>
      <c r="Q3391">
        <f t="shared" si="317"/>
        <v>15</v>
      </c>
    </row>
    <row r="3392" spans="1:17" x14ac:dyDescent="0.25">
      <c r="A3392" t="str">
        <f t="shared" si="315"/>
        <v>Turkey-Foreign</v>
      </c>
      <c r="B3392">
        <v>3391</v>
      </c>
      <c r="C3392" t="s">
        <v>49</v>
      </c>
      <c r="D3392" t="s">
        <v>96</v>
      </c>
      <c r="E3392" t="s">
        <v>100</v>
      </c>
      <c r="F3392" s="3">
        <v>41466</v>
      </c>
      <c r="G3392" s="1" t="s">
        <v>153</v>
      </c>
      <c r="H3392" t="s">
        <v>124</v>
      </c>
      <c r="I3392" s="17">
        <f>IF(D3392="Moody",VLOOKUP(H3392,'Rating Translation'!$B$2:$E$25,4,FALSE),IF(D3392="SP",VLOOKUP(H3392,'Rating Translation'!$C$2:$E$25,3,FALSE),VLOOKUP(H3392,'Rating Translation'!$D$2:$E$25,2,FALSE)))</f>
        <v>15</v>
      </c>
      <c r="J3392">
        <f t="shared" si="318"/>
        <v>15</v>
      </c>
      <c r="K3392" s="20">
        <f>IF($D3392=K$1,$J3392,IF($C3392&lt;&gt;$C3391,"",K3391))</f>
        <v>15</v>
      </c>
      <c r="L3392">
        <f>IF($D3392=L$1,$J3392,IF($C3392&lt;&gt;$C3391,"",L3391))</f>
        <v>14</v>
      </c>
      <c r="M3392">
        <f>IF($D3392=M$1,$J3392,IF($C3392&lt;&gt;$C3391,"",M3391))</f>
        <v>15</v>
      </c>
      <c r="N3392" s="20">
        <f t="shared" si="319"/>
        <v>3</v>
      </c>
      <c r="O3392" s="21">
        <f t="shared" si="320"/>
        <v>14.666666666666666</v>
      </c>
      <c r="P3392">
        <f t="shared" si="316"/>
        <v>0.57735026918962573</v>
      </c>
      <c r="Q3392">
        <f t="shared" si="317"/>
        <v>15</v>
      </c>
    </row>
    <row r="3393" spans="1:17" x14ac:dyDescent="0.25">
      <c r="A3393" t="str">
        <f t="shared" si="315"/>
        <v>Turkey-Foreign</v>
      </c>
      <c r="B3393">
        <v>3392</v>
      </c>
      <c r="C3393" t="s">
        <v>49</v>
      </c>
      <c r="D3393" t="s">
        <v>96</v>
      </c>
      <c r="E3393" t="s">
        <v>100</v>
      </c>
      <c r="F3393" s="3">
        <v>41516</v>
      </c>
      <c r="G3393" s="1" t="s">
        <v>153</v>
      </c>
      <c r="H3393" t="s">
        <v>124</v>
      </c>
      <c r="I3393" s="17">
        <f>IF(D3393="Moody",VLOOKUP(H3393,'Rating Translation'!$B$2:$E$25,4,FALSE),IF(D3393="SP",VLOOKUP(H3393,'Rating Translation'!$C$2:$E$25,3,FALSE),VLOOKUP(H3393,'Rating Translation'!$D$2:$E$25,2,FALSE)))</f>
        <v>15</v>
      </c>
      <c r="J3393">
        <f t="shared" si="318"/>
        <v>15</v>
      </c>
      <c r="K3393" s="20">
        <f>IF($D3393=K$1,$J3393,IF($C3393&lt;&gt;$C3392,"",K3392))</f>
        <v>15</v>
      </c>
      <c r="L3393">
        <f>IF($D3393=L$1,$J3393,IF($C3393&lt;&gt;$C3392,"",L3392))</f>
        <v>14</v>
      </c>
      <c r="M3393">
        <f>IF($D3393=M$1,$J3393,IF($C3393&lt;&gt;$C3392,"",M3392))</f>
        <v>15</v>
      </c>
      <c r="N3393" s="20">
        <f t="shared" si="319"/>
        <v>3</v>
      </c>
      <c r="O3393" s="21">
        <f t="shared" si="320"/>
        <v>14.666666666666666</v>
      </c>
      <c r="P3393">
        <f t="shared" si="316"/>
        <v>0.57735026918962573</v>
      </c>
      <c r="Q3393">
        <f t="shared" si="317"/>
        <v>15</v>
      </c>
    </row>
    <row r="3394" spans="1:17" x14ac:dyDescent="0.25">
      <c r="A3394" t="str">
        <f t="shared" ref="A3394:A3457" si="321">CONCATENATE(C3394,"-",E3394)</f>
        <v>Turkey-Foreign</v>
      </c>
      <c r="B3394">
        <v>3393</v>
      </c>
      <c r="C3394" t="s">
        <v>49</v>
      </c>
      <c r="D3394" t="s">
        <v>96</v>
      </c>
      <c r="E3394" t="s">
        <v>100</v>
      </c>
      <c r="F3394" s="3">
        <v>41571</v>
      </c>
      <c r="G3394" s="1" t="s">
        <v>153</v>
      </c>
      <c r="H3394" t="s">
        <v>124</v>
      </c>
      <c r="I3394" s="17">
        <f>IF(D3394="Moody",VLOOKUP(H3394,'Rating Translation'!$B$2:$E$25,4,FALSE),IF(D3394="SP",VLOOKUP(H3394,'Rating Translation'!$C$2:$E$25,3,FALSE),VLOOKUP(H3394,'Rating Translation'!$D$2:$E$25,2,FALSE)))</f>
        <v>15</v>
      </c>
      <c r="J3394">
        <f t="shared" si="318"/>
        <v>15</v>
      </c>
      <c r="K3394" s="20">
        <f>IF($D3394=K$1,$J3394,IF($C3394&lt;&gt;$C3393,"",K3393))</f>
        <v>15</v>
      </c>
      <c r="L3394">
        <f>IF($D3394=L$1,$J3394,IF($C3394&lt;&gt;$C3393,"",L3393))</f>
        <v>14</v>
      </c>
      <c r="M3394">
        <f>IF($D3394=M$1,$J3394,IF($C3394&lt;&gt;$C3393,"",M3393))</f>
        <v>15</v>
      </c>
      <c r="N3394" s="20">
        <f t="shared" si="319"/>
        <v>3</v>
      </c>
      <c r="O3394" s="21">
        <f t="shared" si="320"/>
        <v>14.666666666666666</v>
      </c>
      <c r="P3394">
        <f t="shared" si="316"/>
        <v>0.57735026918962573</v>
      </c>
      <c r="Q3394">
        <f t="shared" si="317"/>
        <v>15</v>
      </c>
    </row>
    <row r="3395" spans="1:17" x14ac:dyDescent="0.25">
      <c r="A3395" t="str">
        <f t="shared" si="321"/>
        <v>Turkey-Foreign</v>
      </c>
      <c r="B3395">
        <v>3394</v>
      </c>
      <c r="C3395" t="s">
        <v>49</v>
      </c>
      <c r="D3395" t="s">
        <v>96</v>
      </c>
      <c r="E3395" t="s">
        <v>100</v>
      </c>
      <c r="F3395" s="3">
        <v>41606</v>
      </c>
      <c r="G3395" s="1" t="s">
        <v>153</v>
      </c>
      <c r="H3395" t="s">
        <v>124</v>
      </c>
      <c r="I3395" s="17">
        <f>IF(D3395="Moody",VLOOKUP(H3395,'Rating Translation'!$B$2:$E$25,4,FALSE),IF(D3395="SP",VLOOKUP(H3395,'Rating Translation'!$C$2:$E$25,3,FALSE),VLOOKUP(H3395,'Rating Translation'!$D$2:$E$25,2,FALSE)))</f>
        <v>15</v>
      </c>
      <c r="J3395">
        <f t="shared" si="318"/>
        <v>15</v>
      </c>
      <c r="K3395" s="20">
        <f>IF($D3395=K$1,$J3395,IF($C3395&lt;&gt;$C3394,"",K3394))</f>
        <v>15</v>
      </c>
      <c r="L3395">
        <f>IF($D3395=L$1,$J3395,IF($C3395&lt;&gt;$C3394,"",L3394))</f>
        <v>14</v>
      </c>
      <c r="M3395">
        <f>IF($D3395=M$1,$J3395,IF($C3395&lt;&gt;$C3394,"",M3394))</f>
        <v>15</v>
      </c>
      <c r="N3395" s="20">
        <f t="shared" si="319"/>
        <v>3</v>
      </c>
      <c r="O3395" s="21">
        <f t="shared" si="320"/>
        <v>14.666666666666666</v>
      </c>
      <c r="P3395">
        <f t="shared" ref="P3395:P3458" si="322">IF(N3395&lt;=1,"",STDEV(K3395:M3395))</f>
        <v>0.57735026918962573</v>
      </c>
      <c r="Q3395">
        <f t="shared" ref="Q3395:Q3458" si="323">MEDIAN(K3395:M3395)</f>
        <v>15</v>
      </c>
    </row>
    <row r="3396" spans="1:17" x14ac:dyDescent="0.25">
      <c r="A3396" t="str">
        <f t="shared" si="321"/>
        <v>Turkey-Foreign</v>
      </c>
      <c r="B3396">
        <v>3395</v>
      </c>
      <c r="C3396" t="s">
        <v>49</v>
      </c>
      <c r="D3396" t="s">
        <v>96</v>
      </c>
      <c r="E3396" t="s">
        <v>100</v>
      </c>
      <c r="F3396" s="3">
        <v>41611</v>
      </c>
      <c r="G3396" s="1" t="s">
        <v>153</v>
      </c>
      <c r="H3396" t="s">
        <v>124</v>
      </c>
      <c r="I3396" s="17">
        <f>IF(D3396="Moody",VLOOKUP(H3396,'Rating Translation'!$B$2:$E$25,4,FALSE),IF(D3396="SP",VLOOKUP(H3396,'Rating Translation'!$C$2:$E$25,3,FALSE),VLOOKUP(H3396,'Rating Translation'!$D$2:$E$25,2,FALSE)))</f>
        <v>15</v>
      </c>
      <c r="J3396">
        <f t="shared" si="318"/>
        <v>15</v>
      </c>
      <c r="K3396" s="20">
        <f>IF($D3396=K$1,$J3396,IF($C3396&lt;&gt;$C3395,"",K3395))</f>
        <v>15</v>
      </c>
      <c r="L3396">
        <f>IF($D3396=L$1,$J3396,IF($C3396&lt;&gt;$C3395,"",L3395))</f>
        <v>14</v>
      </c>
      <c r="M3396">
        <f>IF($D3396=M$1,$J3396,IF($C3396&lt;&gt;$C3395,"",M3395))</f>
        <v>15</v>
      </c>
      <c r="N3396" s="20">
        <f t="shared" si="319"/>
        <v>3</v>
      </c>
      <c r="O3396" s="21">
        <f t="shared" si="320"/>
        <v>14.666666666666666</v>
      </c>
      <c r="P3396">
        <f t="shared" si="322"/>
        <v>0.57735026918962573</v>
      </c>
      <c r="Q3396">
        <f t="shared" si="323"/>
        <v>15</v>
      </c>
    </row>
    <row r="3397" spans="1:17" x14ac:dyDescent="0.25">
      <c r="A3397" t="str">
        <f t="shared" si="321"/>
        <v>Turkey-Foreign</v>
      </c>
      <c r="B3397">
        <v>3396</v>
      </c>
      <c r="C3397" t="s">
        <v>49</v>
      </c>
      <c r="D3397" t="s">
        <v>96</v>
      </c>
      <c r="E3397" t="s">
        <v>100</v>
      </c>
      <c r="F3397" s="3">
        <v>41641</v>
      </c>
      <c r="G3397" s="1" t="s">
        <v>153</v>
      </c>
      <c r="H3397" t="s">
        <v>124</v>
      </c>
      <c r="I3397" s="17">
        <f>IF(D3397="Moody",VLOOKUP(H3397,'Rating Translation'!$B$2:$E$25,4,FALSE),IF(D3397="SP",VLOOKUP(H3397,'Rating Translation'!$C$2:$E$25,3,FALSE),VLOOKUP(H3397,'Rating Translation'!$D$2:$E$25,2,FALSE)))</f>
        <v>15</v>
      </c>
      <c r="J3397">
        <f t="shared" si="318"/>
        <v>15</v>
      </c>
      <c r="K3397" s="20">
        <f>IF($D3397=K$1,$J3397,IF($C3397&lt;&gt;$C3396,"",K3396))</f>
        <v>15</v>
      </c>
      <c r="L3397">
        <f>IF($D3397=L$1,$J3397,IF($C3397&lt;&gt;$C3396,"",L3396))</f>
        <v>14</v>
      </c>
      <c r="M3397">
        <f>IF($D3397=M$1,$J3397,IF($C3397&lt;&gt;$C3396,"",M3396))</f>
        <v>15</v>
      </c>
      <c r="N3397" s="20">
        <f t="shared" si="319"/>
        <v>3</v>
      </c>
      <c r="O3397" s="21">
        <f t="shared" si="320"/>
        <v>14.666666666666666</v>
      </c>
      <c r="P3397">
        <f t="shared" si="322"/>
        <v>0.57735026918962573</v>
      </c>
      <c r="Q3397">
        <f t="shared" si="323"/>
        <v>15</v>
      </c>
    </row>
    <row r="3398" spans="1:17" x14ac:dyDescent="0.25">
      <c r="A3398" t="str">
        <f t="shared" si="321"/>
        <v>Turkey-Local</v>
      </c>
      <c r="B3398">
        <v>3397</v>
      </c>
      <c r="C3398" t="s">
        <v>49</v>
      </c>
      <c r="D3398" t="s">
        <v>96</v>
      </c>
      <c r="E3398" t="s">
        <v>101</v>
      </c>
      <c r="F3398" s="3">
        <v>36643</v>
      </c>
      <c r="G3398" s="1" t="s">
        <v>92</v>
      </c>
      <c r="H3398" t="s">
        <v>92</v>
      </c>
      <c r="I3398" s="17">
        <f>IF(D3398="Moody",VLOOKUP(H3398,'Rating Translation'!$B$2:$E$25,4,FALSE),IF(D3398="SP",VLOOKUP(H3398,'Rating Translation'!$C$2:$E$25,3,FALSE),VLOOKUP(H3398,'Rating Translation'!$D$2:$E$25,2,FALSE)))</f>
        <v>13</v>
      </c>
      <c r="J3398">
        <f t="shared" si="318"/>
        <v>13</v>
      </c>
      <c r="K3398" s="20">
        <f>IF($D3398=K$1,$J3398,IF($C3398&lt;&gt;$C3397,"",K3397))</f>
        <v>15</v>
      </c>
      <c r="L3398">
        <f>IF($D3398=L$1,$J3398,IF($C3398&lt;&gt;$C3397,"",L3397))</f>
        <v>14</v>
      </c>
      <c r="M3398">
        <f>IF($D3398=M$1,$J3398,IF($C3398&lt;&gt;$C3397,"",M3397))</f>
        <v>13</v>
      </c>
      <c r="N3398" s="20">
        <f t="shared" si="319"/>
        <v>3</v>
      </c>
      <c r="O3398" s="21">
        <f t="shared" si="320"/>
        <v>14</v>
      </c>
      <c r="P3398">
        <f t="shared" si="322"/>
        <v>1</v>
      </c>
      <c r="Q3398">
        <f t="shared" si="323"/>
        <v>14</v>
      </c>
    </row>
    <row r="3399" spans="1:17" x14ac:dyDescent="0.25">
      <c r="A3399" t="str">
        <f t="shared" si="321"/>
        <v>Turkey-Local</v>
      </c>
      <c r="B3399">
        <v>3398</v>
      </c>
      <c r="C3399" t="s">
        <v>49</v>
      </c>
      <c r="D3399" t="s">
        <v>96</v>
      </c>
      <c r="E3399" t="s">
        <v>101</v>
      </c>
      <c r="F3399" s="3">
        <v>36790</v>
      </c>
      <c r="G3399" s="1" t="s">
        <v>92</v>
      </c>
      <c r="H3399" t="s">
        <v>92</v>
      </c>
      <c r="I3399" s="17">
        <f>IF(D3399="Moody",VLOOKUP(H3399,'Rating Translation'!$B$2:$E$25,4,FALSE),IF(D3399="SP",VLOOKUP(H3399,'Rating Translation'!$C$2:$E$25,3,FALSE),VLOOKUP(H3399,'Rating Translation'!$D$2:$E$25,2,FALSE)))</f>
        <v>13</v>
      </c>
      <c r="J3399">
        <f t="shared" si="318"/>
        <v>13</v>
      </c>
      <c r="K3399" s="20">
        <f>IF($D3399=K$1,$J3399,IF($C3399&lt;&gt;$C3398,"",K3398))</f>
        <v>15</v>
      </c>
      <c r="L3399">
        <f>IF($D3399=L$1,$J3399,IF($C3399&lt;&gt;$C3398,"",L3398))</f>
        <v>14</v>
      </c>
      <c r="M3399">
        <f>IF($D3399=M$1,$J3399,IF($C3399&lt;&gt;$C3398,"",M3398))</f>
        <v>13</v>
      </c>
      <c r="N3399" s="20">
        <f t="shared" si="319"/>
        <v>3</v>
      </c>
      <c r="O3399" s="21">
        <f t="shared" si="320"/>
        <v>14</v>
      </c>
      <c r="P3399">
        <f t="shared" si="322"/>
        <v>1</v>
      </c>
      <c r="Q3399">
        <f t="shared" si="323"/>
        <v>14</v>
      </c>
    </row>
    <row r="3400" spans="1:17" x14ac:dyDescent="0.25">
      <c r="A3400" t="str">
        <f t="shared" si="321"/>
        <v>Turkey-Local</v>
      </c>
      <c r="B3400">
        <v>3399</v>
      </c>
      <c r="C3400" t="s">
        <v>49</v>
      </c>
      <c r="D3400" t="s">
        <v>96</v>
      </c>
      <c r="E3400" t="s">
        <v>101</v>
      </c>
      <c r="F3400" s="3">
        <v>36944</v>
      </c>
      <c r="G3400" s="1" t="s">
        <v>95</v>
      </c>
      <c r="H3400" t="s">
        <v>95</v>
      </c>
      <c r="I3400" s="17">
        <f>IF(D3400="Moody",VLOOKUP(H3400,'Rating Translation'!$B$2:$E$25,4,FALSE),IF(D3400="SP",VLOOKUP(H3400,'Rating Translation'!$C$2:$E$25,3,FALSE),VLOOKUP(H3400,'Rating Translation'!$D$2:$E$25,2,FALSE)))</f>
        <v>11</v>
      </c>
      <c r="J3400">
        <f t="shared" si="318"/>
        <v>11</v>
      </c>
      <c r="K3400" s="20">
        <f>IF($D3400=K$1,$J3400,IF($C3400&lt;&gt;$C3399,"",K3399))</f>
        <v>15</v>
      </c>
      <c r="L3400">
        <f>IF($D3400=L$1,$J3400,IF($C3400&lt;&gt;$C3399,"",L3399))</f>
        <v>14</v>
      </c>
      <c r="M3400">
        <f>IF($D3400=M$1,$J3400,IF($C3400&lt;&gt;$C3399,"",M3399))</f>
        <v>11</v>
      </c>
      <c r="N3400" s="20">
        <f t="shared" si="319"/>
        <v>3</v>
      </c>
      <c r="O3400" s="21">
        <f t="shared" si="320"/>
        <v>13.333333333333334</v>
      </c>
      <c r="P3400">
        <f t="shared" si="322"/>
        <v>2.0816659994661282</v>
      </c>
      <c r="Q3400">
        <f t="shared" si="323"/>
        <v>14</v>
      </c>
    </row>
    <row r="3401" spans="1:17" x14ac:dyDescent="0.25">
      <c r="A3401" t="str">
        <f t="shared" si="321"/>
        <v>Turkey-Local</v>
      </c>
      <c r="B3401">
        <v>3400</v>
      </c>
      <c r="C3401" t="s">
        <v>49</v>
      </c>
      <c r="D3401" t="s">
        <v>96</v>
      </c>
      <c r="E3401" t="s">
        <v>101</v>
      </c>
      <c r="F3401" s="3">
        <v>36983</v>
      </c>
      <c r="G3401" s="1" t="s">
        <v>75</v>
      </c>
      <c r="H3401" t="s">
        <v>75</v>
      </c>
      <c r="I3401" s="17">
        <f>IF(D3401="Moody",VLOOKUP(H3401,'Rating Translation'!$B$2:$E$25,4,FALSE),IF(D3401="SP",VLOOKUP(H3401,'Rating Translation'!$C$2:$E$25,3,FALSE),VLOOKUP(H3401,'Rating Translation'!$D$2:$E$25,2,FALSE)))</f>
        <v>10</v>
      </c>
      <c r="J3401">
        <f t="shared" si="318"/>
        <v>10</v>
      </c>
      <c r="K3401" s="20">
        <f>IF($D3401=K$1,$J3401,IF($C3401&lt;&gt;$C3400,"",K3400))</f>
        <v>15</v>
      </c>
      <c r="L3401">
        <f>IF($D3401=L$1,$J3401,IF($C3401&lt;&gt;$C3400,"",L3400))</f>
        <v>14</v>
      </c>
      <c r="M3401">
        <f>IF($D3401=M$1,$J3401,IF($C3401&lt;&gt;$C3400,"",M3400))</f>
        <v>10</v>
      </c>
      <c r="N3401" s="20">
        <f t="shared" si="319"/>
        <v>3</v>
      </c>
      <c r="O3401" s="21">
        <f t="shared" si="320"/>
        <v>13</v>
      </c>
      <c r="P3401">
        <f t="shared" si="322"/>
        <v>2.6457513110645907</v>
      </c>
      <c r="Q3401">
        <f t="shared" si="323"/>
        <v>14</v>
      </c>
    </row>
    <row r="3402" spans="1:17" x14ac:dyDescent="0.25">
      <c r="A3402" t="str">
        <f t="shared" si="321"/>
        <v>Turkey-Local</v>
      </c>
      <c r="B3402">
        <v>3401</v>
      </c>
      <c r="C3402" t="s">
        <v>49</v>
      </c>
      <c r="D3402" t="s">
        <v>69</v>
      </c>
      <c r="E3402" t="s">
        <v>101</v>
      </c>
      <c r="F3402" s="3">
        <v>36987</v>
      </c>
      <c r="G3402" s="1" t="s">
        <v>59</v>
      </c>
      <c r="H3402" t="s">
        <v>59</v>
      </c>
      <c r="I3402" s="17">
        <f>IF(D3402="Moody",VLOOKUP(H3402,'Rating Translation'!$B$2:$E$25,4,FALSE),IF(D3402="SP",VLOOKUP(H3402,'Rating Translation'!$C$2:$E$25,3,FALSE),VLOOKUP(H3402,'Rating Translation'!$D$2:$E$25,2,FALSE)))</f>
        <v>9</v>
      </c>
      <c r="J3402">
        <f t="shared" si="318"/>
        <v>9</v>
      </c>
      <c r="K3402" s="20">
        <f>IF($D3402=K$1,$J3402,IF($C3402&lt;&gt;$C3401,"",K3401))</f>
        <v>9</v>
      </c>
      <c r="L3402">
        <f>IF($D3402=L$1,$J3402,IF($C3402&lt;&gt;$C3401,"",L3401))</f>
        <v>14</v>
      </c>
      <c r="M3402">
        <f>IF($D3402=M$1,$J3402,IF($C3402&lt;&gt;$C3401,"",M3401))</f>
        <v>10</v>
      </c>
      <c r="N3402" s="20">
        <f t="shared" si="319"/>
        <v>3</v>
      </c>
      <c r="O3402" s="21">
        <f t="shared" si="320"/>
        <v>11</v>
      </c>
      <c r="P3402">
        <f t="shared" si="322"/>
        <v>2.6457513110645907</v>
      </c>
      <c r="Q3402">
        <f t="shared" si="323"/>
        <v>10</v>
      </c>
    </row>
    <row r="3403" spans="1:17" x14ac:dyDescent="0.25">
      <c r="A3403" t="str">
        <f t="shared" si="321"/>
        <v>Turkey-Local</v>
      </c>
      <c r="B3403">
        <v>3402</v>
      </c>
      <c r="C3403" t="s">
        <v>49</v>
      </c>
      <c r="D3403" t="s">
        <v>96</v>
      </c>
      <c r="E3403" t="s">
        <v>101</v>
      </c>
      <c r="F3403" s="3">
        <v>37105</v>
      </c>
      <c r="G3403" s="1" t="s">
        <v>93</v>
      </c>
      <c r="H3403" t="s">
        <v>93</v>
      </c>
      <c r="I3403" s="17">
        <f>IF(D3403="Moody",VLOOKUP(H3403,'Rating Translation'!$B$2:$E$25,4,FALSE),IF(D3403="SP",VLOOKUP(H3403,'Rating Translation'!$C$2:$E$25,3,FALSE),VLOOKUP(H3403,'Rating Translation'!$D$2:$E$25,2,FALSE)))</f>
        <v>9</v>
      </c>
      <c r="J3403">
        <f t="shared" si="318"/>
        <v>9</v>
      </c>
      <c r="K3403" s="20">
        <f>IF($D3403=K$1,$J3403,IF($C3403&lt;&gt;$C3402,"",K3402))</f>
        <v>9</v>
      </c>
      <c r="L3403">
        <f>IF($D3403=L$1,$J3403,IF($C3403&lt;&gt;$C3402,"",L3402))</f>
        <v>14</v>
      </c>
      <c r="M3403">
        <f>IF($D3403=M$1,$J3403,IF($C3403&lt;&gt;$C3402,"",M3402))</f>
        <v>9</v>
      </c>
      <c r="N3403" s="20">
        <f t="shared" si="319"/>
        <v>3</v>
      </c>
      <c r="O3403" s="21">
        <f t="shared" si="320"/>
        <v>10.666666666666666</v>
      </c>
      <c r="P3403">
        <f t="shared" si="322"/>
        <v>2.8867513459481304</v>
      </c>
      <c r="Q3403">
        <f t="shared" si="323"/>
        <v>9</v>
      </c>
    </row>
    <row r="3404" spans="1:17" x14ac:dyDescent="0.25">
      <c r="A3404" t="str">
        <f t="shared" si="321"/>
        <v>Turkey-Local</v>
      </c>
      <c r="B3404">
        <v>3403</v>
      </c>
      <c r="C3404" t="s">
        <v>49</v>
      </c>
      <c r="D3404" t="s">
        <v>96</v>
      </c>
      <c r="E3404" t="s">
        <v>101</v>
      </c>
      <c r="F3404" s="3">
        <v>37292</v>
      </c>
      <c r="G3404" s="1" t="s">
        <v>75</v>
      </c>
      <c r="H3404" t="s">
        <v>75</v>
      </c>
      <c r="I3404" s="17">
        <f>IF(D3404="Moody",VLOOKUP(H3404,'Rating Translation'!$B$2:$E$25,4,FALSE),IF(D3404="SP",VLOOKUP(H3404,'Rating Translation'!$C$2:$E$25,3,FALSE),VLOOKUP(H3404,'Rating Translation'!$D$2:$E$25,2,FALSE)))</f>
        <v>10</v>
      </c>
      <c r="J3404">
        <f t="shared" si="318"/>
        <v>10</v>
      </c>
      <c r="K3404" s="20">
        <f>IF($D3404=K$1,$J3404,IF($C3404&lt;&gt;$C3403,"",K3403))</f>
        <v>9</v>
      </c>
      <c r="L3404">
        <f>IF($D3404=L$1,$J3404,IF($C3404&lt;&gt;$C3403,"",L3403))</f>
        <v>14</v>
      </c>
      <c r="M3404">
        <f>IF($D3404=M$1,$J3404,IF($C3404&lt;&gt;$C3403,"",M3403))</f>
        <v>10</v>
      </c>
      <c r="N3404" s="20">
        <f t="shared" si="319"/>
        <v>3</v>
      </c>
      <c r="O3404" s="21">
        <f t="shared" si="320"/>
        <v>11</v>
      </c>
      <c r="P3404">
        <f t="shared" si="322"/>
        <v>2.6457513110645907</v>
      </c>
      <c r="Q3404">
        <f t="shared" si="323"/>
        <v>10</v>
      </c>
    </row>
    <row r="3405" spans="1:17" x14ac:dyDescent="0.25">
      <c r="A3405" t="str">
        <f t="shared" si="321"/>
        <v>Turkey-Local</v>
      </c>
      <c r="B3405">
        <v>3404</v>
      </c>
      <c r="C3405" t="s">
        <v>49</v>
      </c>
      <c r="D3405" t="s">
        <v>96</v>
      </c>
      <c r="E3405" t="s">
        <v>101</v>
      </c>
      <c r="F3405" s="3">
        <v>37705</v>
      </c>
      <c r="G3405" s="1" t="s">
        <v>93</v>
      </c>
      <c r="H3405" t="s">
        <v>93</v>
      </c>
      <c r="I3405" s="17">
        <f>IF(D3405="Moody",VLOOKUP(H3405,'Rating Translation'!$B$2:$E$25,4,FALSE),IF(D3405="SP",VLOOKUP(H3405,'Rating Translation'!$C$2:$E$25,3,FALSE),VLOOKUP(H3405,'Rating Translation'!$D$2:$E$25,2,FALSE)))</f>
        <v>9</v>
      </c>
      <c r="J3405">
        <f t="shared" si="318"/>
        <v>9</v>
      </c>
      <c r="K3405" s="20">
        <f>IF($D3405=K$1,$J3405,IF($C3405&lt;&gt;$C3404,"",K3404))</f>
        <v>9</v>
      </c>
      <c r="L3405">
        <f>IF($D3405=L$1,$J3405,IF($C3405&lt;&gt;$C3404,"",L3404))</f>
        <v>14</v>
      </c>
      <c r="M3405">
        <f>IF($D3405=M$1,$J3405,IF($C3405&lt;&gt;$C3404,"",M3404))</f>
        <v>9</v>
      </c>
      <c r="N3405" s="20">
        <f t="shared" si="319"/>
        <v>3</v>
      </c>
      <c r="O3405" s="21">
        <f t="shared" si="320"/>
        <v>10.666666666666666</v>
      </c>
      <c r="P3405">
        <f t="shared" si="322"/>
        <v>2.8867513459481304</v>
      </c>
      <c r="Q3405">
        <f t="shared" si="323"/>
        <v>9</v>
      </c>
    </row>
    <row r="3406" spans="1:17" x14ac:dyDescent="0.25">
      <c r="A3406" t="str">
        <f t="shared" si="321"/>
        <v>Turkey-Local</v>
      </c>
      <c r="B3406">
        <v>3405</v>
      </c>
      <c r="C3406" t="s">
        <v>49</v>
      </c>
      <c r="D3406" t="s">
        <v>96</v>
      </c>
      <c r="E3406" t="s">
        <v>101</v>
      </c>
      <c r="F3406" s="3">
        <v>37839</v>
      </c>
      <c r="G3406" s="1" t="s">
        <v>93</v>
      </c>
      <c r="H3406" t="s">
        <v>93</v>
      </c>
      <c r="I3406" s="17">
        <f>IF(D3406="Moody",VLOOKUP(H3406,'Rating Translation'!$B$2:$E$25,4,FALSE),IF(D3406="SP",VLOOKUP(H3406,'Rating Translation'!$C$2:$E$25,3,FALSE),VLOOKUP(H3406,'Rating Translation'!$D$2:$E$25,2,FALSE)))</f>
        <v>9</v>
      </c>
      <c r="J3406">
        <f t="shared" si="318"/>
        <v>9</v>
      </c>
      <c r="K3406" s="20">
        <f>IF($D3406=K$1,$J3406,IF($C3406&lt;&gt;$C3405,"",K3405))</f>
        <v>9</v>
      </c>
      <c r="L3406">
        <f>IF($D3406=L$1,$J3406,IF($C3406&lt;&gt;$C3405,"",L3405))</f>
        <v>14</v>
      </c>
      <c r="M3406">
        <f>IF($D3406=M$1,$J3406,IF($C3406&lt;&gt;$C3405,"",M3405))</f>
        <v>9</v>
      </c>
      <c r="N3406" s="20">
        <f t="shared" si="319"/>
        <v>3</v>
      </c>
      <c r="O3406" s="21">
        <f t="shared" si="320"/>
        <v>10.666666666666666</v>
      </c>
      <c r="P3406">
        <f t="shared" si="322"/>
        <v>2.8867513459481304</v>
      </c>
      <c r="Q3406">
        <f t="shared" si="323"/>
        <v>9</v>
      </c>
    </row>
    <row r="3407" spans="1:17" x14ac:dyDescent="0.25">
      <c r="A3407" t="str">
        <f t="shared" si="321"/>
        <v>Turkey-Local</v>
      </c>
      <c r="B3407">
        <v>3406</v>
      </c>
      <c r="C3407" t="s">
        <v>49</v>
      </c>
      <c r="D3407" t="s">
        <v>96</v>
      </c>
      <c r="E3407" t="s">
        <v>101</v>
      </c>
      <c r="F3407" s="3">
        <v>37889</v>
      </c>
      <c r="G3407" s="1" t="s">
        <v>75</v>
      </c>
      <c r="H3407" t="s">
        <v>75</v>
      </c>
      <c r="I3407" s="17">
        <f>IF(D3407="Moody",VLOOKUP(H3407,'Rating Translation'!$B$2:$E$25,4,FALSE),IF(D3407="SP",VLOOKUP(H3407,'Rating Translation'!$C$2:$E$25,3,FALSE),VLOOKUP(H3407,'Rating Translation'!$D$2:$E$25,2,FALSE)))</f>
        <v>10</v>
      </c>
      <c r="J3407">
        <f t="shared" si="318"/>
        <v>10</v>
      </c>
      <c r="K3407" s="20">
        <f>IF($D3407=K$1,$J3407,IF($C3407&lt;&gt;$C3406,"",K3406))</f>
        <v>9</v>
      </c>
      <c r="L3407">
        <f>IF($D3407=L$1,$J3407,IF($C3407&lt;&gt;$C3406,"",L3406))</f>
        <v>14</v>
      </c>
      <c r="M3407">
        <f>IF($D3407=M$1,$J3407,IF($C3407&lt;&gt;$C3406,"",M3406))</f>
        <v>10</v>
      </c>
      <c r="N3407" s="20">
        <f t="shared" si="319"/>
        <v>3</v>
      </c>
      <c r="O3407" s="21">
        <f t="shared" si="320"/>
        <v>11</v>
      </c>
      <c r="P3407">
        <f t="shared" si="322"/>
        <v>2.6457513110645907</v>
      </c>
      <c r="Q3407">
        <f t="shared" si="323"/>
        <v>10</v>
      </c>
    </row>
    <row r="3408" spans="1:17" x14ac:dyDescent="0.25">
      <c r="A3408" t="str">
        <f t="shared" si="321"/>
        <v>Turkey-Local</v>
      </c>
      <c r="B3408">
        <v>3407</v>
      </c>
      <c r="C3408" t="s">
        <v>49</v>
      </c>
      <c r="D3408" t="s">
        <v>96</v>
      </c>
      <c r="E3408" t="s">
        <v>101</v>
      </c>
      <c r="F3408" s="3">
        <v>38026</v>
      </c>
      <c r="G3408" s="1" t="s">
        <v>95</v>
      </c>
      <c r="H3408" t="s">
        <v>95</v>
      </c>
      <c r="I3408" s="17">
        <f>IF(D3408="Moody",VLOOKUP(H3408,'Rating Translation'!$B$2:$E$25,4,FALSE),IF(D3408="SP",VLOOKUP(H3408,'Rating Translation'!$C$2:$E$25,3,FALSE),VLOOKUP(H3408,'Rating Translation'!$D$2:$E$25,2,FALSE)))</f>
        <v>11</v>
      </c>
      <c r="J3408">
        <f t="shared" si="318"/>
        <v>11</v>
      </c>
      <c r="K3408" s="20">
        <f>IF($D3408=K$1,$J3408,IF($C3408&lt;&gt;$C3407,"",K3407))</f>
        <v>9</v>
      </c>
      <c r="L3408">
        <f>IF($D3408=L$1,$J3408,IF($C3408&lt;&gt;$C3407,"",L3407))</f>
        <v>14</v>
      </c>
      <c r="M3408">
        <f>IF($D3408=M$1,$J3408,IF($C3408&lt;&gt;$C3407,"",M3407))</f>
        <v>11</v>
      </c>
      <c r="N3408" s="20">
        <f t="shared" si="319"/>
        <v>3</v>
      </c>
      <c r="O3408" s="21">
        <f t="shared" si="320"/>
        <v>11.333333333333334</v>
      </c>
      <c r="P3408">
        <f t="shared" si="322"/>
        <v>2.5166114784235849</v>
      </c>
      <c r="Q3408">
        <f t="shared" si="323"/>
        <v>11</v>
      </c>
    </row>
    <row r="3409" spans="1:17" x14ac:dyDescent="0.25">
      <c r="A3409" t="str">
        <f t="shared" si="321"/>
        <v>Turkey-Local</v>
      </c>
      <c r="B3409">
        <v>3408</v>
      </c>
      <c r="C3409" t="s">
        <v>49</v>
      </c>
      <c r="D3409" t="s">
        <v>96</v>
      </c>
      <c r="E3409" t="s">
        <v>101</v>
      </c>
      <c r="F3409" s="3">
        <v>38224</v>
      </c>
      <c r="G3409" s="1" t="s">
        <v>95</v>
      </c>
      <c r="H3409" t="s">
        <v>95</v>
      </c>
      <c r="I3409" s="17">
        <f>IF(D3409="Moody",VLOOKUP(H3409,'Rating Translation'!$B$2:$E$25,4,FALSE),IF(D3409="SP",VLOOKUP(H3409,'Rating Translation'!$C$2:$E$25,3,FALSE),VLOOKUP(H3409,'Rating Translation'!$D$2:$E$25,2,FALSE)))</f>
        <v>11</v>
      </c>
      <c r="J3409">
        <f t="shared" si="318"/>
        <v>11</v>
      </c>
      <c r="K3409" s="20">
        <f>IF($D3409=K$1,$J3409,IF($C3409&lt;&gt;$C3408,"",K3408))</f>
        <v>9</v>
      </c>
      <c r="L3409">
        <f>IF($D3409=L$1,$J3409,IF($C3409&lt;&gt;$C3408,"",L3408))</f>
        <v>14</v>
      </c>
      <c r="M3409">
        <f>IF($D3409=M$1,$J3409,IF($C3409&lt;&gt;$C3408,"",M3408))</f>
        <v>11</v>
      </c>
      <c r="N3409" s="20">
        <f t="shared" si="319"/>
        <v>3</v>
      </c>
      <c r="O3409" s="21">
        <f t="shared" si="320"/>
        <v>11.333333333333334</v>
      </c>
      <c r="P3409">
        <f t="shared" si="322"/>
        <v>2.5166114784235849</v>
      </c>
      <c r="Q3409">
        <f t="shared" si="323"/>
        <v>11</v>
      </c>
    </row>
    <row r="3410" spans="1:17" x14ac:dyDescent="0.25">
      <c r="A3410" t="str">
        <f t="shared" si="321"/>
        <v>Turkey-Local</v>
      </c>
      <c r="B3410">
        <v>3409</v>
      </c>
      <c r="C3410" t="s">
        <v>49</v>
      </c>
      <c r="D3410" t="s">
        <v>69</v>
      </c>
      <c r="E3410" t="s">
        <v>101</v>
      </c>
      <c r="F3410" s="3">
        <v>38260</v>
      </c>
      <c r="G3410" s="1" t="s">
        <v>66</v>
      </c>
      <c r="H3410" t="s">
        <v>66</v>
      </c>
      <c r="I3410" s="17">
        <f>IF(D3410="Moody",VLOOKUP(H3410,'Rating Translation'!$B$2:$E$25,4,FALSE),IF(D3410="SP",VLOOKUP(H3410,'Rating Translation'!$C$2:$E$25,3,FALSE),VLOOKUP(H3410,'Rating Translation'!$D$2:$E$25,2,FALSE)))</f>
        <v>10</v>
      </c>
      <c r="J3410">
        <f t="shared" si="318"/>
        <v>10</v>
      </c>
      <c r="K3410" s="20">
        <f>IF($D3410=K$1,$J3410,IF($C3410&lt;&gt;$C3409,"",K3409))</f>
        <v>10</v>
      </c>
      <c r="L3410">
        <f>IF($D3410=L$1,$J3410,IF($C3410&lt;&gt;$C3409,"",L3409))</f>
        <v>14</v>
      </c>
      <c r="M3410">
        <f>IF($D3410=M$1,$J3410,IF($C3410&lt;&gt;$C3409,"",M3409))</f>
        <v>11</v>
      </c>
      <c r="N3410" s="20">
        <f t="shared" si="319"/>
        <v>3</v>
      </c>
      <c r="O3410" s="21">
        <f t="shared" si="320"/>
        <v>11.666666666666666</v>
      </c>
      <c r="P3410">
        <f t="shared" si="322"/>
        <v>2.0816659994661348</v>
      </c>
      <c r="Q3410">
        <f t="shared" si="323"/>
        <v>11</v>
      </c>
    </row>
    <row r="3411" spans="1:17" x14ac:dyDescent="0.25">
      <c r="A3411" t="str">
        <f t="shared" si="321"/>
        <v>Turkey-Local</v>
      </c>
      <c r="B3411">
        <v>3410</v>
      </c>
      <c r="C3411" t="s">
        <v>49</v>
      </c>
      <c r="D3411" t="s">
        <v>96</v>
      </c>
      <c r="E3411" t="s">
        <v>101</v>
      </c>
      <c r="F3411" s="3">
        <v>38365</v>
      </c>
      <c r="G3411" s="1" t="s">
        <v>94</v>
      </c>
      <c r="H3411" t="s">
        <v>94</v>
      </c>
      <c r="I3411" s="17">
        <f>IF(D3411="Moody",VLOOKUP(H3411,'Rating Translation'!$B$2:$E$25,4,FALSE),IF(D3411="SP",VLOOKUP(H3411,'Rating Translation'!$C$2:$E$25,3,FALSE),VLOOKUP(H3411,'Rating Translation'!$D$2:$E$25,2,FALSE)))</f>
        <v>12</v>
      </c>
      <c r="J3411">
        <f t="shared" si="318"/>
        <v>12</v>
      </c>
      <c r="K3411" s="20">
        <f>IF($D3411=K$1,$J3411,IF($C3411&lt;&gt;$C3410,"",K3410))</f>
        <v>10</v>
      </c>
      <c r="L3411">
        <f>IF($D3411=L$1,$J3411,IF($C3411&lt;&gt;$C3410,"",L3410))</f>
        <v>14</v>
      </c>
      <c r="M3411">
        <f>IF($D3411=M$1,$J3411,IF($C3411&lt;&gt;$C3410,"",M3410))</f>
        <v>12</v>
      </c>
      <c r="N3411" s="20">
        <f t="shared" si="319"/>
        <v>3</v>
      </c>
      <c r="O3411" s="21">
        <f t="shared" si="320"/>
        <v>12</v>
      </c>
      <c r="P3411">
        <f t="shared" si="322"/>
        <v>2</v>
      </c>
      <c r="Q3411">
        <f t="shared" si="323"/>
        <v>12</v>
      </c>
    </row>
    <row r="3412" spans="1:17" x14ac:dyDescent="0.25">
      <c r="A3412" t="str">
        <f t="shared" si="321"/>
        <v>Turkey-Local</v>
      </c>
      <c r="B3412">
        <v>3411</v>
      </c>
      <c r="C3412" t="s">
        <v>49</v>
      </c>
      <c r="D3412" t="s">
        <v>69</v>
      </c>
      <c r="E3412" t="s">
        <v>101</v>
      </c>
      <c r="F3412" s="3">
        <v>38394</v>
      </c>
      <c r="G3412" s="1" t="s">
        <v>67</v>
      </c>
      <c r="H3412" t="s">
        <v>67</v>
      </c>
      <c r="I3412" s="17">
        <f>IF(D3412="Moody",VLOOKUP(H3412,'Rating Translation'!$B$2:$E$25,4,FALSE),IF(D3412="SP",VLOOKUP(H3412,'Rating Translation'!$C$2:$E$25,3,FALSE),VLOOKUP(H3412,'Rating Translation'!$D$2:$E$25,2,FALSE)))</f>
        <v>11</v>
      </c>
      <c r="J3412">
        <f t="shared" si="318"/>
        <v>11</v>
      </c>
      <c r="K3412" s="20">
        <f>IF($D3412=K$1,$J3412,IF($C3412&lt;&gt;$C3411,"",K3411))</f>
        <v>11</v>
      </c>
      <c r="L3412">
        <f>IF($D3412=L$1,$J3412,IF($C3412&lt;&gt;$C3411,"",L3411))</f>
        <v>14</v>
      </c>
      <c r="M3412">
        <f>IF($D3412=M$1,$J3412,IF($C3412&lt;&gt;$C3411,"",M3411))</f>
        <v>12</v>
      </c>
      <c r="N3412" s="20">
        <f t="shared" si="319"/>
        <v>3</v>
      </c>
      <c r="O3412" s="21">
        <f t="shared" si="320"/>
        <v>12.333333333333334</v>
      </c>
      <c r="P3412">
        <f t="shared" si="322"/>
        <v>1.5275252316519499</v>
      </c>
      <c r="Q3412">
        <f t="shared" si="323"/>
        <v>12</v>
      </c>
    </row>
    <row r="3413" spans="1:17" x14ac:dyDescent="0.25">
      <c r="A3413" t="str">
        <f t="shared" si="321"/>
        <v>Turkey-Local</v>
      </c>
      <c r="B3413">
        <v>3412</v>
      </c>
      <c r="C3413" t="s">
        <v>49</v>
      </c>
      <c r="D3413" t="s">
        <v>96</v>
      </c>
      <c r="E3413" t="s">
        <v>101</v>
      </c>
      <c r="F3413" s="3">
        <v>38692</v>
      </c>
      <c r="G3413" s="1" t="s">
        <v>94</v>
      </c>
      <c r="H3413" t="s">
        <v>94</v>
      </c>
      <c r="I3413" s="17">
        <f>IF(D3413="Moody",VLOOKUP(H3413,'Rating Translation'!$B$2:$E$25,4,FALSE),IF(D3413="SP",VLOOKUP(H3413,'Rating Translation'!$C$2:$E$25,3,FALSE),VLOOKUP(H3413,'Rating Translation'!$D$2:$E$25,2,FALSE)))</f>
        <v>12</v>
      </c>
      <c r="J3413">
        <f t="shared" si="318"/>
        <v>12</v>
      </c>
      <c r="K3413" s="20">
        <f>IF($D3413=K$1,$J3413,IF($C3413&lt;&gt;$C3412,"",K3412))</f>
        <v>11</v>
      </c>
      <c r="L3413">
        <f>IF($D3413=L$1,$J3413,IF($C3413&lt;&gt;$C3412,"",L3412))</f>
        <v>14</v>
      </c>
      <c r="M3413">
        <f>IF($D3413=M$1,$J3413,IF($C3413&lt;&gt;$C3412,"",M3412))</f>
        <v>12</v>
      </c>
      <c r="N3413" s="20">
        <f t="shared" si="319"/>
        <v>3</v>
      </c>
      <c r="O3413" s="21">
        <f t="shared" si="320"/>
        <v>12.333333333333334</v>
      </c>
      <c r="P3413">
        <f t="shared" si="322"/>
        <v>1.5275252316519499</v>
      </c>
      <c r="Q3413">
        <f t="shared" si="323"/>
        <v>12</v>
      </c>
    </row>
    <row r="3414" spans="1:17" x14ac:dyDescent="0.25">
      <c r="A3414" t="str">
        <f t="shared" si="321"/>
        <v>Turkey-Local</v>
      </c>
      <c r="B3414">
        <v>3413</v>
      </c>
      <c r="C3414" t="s">
        <v>49</v>
      </c>
      <c r="D3414" t="s">
        <v>69</v>
      </c>
      <c r="E3414" t="s">
        <v>101</v>
      </c>
      <c r="F3414" s="3">
        <v>38700</v>
      </c>
      <c r="G3414" s="1" t="s">
        <v>68</v>
      </c>
      <c r="H3414" t="s">
        <v>68</v>
      </c>
      <c r="I3414" s="17">
        <f>IF(D3414="Moody",VLOOKUP(H3414,'Rating Translation'!$B$2:$E$25,4,FALSE),IF(D3414="SP",VLOOKUP(H3414,'Rating Translation'!$C$2:$E$25,3,FALSE),VLOOKUP(H3414,'Rating Translation'!$D$2:$E$25,2,FALSE)))</f>
        <v>12</v>
      </c>
      <c r="J3414">
        <f t="shared" si="318"/>
        <v>12</v>
      </c>
      <c r="K3414" s="20">
        <f>IF($D3414=K$1,$J3414,IF($C3414&lt;&gt;$C3413,"",K3413))</f>
        <v>12</v>
      </c>
      <c r="L3414">
        <f>IF($D3414=L$1,$J3414,IF($C3414&lt;&gt;$C3413,"",L3413))</f>
        <v>14</v>
      </c>
      <c r="M3414">
        <f>IF($D3414=M$1,$J3414,IF($C3414&lt;&gt;$C3413,"",M3413))</f>
        <v>12</v>
      </c>
      <c r="N3414" s="20">
        <f t="shared" si="319"/>
        <v>3</v>
      </c>
      <c r="O3414" s="21">
        <f t="shared" si="320"/>
        <v>12.666666666666666</v>
      </c>
      <c r="P3414">
        <f t="shared" si="322"/>
        <v>1.1547005383792517</v>
      </c>
      <c r="Q3414">
        <f t="shared" si="323"/>
        <v>12</v>
      </c>
    </row>
    <row r="3415" spans="1:17" x14ac:dyDescent="0.25">
      <c r="A3415" t="str">
        <f t="shared" si="321"/>
        <v>Turkey-Local</v>
      </c>
      <c r="B3415">
        <v>3414</v>
      </c>
      <c r="C3415" t="s">
        <v>49</v>
      </c>
      <c r="D3415" t="s">
        <v>96</v>
      </c>
      <c r="E3415" t="s">
        <v>101</v>
      </c>
      <c r="F3415" s="3">
        <v>39211</v>
      </c>
      <c r="G3415" s="1" t="s">
        <v>94</v>
      </c>
      <c r="H3415" t="s">
        <v>94</v>
      </c>
      <c r="I3415" s="17">
        <f>IF(D3415="Moody",VLOOKUP(H3415,'Rating Translation'!$B$2:$E$25,4,FALSE),IF(D3415="SP",VLOOKUP(H3415,'Rating Translation'!$C$2:$E$25,3,FALSE),VLOOKUP(H3415,'Rating Translation'!$D$2:$E$25,2,FALSE)))</f>
        <v>12</v>
      </c>
      <c r="J3415">
        <f t="shared" si="318"/>
        <v>12</v>
      </c>
      <c r="K3415" s="20">
        <f>IF($D3415=K$1,$J3415,IF($C3415&lt;&gt;$C3414,"",K3414))</f>
        <v>12</v>
      </c>
      <c r="L3415">
        <f>IF($D3415=L$1,$J3415,IF($C3415&lt;&gt;$C3414,"",L3414))</f>
        <v>14</v>
      </c>
      <c r="M3415">
        <f>IF($D3415=M$1,$J3415,IF($C3415&lt;&gt;$C3414,"",M3414))</f>
        <v>12</v>
      </c>
      <c r="N3415" s="20">
        <f t="shared" si="319"/>
        <v>3</v>
      </c>
      <c r="O3415" s="21">
        <f t="shared" si="320"/>
        <v>12.666666666666666</v>
      </c>
      <c r="P3415">
        <f t="shared" si="322"/>
        <v>1.1547005383792517</v>
      </c>
      <c r="Q3415">
        <f t="shared" si="323"/>
        <v>12</v>
      </c>
    </row>
    <row r="3416" spans="1:17" x14ac:dyDescent="0.25">
      <c r="A3416" t="str">
        <f t="shared" si="321"/>
        <v>Turkey-Local</v>
      </c>
      <c r="B3416">
        <v>3415</v>
      </c>
      <c r="C3416" t="s">
        <v>49</v>
      </c>
      <c r="D3416" t="s">
        <v>96</v>
      </c>
      <c r="E3416" t="s">
        <v>101</v>
      </c>
      <c r="F3416" s="3">
        <v>39428</v>
      </c>
      <c r="G3416" s="1" t="s">
        <v>92</v>
      </c>
      <c r="H3416" t="s">
        <v>92</v>
      </c>
      <c r="I3416" s="17">
        <f>IF(D3416="Moody",VLOOKUP(H3416,'Rating Translation'!$B$2:$E$25,4,FALSE),IF(D3416="SP",VLOOKUP(H3416,'Rating Translation'!$C$2:$E$25,3,FALSE),VLOOKUP(H3416,'Rating Translation'!$D$2:$E$25,2,FALSE)))</f>
        <v>13</v>
      </c>
      <c r="J3416">
        <f t="shared" si="318"/>
        <v>13</v>
      </c>
      <c r="K3416" s="20">
        <f>IF($D3416=K$1,$J3416,IF($C3416&lt;&gt;$C3415,"",K3415))</f>
        <v>12</v>
      </c>
      <c r="L3416">
        <f>IF($D3416=L$1,$J3416,IF($C3416&lt;&gt;$C3415,"",L3415))</f>
        <v>14</v>
      </c>
      <c r="M3416">
        <f>IF($D3416=M$1,$J3416,IF($C3416&lt;&gt;$C3415,"",M3415))</f>
        <v>13</v>
      </c>
      <c r="N3416" s="20">
        <f t="shared" si="319"/>
        <v>3</v>
      </c>
      <c r="O3416" s="21">
        <f t="shared" si="320"/>
        <v>13</v>
      </c>
      <c r="P3416">
        <f t="shared" si="322"/>
        <v>1</v>
      </c>
      <c r="Q3416">
        <f t="shared" si="323"/>
        <v>13</v>
      </c>
    </row>
    <row r="3417" spans="1:17" x14ac:dyDescent="0.25">
      <c r="A3417" t="str">
        <f t="shared" si="321"/>
        <v>Turkey-Local</v>
      </c>
      <c r="B3417">
        <v>3416</v>
      </c>
      <c r="C3417" t="s">
        <v>49</v>
      </c>
      <c r="D3417" t="s">
        <v>96</v>
      </c>
      <c r="E3417" t="s">
        <v>101</v>
      </c>
      <c r="F3417" s="3">
        <v>40113</v>
      </c>
      <c r="G3417" s="1" t="s">
        <v>92</v>
      </c>
      <c r="H3417" t="s">
        <v>92</v>
      </c>
      <c r="I3417" s="17">
        <f>IF(D3417="Moody",VLOOKUP(H3417,'Rating Translation'!$B$2:$E$25,4,FALSE),IF(D3417="SP",VLOOKUP(H3417,'Rating Translation'!$C$2:$E$25,3,FALSE),VLOOKUP(H3417,'Rating Translation'!$D$2:$E$25,2,FALSE)))</f>
        <v>13</v>
      </c>
      <c r="J3417">
        <f t="shared" si="318"/>
        <v>13</v>
      </c>
      <c r="K3417" s="20">
        <f>IF($D3417=K$1,$J3417,IF($C3417&lt;&gt;$C3416,"",K3416))</f>
        <v>12</v>
      </c>
      <c r="L3417">
        <f>IF($D3417=L$1,$J3417,IF($C3417&lt;&gt;$C3416,"",L3416))</f>
        <v>14</v>
      </c>
      <c r="M3417">
        <f>IF($D3417=M$1,$J3417,IF($C3417&lt;&gt;$C3416,"",M3416))</f>
        <v>13</v>
      </c>
      <c r="N3417" s="20">
        <f t="shared" si="319"/>
        <v>3</v>
      </c>
      <c r="O3417" s="21">
        <f t="shared" si="320"/>
        <v>13</v>
      </c>
      <c r="P3417">
        <f t="shared" si="322"/>
        <v>1</v>
      </c>
      <c r="Q3417">
        <f t="shared" si="323"/>
        <v>13</v>
      </c>
    </row>
    <row r="3418" spans="1:17" x14ac:dyDescent="0.25">
      <c r="A3418" t="str">
        <f t="shared" si="321"/>
        <v>Turkey-Local</v>
      </c>
      <c r="B3418">
        <v>3417</v>
      </c>
      <c r="C3418" t="s">
        <v>49</v>
      </c>
      <c r="D3418" t="s">
        <v>96</v>
      </c>
      <c r="E3418" t="s">
        <v>101</v>
      </c>
      <c r="F3418" s="3">
        <v>40150</v>
      </c>
      <c r="G3418" s="1" t="s">
        <v>71</v>
      </c>
      <c r="H3418" t="s">
        <v>71</v>
      </c>
      <c r="I3418" s="17">
        <f>IF(D3418="Moody",VLOOKUP(H3418,'Rating Translation'!$B$2:$E$25,4,FALSE),IF(D3418="SP",VLOOKUP(H3418,'Rating Translation'!$C$2:$E$25,3,FALSE),VLOOKUP(H3418,'Rating Translation'!$D$2:$E$25,2,FALSE)))</f>
        <v>14</v>
      </c>
      <c r="J3418">
        <f t="shared" si="318"/>
        <v>14</v>
      </c>
      <c r="K3418" s="20">
        <f>IF($D3418=K$1,$J3418,IF($C3418&lt;&gt;$C3417,"",K3417))</f>
        <v>12</v>
      </c>
      <c r="L3418">
        <f>IF($D3418=L$1,$J3418,IF($C3418&lt;&gt;$C3417,"",L3417))</f>
        <v>14</v>
      </c>
      <c r="M3418">
        <f>IF($D3418=M$1,$J3418,IF($C3418&lt;&gt;$C3417,"",M3417))</f>
        <v>14</v>
      </c>
      <c r="N3418" s="20">
        <f t="shared" si="319"/>
        <v>3</v>
      </c>
      <c r="O3418" s="21">
        <f t="shared" si="320"/>
        <v>13.333333333333334</v>
      </c>
      <c r="P3418">
        <f t="shared" si="322"/>
        <v>1.1547005383792517</v>
      </c>
      <c r="Q3418">
        <f t="shared" si="323"/>
        <v>14</v>
      </c>
    </row>
    <row r="3419" spans="1:17" x14ac:dyDescent="0.25">
      <c r="A3419" t="str">
        <f t="shared" si="321"/>
        <v>Turkey-Local</v>
      </c>
      <c r="B3419">
        <v>3418</v>
      </c>
      <c r="C3419" t="s">
        <v>49</v>
      </c>
      <c r="D3419" t="s">
        <v>69</v>
      </c>
      <c r="E3419" t="s">
        <v>101</v>
      </c>
      <c r="F3419" s="3">
        <v>40186</v>
      </c>
      <c r="G3419" s="1" t="s">
        <v>57</v>
      </c>
      <c r="H3419" t="s">
        <v>57</v>
      </c>
      <c r="I3419" s="17">
        <f>IF(D3419="Moody",VLOOKUP(H3419,'Rating Translation'!$B$2:$E$25,4,FALSE),IF(D3419="SP",VLOOKUP(H3419,'Rating Translation'!$C$2:$E$25,3,FALSE),VLOOKUP(H3419,'Rating Translation'!$D$2:$E$25,2,FALSE)))</f>
        <v>13</v>
      </c>
      <c r="J3419">
        <f t="shared" si="318"/>
        <v>13</v>
      </c>
      <c r="K3419" s="20">
        <f>IF($D3419=K$1,$J3419,IF($C3419&lt;&gt;$C3418,"",K3418))</f>
        <v>13</v>
      </c>
      <c r="L3419">
        <f>IF($D3419=L$1,$J3419,IF($C3419&lt;&gt;$C3418,"",L3418))</f>
        <v>14</v>
      </c>
      <c r="M3419">
        <f>IF($D3419=M$1,$J3419,IF($C3419&lt;&gt;$C3418,"",M3418))</f>
        <v>14</v>
      </c>
      <c r="N3419" s="20">
        <f t="shared" si="319"/>
        <v>3</v>
      </c>
      <c r="O3419" s="21">
        <f t="shared" si="320"/>
        <v>13.666666666666666</v>
      </c>
      <c r="P3419">
        <f t="shared" si="322"/>
        <v>0.57735026918962573</v>
      </c>
      <c r="Q3419">
        <f t="shared" si="323"/>
        <v>14</v>
      </c>
    </row>
    <row r="3420" spans="1:17" x14ac:dyDescent="0.25">
      <c r="A3420" t="str">
        <f t="shared" si="321"/>
        <v>Turkey-Local</v>
      </c>
      <c r="B3420">
        <v>3419</v>
      </c>
      <c r="C3420" t="s">
        <v>49</v>
      </c>
      <c r="D3420" t="s">
        <v>96</v>
      </c>
      <c r="E3420" t="s">
        <v>101</v>
      </c>
      <c r="F3420" s="3">
        <v>40506</v>
      </c>
      <c r="G3420" s="1" t="s">
        <v>71</v>
      </c>
      <c r="H3420" t="s">
        <v>71</v>
      </c>
      <c r="I3420" s="17">
        <f>IF(D3420="Moody",VLOOKUP(H3420,'Rating Translation'!$B$2:$E$25,4,FALSE),IF(D3420="SP",VLOOKUP(H3420,'Rating Translation'!$C$2:$E$25,3,FALSE),VLOOKUP(H3420,'Rating Translation'!$D$2:$E$25,2,FALSE)))</f>
        <v>14</v>
      </c>
      <c r="J3420">
        <f t="shared" si="318"/>
        <v>14</v>
      </c>
      <c r="K3420" s="20">
        <f>IF($D3420=K$1,$J3420,IF($C3420&lt;&gt;$C3419,"",K3419))</f>
        <v>13</v>
      </c>
      <c r="L3420">
        <f>IF($D3420=L$1,$J3420,IF($C3420&lt;&gt;$C3419,"",L3419))</f>
        <v>14</v>
      </c>
      <c r="M3420">
        <f>IF($D3420=M$1,$J3420,IF($C3420&lt;&gt;$C3419,"",M3419))</f>
        <v>14</v>
      </c>
      <c r="N3420" s="20">
        <f t="shared" si="319"/>
        <v>3</v>
      </c>
      <c r="O3420" s="21">
        <f t="shared" si="320"/>
        <v>13.666666666666666</v>
      </c>
      <c r="P3420">
        <f t="shared" si="322"/>
        <v>0.57735026918962573</v>
      </c>
      <c r="Q3420">
        <f t="shared" si="323"/>
        <v>14</v>
      </c>
    </row>
    <row r="3421" spans="1:17" x14ac:dyDescent="0.25">
      <c r="A3421" t="str">
        <f t="shared" si="321"/>
        <v>Turkey-Local</v>
      </c>
      <c r="B3421">
        <v>3420</v>
      </c>
      <c r="C3421" t="s">
        <v>49</v>
      </c>
      <c r="D3421" t="s">
        <v>96</v>
      </c>
      <c r="E3421" t="s">
        <v>101</v>
      </c>
      <c r="F3421" s="3">
        <v>40683</v>
      </c>
      <c r="G3421" s="1" t="s">
        <v>71</v>
      </c>
      <c r="H3421" t="s">
        <v>71</v>
      </c>
      <c r="I3421" s="17">
        <f>IF(D3421="Moody",VLOOKUP(H3421,'Rating Translation'!$B$2:$E$25,4,FALSE),IF(D3421="SP",VLOOKUP(H3421,'Rating Translation'!$C$2:$E$25,3,FALSE),VLOOKUP(H3421,'Rating Translation'!$D$2:$E$25,2,FALSE)))</f>
        <v>14</v>
      </c>
      <c r="J3421">
        <f t="shared" si="318"/>
        <v>14</v>
      </c>
      <c r="K3421" s="20">
        <f>IF($D3421=K$1,$J3421,IF($C3421&lt;&gt;$C3420,"",K3420))</f>
        <v>13</v>
      </c>
      <c r="L3421">
        <f>IF($D3421=L$1,$J3421,IF($C3421&lt;&gt;$C3420,"",L3420))</f>
        <v>14</v>
      </c>
      <c r="M3421">
        <f>IF($D3421=M$1,$J3421,IF($C3421&lt;&gt;$C3420,"",M3420))</f>
        <v>14</v>
      </c>
      <c r="N3421" s="20">
        <f t="shared" si="319"/>
        <v>3</v>
      </c>
      <c r="O3421" s="21">
        <f t="shared" si="320"/>
        <v>13.666666666666666</v>
      </c>
      <c r="P3421">
        <f t="shared" si="322"/>
        <v>0.57735026918962573</v>
      </c>
      <c r="Q3421">
        <f t="shared" si="323"/>
        <v>14</v>
      </c>
    </row>
    <row r="3422" spans="1:17" x14ac:dyDescent="0.25">
      <c r="A3422" t="str">
        <f t="shared" si="321"/>
        <v>Turkey-Local</v>
      </c>
      <c r="B3422">
        <v>3421</v>
      </c>
      <c r="C3422" t="s">
        <v>49</v>
      </c>
      <c r="D3422" t="s">
        <v>79</v>
      </c>
      <c r="E3422" t="s">
        <v>101</v>
      </c>
      <c r="F3422" s="3">
        <v>40806</v>
      </c>
      <c r="G3422" s="1" t="s">
        <v>124</v>
      </c>
      <c r="H3422" t="s">
        <v>124</v>
      </c>
      <c r="I3422" s="17">
        <f>IF(D3422="Moody",VLOOKUP(H3422,'Rating Translation'!$B$2:$E$25,4,FALSE),IF(D3422="SP",VLOOKUP(H3422,'Rating Translation'!$C$2:$E$25,3,FALSE),VLOOKUP(H3422,'Rating Translation'!$D$2:$E$25,2,FALSE)))</f>
        <v>15</v>
      </c>
      <c r="J3422">
        <f t="shared" si="318"/>
        <v>15</v>
      </c>
      <c r="K3422" s="20">
        <f>IF($D3422=K$1,$J3422,IF($C3422&lt;&gt;$C3421,"",K3421))</f>
        <v>13</v>
      </c>
      <c r="L3422">
        <f>IF($D3422=L$1,$J3422,IF($C3422&lt;&gt;$C3421,"",L3421))</f>
        <v>15</v>
      </c>
      <c r="M3422">
        <f>IF($D3422=M$1,$J3422,IF($C3422&lt;&gt;$C3421,"",M3421))</f>
        <v>14</v>
      </c>
      <c r="N3422" s="20">
        <f t="shared" si="319"/>
        <v>3</v>
      </c>
      <c r="O3422" s="21">
        <f t="shared" si="320"/>
        <v>14</v>
      </c>
      <c r="P3422">
        <f t="shared" si="322"/>
        <v>1</v>
      </c>
      <c r="Q3422">
        <f t="shared" si="323"/>
        <v>14</v>
      </c>
    </row>
    <row r="3423" spans="1:17" x14ac:dyDescent="0.25">
      <c r="A3423" t="str">
        <f t="shared" si="321"/>
        <v>Turkey-Local</v>
      </c>
      <c r="B3423">
        <v>3422</v>
      </c>
      <c r="C3423" t="s">
        <v>49</v>
      </c>
      <c r="D3423" t="s">
        <v>96</v>
      </c>
      <c r="E3423" t="s">
        <v>101</v>
      </c>
      <c r="F3423" s="3">
        <v>40870</v>
      </c>
      <c r="G3423" s="1" t="s">
        <v>71</v>
      </c>
      <c r="H3423" t="s">
        <v>71</v>
      </c>
      <c r="I3423" s="17">
        <f>IF(D3423="Moody",VLOOKUP(H3423,'Rating Translation'!$B$2:$E$25,4,FALSE),IF(D3423="SP",VLOOKUP(H3423,'Rating Translation'!$C$2:$E$25,3,FALSE),VLOOKUP(H3423,'Rating Translation'!$D$2:$E$25,2,FALSE)))</f>
        <v>14</v>
      </c>
      <c r="J3423">
        <f t="shared" si="318"/>
        <v>14</v>
      </c>
      <c r="K3423" s="20">
        <f>IF($D3423=K$1,$J3423,IF($C3423&lt;&gt;$C3422,"",K3422))</f>
        <v>13</v>
      </c>
      <c r="L3423">
        <f>IF($D3423=L$1,$J3423,IF($C3423&lt;&gt;$C3422,"",L3422))</f>
        <v>15</v>
      </c>
      <c r="M3423">
        <f>IF($D3423=M$1,$J3423,IF($C3423&lt;&gt;$C3422,"",M3422))</f>
        <v>14</v>
      </c>
      <c r="N3423" s="20">
        <f t="shared" si="319"/>
        <v>3</v>
      </c>
      <c r="O3423" s="21">
        <f t="shared" si="320"/>
        <v>14</v>
      </c>
      <c r="P3423">
        <f t="shared" si="322"/>
        <v>1</v>
      </c>
      <c r="Q3423">
        <f t="shared" si="323"/>
        <v>14</v>
      </c>
    </row>
    <row r="3424" spans="1:17" x14ac:dyDescent="0.25">
      <c r="A3424" t="str">
        <f t="shared" si="321"/>
        <v>Turkey-Local</v>
      </c>
      <c r="B3424">
        <v>3423</v>
      </c>
      <c r="C3424" t="s">
        <v>49</v>
      </c>
      <c r="D3424" t="s">
        <v>96</v>
      </c>
      <c r="E3424" t="s">
        <v>101</v>
      </c>
      <c r="F3424" s="3">
        <v>40897</v>
      </c>
      <c r="G3424" s="1" t="s">
        <v>71</v>
      </c>
      <c r="H3424" t="s">
        <v>71</v>
      </c>
      <c r="I3424" s="17">
        <f>IF(D3424="Moody",VLOOKUP(H3424,'Rating Translation'!$B$2:$E$25,4,FALSE),IF(D3424="SP",VLOOKUP(H3424,'Rating Translation'!$C$2:$E$25,3,FALSE),VLOOKUP(H3424,'Rating Translation'!$D$2:$E$25,2,FALSE)))</f>
        <v>14</v>
      </c>
      <c r="J3424">
        <f t="shared" si="318"/>
        <v>14</v>
      </c>
      <c r="K3424" s="20">
        <f>IF($D3424=K$1,$J3424,IF($C3424&lt;&gt;$C3423,"",K3423))</f>
        <v>13</v>
      </c>
      <c r="L3424">
        <f>IF($D3424=L$1,$J3424,IF($C3424&lt;&gt;$C3423,"",L3423))</f>
        <v>15</v>
      </c>
      <c r="M3424">
        <f>IF($D3424=M$1,$J3424,IF($C3424&lt;&gt;$C3423,"",M3423))</f>
        <v>14</v>
      </c>
      <c r="N3424" s="20">
        <f t="shared" si="319"/>
        <v>3</v>
      </c>
      <c r="O3424" s="21">
        <f t="shared" si="320"/>
        <v>14</v>
      </c>
      <c r="P3424">
        <f t="shared" si="322"/>
        <v>1</v>
      </c>
      <c r="Q3424">
        <f t="shared" si="323"/>
        <v>14</v>
      </c>
    </row>
    <row r="3425" spans="1:17" x14ac:dyDescent="0.25">
      <c r="A3425" t="str">
        <f t="shared" si="321"/>
        <v>Turkey-Local</v>
      </c>
      <c r="B3425">
        <v>3424</v>
      </c>
      <c r="C3425" t="s">
        <v>49</v>
      </c>
      <c r="D3425" t="s">
        <v>96</v>
      </c>
      <c r="E3425" t="s">
        <v>101</v>
      </c>
      <c r="F3425" s="3">
        <v>40932</v>
      </c>
      <c r="G3425" s="1" t="s">
        <v>71</v>
      </c>
      <c r="H3425" t="s">
        <v>71</v>
      </c>
      <c r="I3425" s="17">
        <f>IF(D3425="Moody",VLOOKUP(H3425,'Rating Translation'!$B$2:$E$25,4,FALSE),IF(D3425="SP",VLOOKUP(H3425,'Rating Translation'!$C$2:$E$25,3,FALSE),VLOOKUP(H3425,'Rating Translation'!$D$2:$E$25,2,FALSE)))</f>
        <v>14</v>
      </c>
      <c r="J3425">
        <f t="shared" si="318"/>
        <v>14</v>
      </c>
      <c r="K3425" s="20">
        <f>IF($D3425=K$1,$J3425,IF($C3425&lt;&gt;$C3424,"",K3424))</f>
        <v>13</v>
      </c>
      <c r="L3425">
        <f>IF($D3425=L$1,$J3425,IF($C3425&lt;&gt;$C3424,"",L3424))</f>
        <v>15</v>
      </c>
      <c r="M3425">
        <f>IF($D3425=M$1,$J3425,IF($C3425&lt;&gt;$C3424,"",M3424))</f>
        <v>14</v>
      </c>
      <c r="N3425" s="20">
        <f t="shared" si="319"/>
        <v>3</v>
      </c>
      <c r="O3425" s="21">
        <f t="shared" si="320"/>
        <v>14</v>
      </c>
      <c r="P3425">
        <f t="shared" si="322"/>
        <v>1</v>
      </c>
      <c r="Q3425">
        <f t="shared" si="323"/>
        <v>14</v>
      </c>
    </row>
    <row r="3426" spans="1:17" x14ac:dyDescent="0.25">
      <c r="A3426" t="str">
        <f t="shared" si="321"/>
        <v>Turkey-Local</v>
      </c>
      <c r="B3426">
        <v>3425</v>
      </c>
      <c r="C3426" t="s">
        <v>49</v>
      </c>
      <c r="D3426" t="s">
        <v>96</v>
      </c>
      <c r="E3426" t="s">
        <v>101</v>
      </c>
      <c r="F3426" s="3">
        <v>40963</v>
      </c>
      <c r="G3426" s="1" t="s">
        <v>71</v>
      </c>
      <c r="H3426" t="s">
        <v>71</v>
      </c>
      <c r="I3426" s="17">
        <f>IF(D3426="Moody",VLOOKUP(H3426,'Rating Translation'!$B$2:$E$25,4,FALSE),IF(D3426="SP",VLOOKUP(H3426,'Rating Translation'!$C$2:$E$25,3,FALSE),VLOOKUP(H3426,'Rating Translation'!$D$2:$E$25,2,FALSE)))</f>
        <v>14</v>
      </c>
      <c r="J3426">
        <f t="shared" si="318"/>
        <v>14</v>
      </c>
      <c r="K3426" s="20">
        <f>IF($D3426=K$1,$J3426,IF($C3426&lt;&gt;$C3425,"",K3425))</f>
        <v>13</v>
      </c>
      <c r="L3426">
        <f>IF($D3426=L$1,$J3426,IF($C3426&lt;&gt;$C3425,"",L3425))</f>
        <v>15</v>
      </c>
      <c r="M3426">
        <f>IF($D3426=M$1,$J3426,IF($C3426&lt;&gt;$C3425,"",M3425))</f>
        <v>14</v>
      </c>
      <c r="N3426" s="20">
        <f t="shared" si="319"/>
        <v>3</v>
      </c>
      <c r="O3426" s="21">
        <f t="shared" si="320"/>
        <v>14</v>
      </c>
      <c r="P3426">
        <f t="shared" si="322"/>
        <v>1</v>
      </c>
      <c r="Q3426">
        <f t="shared" si="323"/>
        <v>14</v>
      </c>
    </row>
    <row r="3427" spans="1:17" x14ac:dyDescent="0.25">
      <c r="A3427" t="str">
        <f t="shared" si="321"/>
        <v>Turkey-Local</v>
      </c>
      <c r="B3427">
        <v>3426</v>
      </c>
      <c r="C3427" t="s">
        <v>49</v>
      </c>
      <c r="D3427" t="s">
        <v>96</v>
      </c>
      <c r="E3427" t="s">
        <v>101</v>
      </c>
      <c r="F3427" s="3">
        <v>40994</v>
      </c>
      <c r="G3427" s="1" t="s">
        <v>71</v>
      </c>
      <c r="H3427" t="s">
        <v>71</v>
      </c>
      <c r="I3427" s="17">
        <f>IF(D3427="Moody",VLOOKUP(H3427,'Rating Translation'!$B$2:$E$25,4,FALSE),IF(D3427="SP",VLOOKUP(H3427,'Rating Translation'!$C$2:$E$25,3,FALSE),VLOOKUP(H3427,'Rating Translation'!$D$2:$E$25,2,FALSE)))</f>
        <v>14</v>
      </c>
      <c r="J3427">
        <f t="shared" si="318"/>
        <v>14</v>
      </c>
      <c r="K3427" s="20">
        <f>IF($D3427=K$1,$J3427,IF($C3427&lt;&gt;$C3426,"",K3426))</f>
        <v>13</v>
      </c>
      <c r="L3427">
        <f>IF($D3427=L$1,$J3427,IF($C3427&lt;&gt;$C3426,"",L3426))</f>
        <v>15</v>
      </c>
      <c r="M3427">
        <f>IF($D3427=M$1,$J3427,IF($C3427&lt;&gt;$C3426,"",M3426))</f>
        <v>14</v>
      </c>
      <c r="N3427" s="20">
        <f t="shared" si="319"/>
        <v>3</v>
      </c>
      <c r="O3427" s="21">
        <f t="shared" si="320"/>
        <v>14</v>
      </c>
      <c r="P3427">
        <f t="shared" si="322"/>
        <v>1</v>
      </c>
      <c r="Q3427">
        <f t="shared" si="323"/>
        <v>14</v>
      </c>
    </row>
    <row r="3428" spans="1:17" x14ac:dyDescent="0.25">
      <c r="A3428" t="str">
        <f t="shared" si="321"/>
        <v>Turkey-Local</v>
      </c>
      <c r="B3428">
        <v>3427</v>
      </c>
      <c r="C3428" t="s">
        <v>49</v>
      </c>
      <c r="D3428" t="s">
        <v>69</v>
      </c>
      <c r="E3428" t="s">
        <v>101</v>
      </c>
      <c r="F3428" s="3">
        <v>41080</v>
      </c>
      <c r="G3428" s="1" t="s">
        <v>125</v>
      </c>
      <c r="H3428" t="s">
        <v>125</v>
      </c>
      <c r="I3428" s="17">
        <f>IF(D3428="Moody",VLOOKUP(H3428,'Rating Translation'!$B$2:$E$25,4,FALSE),IF(D3428="SP",VLOOKUP(H3428,'Rating Translation'!$C$2:$E$25,3,FALSE),VLOOKUP(H3428,'Rating Translation'!$D$2:$E$25,2,FALSE)))</f>
        <v>14</v>
      </c>
      <c r="J3428">
        <f t="shared" si="318"/>
        <v>14</v>
      </c>
      <c r="K3428" s="20">
        <f>IF($D3428=K$1,$J3428,IF($C3428&lt;&gt;$C3427,"",K3427))</f>
        <v>14</v>
      </c>
      <c r="L3428">
        <f>IF($D3428=L$1,$J3428,IF($C3428&lt;&gt;$C3427,"",L3427))</f>
        <v>15</v>
      </c>
      <c r="M3428">
        <f>IF($D3428=M$1,$J3428,IF($C3428&lt;&gt;$C3427,"",M3427))</f>
        <v>14</v>
      </c>
      <c r="N3428" s="20">
        <f t="shared" si="319"/>
        <v>3</v>
      </c>
      <c r="O3428" s="21">
        <f t="shared" si="320"/>
        <v>14.333333333333334</v>
      </c>
      <c r="P3428">
        <f t="shared" si="322"/>
        <v>0.57735026918962573</v>
      </c>
      <c r="Q3428">
        <f t="shared" si="323"/>
        <v>14</v>
      </c>
    </row>
    <row r="3429" spans="1:17" x14ac:dyDescent="0.25">
      <c r="A3429" t="str">
        <f t="shared" si="321"/>
        <v>Turkey-Local</v>
      </c>
      <c r="B3429">
        <v>3428</v>
      </c>
      <c r="C3429" t="s">
        <v>49</v>
      </c>
      <c r="D3429" t="s">
        <v>96</v>
      </c>
      <c r="E3429" t="s">
        <v>101</v>
      </c>
      <c r="F3429" s="3">
        <v>41122</v>
      </c>
      <c r="G3429" s="1" t="s">
        <v>71</v>
      </c>
      <c r="H3429" t="s">
        <v>71</v>
      </c>
      <c r="I3429" s="17">
        <f>IF(D3429="Moody",VLOOKUP(H3429,'Rating Translation'!$B$2:$E$25,4,FALSE),IF(D3429="SP",VLOOKUP(H3429,'Rating Translation'!$C$2:$E$25,3,FALSE),VLOOKUP(H3429,'Rating Translation'!$D$2:$E$25,2,FALSE)))</f>
        <v>14</v>
      </c>
      <c r="J3429">
        <f t="shared" si="318"/>
        <v>14</v>
      </c>
      <c r="K3429" s="20">
        <f>IF($D3429=K$1,$J3429,IF($C3429&lt;&gt;$C3428,"",K3428))</f>
        <v>14</v>
      </c>
      <c r="L3429">
        <f>IF($D3429=L$1,$J3429,IF($C3429&lt;&gt;$C3428,"",L3428))</f>
        <v>15</v>
      </c>
      <c r="M3429">
        <f>IF($D3429=M$1,$J3429,IF($C3429&lt;&gt;$C3428,"",M3428))</f>
        <v>14</v>
      </c>
      <c r="N3429" s="20">
        <f t="shared" si="319"/>
        <v>3</v>
      </c>
      <c r="O3429" s="21">
        <f t="shared" si="320"/>
        <v>14.333333333333334</v>
      </c>
      <c r="P3429">
        <f t="shared" si="322"/>
        <v>0.57735026918962573</v>
      </c>
      <c r="Q3429">
        <f t="shared" si="323"/>
        <v>14</v>
      </c>
    </row>
    <row r="3430" spans="1:17" x14ac:dyDescent="0.25">
      <c r="A3430" t="str">
        <f t="shared" si="321"/>
        <v>Turkey-Local</v>
      </c>
      <c r="B3430">
        <v>3429</v>
      </c>
      <c r="C3430" t="s">
        <v>49</v>
      </c>
      <c r="D3430" t="s">
        <v>96</v>
      </c>
      <c r="E3430" t="s">
        <v>101</v>
      </c>
      <c r="F3430" s="3">
        <v>41166</v>
      </c>
      <c r="G3430" s="1" t="s">
        <v>71</v>
      </c>
      <c r="H3430" t="s">
        <v>71</v>
      </c>
      <c r="I3430" s="17">
        <f>IF(D3430="Moody",VLOOKUP(H3430,'Rating Translation'!$B$2:$E$25,4,FALSE),IF(D3430="SP",VLOOKUP(H3430,'Rating Translation'!$C$2:$E$25,3,FALSE),VLOOKUP(H3430,'Rating Translation'!$D$2:$E$25,2,FALSE)))</f>
        <v>14</v>
      </c>
      <c r="J3430">
        <f t="shared" si="318"/>
        <v>14</v>
      </c>
      <c r="K3430" s="20">
        <f>IF($D3430=K$1,$J3430,IF($C3430&lt;&gt;$C3429,"",K3429))</f>
        <v>14</v>
      </c>
      <c r="L3430">
        <f>IF($D3430=L$1,$J3430,IF($C3430&lt;&gt;$C3429,"",L3429))</f>
        <v>15</v>
      </c>
      <c r="M3430">
        <f>IF($D3430=M$1,$J3430,IF($C3430&lt;&gt;$C3429,"",M3429))</f>
        <v>14</v>
      </c>
      <c r="N3430" s="20">
        <f t="shared" si="319"/>
        <v>3</v>
      </c>
      <c r="O3430" s="21">
        <f t="shared" si="320"/>
        <v>14.333333333333334</v>
      </c>
      <c r="P3430">
        <f t="shared" si="322"/>
        <v>0.57735026918962573</v>
      </c>
      <c r="Q3430">
        <f t="shared" si="323"/>
        <v>14</v>
      </c>
    </row>
    <row r="3431" spans="1:17" x14ac:dyDescent="0.25">
      <c r="A3431" t="str">
        <f t="shared" si="321"/>
        <v>Turkey-Local</v>
      </c>
      <c r="B3431">
        <v>3430</v>
      </c>
      <c r="C3431" t="s">
        <v>49</v>
      </c>
      <c r="D3431" t="s">
        <v>96</v>
      </c>
      <c r="E3431" t="s">
        <v>101</v>
      </c>
      <c r="F3431" s="3">
        <v>41218</v>
      </c>
      <c r="G3431" s="1" t="s">
        <v>123</v>
      </c>
      <c r="H3431" t="s">
        <v>123</v>
      </c>
      <c r="I3431" s="17">
        <f>IF(D3431="Moody",VLOOKUP(H3431,'Rating Translation'!$B$2:$E$25,4,FALSE),IF(D3431="SP",VLOOKUP(H3431,'Rating Translation'!$C$2:$E$25,3,FALSE),VLOOKUP(H3431,'Rating Translation'!$D$2:$E$25,2,FALSE)))</f>
        <v>16</v>
      </c>
      <c r="J3431">
        <f t="shared" si="318"/>
        <v>16</v>
      </c>
      <c r="K3431" s="20">
        <f>IF($D3431=K$1,$J3431,IF($C3431&lt;&gt;$C3430,"",K3430))</f>
        <v>14</v>
      </c>
      <c r="L3431">
        <f>IF($D3431=L$1,$J3431,IF($C3431&lt;&gt;$C3430,"",L3430))</f>
        <v>15</v>
      </c>
      <c r="M3431">
        <f>IF($D3431=M$1,$J3431,IF($C3431&lt;&gt;$C3430,"",M3430))</f>
        <v>16</v>
      </c>
      <c r="N3431" s="20">
        <f t="shared" si="319"/>
        <v>3</v>
      </c>
      <c r="O3431" s="21">
        <f t="shared" si="320"/>
        <v>15</v>
      </c>
      <c r="P3431">
        <f t="shared" si="322"/>
        <v>1</v>
      </c>
      <c r="Q3431">
        <f t="shared" si="323"/>
        <v>15</v>
      </c>
    </row>
    <row r="3432" spans="1:17" x14ac:dyDescent="0.25">
      <c r="A3432" t="str">
        <f t="shared" si="321"/>
        <v>Turkey-Local</v>
      </c>
      <c r="B3432">
        <v>3431</v>
      </c>
      <c r="C3432" t="s">
        <v>49</v>
      </c>
      <c r="D3432" t="s">
        <v>96</v>
      </c>
      <c r="E3432" t="s">
        <v>101</v>
      </c>
      <c r="F3432" s="3">
        <v>41331</v>
      </c>
      <c r="G3432" s="1" t="s">
        <v>123</v>
      </c>
      <c r="H3432" t="s">
        <v>123</v>
      </c>
      <c r="I3432" s="17">
        <f>IF(D3432="Moody",VLOOKUP(H3432,'Rating Translation'!$B$2:$E$25,4,FALSE),IF(D3432="SP",VLOOKUP(H3432,'Rating Translation'!$C$2:$E$25,3,FALSE),VLOOKUP(H3432,'Rating Translation'!$D$2:$E$25,2,FALSE)))</f>
        <v>16</v>
      </c>
      <c r="J3432">
        <f t="shared" ref="J3432:J3495" si="324">IF(ISERROR(I3432),"",I3432)</f>
        <v>16</v>
      </c>
      <c r="K3432" s="20">
        <f>IF($D3432=K$1,$J3432,IF($C3432&lt;&gt;$C3431,"",K3431))</f>
        <v>14</v>
      </c>
      <c r="L3432">
        <f>IF($D3432=L$1,$J3432,IF($C3432&lt;&gt;$C3431,"",L3431))</f>
        <v>15</v>
      </c>
      <c r="M3432">
        <f>IF($D3432=M$1,$J3432,IF($C3432&lt;&gt;$C3431,"",M3431))</f>
        <v>16</v>
      </c>
      <c r="N3432" s="20">
        <f t="shared" ref="N3432:N3495" si="325">COUNT(K3432:M3432)</f>
        <v>3</v>
      </c>
      <c r="O3432" s="21">
        <f t="shared" ref="O3432:O3495" si="326">AVERAGE(K3432:M3432)</f>
        <v>15</v>
      </c>
      <c r="P3432">
        <f t="shared" si="322"/>
        <v>1</v>
      </c>
      <c r="Q3432">
        <f t="shared" si="323"/>
        <v>15</v>
      </c>
    </row>
    <row r="3433" spans="1:17" x14ac:dyDescent="0.25">
      <c r="A3433" t="str">
        <f t="shared" si="321"/>
        <v>Turkey-Local</v>
      </c>
      <c r="B3433">
        <v>3432</v>
      </c>
      <c r="C3433" t="s">
        <v>49</v>
      </c>
      <c r="D3433" t="s">
        <v>96</v>
      </c>
      <c r="E3433" t="s">
        <v>101</v>
      </c>
      <c r="F3433" s="3">
        <v>41358</v>
      </c>
      <c r="G3433" s="1" t="s">
        <v>123</v>
      </c>
      <c r="H3433" t="s">
        <v>123</v>
      </c>
      <c r="I3433" s="17">
        <f>IF(D3433="Moody",VLOOKUP(H3433,'Rating Translation'!$B$2:$E$25,4,FALSE),IF(D3433="SP",VLOOKUP(H3433,'Rating Translation'!$C$2:$E$25,3,FALSE),VLOOKUP(H3433,'Rating Translation'!$D$2:$E$25,2,FALSE)))</f>
        <v>16</v>
      </c>
      <c r="J3433">
        <f t="shared" si="324"/>
        <v>16</v>
      </c>
      <c r="K3433" s="20">
        <f>IF($D3433=K$1,$J3433,IF($C3433&lt;&gt;$C3432,"",K3432))</f>
        <v>14</v>
      </c>
      <c r="L3433">
        <f>IF($D3433=L$1,$J3433,IF($C3433&lt;&gt;$C3432,"",L3432))</f>
        <v>15</v>
      </c>
      <c r="M3433">
        <f>IF($D3433=M$1,$J3433,IF($C3433&lt;&gt;$C3432,"",M3432))</f>
        <v>16</v>
      </c>
      <c r="N3433" s="20">
        <f t="shared" si="325"/>
        <v>3</v>
      </c>
      <c r="O3433" s="21">
        <f t="shared" si="326"/>
        <v>15</v>
      </c>
      <c r="P3433">
        <f t="shared" si="322"/>
        <v>1</v>
      </c>
      <c r="Q3433">
        <f t="shared" si="323"/>
        <v>15</v>
      </c>
    </row>
    <row r="3434" spans="1:17" x14ac:dyDescent="0.25">
      <c r="A3434" t="str">
        <f t="shared" si="321"/>
        <v>Turkey-Local</v>
      </c>
      <c r="B3434">
        <v>3433</v>
      </c>
      <c r="C3434" t="s">
        <v>49</v>
      </c>
      <c r="D3434" t="s">
        <v>79</v>
      </c>
      <c r="E3434" t="s">
        <v>101</v>
      </c>
      <c r="F3434" s="3">
        <v>41360</v>
      </c>
      <c r="G3434" s="1" t="s">
        <v>123</v>
      </c>
      <c r="H3434" t="s">
        <v>123</v>
      </c>
      <c r="I3434" s="17">
        <f>IF(D3434="Moody",VLOOKUP(H3434,'Rating Translation'!$B$2:$E$25,4,FALSE),IF(D3434="SP",VLOOKUP(H3434,'Rating Translation'!$C$2:$E$25,3,FALSE),VLOOKUP(H3434,'Rating Translation'!$D$2:$E$25,2,FALSE)))</f>
        <v>16</v>
      </c>
      <c r="J3434">
        <f t="shared" si="324"/>
        <v>16</v>
      </c>
      <c r="K3434" s="20">
        <f>IF($D3434=K$1,$J3434,IF($C3434&lt;&gt;$C3433,"",K3433))</f>
        <v>14</v>
      </c>
      <c r="L3434">
        <f>IF($D3434=L$1,$J3434,IF($C3434&lt;&gt;$C3433,"",L3433))</f>
        <v>16</v>
      </c>
      <c r="M3434">
        <f>IF($D3434=M$1,$J3434,IF($C3434&lt;&gt;$C3433,"",M3433))</f>
        <v>16</v>
      </c>
      <c r="N3434" s="20">
        <f t="shared" si="325"/>
        <v>3</v>
      </c>
      <c r="O3434" s="21">
        <f t="shared" si="326"/>
        <v>15.333333333333334</v>
      </c>
      <c r="P3434">
        <f t="shared" si="322"/>
        <v>1.1547005383792517</v>
      </c>
      <c r="Q3434">
        <f t="shared" si="323"/>
        <v>16</v>
      </c>
    </row>
    <row r="3435" spans="1:17" x14ac:dyDescent="0.25">
      <c r="A3435" t="str">
        <f t="shared" si="321"/>
        <v>Turkey-Local</v>
      </c>
      <c r="B3435">
        <v>3434</v>
      </c>
      <c r="C3435" t="s">
        <v>49</v>
      </c>
      <c r="D3435" t="s">
        <v>96</v>
      </c>
      <c r="E3435" t="s">
        <v>101</v>
      </c>
      <c r="F3435" s="3">
        <v>41395</v>
      </c>
      <c r="G3435" s="1" t="s">
        <v>123</v>
      </c>
      <c r="H3435" t="s">
        <v>123</v>
      </c>
      <c r="I3435" s="17">
        <f>IF(D3435="Moody",VLOOKUP(H3435,'Rating Translation'!$B$2:$E$25,4,FALSE),IF(D3435="SP",VLOOKUP(H3435,'Rating Translation'!$C$2:$E$25,3,FALSE),VLOOKUP(H3435,'Rating Translation'!$D$2:$E$25,2,FALSE)))</f>
        <v>16</v>
      </c>
      <c r="J3435">
        <f t="shared" si="324"/>
        <v>16</v>
      </c>
      <c r="K3435" s="20">
        <f>IF($D3435=K$1,$J3435,IF($C3435&lt;&gt;$C3434,"",K3434))</f>
        <v>14</v>
      </c>
      <c r="L3435">
        <f>IF($D3435=L$1,$J3435,IF($C3435&lt;&gt;$C3434,"",L3434))</f>
        <v>16</v>
      </c>
      <c r="M3435">
        <f>IF($D3435=M$1,$J3435,IF($C3435&lt;&gt;$C3434,"",M3434))</f>
        <v>16</v>
      </c>
      <c r="N3435" s="20">
        <f t="shared" si="325"/>
        <v>3</v>
      </c>
      <c r="O3435" s="21">
        <f t="shared" si="326"/>
        <v>15.333333333333334</v>
      </c>
      <c r="P3435">
        <f t="shared" si="322"/>
        <v>1.1547005383792517</v>
      </c>
      <c r="Q3435">
        <f t="shared" si="323"/>
        <v>16</v>
      </c>
    </row>
    <row r="3436" spans="1:17" x14ac:dyDescent="0.25">
      <c r="A3436" t="str">
        <f t="shared" si="321"/>
        <v>Turkey-Local</v>
      </c>
      <c r="B3436">
        <v>3435</v>
      </c>
      <c r="C3436" t="s">
        <v>49</v>
      </c>
      <c r="D3436" t="s">
        <v>69</v>
      </c>
      <c r="E3436" t="s">
        <v>101</v>
      </c>
      <c r="F3436" s="3">
        <v>41410</v>
      </c>
      <c r="G3436" s="1" t="s">
        <v>116</v>
      </c>
      <c r="H3436" t="s">
        <v>116</v>
      </c>
      <c r="I3436" s="17">
        <f>IF(D3436="Moody",VLOOKUP(H3436,'Rating Translation'!$B$2:$E$25,4,FALSE),IF(D3436="SP",VLOOKUP(H3436,'Rating Translation'!$C$2:$E$25,3,FALSE),VLOOKUP(H3436,'Rating Translation'!$D$2:$E$25,2,FALSE)))</f>
        <v>15</v>
      </c>
      <c r="J3436">
        <f t="shared" si="324"/>
        <v>15</v>
      </c>
      <c r="K3436" s="20">
        <f>IF($D3436=K$1,$J3436,IF($C3436&lt;&gt;$C3435,"",K3435))</f>
        <v>15</v>
      </c>
      <c r="L3436">
        <f>IF($D3436=L$1,$J3436,IF($C3436&lt;&gt;$C3435,"",L3435))</f>
        <v>16</v>
      </c>
      <c r="M3436">
        <f>IF($D3436=M$1,$J3436,IF($C3436&lt;&gt;$C3435,"",M3435))</f>
        <v>16</v>
      </c>
      <c r="N3436" s="20">
        <f t="shared" si="325"/>
        <v>3</v>
      </c>
      <c r="O3436" s="21">
        <f t="shared" si="326"/>
        <v>15.666666666666666</v>
      </c>
      <c r="P3436">
        <f t="shared" si="322"/>
        <v>0.57735026918962573</v>
      </c>
      <c r="Q3436">
        <f t="shared" si="323"/>
        <v>16</v>
      </c>
    </row>
    <row r="3437" spans="1:17" x14ac:dyDescent="0.25">
      <c r="A3437" t="str">
        <f t="shared" si="321"/>
        <v>Turkey-Local</v>
      </c>
      <c r="B3437">
        <v>3436</v>
      </c>
      <c r="C3437" t="s">
        <v>49</v>
      </c>
      <c r="D3437" t="s">
        <v>96</v>
      </c>
      <c r="E3437" t="s">
        <v>101</v>
      </c>
      <c r="F3437" s="3">
        <v>41422</v>
      </c>
      <c r="G3437" s="1" t="s">
        <v>123</v>
      </c>
      <c r="H3437" t="s">
        <v>123</v>
      </c>
      <c r="I3437" s="17">
        <f>IF(D3437="Moody",VLOOKUP(H3437,'Rating Translation'!$B$2:$E$25,4,FALSE),IF(D3437="SP",VLOOKUP(H3437,'Rating Translation'!$C$2:$E$25,3,FALSE),VLOOKUP(H3437,'Rating Translation'!$D$2:$E$25,2,FALSE)))</f>
        <v>16</v>
      </c>
      <c r="J3437">
        <f t="shared" si="324"/>
        <v>16</v>
      </c>
      <c r="K3437" s="20">
        <f>IF($D3437=K$1,$J3437,IF($C3437&lt;&gt;$C3436,"",K3436))</f>
        <v>15</v>
      </c>
      <c r="L3437">
        <f>IF($D3437=L$1,$J3437,IF($C3437&lt;&gt;$C3436,"",L3436))</f>
        <v>16</v>
      </c>
      <c r="M3437">
        <f>IF($D3437=M$1,$J3437,IF($C3437&lt;&gt;$C3436,"",M3436))</f>
        <v>16</v>
      </c>
      <c r="N3437" s="20">
        <f t="shared" si="325"/>
        <v>3</v>
      </c>
      <c r="O3437" s="21">
        <f t="shared" si="326"/>
        <v>15.666666666666666</v>
      </c>
      <c r="P3437">
        <f t="shared" si="322"/>
        <v>0.57735026918962573</v>
      </c>
      <c r="Q3437">
        <f t="shared" si="323"/>
        <v>16</v>
      </c>
    </row>
    <row r="3438" spans="1:17" x14ac:dyDescent="0.25">
      <c r="A3438" t="str">
        <f t="shared" si="321"/>
        <v>Turkey-Local</v>
      </c>
      <c r="B3438">
        <v>3437</v>
      </c>
      <c r="C3438" t="s">
        <v>49</v>
      </c>
      <c r="D3438" t="s">
        <v>96</v>
      </c>
      <c r="E3438" t="s">
        <v>101</v>
      </c>
      <c r="F3438" s="3">
        <v>41466</v>
      </c>
      <c r="G3438" s="1" t="s">
        <v>123</v>
      </c>
      <c r="H3438" t="s">
        <v>123</v>
      </c>
      <c r="I3438" s="17">
        <f>IF(D3438="Moody",VLOOKUP(H3438,'Rating Translation'!$B$2:$E$25,4,FALSE),IF(D3438="SP",VLOOKUP(H3438,'Rating Translation'!$C$2:$E$25,3,FALSE),VLOOKUP(H3438,'Rating Translation'!$D$2:$E$25,2,FALSE)))</f>
        <v>16</v>
      </c>
      <c r="J3438">
        <f t="shared" si="324"/>
        <v>16</v>
      </c>
      <c r="K3438" s="20">
        <f>IF($D3438=K$1,$J3438,IF($C3438&lt;&gt;$C3437,"",K3437))</f>
        <v>15</v>
      </c>
      <c r="L3438">
        <f>IF($D3438=L$1,$J3438,IF($C3438&lt;&gt;$C3437,"",L3437))</f>
        <v>16</v>
      </c>
      <c r="M3438">
        <f>IF($D3438=M$1,$J3438,IF($C3438&lt;&gt;$C3437,"",M3437))</f>
        <v>16</v>
      </c>
      <c r="N3438" s="20">
        <f t="shared" si="325"/>
        <v>3</v>
      </c>
      <c r="O3438" s="21">
        <f t="shared" si="326"/>
        <v>15.666666666666666</v>
      </c>
      <c r="P3438">
        <f t="shared" si="322"/>
        <v>0.57735026918962573</v>
      </c>
      <c r="Q3438">
        <f t="shared" si="323"/>
        <v>16</v>
      </c>
    </row>
    <row r="3439" spans="1:17" x14ac:dyDescent="0.25">
      <c r="A3439" t="str">
        <f t="shared" si="321"/>
        <v>Turkey-Local</v>
      </c>
      <c r="B3439">
        <v>3438</v>
      </c>
      <c r="C3439" t="s">
        <v>49</v>
      </c>
      <c r="D3439" t="s">
        <v>96</v>
      </c>
      <c r="E3439" t="s">
        <v>101</v>
      </c>
      <c r="F3439" s="3">
        <v>41516</v>
      </c>
      <c r="G3439" s="1" t="s">
        <v>123</v>
      </c>
      <c r="H3439" t="s">
        <v>123</v>
      </c>
      <c r="I3439" s="17">
        <f>IF(D3439="Moody",VLOOKUP(H3439,'Rating Translation'!$B$2:$E$25,4,FALSE),IF(D3439="SP",VLOOKUP(H3439,'Rating Translation'!$C$2:$E$25,3,FALSE),VLOOKUP(H3439,'Rating Translation'!$D$2:$E$25,2,FALSE)))</f>
        <v>16</v>
      </c>
      <c r="J3439">
        <f t="shared" si="324"/>
        <v>16</v>
      </c>
      <c r="K3439" s="20">
        <f>IF($D3439=K$1,$J3439,IF($C3439&lt;&gt;$C3438,"",K3438))</f>
        <v>15</v>
      </c>
      <c r="L3439">
        <f>IF($D3439=L$1,$J3439,IF($C3439&lt;&gt;$C3438,"",L3438))</f>
        <v>16</v>
      </c>
      <c r="M3439">
        <f>IF($D3439=M$1,$J3439,IF($C3439&lt;&gt;$C3438,"",M3438))</f>
        <v>16</v>
      </c>
      <c r="N3439" s="20">
        <f t="shared" si="325"/>
        <v>3</v>
      </c>
      <c r="O3439" s="21">
        <f t="shared" si="326"/>
        <v>15.666666666666666</v>
      </c>
      <c r="P3439">
        <f t="shared" si="322"/>
        <v>0.57735026918962573</v>
      </c>
      <c r="Q3439">
        <f t="shared" si="323"/>
        <v>16</v>
      </c>
    </row>
    <row r="3440" spans="1:17" x14ac:dyDescent="0.25">
      <c r="A3440" t="str">
        <f t="shared" si="321"/>
        <v>Turkey-Local</v>
      </c>
      <c r="B3440">
        <v>3439</v>
      </c>
      <c r="C3440" t="s">
        <v>49</v>
      </c>
      <c r="D3440" t="s">
        <v>96</v>
      </c>
      <c r="E3440" t="s">
        <v>101</v>
      </c>
      <c r="F3440" s="3">
        <v>41571</v>
      </c>
      <c r="G3440" s="1" t="s">
        <v>123</v>
      </c>
      <c r="H3440" t="s">
        <v>123</v>
      </c>
      <c r="I3440" s="17">
        <f>IF(D3440="Moody",VLOOKUP(H3440,'Rating Translation'!$B$2:$E$25,4,FALSE),IF(D3440="SP",VLOOKUP(H3440,'Rating Translation'!$C$2:$E$25,3,FALSE),VLOOKUP(H3440,'Rating Translation'!$D$2:$E$25,2,FALSE)))</f>
        <v>16</v>
      </c>
      <c r="J3440">
        <f t="shared" si="324"/>
        <v>16</v>
      </c>
      <c r="K3440" s="20">
        <f>IF($D3440=K$1,$J3440,IF($C3440&lt;&gt;$C3439,"",K3439))</f>
        <v>15</v>
      </c>
      <c r="L3440">
        <f>IF($D3440=L$1,$J3440,IF($C3440&lt;&gt;$C3439,"",L3439))</f>
        <v>16</v>
      </c>
      <c r="M3440">
        <f>IF($D3440=M$1,$J3440,IF($C3440&lt;&gt;$C3439,"",M3439))</f>
        <v>16</v>
      </c>
      <c r="N3440" s="20">
        <f t="shared" si="325"/>
        <v>3</v>
      </c>
      <c r="O3440" s="21">
        <f t="shared" si="326"/>
        <v>15.666666666666666</v>
      </c>
      <c r="P3440">
        <f t="shared" si="322"/>
        <v>0.57735026918962573</v>
      </c>
      <c r="Q3440">
        <f t="shared" si="323"/>
        <v>16</v>
      </c>
    </row>
    <row r="3441" spans="1:17" x14ac:dyDescent="0.25">
      <c r="A3441" t="str">
        <f t="shared" si="321"/>
        <v>Turkey-Local</v>
      </c>
      <c r="B3441">
        <v>3440</v>
      </c>
      <c r="C3441" t="s">
        <v>49</v>
      </c>
      <c r="D3441" t="s">
        <v>96</v>
      </c>
      <c r="E3441" t="s">
        <v>101</v>
      </c>
      <c r="F3441" s="3">
        <v>41606</v>
      </c>
      <c r="G3441" s="1" t="s">
        <v>123</v>
      </c>
      <c r="H3441" t="s">
        <v>123</v>
      </c>
      <c r="I3441" s="17">
        <f>IF(D3441="Moody",VLOOKUP(H3441,'Rating Translation'!$B$2:$E$25,4,FALSE),IF(D3441="SP",VLOOKUP(H3441,'Rating Translation'!$C$2:$E$25,3,FALSE),VLOOKUP(H3441,'Rating Translation'!$D$2:$E$25,2,FALSE)))</f>
        <v>16</v>
      </c>
      <c r="J3441">
        <f t="shared" si="324"/>
        <v>16</v>
      </c>
      <c r="K3441" s="20">
        <f>IF($D3441=K$1,$J3441,IF($C3441&lt;&gt;$C3440,"",K3440))</f>
        <v>15</v>
      </c>
      <c r="L3441">
        <f>IF($D3441=L$1,$J3441,IF($C3441&lt;&gt;$C3440,"",L3440))</f>
        <v>16</v>
      </c>
      <c r="M3441">
        <f>IF($D3441=M$1,$J3441,IF($C3441&lt;&gt;$C3440,"",M3440))</f>
        <v>16</v>
      </c>
      <c r="N3441" s="20">
        <f t="shared" si="325"/>
        <v>3</v>
      </c>
      <c r="O3441" s="21">
        <f t="shared" si="326"/>
        <v>15.666666666666666</v>
      </c>
      <c r="P3441">
        <f t="shared" si="322"/>
        <v>0.57735026918962573</v>
      </c>
      <c r="Q3441">
        <f t="shared" si="323"/>
        <v>16</v>
      </c>
    </row>
    <row r="3442" spans="1:17" x14ac:dyDescent="0.25">
      <c r="A3442" t="str">
        <f t="shared" si="321"/>
        <v>Turkey-Local</v>
      </c>
      <c r="B3442">
        <v>3441</v>
      </c>
      <c r="C3442" t="s">
        <v>49</v>
      </c>
      <c r="D3442" t="s">
        <v>96</v>
      </c>
      <c r="E3442" t="s">
        <v>101</v>
      </c>
      <c r="F3442" s="3">
        <v>41611</v>
      </c>
      <c r="G3442" s="1" t="s">
        <v>123</v>
      </c>
      <c r="H3442" t="s">
        <v>123</v>
      </c>
      <c r="I3442" s="17">
        <f>IF(D3442="Moody",VLOOKUP(H3442,'Rating Translation'!$B$2:$E$25,4,FALSE),IF(D3442="SP",VLOOKUP(H3442,'Rating Translation'!$C$2:$E$25,3,FALSE),VLOOKUP(H3442,'Rating Translation'!$D$2:$E$25,2,FALSE)))</f>
        <v>16</v>
      </c>
      <c r="J3442">
        <f t="shared" si="324"/>
        <v>16</v>
      </c>
      <c r="K3442" s="20">
        <f>IF($D3442=K$1,$J3442,IF($C3442&lt;&gt;$C3441,"",K3441))</f>
        <v>15</v>
      </c>
      <c r="L3442">
        <f>IF($D3442=L$1,$J3442,IF($C3442&lt;&gt;$C3441,"",L3441))</f>
        <v>16</v>
      </c>
      <c r="M3442">
        <f>IF($D3442=M$1,$J3442,IF($C3442&lt;&gt;$C3441,"",M3441))</f>
        <v>16</v>
      </c>
      <c r="N3442" s="20">
        <f t="shared" si="325"/>
        <v>3</v>
      </c>
      <c r="O3442" s="21">
        <f t="shared" si="326"/>
        <v>15.666666666666666</v>
      </c>
      <c r="P3442">
        <f t="shared" si="322"/>
        <v>0.57735026918962573</v>
      </c>
      <c r="Q3442">
        <f t="shared" si="323"/>
        <v>16</v>
      </c>
    </row>
    <row r="3443" spans="1:17" x14ac:dyDescent="0.25">
      <c r="A3443" t="str">
        <f t="shared" si="321"/>
        <v>Turkey-Local</v>
      </c>
      <c r="B3443">
        <v>3442</v>
      </c>
      <c r="C3443" t="s">
        <v>49</v>
      </c>
      <c r="D3443" t="s">
        <v>96</v>
      </c>
      <c r="E3443" t="s">
        <v>101</v>
      </c>
      <c r="F3443" s="3">
        <v>41641</v>
      </c>
      <c r="G3443" s="1" t="s">
        <v>123</v>
      </c>
      <c r="H3443" t="s">
        <v>123</v>
      </c>
      <c r="I3443" s="17">
        <f>IF(D3443="Moody",VLOOKUP(H3443,'Rating Translation'!$B$2:$E$25,4,FALSE),IF(D3443="SP",VLOOKUP(H3443,'Rating Translation'!$C$2:$E$25,3,FALSE),VLOOKUP(H3443,'Rating Translation'!$D$2:$E$25,2,FALSE)))</f>
        <v>16</v>
      </c>
      <c r="J3443">
        <f t="shared" si="324"/>
        <v>16</v>
      </c>
      <c r="K3443" s="20">
        <f>IF($D3443=K$1,$J3443,IF($C3443&lt;&gt;$C3442,"",K3442))</f>
        <v>15</v>
      </c>
      <c r="L3443">
        <f>IF($D3443=L$1,$J3443,IF($C3443&lt;&gt;$C3442,"",L3442))</f>
        <v>16</v>
      </c>
      <c r="M3443">
        <f>IF($D3443=M$1,$J3443,IF($C3443&lt;&gt;$C3442,"",M3442))</f>
        <v>16</v>
      </c>
      <c r="N3443" s="20">
        <f t="shared" si="325"/>
        <v>3</v>
      </c>
      <c r="O3443" s="21">
        <f t="shared" si="326"/>
        <v>15.666666666666666</v>
      </c>
      <c r="P3443">
        <f t="shared" si="322"/>
        <v>0.57735026918962573</v>
      </c>
      <c r="Q3443">
        <f t="shared" si="323"/>
        <v>16</v>
      </c>
    </row>
    <row r="3444" spans="1:17" x14ac:dyDescent="0.25">
      <c r="A3444" t="str">
        <f t="shared" si="321"/>
        <v>United Kingdom-Foreign</v>
      </c>
      <c r="B3444">
        <v>3443</v>
      </c>
      <c r="C3444" t="s">
        <v>3</v>
      </c>
      <c r="D3444" t="s">
        <v>69</v>
      </c>
      <c r="E3444" t="s">
        <v>100</v>
      </c>
      <c r="F3444" s="3">
        <v>28580</v>
      </c>
      <c r="G3444" s="1" t="s">
        <v>104</v>
      </c>
      <c r="H3444" t="s">
        <v>104</v>
      </c>
      <c r="I3444" s="17">
        <f>IF(D3444="Moody",VLOOKUP(H3444,'Rating Translation'!$B$2:$E$25,4,FALSE),IF(D3444="SP",VLOOKUP(H3444,'Rating Translation'!$C$2:$E$25,3,FALSE),VLOOKUP(H3444,'Rating Translation'!$D$2:$E$25,2,FALSE)))</f>
        <v>24</v>
      </c>
      <c r="J3444">
        <f t="shared" si="324"/>
        <v>24</v>
      </c>
      <c r="K3444" s="20">
        <f>IF($D3444=K$1,$J3444,IF($C3444&lt;&gt;$C3443,"",K3443))</f>
        <v>24</v>
      </c>
      <c r="L3444" t="str">
        <f>IF($D3444=L$1,$J3444,IF($C3444&lt;&gt;$C3443,"",L3443))</f>
        <v/>
      </c>
      <c r="M3444" t="str">
        <f>IF($D3444=M$1,$J3444,IF($C3444&lt;&gt;$C3443,"",M3443))</f>
        <v/>
      </c>
      <c r="N3444" s="20">
        <f t="shared" si="325"/>
        <v>1</v>
      </c>
      <c r="O3444" s="21">
        <f t="shared" si="326"/>
        <v>24</v>
      </c>
      <c r="P3444" t="str">
        <f t="shared" si="322"/>
        <v/>
      </c>
      <c r="Q3444">
        <f t="shared" si="323"/>
        <v>24</v>
      </c>
    </row>
    <row r="3445" spans="1:17" x14ac:dyDescent="0.25">
      <c r="A3445" t="str">
        <f t="shared" si="321"/>
        <v>United Kingdom-Foreign</v>
      </c>
      <c r="B3445">
        <v>3444</v>
      </c>
      <c r="C3445" t="s">
        <v>3</v>
      </c>
      <c r="D3445" t="s">
        <v>79</v>
      </c>
      <c r="E3445" t="s">
        <v>100</v>
      </c>
      <c r="F3445" s="3">
        <v>28608</v>
      </c>
      <c r="G3445" s="1" t="s">
        <v>117</v>
      </c>
      <c r="H3445" t="s">
        <v>117</v>
      </c>
      <c r="I3445" s="17">
        <f>IF(D3445="Moody",VLOOKUP(H3445,'Rating Translation'!$B$2:$E$25,4,FALSE),IF(D3445="SP",VLOOKUP(H3445,'Rating Translation'!$C$2:$E$25,3,FALSE),VLOOKUP(H3445,'Rating Translation'!$D$2:$E$25,2,FALSE)))</f>
        <v>24</v>
      </c>
      <c r="J3445">
        <f t="shared" si="324"/>
        <v>24</v>
      </c>
      <c r="K3445" s="20">
        <f>IF($D3445=K$1,$J3445,IF($C3445&lt;&gt;$C3444,"",K3444))</f>
        <v>24</v>
      </c>
      <c r="L3445">
        <f>IF($D3445=L$1,$J3445,IF($C3445&lt;&gt;$C3444,"",L3444))</f>
        <v>24</v>
      </c>
      <c r="M3445" t="str">
        <f>IF($D3445=M$1,$J3445,IF($C3445&lt;&gt;$C3444,"",M3444))</f>
        <v/>
      </c>
      <c r="N3445" s="20">
        <f t="shared" si="325"/>
        <v>2</v>
      </c>
      <c r="O3445" s="21">
        <f t="shared" si="326"/>
        <v>24</v>
      </c>
      <c r="P3445">
        <f t="shared" si="322"/>
        <v>0</v>
      </c>
      <c r="Q3445">
        <f t="shared" si="323"/>
        <v>24</v>
      </c>
    </row>
    <row r="3446" spans="1:17" x14ac:dyDescent="0.25">
      <c r="A3446" t="str">
        <f t="shared" si="321"/>
        <v>United Kingdom-Foreign</v>
      </c>
      <c r="B3446">
        <v>3445</v>
      </c>
      <c r="C3446" t="s">
        <v>3</v>
      </c>
      <c r="D3446" t="s">
        <v>96</v>
      </c>
      <c r="E3446" t="s">
        <v>100</v>
      </c>
      <c r="F3446" s="3">
        <v>34556</v>
      </c>
      <c r="G3446" s="1" t="s">
        <v>117</v>
      </c>
      <c r="H3446" t="s">
        <v>117</v>
      </c>
      <c r="I3446" s="17">
        <f>IF(D3446="Moody",VLOOKUP(H3446,'Rating Translation'!$B$2:$E$25,4,FALSE),IF(D3446="SP",VLOOKUP(H3446,'Rating Translation'!$C$2:$E$25,3,FALSE),VLOOKUP(H3446,'Rating Translation'!$D$2:$E$25,2,FALSE)))</f>
        <v>24</v>
      </c>
      <c r="J3446">
        <f t="shared" si="324"/>
        <v>24</v>
      </c>
      <c r="K3446" s="20">
        <f>IF($D3446=K$1,$J3446,IF($C3446&lt;&gt;$C3445,"",K3445))</f>
        <v>24</v>
      </c>
      <c r="L3446">
        <f>IF($D3446=L$1,$J3446,IF($C3446&lt;&gt;$C3445,"",L3445))</f>
        <v>24</v>
      </c>
      <c r="M3446">
        <f>IF($D3446=M$1,$J3446,IF($C3446&lt;&gt;$C3445,"",M3445))</f>
        <v>24</v>
      </c>
      <c r="N3446" s="20">
        <f t="shared" si="325"/>
        <v>3</v>
      </c>
      <c r="O3446" s="21">
        <f t="shared" si="326"/>
        <v>24</v>
      </c>
      <c r="P3446">
        <f t="shared" si="322"/>
        <v>0</v>
      </c>
      <c r="Q3446">
        <f t="shared" si="323"/>
        <v>24</v>
      </c>
    </row>
    <row r="3447" spans="1:17" x14ac:dyDescent="0.25">
      <c r="A3447" t="str">
        <f t="shared" si="321"/>
        <v>United Kingdom-Foreign</v>
      </c>
      <c r="B3447">
        <v>3446</v>
      </c>
      <c r="C3447" t="s">
        <v>3</v>
      </c>
      <c r="D3447" t="s">
        <v>96</v>
      </c>
      <c r="E3447" t="s">
        <v>100</v>
      </c>
      <c r="F3447" s="3">
        <v>34998</v>
      </c>
      <c r="G3447" s="1" t="s">
        <v>117</v>
      </c>
      <c r="H3447" t="s">
        <v>117</v>
      </c>
      <c r="I3447" s="17">
        <f>IF(D3447="Moody",VLOOKUP(H3447,'Rating Translation'!$B$2:$E$25,4,FALSE),IF(D3447="SP",VLOOKUP(H3447,'Rating Translation'!$C$2:$E$25,3,FALSE),VLOOKUP(H3447,'Rating Translation'!$D$2:$E$25,2,FALSE)))</f>
        <v>24</v>
      </c>
      <c r="J3447">
        <f t="shared" si="324"/>
        <v>24</v>
      </c>
      <c r="K3447" s="20">
        <f>IF($D3447=K$1,$J3447,IF($C3447&lt;&gt;$C3446,"",K3446))</f>
        <v>24</v>
      </c>
      <c r="L3447">
        <f>IF($D3447=L$1,$J3447,IF($C3447&lt;&gt;$C3446,"",L3446))</f>
        <v>24</v>
      </c>
      <c r="M3447">
        <f>IF($D3447=M$1,$J3447,IF($C3447&lt;&gt;$C3446,"",M3446))</f>
        <v>24</v>
      </c>
      <c r="N3447" s="20">
        <f t="shared" si="325"/>
        <v>3</v>
      </c>
      <c r="O3447" s="21">
        <f t="shared" si="326"/>
        <v>24</v>
      </c>
      <c r="P3447">
        <f t="shared" si="322"/>
        <v>0</v>
      </c>
      <c r="Q3447">
        <f t="shared" si="323"/>
        <v>24</v>
      </c>
    </row>
    <row r="3448" spans="1:17" x14ac:dyDescent="0.25">
      <c r="A3448" t="str">
        <f t="shared" si="321"/>
        <v>United Kingdom-Foreign</v>
      </c>
      <c r="B3448">
        <v>3447</v>
      </c>
      <c r="C3448" t="s">
        <v>3</v>
      </c>
      <c r="D3448" t="s">
        <v>96</v>
      </c>
      <c r="E3448" t="s">
        <v>100</v>
      </c>
      <c r="F3448" s="3">
        <v>36790</v>
      </c>
      <c r="G3448" s="1" t="s">
        <v>133</v>
      </c>
      <c r="H3448" t="s">
        <v>117</v>
      </c>
      <c r="I3448" s="17">
        <f>IF(D3448="Moody",VLOOKUP(H3448,'Rating Translation'!$B$2:$E$25,4,FALSE),IF(D3448="SP",VLOOKUP(H3448,'Rating Translation'!$C$2:$E$25,3,FALSE),VLOOKUP(H3448,'Rating Translation'!$D$2:$E$25,2,FALSE)))</f>
        <v>24</v>
      </c>
      <c r="J3448">
        <f t="shared" si="324"/>
        <v>24</v>
      </c>
      <c r="K3448" s="20">
        <f>IF($D3448=K$1,$J3448,IF($C3448&lt;&gt;$C3447,"",K3447))</f>
        <v>24</v>
      </c>
      <c r="L3448">
        <f>IF($D3448=L$1,$J3448,IF($C3448&lt;&gt;$C3447,"",L3447))</f>
        <v>24</v>
      </c>
      <c r="M3448">
        <f>IF($D3448=M$1,$J3448,IF($C3448&lt;&gt;$C3447,"",M3447))</f>
        <v>24</v>
      </c>
      <c r="N3448" s="20">
        <f t="shared" si="325"/>
        <v>3</v>
      </c>
      <c r="O3448" s="21">
        <f t="shared" si="326"/>
        <v>24</v>
      </c>
      <c r="P3448">
        <f t="shared" si="322"/>
        <v>0</v>
      </c>
      <c r="Q3448">
        <f t="shared" si="323"/>
        <v>24</v>
      </c>
    </row>
    <row r="3449" spans="1:17" x14ac:dyDescent="0.25">
      <c r="A3449" t="str">
        <f t="shared" si="321"/>
        <v>United Kingdom-Foreign</v>
      </c>
      <c r="B3449">
        <v>3448</v>
      </c>
      <c r="C3449" t="s">
        <v>3</v>
      </c>
      <c r="D3449" t="s">
        <v>69</v>
      </c>
      <c r="E3449" t="s">
        <v>100</v>
      </c>
      <c r="F3449" s="3">
        <v>37940</v>
      </c>
      <c r="G3449" s="1" t="s">
        <v>61</v>
      </c>
      <c r="H3449" t="s">
        <v>104</v>
      </c>
      <c r="I3449" s="17">
        <f>IF(D3449="Moody",VLOOKUP(H3449,'Rating Translation'!$B$2:$E$25,4,FALSE),IF(D3449="SP",VLOOKUP(H3449,'Rating Translation'!$C$2:$E$25,3,FALSE),VLOOKUP(H3449,'Rating Translation'!$D$2:$E$25,2,FALSE)))</f>
        <v>24</v>
      </c>
      <c r="J3449">
        <f t="shared" si="324"/>
        <v>24</v>
      </c>
      <c r="K3449" s="20">
        <f>IF($D3449=K$1,$J3449,IF($C3449&lt;&gt;$C3448,"",K3448))</f>
        <v>24</v>
      </c>
      <c r="L3449">
        <f>IF($D3449=L$1,$J3449,IF($C3449&lt;&gt;$C3448,"",L3448))</f>
        <v>24</v>
      </c>
      <c r="M3449">
        <f>IF($D3449=M$1,$J3449,IF($C3449&lt;&gt;$C3448,"",M3448))</f>
        <v>24</v>
      </c>
      <c r="N3449" s="20">
        <f t="shared" si="325"/>
        <v>3</v>
      </c>
      <c r="O3449" s="21">
        <f t="shared" si="326"/>
        <v>24</v>
      </c>
      <c r="P3449">
        <f t="shared" si="322"/>
        <v>0</v>
      </c>
      <c r="Q3449">
        <f t="shared" si="323"/>
        <v>24</v>
      </c>
    </row>
    <row r="3450" spans="1:17" x14ac:dyDescent="0.25">
      <c r="A3450" t="str">
        <f t="shared" si="321"/>
        <v>United Kingdom-Foreign</v>
      </c>
      <c r="B3450">
        <v>3449</v>
      </c>
      <c r="C3450" t="s">
        <v>3</v>
      </c>
      <c r="D3450" t="s">
        <v>79</v>
      </c>
      <c r="E3450" t="s">
        <v>100</v>
      </c>
      <c r="F3450" s="3">
        <v>40477</v>
      </c>
      <c r="G3450" s="1" t="s">
        <v>61</v>
      </c>
      <c r="H3450" t="s">
        <v>117</v>
      </c>
      <c r="I3450" s="17">
        <f>IF(D3450="Moody",VLOOKUP(H3450,'Rating Translation'!$B$2:$E$25,4,FALSE),IF(D3450="SP",VLOOKUP(H3450,'Rating Translation'!$C$2:$E$25,3,FALSE),VLOOKUP(H3450,'Rating Translation'!$D$2:$E$25,2,FALSE)))</f>
        <v>24</v>
      </c>
      <c r="J3450">
        <f t="shared" si="324"/>
        <v>24</v>
      </c>
      <c r="K3450" s="20">
        <f>IF($D3450=K$1,$J3450,IF($C3450&lt;&gt;$C3449,"",K3449))</f>
        <v>24</v>
      </c>
      <c r="L3450">
        <f>IF($D3450=L$1,$J3450,IF($C3450&lt;&gt;$C3449,"",L3449))</f>
        <v>24</v>
      </c>
      <c r="M3450">
        <f>IF($D3450=M$1,$J3450,IF($C3450&lt;&gt;$C3449,"",M3449))</f>
        <v>24</v>
      </c>
      <c r="N3450" s="20">
        <f t="shared" si="325"/>
        <v>3</v>
      </c>
      <c r="O3450" s="21">
        <f t="shared" si="326"/>
        <v>24</v>
      </c>
      <c r="P3450">
        <f t="shared" si="322"/>
        <v>0</v>
      </c>
      <c r="Q3450">
        <f t="shared" si="323"/>
        <v>24</v>
      </c>
    </row>
    <row r="3451" spans="1:17" x14ac:dyDescent="0.25">
      <c r="A3451" t="str">
        <f t="shared" si="321"/>
        <v>United Kingdom-Foreign</v>
      </c>
      <c r="B3451">
        <v>3450</v>
      </c>
      <c r="C3451" t="s">
        <v>3</v>
      </c>
      <c r="D3451" t="s">
        <v>96</v>
      </c>
      <c r="E3451" t="s">
        <v>100</v>
      </c>
      <c r="F3451" s="3">
        <v>40820</v>
      </c>
      <c r="G3451" s="1" t="s">
        <v>133</v>
      </c>
      <c r="H3451" t="s">
        <v>117</v>
      </c>
      <c r="I3451" s="17">
        <f>IF(D3451="Moody",VLOOKUP(H3451,'Rating Translation'!$B$2:$E$25,4,FALSE),IF(D3451="SP",VLOOKUP(H3451,'Rating Translation'!$C$2:$E$25,3,FALSE),VLOOKUP(H3451,'Rating Translation'!$D$2:$E$25,2,FALSE)))</f>
        <v>24</v>
      </c>
      <c r="J3451">
        <f t="shared" si="324"/>
        <v>24</v>
      </c>
      <c r="K3451" s="20">
        <f>IF($D3451=K$1,$J3451,IF($C3451&lt;&gt;$C3450,"",K3450))</f>
        <v>24</v>
      </c>
      <c r="L3451">
        <f>IF($D3451=L$1,$J3451,IF($C3451&lt;&gt;$C3450,"",L3450))</f>
        <v>24</v>
      </c>
      <c r="M3451">
        <f>IF($D3451=M$1,$J3451,IF($C3451&lt;&gt;$C3450,"",M3450))</f>
        <v>24</v>
      </c>
      <c r="N3451" s="20">
        <f t="shared" si="325"/>
        <v>3</v>
      </c>
      <c r="O3451" s="21">
        <f t="shared" si="326"/>
        <v>24</v>
      </c>
      <c r="P3451">
        <f t="shared" si="322"/>
        <v>0</v>
      </c>
      <c r="Q3451">
        <f t="shared" si="323"/>
        <v>24</v>
      </c>
    </row>
    <row r="3452" spans="1:17" x14ac:dyDescent="0.25">
      <c r="A3452" t="str">
        <f t="shared" si="321"/>
        <v>United Kingdom-Foreign</v>
      </c>
      <c r="B3452">
        <v>3451</v>
      </c>
      <c r="C3452" t="s">
        <v>3</v>
      </c>
      <c r="D3452" t="s">
        <v>96</v>
      </c>
      <c r="E3452" t="s">
        <v>100</v>
      </c>
      <c r="F3452" s="3">
        <v>40862</v>
      </c>
      <c r="G3452" s="1" t="s">
        <v>133</v>
      </c>
      <c r="H3452" t="s">
        <v>117</v>
      </c>
      <c r="I3452" s="17">
        <f>IF(D3452="Moody",VLOOKUP(H3452,'Rating Translation'!$B$2:$E$25,4,FALSE),IF(D3452="SP",VLOOKUP(H3452,'Rating Translation'!$C$2:$E$25,3,FALSE),VLOOKUP(H3452,'Rating Translation'!$D$2:$E$25,2,FALSE)))</f>
        <v>24</v>
      </c>
      <c r="J3452">
        <f t="shared" si="324"/>
        <v>24</v>
      </c>
      <c r="K3452" s="20">
        <f>IF($D3452=K$1,$J3452,IF($C3452&lt;&gt;$C3451,"",K3451))</f>
        <v>24</v>
      </c>
      <c r="L3452">
        <f>IF($D3452=L$1,$J3452,IF($C3452&lt;&gt;$C3451,"",L3451))</f>
        <v>24</v>
      </c>
      <c r="M3452">
        <f>IF($D3452=M$1,$J3452,IF($C3452&lt;&gt;$C3451,"",M3451))</f>
        <v>24</v>
      </c>
      <c r="N3452" s="20">
        <f t="shared" si="325"/>
        <v>3</v>
      </c>
      <c r="O3452" s="21">
        <f t="shared" si="326"/>
        <v>24</v>
      </c>
      <c r="P3452">
        <f t="shared" si="322"/>
        <v>0</v>
      </c>
      <c r="Q3452">
        <f t="shared" si="323"/>
        <v>24</v>
      </c>
    </row>
    <row r="3453" spans="1:17" x14ac:dyDescent="0.25">
      <c r="A3453" t="str">
        <f t="shared" si="321"/>
        <v>United Kingdom-Foreign</v>
      </c>
      <c r="B3453">
        <v>3452</v>
      </c>
      <c r="C3453" t="s">
        <v>3</v>
      </c>
      <c r="D3453" t="s">
        <v>96</v>
      </c>
      <c r="E3453" t="s">
        <v>100</v>
      </c>
      <c r="F3453" s="3">
        <v>40889</v>
      </c>
      <c r="G3453" s="1" t="s">
        <v>133</v>
      </c>
      <c r="H3453" t="s">
        <v>117</v>
      </c>
      <c r="I3453" s="17">
        <f>IF(D3453="Moody",VLOOKUP(H3453,'Rating Translation'!$B$2:$E$25,4,FALSE),IF(D3453="SP",VLOOKUP(H3453,'Rating Translation'!$C$2:$E$25,3,FALSE),VLOOKUP(H3453,'Rating Translation'!$D$2:$E$25,2,FALSE)))</f>
        <v>24</v>
      </c>
      <c r="J3453">
        <f t="shared" si="324"/>
        <v>24</v>
      </c>
      <c r="K3453" s="20">
        <f>IF($D3453=K$1,$J3453,IF($C3453&lt;&gt;$C3452,"",K3452))</f>
        <v>24</v>
      </c>
      <c r="L3453">
        <f>IF($D3453=L$1,$J3453,IF($C3453&lt;&gt;$C3452,"",L3452))</f>
        <v>24</v>
      </c>
      <c r="M3453">
        <f>IF($D3453=M$1,$J3453,IF($C3453&lt;&gt;$C3452,"",M3452))</f>
        <v>24</v>
      </c>
      <c r="N3453" s="20">
        <f t="shared" si="325"/>
        <v>3</v>
      </c>
      <c r="O3453" s="21">
        <f t="shared" si="326"/>
        <v>24</v>
      </c>
      <c r="P3453">
        <f t="shared" si="322"/>
        <v>0</v>
      </c>
      <c r="Q3453">
        <f t="shared" si="323"/>
        <v>24</v>
      </c>
    </row>
    <row r="3454" spans="1:17" x14ac:dyDescent="0.25">
      <c r="A3454" t="str">
        <f t="shared" si="321"/>
        <v>United Kingdom-Foreign</v>
      </c>
      <c r="B3454">
        <v>3453</v>
      </c>
      <c r="C3454" t="s">
        <v>3</v>
      </c>
      <c r="D3454" t="s">
        <v>96</v>
      </c>
      <c r="E3454" t="s">
        <v>100</v>
      </c>
      <c r="F3454" s="3">
        <v>40925</v>
      </c>
      <c r="G3454" s="1" t="s">
        <v>133</v>
      </c>
      <c r="H3454" t="s">
        <v>117</v>
      </c>
      <c r="I3454" s="17">
        <f>IF(D3454="Moody",VLOOKUP(H3454,'Rating Translation'!$B$2:$E$25,4,FALSE),IF(D3454="SP",VLOOKUP(H3454,'Rating Translation'!$C$2:$E$25,3,FALSE),VLOOKUP(H3454,'Rating Translation'!$D$2:$E$25,2,FALSE)))</f>
        <v>24</v>
      </c>
      <c r="J3454">
        <f t="shared" si="324"/>
        <v>24</v>
      </c>
      <c r="K3454" s="20">
        <f>IF($D3454=K$1,$J3454,IF($C3454&lt;&gt;$C3453,"",K3453))</f>
        <v>24</v>
      </c>
      <c r="L3454">
        <f>IF($D3454=L$1,$J3454,IF($C3454&lt;&gt;$C3453,"",L3453))</f>
        <v>24</v>
      </c>
      <c r="M3454">
        <f>IF($D3454=M$1,$J3454,IF($C3454&lt;&gt;$C3453,"",M3453))</f>
        <v>24</v>
      </c>
      <c r="N3454" s="20">
        <f t="shared" si="325"/>
        <v>3</v>
      </c>
      <c r="O3454" s="21">
        <f t="shared" si="326"/>
        <v>24</v>
      </c>
      <c r="P3454">
        <f t="shared" si="322"/>
        <v>0</v>
      </c>
      <c r="Q3454">
        <f t="shared" si="323"/>
        <v>24</v>
      </c>
    </row>
    <row r="3455" spans="1:17" x14ac:dyDescent="0.25">
      <c r="A3455" t="str">
        <f t="shared" si="321"/>
        <v>United Kingdom-Foreign</v>
      </c>
      <c r="B3455">
        <v>3454</v>
      </c>
      <c r="C3455" t="s">
        <v>3</v>
      </c>
      <c r="D3455" t="s">
        <v>69</v>
      </c>
      <c r="E3455" t="s">
        <v>100</v>
      </c>
      <c r="F3455" s="3">
        <v>40952</v>
      </c>
      <c r="G3455" s="1" t="s">
        <v>60</v>
      </c>
      <c r="H3455" t="s">
        <v>104</v>
      </c>
      <c r="I3455" s="17">
        <f>IF(D3455="Moody",VLOOKUP(H3455,'Rating Translation'!$B$2:$E$25,4,FALSE),IF(D3455="SP",VLOOKUP(H3455,'Rating Translation'!$C$2:$E$25,3,FALSE),VLOOKUP(H3455,'Rating Translation'!$D$2:$E$25,2,FALSE)))</f>
        <v>24</v>
      </c>
      <c r="J3455">
        <f t="shared" si="324"/>
        <v>24</v>
      </c>
      <c r="K3455" s="20">
        <f>IF($D3455=K$1,$J3455,IF($C3455&lt;&gt;$C3454,"",K3454))</f>
        <v>24</v>
      </c>
      <c r="L3455">
        <f>IF($D3455=L$1,$J3455,IF($C3455&lt;&gt;$C3454,"",L3454))</f>
        <v>24</v>
      </c>
      <c r="M3455">
        <f>IF($D3455=M$1,$J3455,IF($C3455&lt;&gt;$C3454,"",M3454))</f>
        <v>24</v>
      </c>
      <c r="N3455" s="20">
        <f t="shared" si="325"/>
        <v>3</v>
      </c>
      <c r="O3455" s="21">
        <f t="shared" si="326"/>
        <v>24</v>
      </c>
      <c r="P3455">
        <f t="shared" si="322"/>
        <v>0</v>
      </c>
      <c r="Q3455">
        <f t="shared" si="323"/>
        <v>24</v>
      </c>
    </row>
    <row r="3456" spans="1:17" x14ac:dyDescent="0.25">
      <c r="A3456" t="str">
        <f t="shared" si="321"/>
        <v>United Kingdom-Foreign</v>
      </c>
      <c r="B3456">
        <v>3455</v>
      </c>
      <c r="C3456" t="s">
        <v>3</v>
      </c>
      <c r="D3456" t="s">
        <v>96</v>
      </c>
      <c r="E3456" t="s">
        <v>100</v>
      </c>
      <c r="F3456" s="3">
        <v>40960</v>
      </c>
      <c r="G3456" s="1" t="s">
        <v>133</v>
      </c>
      <c r="H3456" t="s">
        <v>117</v>
      </c>
      <c r="I3456" s="17">
        <f>IF(D3456="Moody",VLOOKUP(H3456,'Rating Translation'!$B$2:$E$25,4,FALSE),IF(D3456="SP",VLOOKUP(H3456,'Rating Translation'!$C$2:$E$25,3,FALSE),VLOOKUP(H3456,'Rating Translation'!$D$2:$E$25,2,FALSE)))</f>
        <v>24</v>
      </c>
      <c r="J3456">
        <f t="shared" si="324"/>
        <v>24</v>
      </c>
      <c r="K3456" s="20">
        <f>IF($D3456=K$1,$J3456,IF($C3456&lt;&gt;$C3455,"",K3455))</f>
        <v>24</v>
      </c>
      <c r="L3456">
        <f>IF($D3456=L$1,$J3456,IF($C3456&lt;&gt;$C3455,"",L3455))</f>
        <v>24</v>
      </c>
      <c r="M3456">
        <f>IF($D3456=M$1,$J3456,IF($C3456&lt;&gt;$C3455,"",M3455))</f>
        <v>24</v>
      </c>
      <c r="N3456" s="20">
        <f t="shared" si="325"/>
        <v>3</v>
      </c>
      <c r="O3456" s="21">
        <f t="shared" si="326"/>
        <v>24</v>
      </c>
      <c r="P3456">
        <f t="shared" si="322"/>
        <v>0</v>
      </c>
      <c r="Q3456">
        <f t="shared" si="323"/>
        <v>24</v>
      </c>
    </row>
    <row r="3457" spans="1:17" x14ac:dyDescent="0.25">
      <c r="A3457" t="str">
        <f t="shared" si="321"/>
        <v>United Kingdom-Foreign</v>
      </c>
      <c r="B3457">
        <v>3456</v>
      </c>
      <c r="C3457" t="s">
        <v>3</v>
      </c>
      <c r="D3457" t="s">
        <v>96</v>
      </c>
      <c r="E3457" t="s">
        <v>100</v>
      </c>
      <c r="F3457" s="3">
        <v>40982</v>
      </c>
      <c r="G3457" s="1" t="s">
        <v>190</v>
      </c>
      <c r="H3457" t="s">
        <v>117</v>
      </c>
      <c r="I3457" s="17">
        <f>IF(D3457="Moody",VLOOKUP(H3457,'Rating Translation'!$B$2:$E$25,4,FALSE),IF(D3457="SP",VLOOKUP(H3457,'Rating Translation'!$C$2:$E$25,3,FALSE),VLOOKUP(H3457,'Rating Translation'!$D$2:$E$25,2,FALSE)))</f>
        <v>24</v>
      </c>
      <c r="J3457">
        <f t="shared" si="324"/>
        <v>24</v>
      </c>
      <c r="K3457" s="20">
        <f>IF($D3457=K$1,$J3457,IF($C3457&lt;&gt;$C3456,"",K3456))</f>
        <v>24</v>
      </c>
      <c r="L3457">
        <f>IF($D3457=L$1,$J3457,IF($C3457&lt;&gt;$C3456,"",L3456))</f>
        <v>24</v>
      </c>
      <c r="M3457">
        <f>IF($D3457=M$1,$J3457,IF($C3457&lt;&gt;$C3456,"",M3456))</f>
        <v>24</v>
      </c>
      <c r="N3457" s="20">
        <f t="shared" si="325"/>
        <v>3</v>
      </c>
      <c r="O3457" s="21">
        <f t="shared" si="326"/>
        <v>24</v>
      </c>
      <c r="P3457">
        <f t="shared" si="322"/>
        <v>0</v>
      </c>
      <c r="Q3457">
        <f t="shared" si="323"/>
        <v>24</v>
      </c>
    </row>
    <row r="3458" spans="1:17" x14ac:dyDescent="0.25">
      <c r="A3458" t="str">
        <f t="shared" ref="A3458:A3521" si="327">CONCATENATE(C3458,"-",E3458)</f>
        <v>United Kingdom-Foreign</v>
      </c>
      <c r="B3458">
        <v>3457</v>
      </c>
      <c r="C3458" t="s">
        <v>3</v>
      </c>
      <c r="D3458" t="s">
        <v>96</v>
      </c>
      <c r="E3458" t="s">
        <v>100</v>
      </c>
      <c r="F3458" s="3">
        <v>41029</v>
      </c>
      <c r="G3458" s="1" t="s">
        <v>190</v>
      </c>
      <c r="H3458" t="s">
        <v>117</v>
      </c>
      <c r="I3458" s="17">
        <f>IF(D3458="Moody",VLOOKUP(H3458,'Rating Translation'!$B$2:$E$25,4,FALSE),IF(D3458="SP",VLOOKUP(H3458,'Rating Translation'!$C$2:$E$25,3,FALSE),VLOOKUP(H3458,'Rating Translation'!$D$2:$E$25,2,FALSE)))</f>
        <v>24</v>
      </c>
      <c r="J3458">
        <f t="shared" si="324"/>
        <v>24</v>
      </c>
      <c r="K3458" s="20">
        <f>IF($D3458=K$1,$J3458,IF($C3458&lt;&gt;$C3457,"",K3457))</f>
        <v>24</v>
      </c>
      <c r="L3458">
        <f>IF($D3458=L$1,$J3458,IF($C3458&lt;&gt;$C3457,"",L3457))</f>
        <v>24</v>
      </c>
      <c r="M3458">
        <f>IF($D3458=M$1,$J3458,IF($C3458&lt;&gt;$C3457,"",M3457))</f>
        <v>24</v>
      </c>
      <c r="N3458" s="20">
        <f t="shared" si="325"/>
        <v>3</v>
      </c>
      <c r="O3458" s="21">
        <f t="shared" si="326"/>
        <v>24</v>
      </c>
      <c r="P3458">
        <f t="shared" si="322"/>
        <v>0</v>
      </c>
      <c r="Q3458">
        <f t="shared" si="323"/>
        <v>24</v>
      </c>
    </row>
    <row r="3459" spans="1:17" x14ac:dyDescent="0.25">
      <c r="A3459" t="str">
        <f t="shared" si="327"/>
        <v>United Kingdom-Foreign</v>
      </c>
      <c r="B3459">
        <v>3458</v>
      </c>
      <c r="C3459" t="s">
        <v>3</v>
      </c>
      <c r="D3459" t="s">
        <v>96</v>
      </c>
      <c r="E3459" t="s">
        <v>100</v>
      </c>
      <c r="F3459" s="3">
        <v>41107</v>
      </c>
      <c r="G3459" s="1" t="s">
        <v>190</v>
      </c>
      <c r="H3459" t="s">
        <v>117</v>
      </c>
      <c r="I3459" s="17">
        <f>IF(D3459="Moody",VLOOKUP(H3459,'Rating Translation'!$B$2:$E$25,4,FALSE),IF(D3459="SP",VLOOKUP(H3459,'Rating Translation'!$C$2:$E$25,3,FALSE),VLOOKUP(H3459,'Rating Translation'!$D$2:$E$25,2,FALSE)))</f>
        <v>24</v>
      </c>
      <c r="J3459">
        <f t="shared" si="324"/>
        <v>24</v>
      </c>
      <c r="K3459" s="20">
        <f>IF($D3459=K$1,$J3459,IF($C3459&lt;&gt;$C3458,"",K3458))</f>
        <v>24</v>
      </c>
      <c r="L3459">
        <f>IF($D3459=L$1,$J3459,IF($C3459&lt;&gt;$C3458,"",L3458))</f>
        <v>24</v>
      </c>
      <c r="M3459">
        <f>IF($D3459=M$1,$J3459,IF($C3459&lt;&gt;$C3458,"",M3458))</f>
        <v>24</v>
      </c>
      <c r="N3459" s="20">
        <f t="shared" si="325"/>
        <v>3</v>
      </c>
      <c r="O3459" s="21">
        <f t="shared" si="326"/>
        <v>24</v>
      </c>
      <c r="P3459">
        <f t="shared" ref="P3459:P3522" si="328">IF(N3459&lt;=1,"",STDEV(K3459:M3459))</f>
        <v>0</v>
      </c>
      <c r="Q3459">
        <f t="shared" ref="Q3459:Q3522" si="329">MEDIAN(K3459:M3459)</f>
        <v>24</v>
      </c>
    </row>
    <row r="3460" spans="1:17" x14ac:dyDescent="0.25">
      <c r="A3460" t="str">
        <f t="shared" si="327"/>
        <v>United Kingdom-Foreign</v>
      </c>
      <c r="B3460">
        <v>3459</v>
      </c>
      <c r="C3460" t="s">
        <v>3</v>
      </c>
      <c r="D3460" t="s">
        <v>96</v>
      </c>
      <c r="E3460" t="s">
        <v>100</v>
      </c>
      <c r="F3460" s="3">
        <v>41138</v>
      </c>
      <c r="G3460" s="1" t="s">
        <v>190</v>
      </c>
      <c r="H3460" t="s">
        <v>117</v>
      </c>
      <c r="I3460" s="17">
        <f>IF(D3460="Moody",VLOOKUP(H3460,'Rating Translation'!$B$2:$E$25,4,FALSE),IF(D3460="SP",VLOOKUP(H3460,'Rating Translation'!$C$2:$E$25,3,FALSE),VLOOKUP(H3460,'Rating Translation'!$D$2:$E$25,2,FALSE)))</f>
        <v>24</v>
      </c>
      <c r="J3460">
        <f t="shared" si="324"/>
        <v>24</v>
      </c>
      <c r="K3460" s="20">
        <f>IF($D3460=K$1,$J3460,IF($C3460&lt;&gt;$C3459,"",K3459))</f>
        <v>24</v>
      </c>
      <c r="L3460">
        <f>IF($D3460=L$1,$J3460,IF($C3460&lt;&gt;$C3459,"",L3459))</f>
        <v>24</v>
      </c>
      <c r="M3460">
        <f>IF($D3460=M$1,$J3460,IF($C3460&lt;&gt;$C3459,"",M3459))</f>
        <v>24</v>
      </c>
      <c r="N3460" s="20">
        <f t="shared" si="325"/>
        <v>3</v>
      </c>
      <c r="O3460" s="21">
        <f t="shared" si="326"/>
        <v>24</v>
      </c>
      <c r="P3460">
        <f t="shared" si="328"/>
        <v>0</v>
      </c>
      <c r="Q3460">
        <f t="shared" si="329"/>
        <v>24</v>
      </c>
    </row>
    <row r="3461" spans="1:17" x14ac:dyDescent="0.25">
      <c r="A3461" t="str">
        <f t="shared" si="327"/>
        <v>United Kingdom-Foreign</v>
      </c>
      <c r="B3461">
        <v>3460</v>
      </c>
      <c r="C3461" t="s">
        <v>3</v>
      </c>
      <c r="D3461" t="s">
        <v>79</v>
      </c>
      <c r="E3461" t="s">
        <v>100</v>
      </c>
      <c r="F3461" s="3">
        <v>41256</v>
      </c>
      <c r="G3461" s="1" t="s">
        <v>60</v>
      </c>
      <c r="H3461" t="s">
        <v>117</v>
      </c>
      <c r="I3461" s="17">
        <f>IF(D3461="Moody",VLOOKUP(H3461,'Rating Translation'!$B$2:$E$25,4,FALSE),IF(D3461="SP",VLOOKUP(H3461,'Rating Translation'!$C$2:$E$25,3,FALSE),VLOOKUP(H3461,'Rating Translation'!$D$2:$E$25,2,FALSE)))</f>
        <v>24</v>
      </c>
      <c r="J3461">
        <f t="shared" si="324"/>
        <v>24</v>
      </c>
      <c r="K3461" s="20">
        <f>IF($D3461=K$1,$J3461,IF($C3461&lt;&gt;$C3460,"",K3460))</f>
        <v>24</v>
      </c>
      <c r="L3461">
        <f>IF($D3461=L$1,$J3461,IF($C3461&lt;&gt;$C3460,"",L3460))</f>
        <v>24</v>
      </c>
      <c r="M3461">
        <f>IF($D3461=M$1,$J3461,IF($C3461&lt;&gt;$C3460,"",M3460))</f>
        <v>24</v>
      </c>
      <c r="N3461" s="20">
        <f t="shared" si="325"/>
        <v>3</v>
      </c>
      <c r="O3461" s="21">
        <f t="shared" si="326"/>
        <v>24</v>
      </c>
      <c r="P3461">
        <f t="shared" si="328"/>
        <v>0</v>
      </c>
      <c r="Q3461">
        <f t="shared" si="329"/>
        <v>24</v>
      </c>
    </row>
    <row r="3462" spans="1:17" x14ac:dyDescent="0.25">
      <c r="A3462" t="str">
        <f t="shared" si="327"/>
        <v>United Kingdom-Foreign</v>
      </c>
      <c r="B3462">
        <v>3461</v>
      </c>
      <c r="C3462" t="s">
        <v>3</v>
      </c>
      <c r="D3462" t="s">
        <v>69</v>
      </c>
      <c r="E3462" t="s">
        <v>100</v>
      </c>
      <c r="F3462" s="3">
        <v>41327</v>
      </c>
      <c r="G3462" s="1" t="s">
        <v>198</v>
      </c>
      <c r="H3462" t="s">
        <v>106</v>
      </c>
      <c r="I3462" s="17">
        <f>IF(D3462="Moody",VLOOKUP(H3462,'Rating Translation'!$B$2:$E$25,4,FALSE),IF(D3462="SP",VLOOKUP(H3462,'Rating Translation'!$C$2:$E$25,3,FALSE),VLOOKUP(H3462,'Rating Translation'!$D$2:$E$25,2,FALSE)))</f>
        <v>23</v>
      </c>
      <c r="J3462">
        <f t="shared" si="324"/>
        <v>23</v>
      </c>
      <c r="K3462" s="20">
        <f>IF($D3462=K$1,$J3462,IF($C3462&lt;&gt;$C3461,"",K3461))</f>
        <v>23</v>
      </c>
      <c r="L3462">
        <f>IF($D3462=L$1,$J3462,IF($C3462&lt;&gt;$C3461,"",L3461))</f>
        <v>24</v>
      </c>
      <c r="M3462">
        <f>IF($D3462=M$1,$J3462,IF($C3462&lt;&gt;$C3461,"",M3461))</f>
        <v>24</v>
      </c>
      <c r="N3462" s="20">
        <f t="shared" si="325"/>
        <v>3</v>
      </c>
      <c r="O3462" s="21">
        <f t="shared" si="326"/>
        <v>23.666666666666668</v>
      </c>
      <c r="P3462">
        <f t="shared" si="328"/>
        <v>0.57735026918962584</v>
      </c>
      <c r="Q3462">
        <f t="shared" si="329"/>
        <v>24</v>
      </c>
    </row>
    <row r="3463" spans="1:17" x14ac:dyDescent="0.25">
      <c r="A3463" t="str">
        <f t="shared" si="327"/>
        <v>United Kingdom-Foreign</v>
      </c>
      <c r="B3463">
        <v>3462</v>
      </c>
      <c r="C3463" t="s">
        <v>3</v>
      </c>
      <c r="D3463" t="s">
        <v>96</v>
      </c>
      <c r="E3463" t="s">
        <v>100</v>
      </c>
      <c r="F3463" s="3">
        <v>41340</v>
      </c>
      <c r="G3463" s="1" t="s">
        <v>190</v>
      </c>
      <c r="H3463" t="s">
        <v>117</v>
      </c>
      <c r="I3463" s="17">
        <f>IF(D3463="Moody",VLOOKUP(H3463,'Rating Translation'!$B$2:$E$25,4,FALSE),IF(D3463="SP",VLOOKUP(H3463,'Rating Translation'!$C$2:$E$25,3,FALSE),VLOOKUP(H3463,'Rating Translation'!$D$2:$E$25,2,FALSE)))</f>
        <v>24</v>
      </c>
      <c r="J3463">
        <f t="shared" si="324"/>
        <v>24</v>
      </c>
      <c r="K3463" s="20">
        <f>IF($D3463=K$1,$J3463,IF($C3463&lt;&gt;$C3462,"",K3462))</f>
        <v>23</v>
      </c>
      <c r="L3463">
        <f>IF($D3463=L$1,$J3463,IF($C3463&lt;&gt;$C3462,"",L3462))</f>
        <v>24</v>
      </c>
      <c r="M3463">
        <f>IF($D3463=M$1,$J3463,IF($C3463&lt;&gt;$C3462,"",M3462))</f>
        <v>24</v>
      </c>
      <c r="N3463" s="20">
        <f t="shared" si="325"/>
        <v>3</v>
      </c>
      <c r="O3463" s="21">
        <f t="shared" si="326"/>
        <v>23.666666666666668</v>
      </c>
      <c r="P3463">
        <f t="shared" si="328"/>
        <v>0.57735026918962584</v>
      </c>
      <c r="Q3463">
        <f t="shared" si="329"/>
        <v>24</v>
      </c>
    </row>
    <row r="3464" spans="1:17" x14ac:dyDescent="0.25">
      <c r="A3464" t="str">
        <f t="shared" si="327"/>
        <v>United Kingdom-Foreign</v>
      </c>
      <c r="B3464">
        <v>3463</v>
      </c>
      <c r="C3464" t="s">
        <v>3</v>
      </c>
      <c r="D3464" t="s">
        <v>96</v>
      </c>
      <c r="E3464" t="s">
        <v>100</v>
      </c>
      <c r="F3464" s="3">
        <v>41361</v>
      </c>
      <c r="G3464" s="1" t="s">
        <v>190</v>
      </c>
      <c r="H3464" t="s">
        <v>117</v>
      </c>
      <c r="I3464" s="17">
        <f>IF(D3464="Moody",VLOOKUP(H3464,'Rating Translation'!$B$2:$E$25,4,FALSE),IF(D3464="SP",VLOOKUP(H3464,'Rating Translation'!$C$2:$E$25,3,FALSE),VLOOKUP(H3464,'Rating Translation'!$D$2:$E$25,2,FALSE)))</f>
        <v>24</v>
      </c>
      <c r="J3464">
        <f t="shared" si="324"/>
        <v>24</v>
      </c>
      <c r="K3464" s="20">
        <f>IF($D3464=K$1,$J3464,IF($C3464&lt;&gt;$C3463,"",K3463))</f>
        <v>23</v>
      </c>
      <c r="L3464">
        <f>IF($D3464=L$1,$J3464,IF($C3464&lt;&gt;$C3463,"",L3463))</f>
        <v>24</v>
      </c>
      <c r="M3464">
        <f>IF($D3464=M$1,$J3464,IF($C3464&lt;&gt;$C3463,"",M3463))</f>
        <v>24</v>
      </c>
      <c r="N3464" s="20">
        <f t="shared" si="325"/>
        <v>3</v>
      </c>
      <c r="O3464" s="21">
        <f t="shared" si="326"/>
        <v>23.666666666666668</v>
      </c>
      <c r="P3464">
        <f t="shared" si="328"/>
        <v>0.57735026918962584</v>
      </c>
      <c r="Q3464">
        <f t="shared" si="329"/>
        <v>24</v>
      </c>
    </row>
    <row r="3465" spans="1:17" x14ac:dyDescent="0.25">
      <c r="A3465" t="str">
        <f t="shared" si="327"/>
        <v>United Kingdom-Foreign</v>
      </c>
      <c r="B3465">
        <v>3464</v>
      </c>
      <c r="C3465" t="s">
        <v>3</v>
      </c>
      <c r="D3465" t="s">
        <v>96</v>
      </c>
      <c r="E3465" t="s">
        <v>100</v>
      </c>
      <c r="F3465" s="3">
        <v>41408</v>
      </c>
      <c r="G3465" s="1" t="s">
        <v>134</v>
      </c>
      <c r="H3465" t="s">
        <v>118</v>
      </c>
      <c r="I3465" s="17">
        <f>IF(D3465="Moody",VLOOKUP(H3465,'Rating Translation'!$B$2:$E$25,4,FALSE),IF(D3465="SP",VLOOKUP(H3465,'Rating Translation'!$C$2:$E$25,3,FALSE),VLOOKUP(H3465,'Rating Translation'!$D$2:$E$25,2,FALSE)))</f>
        <v>23</v>
      </c>
      <c r="J3465">
        <f t="shared" si="324"/>
        <v>23</v>
      </c>
      <c r="K3465" s="20">
        <f>IF($D3465=K$1,$J3465,IF($C3465&lt;&gt;$C3464,"",K3464))</f>
        <v>23</v>
      </c>
      <c r="L3465">
        <f>IF($D3465=L$1,$J3465,IF($C3465&lt;&gt;$C3464,"",L3464))</f>
        <v>24</v>
      </c>
      <c r="M3465">
        <f>IF($D3465=M$1,$J3465,IF($C3465&lt;&gt;$C3464,"",M3464))</f>
        <v>23</v>
      </c>
      <c r="N3465" s="20">
        <f t="shared" si="325"/>
        <v>3</v>
      </c>
      <c r="O3465" s="21">
        <f t="shared" si="326"/>
        <v>23.333333333333332</v>
      </c>
      <c r="P3465">
        <f t="shared" si="328"/>
        <v>0.57735026918962584</v>
      </c>
      <c r="Q3465">
        <f t="shared" si="329"/>
        <v>23</v>
      </c>
    </row>
    <row r="3466" spans="1:17" x14ac:dyDescent="0.25">
      <c r="A3466" t="str">
        <f t="shared" si="327"/>
        <v>United Kingdom-Foreign</v>
      </c>
      <c r="B3466">
        <v>3465</v>
      </c>
      <c r="C3466" t="s">
        <v>3</v>
      </c>
      <c r="D3466" t="s">
        <v>96</v>
      </c>
      <c r="E3466" t="s">
        <v>100</v>
      </c>
      <c r="F3466" s="3">
        <v>41432</v>
      </c>
      <c r="G3466" s="1" t="s">
        <v>134</v>
      </c>
      <c r="H3466" t="s">
        <v>118</v>
      </c>
      <c r="I3466" s="17">
        <f>IF(D3466="Moody",VLOOKUP(H3466,'Rating Translation'!$B$2:$E$25,4,FALSE),IF(D3466="SP",VLOOKUP(H3466,'Rating Translation'!$C$2:$E$25,3,FALSE),VLOOKUP(H3466,'Rating Translation'!$D$2:$E$25,2,FALSE)))</f>
        <v>23</v>
      </c>
      <c r="J3466">
        <f t="shared" si="324"/>
        <v>23</v>
      </c>
      <c r="K3466" s="20">
        <f>IF($D3466=K$1,$J3466,IF($C3466&lt;&gt;$C3465,"",K3465))</f>
        <v>23</v>
      </c>
      <c r="L3466">
        <f>IF($D3466=L$1,$J3466,IF($C3466&lt;&gt;$C3465,"",L3465))</f>
        <v>24</v>
      </c>
      <c r="M3466">
        <f>IF($D3466=M$1,$J3466,IF($C3466&lt;&gt;$C3465,"",M3465))</f>
        <v>23</v>
      </c>
      <c r="N3466" s="20">
        <f t="shared" si="325"/>
        <v>3</v>
      </c>
      <c r="O3466" s="21">
        <f t="shared" si="326"/>
        <v>23.333333333333332</v>
      </c>
      <c r="P3466">
        <f t="shared" si="328"/>
        <v>0.57735026918962584</v>
      </c>
      <c r="Q3466">
        <f t="shared" si="329"/>
        <v>23</v>
      </c>
    </row>
    <row r="3467" spans="1:17" x14ac:dyDescent="0.25">
      <c r="A3467" t="str">
        <f t="shared" si="327"/>
        <v>United Kingdom-Foreign</v>
      </c>
      <c r="B3467">
        <v>3466</v>
      </c>
      <c r="C3467" t="s">
        <v>3</v>
      </c>
      <c r="D3467" t="s">
        <v>96</v>
      </c>
      <c r="E3467" t="s">
        <v>100</v>
      </c>
      <c r="F3467" s="3">
        <v>41444</v>
      </c>
      <c r="G3467" s="1" t="s">
        <v>134</v>
      </c>
      <c r="H3467" t="s">
        <v>118</v>
      </c>
      <c r="I3467" s="17">
        <f>IF(D3467="Moody",VLOOKUP(H3467,'Rating Translation'!$B$2:$E$25,4,FALSE),IF(D3467="SP",VLOOKUP(H3467,'Rating Translation'!$C$2:$E$25,3,FALSE),VLOOKUP(H3467,'Rating Translation'!$D$2:$E$25,2,FALSE)))</f>
        <v>23</v>
      </c>
      <c r="J3467">
        <f t="shared" si="324"/>
        <v>23</v>
      </c>
      <c r="K3467" s="20">
        <f>IF($D3467=K$1,$J3467,IF($C3467&lt;&gt;$C3466,"",K3466))</f>
        <v>23</v>
      </c>
      <c r="L3467">
        <f>IF($D3467=L$1,$J3467,IF($C3467&lt;&gt;$C3466,"",L3466))</f>
        <v>24</v>
      </c>
      <c r="M3467">
        <f>IF($D3467=M$1,$J3467,IF($C3467&lt;&gt;$C3466,"",M3466))</f>
        <v>23</v>
      </c>
      <c r="N3467" s="20">
        <f t="shared" si="325"/>
        <v>3</v>
      </c>
      <c r="O3467" s="21">
        <f t="shared" si="326"/>
        <v>23.333333333333332</v>
      </c>
      <c r="P3467">
        <f t="shared" si="328"/>
        <v>0.57735026918962584</v>
      </c>
      <c r="Q3467">
        <f t="shared" si="329"/>
        <v>23</v>
      </c>
    </row>
    <row r="3468" spans="1:17" x14ac:dyDescent="0.25">
      <c r="A3468" t="str">
        <f t="shared" si="327"/>
        <v>United Kingdom-Foreign</v>
      </c>
      <c r="B3468">
        <v>3467</v>
      </c>
      <c r="C3468" t="s">
        <v>3</v>
      </c>
      <c r="D3468" t="s">
        <v>96</v>
      </c>
      <c r="E3468" t="s">
        <v>100</v>
      </c>
      <c r="F3468" s="3">
        <v>41459</v>
      </c>
      <c r="G3468" s="1" t="s">
        <v>134</v>
      </c>
      <c r="H3468" t="s">
        <v>118</v>
      </c>
      <c r="I3468" s="17">
        <f>IF(D3468="Moody",VLOOKUP(H3468,'Rating Translation'!$B$2:$E$25,4,FALSE),IF(D3468="SP",VLOOKUP(H3468,'Rating Translation'!$C$2:$E$25,3,FALSE),VLOOKUP(H3468,'Rating Translation'!$D$2:$E$25,2,FALSE)))</f>
        <v>23</v>
      </c>
      <c r="J3468">
        <f t="shared" si="324"/>
        <v>23</v>
      </c>
      <c r="K3468" s="20">
        <f>IF($D3468=K$1,$J3468,IF($C3468&lt;&gt;$C3467,"",K3467))</f>
        <v>23</v>
      </c>
      <c r="L3468">
        <f>IF($D3468=L$1,$J3468,IF($C3468&lt;&gt;$C3467,"",L3467))</f>
        <v>24</v>
      </c>
      <c r="M3468">
        <f>IF($D3468=M$1,$J3468,IF($C3468&lt;&gt;$C3467,"",M3467))</f>
        <v>23</v>
      </c>
      <c r="N3468" s="20">
        <f t="shared" si="325"/>
        <v>3</v>
      </c>
      <c r="O3468" s="21">
        <f t="shared" si="326"/>
        <v>23.333333333333332</v>
      </c>
      <c r="P3468">
        <f t="shared" si="328"/>
        <v>0.57735026918962584</v>
      </c>
      <c r="Q3468">
        <f t="shared" si="329"/>
        <v>23</v>
      </c>
    </row>
    <row r="3469" spans="1:17" x14ac:dyDescent="0.25">
      <c r="A3469" t="str">
        <f t="shared" si="327"/>
        <v>United Kingdom-Foreign</v>
      </c>
      <c r="B3469">
        <v>3468</v>
      </c>
      <c r="C3469" t="s">
        <v>3</v>
      </c>
      <c r="D3469" t="s">
        <v>96</v>
      </c>
      <c r="E3469" t="s">
        <v>100</v>
      </c>
      <c r="F3469" s="3">
        <v>41466</v>
      </c>
      <c r="G3469" s="1" t="s">
        <v>134</v>
      </c>
      <c r="H3469" t="s">
        <v>118</v>
      </c>
      <c r="I3469" s="17">
        <f>IF(D3469="Moody",VLOOKUP(H3469,'Rating Translation'!$B$2:$E$25,4,FALSE),IF(D3469="SP",VLOOKUP(H3469,'Rating Translation'!$C$2:$E$25,3,FALSE),VLOOKUP(H3469,'Rating Translation'!$D$2:$E$25,2,FALSE)))</f>
        <v>23</v>
      </c>
      <c r="J3469">
        <f t="shared" si="324"/>
        <v>23</v>
      </c>
      <c r="K3469" s="20">
        <f>IF($D3469=K$1,$J3469,IF($C3469&lt;&gt;$C3468,"",K3468))</f>
        <v>23</v>
      </c>
      <c r="L3469">
        <f>IF($D3469=L$1,$J3469,IF($C3469&lt;&gt;$C3468,"",L3468))</f>
        <v>24</v>
      </c>
      <c r="M3469">
        <f>IF($D3469=M$1,$J3469,IF($C3469&lt;&gt;$C3468,"",M3468))</f>
        <v>23</v>
      </c>
      <c r="N3469" s="20">
        <f t="shared" si="325"/>
        <v>3</v>
      </c>
      <c r="O3469" s="21">
        <f t="shared" si="326"/>
        <v>23.333333333333332</v>
      </c>
      <c r="P3469">
        <f t="shared" si="328"/>
        <v>0.57735026918962584</v>
      </c>
      <c r="Q3469">
        <f t="shared" si="329"/>
        <v>23</v>
      </c>
    </row>
    <row r="3470" spans="1:17" x14ac:dyDescent="0.25">
      <c r="A3470" t="str">
        <f t="shared" si="327"/>
        <v>United Kingdom-Foreign</v>
      </c>
      <c r="B3470">
        <v>3469</v>
      </c>
      <c r="C3470" t="s">
        <v>3</v>
      </c>
      <c r="D3470" t="s">
        <v>96</v>
      </c>
      <c r="E3470" t="s">
        <v>100</v>
      </c>
      <c r="F3470" s="3">
        <v>41484</v>
      </c>
      <c r="G3470" s="1" t="s">
        <v>134</v>
      </c>
      <c r="H3470" t="s">
        <v>118</v>
      </c>
      <c r="I3470" s="17">
        <f>IF(D3470="Moody",VLOOKUP(H3470,'Rating Translation'!$B$2:$E$25,4,FALSE),IF(D3470="SP",VLOOKUP(H3470,'Rating Translation'!$C$2:$E$25,3,FALSE),VLOOKUP(H3470,'Rating Translation'!$D$2:$E$25,2,FALSE)))</f>
        <v>23</v>
      </c>
      <c r="J3470">
        <f t="shared" si="324"/>
        <v>23</v>
      </c>
      <c r="K3470" s="20">
        <f>IF($D3470=K$1,$J3470,IF($C3470&lt;&gt;$C3469,"",K3469))</f>
        <v>23</v>
      </c>
      <c r="L3470">
        <f>IF($D3470=L$1,$J3470,IF($C3470&lt;&gt;$C3469,"",L3469))</f>
        <v>24</v>
      </c>
      <c r="M3470">
        <f>IF($D3470=M$1,$J3470,IF($C3470&lt;&gt;$C3469,"",M3469))</f>
        <v>23</v>
      </c>
      <c r="N3470" s="20">
        <f t="shared" si="325"/>
        <v>3</v>
      </c>
      <c r="O3470" s="21">
        <f t="shared" si="326"/>
        <v>23.333333333333332</v>
      </c>
      <c r="P3470">
        <f t="shared" si="328"/>
        <v>0.57735026918962584</v>
      </c>
      <c r="Q3470">
        <f t="shared" si="329"/>
        <v>23</v>
      </c>
    </row>
    <row r="3471" spans="1:17" x14ac:dyDescent="0.25">
      <c r="A3471" t="str">
        <f t="shared" si="327"/>
        <v>United Kingdom-Foreign</v>
      </c>
      <c r="B3471">
        <v>3470</v>
      </c>
      <c r="C3471" t="s">
        <v>3</v>
      </c>
      <c r="D3471" t="s">
        <v>96</v>
      </c>
      <c r="E3471" t="s">
        <v>100</v>
      </c>
      <c r="F3471" s="3">
        <v>41526</v>
      </c>
      <c r="G3471" s="1" t="s">
        <v>134</v>
      </c>
      <c r="H3471" t="s">
        <v>118</v>
      </c>
      <c r="I3471" s="17">
        <f>IF(D3471="Moody",VLOOKUP(H3471,'Rating Translation'!$B$2:$E$25,4,FALSE),IF(D3471="SP",VLOOKUP(H3471,'Rating Translation'!$C$2:$E$25,3,FALSE),VLOOKUP(H3471,'Rating Translation'!$D$2:$E$25,2,FALSE)))</f>
        <v>23</v>
      </c>
      <c r="J3471">
        <f t="shared" si="324"/>
        <v>23</v>
      </c>
      <c r="K3471" s="20">
        <f>IF($D3471=K$1,$J3471,IF($C3471&lt;&gt;$C3470,"",K3470))</f>
        <v>23</v>
      </c>
      <c r="L3471">
        <f>IF($D3471=L$1,$J3471,IF($C3471&lt;&gt;$C3470,"",L3470))</f>
        <v>24</v>
      </c>
      <c r="M3471">
        <f>IF($D3471=M$1,$J3471,IF($C3471&lt;&gt;$C3470,"",M3470))</f>
        <v>23</v>
      </c>
      <c r="N3471" s="20">
        <f t="shared" si="325"/>
        <v>3</v>
      </c>
      <c r="O3471" s="21">
        <f t="shared" si="326"/>
        <v>23.333333333333332</v>
      </c>
      <c r="P3471">
        <f t="shared" si="328"/>
        <v>0.57735026918962584</v>
      </c>
      <c r="Q3471">
        <f t="shared" si="329"/>
        <v>23</v>
      </c>
    </row>
    <row r="3472" spans="1:17" x14ac:dyDescent="0.25">
      <c r="A3472" t="str">
        <f t="shared" si="327"/>
        <v>United Kingdom-Foreign</v>
      </c>
      <c r="B3472">
        <v>3471</v>
      </c>
      <c r="C3472" t="s">
        <v>3</v>
      </c>
      <c r="D3472" t="s">
        <v>96</v>
      </c>
      <c r="E3472" t="s">
        <v>100</v>
      </c>
      <c r="F3472" s="3">
        <v>41548</v>
      </c>
      <c r="G3472" s="1" t="s">
        <v>134</v>
      </c>
      <c r="H3472" t="s">
        <v>118</v>
      </c>
      <c r="I3472" s="17">
        <f>IF(D3472="Moody",VLOOKUP(H3472,'Rating Translation'!$B$2:$E$25,4,FALSE),IF(D3472="SP",VLOOKUP(H3472,'Rating Translation'!$C$2:$E$25,3,FALSE),VLOOKUP(H3472,'Rating Translation'!$D$2:$E$25,2,FALSE)))</f>
        <v>23</v>
      </c>
      <c r="J3472">
        <f t="shared" si="324"/>
        <v>23</v>
      </c>
      <c r="K3472" s="20">
        <f>IF($D3472=K$1,$J3472,IF($C3472&lt;&gt;$C3471,"",K3471))</f>
        <v>23</v>
      </c>
      <c r="L3472">
        <f>IF($D3472=L$1,$J3472,IF($C3472&lt;&gt;$C3471,"",L3471))</f>
        <v>24</v>
      </c>
      <c r="M3472">
        <f>IF($D3472=M$1,$J3472,IF($C3472&lt;&gt;$C3471,"",M3471))</f>
        <v>23</v>
      </c>
      <c r="N3472" s="20">
        <f t="shared" si="325"/>
        <v>3</v>
      </c>
      <c r="O3472" s="21">
        <f t="shared" si="326"/>
        <v>23.333333333333332</v>
      </c>
      <c r="P3472">
        <f t="shared" si="328"/>
        <v>0.57735026918962584</v>
      </c>
      <c r="Q3472">
        <f t="shared" si="329"/>
        <v>23</v>
      </c>
    </row>
    <row r="3473" spans="1:17" x14ac:dyDescent="0.25">
      <c r="A3473" t="str">
        <f t="shared" si="327"/>
        <v>United Kingdom-Foreign</v>
      </c>
      <c r="B3473">
        <v>3472</v>
      </c>
      <c r="C3473" t="s">
        <v>3</v>
      </c>
      <c r="D3473" t="s">
        <v>96</v>
      </c>
      <c r="E3473" t="s">
        <v>100</v>
      </c>
      <c r="F3473" s="3">
        <v>41561</v>
      </c>
      <c r="G3473" s="1" t="s">
        <v>134</v>
      </c>
      <c r="H3473" t="s">
        <v>118</v>
      </c>
      <c r="I3473" s="17">
        <f>IF(D3473="Moody",VLOOKUP(H3473,'Rating Translation'!$B$2:$E$25,4,FALSE),IF(D3473="SP",VLOOKUP(H3473,'Rating Translation'!$C$2:$E$25,3,FALSE),VLOOKUP(H3473,'Rating Translation'!$D$2:$E$25,2,FALSE)))</f>
        <v>23</v>
      </c>
      <c r="J3473">
        <f t="shared" si="324"/>
        <v>23</v>
      </c>
      <c r="K3473" s="20">
        <f>IF($D3473=K$1,$J3473,IF($C3473&lt;&gt;$C3472,"",K3472))</f>
        <v>23</v>
      </c>
      <c r="L3473">
        <f>IF($D3473=L$1,$J3473,IF($C3473&lt;&gt;$C3472,"",L3472))</f>
        <v>24</v>
      </c>
      <c r="M3473">
        <f>IF($D3473=M$1,$J3473,IF($C3473&lt;&gt;$C3472,"",M3472))</f>
        <v>23</v>
      </c>
      <c r="N3473" s="20">
        <f t="shared" si="325"/>
        <v>3</v>
      </c>
      <c r="O3473" s="21">
        <f t="shared" si="326"/>
        <v>23.333333333333332</v>
      </c>
      <c r="P3473">
        <f t="shared" si="328"/>
        <v>0.57735026918962584</v>
      </c>
      <c r="Q3473">
        <f t="shared" si="329"/>
        <v>23</v>
      </c>
    </row>
    <row r="3474" spans="1:17" x14ac:dyDescent="0.25">
      <c r="A3474" t="str">
        <f t="shared" si="327"/>
        <v>United Kingdom-Foreign</v>
      </c>
      <c r="B3474">
        <v>3473</v>
      </c>
      <c r="C3474" t="s">
        <v>3</v>
      </c>
      <c r="D3474" t="s">
        <v>96</v>
      </c>
      <c r="E3474" t="s">
        <v>100</v>
      </c>
      <c r="F3474" s="3">
        <v>41575</v>
      </c>
      <c r="G3474" s="1" t="s">
        <v>134</v>
      </c>
      <c r="H3474" t="s">
        <v>118</v>
      </c>
      <c r="I3474" s="17">
        <f>IF(D3474="Moody",VLOOKUP(H3474,'Rating Translation'!$B$2:$E$25,4,FALSE),IF(D3474="SP",VLOOKUP(H3474,'Rating Translation'!$C$2:$E$25,3,FALSE),VLOOKUP(H3474,'Rating Translation'!$D$2:$E$25,2,FALSE)))</f>
        <v>23</v>
      </c>
      <c r="J3474">
        <f t="shared" si="324"/>
        <v>23</v>
      </c>
      <c r="K3474" s="20">
        <f>IF($D3474=K$1,$J3474,IF($C3474&lt;&gt;$C3473,"",K3473))</f>
        <v>23</v>
      </c>
      <c r="L3474">
        <f>IF($D3474=L$1,$J3474,IF($C3474&lt;&gt;$C3473,"",L3473))</f>
        <v>24</v>
      </c>
      <c r="M3474">
        <f>IF($D3474=M$1,$J3474,IF($C3474&lt;&gt;$C3473,"",M3473))</f>
        <v>23</v>
      </c>
      <c r="N3474" s="20">
        <f t="shared" si="325"/>
        <v>3</v>
      </c>
      <c r="O3474" s="21">
        <f t="shared" si="326"/>
        <v>23.333333333333332</v>
      </c>
      <c r="P3474">
        <f t="shared" si="328"/>
        <v>0.57735026918962584</v>
      </c>
      <c r="Q3474">
        <f t="shared" si="329"/>
        <v>23</v>
      </c>
    </row>
    <row r="3475" spans="1:17" x14ac:dyDescent="0.25">
      <c r="A3475" t="str">
        <f t="shared" si="327"/>
        <v>United Kingdom-Foreign</v>
      </c>
      <c r="B3475">
        <v>3474</v>
      </c>
      <c r="C3475" t="s">
        <v>3</v>
      </c>
      <c r="D3475" t="s">
        <v>96</v>
      </c>
      <c r="E3475" t="s">
        <v>100</v>
      </c>
      <c r="F3475" s="3">
        <v>41589</v>
      </c>
      <c r="G3475" s="1" t="s">
        <v>134</v>
      </c>
      <c r="H3475" t="s">
        <v>118</v>
      </c>
      <c r="I3475" s="17">
        <f>IF(D3475="Moody",VLOOKUP(H3475,'Rating Translation'!$B$2:$E$25,4,FALSE),IF(D3475="SP",VLOOKUP(H3475,'Rating Translation'!$C$2:$E$25,3,FALSE),VLOOKUP(H3475,'Rating Translation'!$D$2:$E$25,2,FALSE)))</f>
        <v>23</v>
      </c>
      <c r="J3475">
        <f t="shared" si="324"/>
        <v>23</v>
      </c>
      <c r="K3475" s="20">
        <f>IF($D3475=K$1,$J3475,IF($C3475&lt;&gt;$C3474,"",K3474))</f>
        <v>23</v>
      </c>
      <c r="L3475">
        <f>IF($D3475=L$1,$J3475,IF($C3475&lt;&gt;$C3474,"",L3474))</f>
        <v>24</v>
      </c>
      <c r="M3475">
        <f>IF($D3475=M$1,$J3475,IF($C3475&lt;&gt;$C3474,"",M3474))</f>
        <v>23</v>
      </c>
      <c r="N3475" s="20">
        <f t="shared" si="325"/>
        <v>3</v>
      </c>
      <c r="O3475" s="21">
        <f t="shared" si="326"/>
        <v>23.333333333333332</v>
      </c>
      <c r="P3475">
        <f t="shared" si="328"/>
        <v>0.57735026918962584</v>
      </c>
      <c r="Q3475">
        <f t="shared" si="329"/>
        <v>23</v>
      </c>
    </row>
    <row r="3476" spans="1:17" x14ac:dyDescent="0.25">
      <c r="A3476" t="str">
        <f t="shared" si="327"/>
        <v>United Kingdom-Foreign</v>
      </c>
      <c r="B3476">
        <v>3475</v>
      </c>
      <c r="C3476" t="s">
        <v>3</v>
      </c>
      <c r="D3476" t="s">
        <v>96</v>
      </c>
      <c r="E3476" t="s">
        <v>100</v>
      </c>
      <c r="F3476" s="3">
        <v>41620</v>
      </c>
      <c r="G3476" s="1" t="s">
        <v>134</v>
      </c>
      <c r="H3476" t="s">
        <v>118</v>
      </c>
      <c r="I3476" s="17">
        <f>IF(D3476="Moody",VLOOKUP(H3476,'Rating Translation'!$B$2:$E$25,4,FALSE),IF(D3476="SP",VLOOKUP(H3476,'Rating Translation'!$C$2:$E$25,3,FALSE),VLOOKUP(H3476,'Rating Translation'!$D$2:$E$25,2,FALSE)))</f>
        <v>23</v>
      </c>
      <c r="J3476">
        <f t="shared" si="324"/>
        <v>23</v>
      </c>
      <c r="K3476" s="20">
        <f>IF($D3476=K$1,$J3476,IF($C3476&lt;&gt;$C3475,"",K3475))</f>
        <v>23</v>
      </c>
      <c r="L3476">
        <f>IF($D3476=L$1,$J3476,IF($C3476&lt;&gt;$C3475,"",L3475))</f>
        <v>24</v>
      </c>
      <c r="M3476">
        <f>IF($D3476=M$1,$J3476,IF($C3476&lt;&gt;$C3475,"",M3475))</f>
        <v>23</v>
      </c>
      <c r="N3476" s="20">
        <f t="shared" si="325"/>
        <v>3</v>
      </c>
      <c r="O3476" s="21">
        <f t="shared" si="326"/>
        <v>23.333333333333332</v>
      </c>
      <c r="P3476">
        <f t="shared" si="328"/>
        <v>0.57735026918962584</v>
      </c>
      <c r="Q3476">
        <f t="shared" si="329"/>
        <v>23</v>
      </c>
    </row>
    <row r="3477" spans="1:17" x14ac:dyDescent="0.25">
      <c r="A3477" t="str">
        <f t="shared" si="327"/>
        <v>United Kingdom-Foreign</v>
      </c>
      <c r="B3477">
        <v>3476</v>
      </c>
      <c r="C3477" t="s">
        <v>3</v>
      </c>
      <c r="D3477" t="s">
        <v>96</v>
      </c>
      <c r="E3477" t="s">
        <v>100</v>
      </c>
      <c r="F3477" s="3">
        <v>41626</v>
      </c>
      <c r="G3477" s="1" t="s">
        <v>134</v>
      </c>
      <c r="H3477" t="s">
        <v>118</v>
      </c>
      <c r="I3477" s="17">
        <f>IF(D3477="Moody",VLOOKUP(H3477,'Rating Translation'!$B$2:$E$25,4,FALSE),IF(D3477="SP",VLOOKUP(H3477,'Rating Translation'!$C$2:$E$25,3,FALSE),VLOOKUP(H3477,'Rating Translation'!$D$2:$E$25,2,FALSE)))</f>
        <v>23</v>
      </c>
      <c r="J3477">
        <f t="shared" si="324"/>
        <v>23</v>
      </c>
      <c r="K3477" s="20">
        <f>IF($D3477=K$1,$J3477,IF($C3477&lt;&gt;$C3476,"",K3476))</f>
        <v>23</v>
      </c>
      <c r="L3477">
        <f>IF($D3477=L$1,$J3477,IF($C3477&lt;&gt;$C3476,"",L3476))</f>
        <v>24</v>
      </c>
      <c r="M3477">
        <f>IF($D3477=M$1,$J3477,IF($C3477&lt;&gt;$C3476,"",M3476))</f>
        <v>23</v>
      </c>
      <c r="N3477" s="20">
        <f t="shared" si="325"/>
        <v>3</v>
      </c>
      <c r="O3477" s="21">
        <f t="shared" si="326"/>
        <v>23.333333333333332</v>
      </c>
      <c r="P3477">
        <f t="shared" si="328"/>
        <v>0.57735026918962584</v>
      </c>
      <c r="Q3477">
        <f t="shared" si="329"/>
        <v>23</v>
      </c>
    </row>
    <row r="3478" spans="1:17" x14ac:dyDescent="0.25">
      <c r="A3478" t="str">
        <f t="shared" si="327"/>
        <v>United Kingdom-Foreign</v>
      </c>
      <c r="B3478">
        <v>3477</v>
      </c>
      <c r="C3478" t="s">
        <v>3</v>
      </c>
      <c r="D3478" t="s">
        <v>96</v>
      </c>
      <c r="E3478" t="s">
        <v>100</v>
      </c>
      <c r="F3478" s="3">
        <v>41638</v>
      </c>
      <c r="G3478" s="1" t="s">
        <v>134</v>
      </c>
      <c r="H3478" t="s">
        <v>118</v>
      </c>
      <c r="I3478" s="17">
        <f>IF(D3478="Moody",VLOOKUP(H3478,'Rating Translation'!$B$2:$E$25,4,FALSE),IF(D3478="SP",VLOOKUP(H3478,'Rating Translation'!$C$2:$E$25,3,FALSE),VLOOKUP(H3478,'Rating Translation'!$D$2:$E$25,2,FALSE)))</f>
        <v>23</v>
      </c>
      <c r="J3478">
        <f t="shared" si="324"/>
        <v>23</v>
      </c>
      <c r="K3478" s="20">
        <f>IF($D3478=K$1,$J3478,IF($C3478&lt;&gt;$C3477,"",K3477))</f>
        <v>23</v>
      </c>
      <c r="L3478">
        <f>IF($D3478=L$1,$J3478,IF($C3478&lt;&gt;$C3477,"",L3477))</f>
        <v>24</v>
      </c>
      <c r="M3478">
        <f>IF($D3478=M$1,$J3478,IF($C3478&lt;&gt;$C3477,"",M3477))</f>
        <v>23</v>
      </c>
      <c r="N3478" s="20">
        <f t="shared" si="325"/>
        <v>3</v>
      </c>
      <c r="O3478" s="21">
        <f t="shared" si="326"/>
        <v>23.333333333333332</v>
      </c>
      <c r="P3478">
        <f t="shared" si="328"/>
        <v>0.57735026918962584</v>
      </c>
      <c r="Q3478">
        <f t="shared" si="329"/>
        <v>23</v>
      </c>
    </row>
    <row r="3479" spans="1:17" x14ac:dyDescent="0.25">
      <c r="A3479" t="str">
        <f t="shared" si="327"/>
        <v>United Kingdom-Local</v>
      </c>
      <c r="B3479">
        <v>3478</v>
      </c>
      <c r="C3479" t="s">
        <v>3</v>
      </c>
      <c r="D3479" t="s">
        <v>69</v>
      </c>
      <c r="E3479" t="s">
        <v>101</v>
      </c>
      <c r="F3479" s="3">
        <v>34086</v>
      </c>
      <c r="G3479" s="1" t="s">
        <v>104</v>
      </c>
      <c r="H3479" t="s">
        <v>104</v>
      </c>
      <c r="I3479" s="17">
        <f>IF(D3479="Moody",VLOOKUP(H3479,'Rating Translation'!$B$2:$E$25,4,FALSE),IF(D3479="SP",VLOOKUP(H3479,'Rating Translation'!$C$2:$E$25,3,FALSE),VLOOKUP(H3479,'Rating Translation'!$D$2:$E$25,2,FALSE)))</f>
        <v>24</v>
      </c>
      <c r="J3479">
        <f t="shared" si="324"/>
        <v>24</v>
      </c>
      <c r="K3479" s="20">
        <f>IF($D3479=K$1,$J3479,IF($C3479&lt;&gt;$C3478,"",K3478))</f>
        <v>24</v>
      </c>
      <c r="L3479">
        <f>IF($D3479=L$1,$J3479,IF($C3479&lt;&gt;$C3478,"",L3478))</f>
        <v>24</v>
      </c>
      <c r="M3479">
        <f>IF($D3479=M$1,$J3479,IF($C3479&lt;&gt;$C3478,"",M3478))</f>
        <v>23</v>
      </c>
      <c r="N3479" s="20">
        <f t="shared" si="325"/>
        <v>3</v>
      </c>
      <c r="O3479" s="21">
        <f t="shared" si="326"/>
        <v>23.666666666666668</v>
      </c>
      <c r="P3479">
        <f t="shared" si="328"/>
        <v>0.57735026918962584</v>
      </c>
      <c r="Q3479">
        <f t="shared" si="329"/>
        <v>24</v>
      </c>
    </row>
    <row r="3480" spans="1:17" x14ac:dyDescent="0.25">
      <c r="A3480" t="str">
        <f t="shared" si="327"/>
        <v>United Kingdom-Local</v>
      </c>
      <c r="B3480">
        <v>3479</v>
      </c>
      <c r="C3480" t="s">
        <v>3</v>
      </c>
      <c r="D3480" t="s">
        <v>79</v>
      </c>
      <c r="E3480" t="s">
        <v>101</v>
      </c>
      <c r="F3480" s="3">
        <v>34248</v>
      </c>
      <c r="G3480" s="1" t="s">
        <v>117</v>
      </c>
      <c r="H3480" t="s">
        <v>117</v>
      </c>
      <c r="I3480" s="17">
        <f>IF(D3480="Moody",VLOOKUP(H3480,'Rating Translation'!$B$2:$E$25,4,FALSE),IF(D3480="SP",VLOOKUP(H3480,'Rating Translation'!$C$2:$E$25,3,FALSE),VLOOKUP(H3480,'Rating Translation'!$D$2:$E$25,2,FALSE)))</f>
        <v>24</v>
      </c>
      <c r="J3480">
        <f t="shared" si="324"/>
        <v>24</v>
      </c>
      <c r="K3480" s="20">
        <f>IF($D3480=K$1,$J3480,IF($C3480&lt;&gt;$C3479,"",K3479))</f>
        <v>24</v>
      </c>
      <c r="L3480">
        <f>IF($D3480=L$1,$J3480,IF($C3480&lt;&gt;$C3479,"",L3479))</f>
        <v>24</v>
      </c>
      <c r="M3480">
        <f>IF($D3480=M$1,$J3480,IF($C3480&lt;&gt;$C3479,"",M3479))</f>
        <v>23</v>
      </c>
      <c r="N3480" s="20">
        <f t="shared" si="325"/>
        <v>3</v>
      </c>
      <c r="O3480" s="21">
        <f t="shared" si="326"/>
        <v>23.666666666666668</v>
      </c>
      <c r="P3480">
        <f t="shared" si="328"/>
        <v>0.57735026918962584</v>
      </c>
      <c r="Q3480">
        <f t="shared" si="329"/>
        <v>24</v>
      </c>
    </row>
    <row r="3481" spans="1:17" x14ac:dyDescent="0.25">
      <c r="A3481" t="str">
        <f t="shared" si="327"/>
        <v>United Kingdom-Local</v>
      </c>
      <c r="B3481">
        <v>3480</v>
      </c>
      <c r="C3481" t="s">
        <v>3</v>
      </c>
      <c r="D3481" t="s">
        <v>96</v>
      </c>
      <c r="E3481" t="s">
        <v>101</v>
      </c>
      <c r="F3481" s="3">
        <v>34998</v>
      </c>
      <c r="G3481" s="1" t="s">
        <v>117</v>
      </c>
      <c r="H3481" t="s">
        <v>117</v>
      </c>
      <c r="I3481" s="17">
        <f>IF(D3481="Moody",VLOOKUP(H3481,'Rating Translation'!$B$2:$E$25,4,FALSE),IF(D3481="SP",VLOOKUP(H3481,'Rating Translation'!$C$2:$E$25,3,FALSE),VLOOKUP(H3481,'Rating Translation'!$D$2:$E$25,2,FALSE)))</f>
        <v>24</v>
      </c>
      <c r="J3481">
        <f t="shared" si="324"/>
        <v>24</v>
      </c>
      <c r="K3481" s="20">
        <f>IF($D3481=K$1,$J3481,IF($C3481&lt;&gt;$C3480,"",K3480))</f>
        <v>24</v>
      </c>
      <c r="L3481">
        <f>IF($D3481=L$1,$J3481,IF($C3481&lt;&gt;$C3480,"",L3480))</f>
        <v>24</v>
      </c>
      <c r="M3481">
        <f>IF($D3481=M$1,$J3481,IF($C3481&lt;&gt;$C3480,"",M3480))</f>
        <v>24</v>
      </c>
      <c r="N3481" s="20">
        <f t="shared" si="325"/>
        <v>3</v>
      </c>
      <c r="O3481" s="21">
        <f t="shared" si="326"/>
        <v>24</v>
      </c>
      <c r="P3481">
        <f t="shared" si="328"/>
        <v>0</v>
      </c>
      <c r="Q3481">
        <f t="shared" si="329"/>
        <v>24</v>
      </c>
    </row>
    <row r="3482" spans="1:17" x14ac:dyDescent="0.25">
      <c r="A3482" t="str">
        <f t="shared" si="327"/>
        <v>United Kingdom-Local</v>
      </c>
      <c r="B3482">
        <v>3481</v>
      </c>
      <c r="C3482" t="s">
        <v>3</v>
      </c>
      <c r="D3482" t="s">
        <v>96</v>
      </c>
      <c r="E3482" t="s">
        <v>101</v>
      </c>
      <c r="F3482" s="3">
        <v>36790</v>
      </c>
      <c r="G3482" s="1" t="s">
        <v>117</v>
      </c>
      <c r="H3482" t="s">
        <v>117</v>
      </c>
      <c r="I3482" s="17">
        <f>IF(D3482="Moody",VLOOKUP(H3482,'Rating Translation'!$B$2:$E$25,4,FALSE),IF(D3482="SP",VLOOKUP(H3482,'Rating Translation'!$C$2:$E$25,3,FALSE),VLOOKUP(H3482,'Rating Translation'!$D$2:$E$25,2,FALSE)))</f>
        <v>24</v>
      </c>
      <c r="J3482">
        <f t="shared" si="324"/>
        <v>24</v>
      </c>
      <c r="K3482" s="20">
        <f>IF($D3482=K$1,$J3482,IF($C3482&lt;&gt;$C3481,"",K3481))</f>
        <v>24</v>
      </c>
      <c r="L3482">
        <f>IF($D3482=L$1,$J3482,IF($C3482&lt;&gt;$C3481,"",L3481))</f>
        <v>24</v>
      </c>
      <c r="M3482">
        <f>IF($D3482=M$1,$J3482,IF($C3482&lt;&gt;$C3481,"",M3481))</f>
        <v>24</v>
      </c>
      <c r="N3482" s="20">
        <f t="shared" si="325"/>
        <v>3</v>
      </c>
      <c r="O3482" s="21">
        <f t="shared" si="326"/>
        <v>24</v>
      </c>
      <c r="P3482">
        <f t="shared" si="328"/>
        <v>0</v>
      </c>
      <c r="Q3482">
        <f t="shared" si="329"/>
        <v>24</v>
      </c>
    </row>
    <row r="3483" spans="1:17" x14ac:dyDescent="0.25">
      <c r="A3483" t="str">
        <f t="shared" si="327"/>
        <v>United Kingdom-Local</v>
      </c>
      <c r="B3483">
        <v>3482</v>
      </c>
      <c r="C3483" t="s">
        <v>3</v>
      </c>
      <c r="D3483" t="s">
        <v>79</v>
      </c>
      <c r="E3483" t="s">
        <v>101</v>
      </c>
      <c r="F3483" s="3">
        <v>38657</v>
      </c>
      <c r="G3483" s="1" t="s">
        <v>117</v>
      </c>
      <c r="H3483" t="s">
        <v>117</v>
      </c>
      <c r="I3483" s="17">
        <f>IF(D3483="Moody",VLOOKUP(H3483,'Rating Translation'!$B$2:$E$25,4,FALSE),IF(D3483="SP",VLOOKUP(H3483,'Rating Translation'!$C$2:$E$25,3,FALSE),VLOOKUP(H3483,'Rating Translation'!$D$2:$E$25,2,FALSE)))</f>
        <v>24</v>
      </c>
      <c r="J3483">
        <f t="shared" si="324"/>
        <v>24</v>
      </c>
      <c r="K3483" s="20">
        <f>IF($D3483=K$1,$J3483,IF($C3483&lt;&gt;$C3482,"",K3482))</f>
        <v>24</v>
      </c>
      <c r="L3483">
        <f>IF($D3483=L$1,$J3483,IF($C3483&lt;&gt;$C3482,"",L3482))</f>
        <v>24</v>
      </c>
      <c r="M3483">
        <f>IF($D3483=M$1,$J3483,IF($C3483&lt;&gt;$C3482,"",M3482))</f>
        <v>24</v>
      </c>
      <c r="N3483" s="20">
        <f t="shared" si="325"/>
        <v>3</v>
      </c>
      <c r="O3483" s="21">
        <f t="shared" si="326"/>
        <v>24</v>
      </c>
      <c r="P3483">
        <f t="shared" si="328"/>
        <v>0</v>
      </c>
      <c r="Q3483">
        <f t="shared" si="329"/>
        <v>24</v>
      </c>
    </row>
    <row r="3484" spans="1:17" x14ac:dyDescent="0.25">
      <c r="A3484" t="str">
        <f t="shared" si="327"/>
        <v>United Kingdom-Local</v>
      </c>
      <c r="B3484">
        <v>3483</v>
      </c>
      <c r="C3484" t="s">
        <v>3</v>
      </c>
      <c r="D3484" t="s">
        <v>96</v>
      </c>
      <c r="E3484" t="s">
        <v>101</v>
      </c>
      <c r="F3484" s="3">
        <v>40820</v>
      </c>
      <c r="G3484" s="1" t="s">
        <v>117</v>
      </c>
      <c r="H3484" t="s">
        <v>117</v>
      </c>
      <c r="I3484" s="17">
        <f>IF(D3484="Moody",VLOOKUP(H3484,'Rating Translation'!$B$2:$E$25,4,FALSE),IF(D3484="SP",VLOOKUP(H3484,'Rating Translation'!$C$2:$E$25,3,FALSE),VLOOKUP(H3484,'Rating Translation'!$D$2:$E$25,2,FALSE)))</f>
        <v>24</v>
      </c>
      <c r="J3484">
        <f t="shared" si="324"/>
        <v>24</v>
      </c>
      <c r="K3484" s="20">
        <f>IF($D3484=K$1,$J3484,IF($C3484&lt;&gt;$C3483,"",K3483))</f>
        <v>24</v>
      </c>
      <c r="L3484">
        <f>IF($D3484=L$1,$J3484,IF($C3484&lt;&gt;$C3483,"",L3483))</f>
        <v>24</v>
      </c>
      <c r="M3484">
        <f>IF($D3484=M$1,$J3484,IF($C3484&lt;&gt;$C3483,"",M3483))</f>
        <v>24</v>
      </c>
      <c r="N3484" s="20">
        <f t="shared" si="325"/>
        <v>3</v>
      </c>
      <c r="O3484" s="21">
        <f t="shared" si="326"/>
        <v>24</v>
      </c>
      <c r="P3484">
        <f t="shared" si="328"/>
        <v>0</v>
      </c>
      <c r="Q3484">
        <f t="shared" si="329"/>
        <v>24</v>
      </c>
    </row>
    <row r="3485" spans="1:17" x14ac:dyDescent="0.25">
      <c r="A3485" t="str">
        <f t="shared" si="327"/>
        <v>United Kingdom-Local</v>
      </c>
      <c r="B3485">
        <v>3484</v>
      </c>
      <c r="C3485" t="s">
        <v>3</v>
      </c>
      <c r="D3485" t="s">
        <v>96</v>
      </c>
      <c r="E3485" t="s">
        <v>101</v>
      </c>
      <c r="F3485" s="3">
        <v>40862</v>
      </c>
      <c r="G3485" s="1" t="s">
        <v>117</v>
      </c>
      <c r="H3485" t="s">
        <v>117</v>
      </c>
      <c r="I3485" s="17">
        <f>IF(D3485="Moody",VLOOKUP(H3485,'Rating Translation'!$B$2:$E$25,4,FALSE),IF(D3485="SP",VLOOKUP(H3485,'Rating Translation'!$C$2:$E$25,3,FALSE),VLOOKUP(H3485,'Rating Translation'!$D$2:$E$25,2,FALSE)))</f>
        <v>24</v>
      </c>
      <c r="J3485">
        <f t="shared" si="324"/>
        <v>24</v>
      </c>
      <c r="K3485" s="20">
        <f>IF($D3485=K$1,$J3485,IF($C3485&lt;&gt;$C3484,"",K3484))</f>
        <v>24</v>
      </c>
      <c r="L3485">
        <f>IF($D3485=L$1,$J3485,IF($C3485&lt;&gt;$C3484,"",L3484))</f>
        <v>24</v>
      </c>
      <c r="M3485">
        <f>IF($D3485=M$1,$J3485,IF($C3485&lt;&gt;$C3484,"",M3484))</f>
        <v>24</v>
      </c>
      <c r="N3485" s="20">
        <f t="shared" si="325"/>
        <v>3</v>
      </c>
      <c r="O3485" s="21">
        <f t="shared" si="326"/>
        <v>24</v>
      </c>
      <c r="P3485">
        <f t="shared" si="328"/>
        <v>0</v>
      </c>
      <c r="Q3485">
        <f t="shared" si="329"/>
        <v>24</v>
      </c>
    </row>
    <row r="3486" spans="1:17" x14ac:dyDescent="0.25">
      <c r="A3486" t="str">
        <f t="shared" si="327"/>
        <v>United Kingdom-Local</v>
      </c>
      <c r="B3486">
        <v>3485</v>
      </c>
      <c r="C3486" t="s">
        <v>3</v>
      </c>
      <c r="D3486" t="s">
        <v>96</v>
      </c>
      <c r="E3486" t="s">
        <v>101</v>
      </c>
      <c r="F3486" s="3">
        <v>40889</v>
      </c>
      <c r="G3486" s="1" t="s">
        <v>117</v>
      </c>
      <c r="H3486" t="s">
        <v>117</v>
      </c>
      <c r="I3486" s="17">
        <f>IF(D3486="Moody",VLOOKUP(H3486,'Rating Translation'!$B$2:$E$25,4,FALSE),IF(D3486="SP",VLOOKUP(H3486,'Rating Translation'!$C$2:$E$25,3,FALSE),VLOOKUP(H3486,'Rating Translation'!$D$2:$E$25,2,FALSE)))</f>
        <v>24</v>
      </c>
      <c r="J3486">
        <f t="shared" si="324"/>
        <v>24</v>
      </c>
      <c r="K3486" s="20">
        <f>IF($D3486=K$1,$J3486,IF($C3486&lt;&gt;$C3485,"",K3485))</f>
        <v>24</v>
      </c>
      <c r="L3486">
        <f>IF($D3486=L$1,$J3486,IF($C3486&lt;&gt;$C3485,"",L3485))</f>
        <v>24</v>
      </c>
      <c r="M3486">
        <f>IF($D3486=M$1,$J3486,IF($C3486&lt;&gt;$C3485,"",M3485))</f>
        <v>24</v>
      </c>
      <c r="N3486" s="20">
        <f t="shared" si="325"/>
        <v>3</v>
      </c>
      <c r="O3486" s="21">
        <f t="shared" si="326"/>
        <v>24</v>
      </c>
      <c r="P3486">
        <f t="shared" si="328"/>
        <v>0</v>
      </c>
      <c r="Q3486">
        <f t="shared" si="329"/>
        <v>24</v>
      </c>
    </row>
    <row r="3487" spans="1:17" x14ac:dyDescent="0.25">
      <c r="A3487" t="str">
        <f t="shared" si="327"/>
        <v>United Kingdom-Local</v>
      </c>
      <c r="B3487">
        <v>3486</v>
      </c>
      <c r="C3487" t="s">
        <v>3</v>
      </c>
      <c r="D3487" t="s">
        <v>96</v>
      </c>
      <c r="E3487" t="s">
        <v>101</v>
      </c>
      <c r="F3487" s="3">
        <v>40925</v>
      </c>
      <c r="G3487" s="1" t="s">
        <v>117</v>
      </c>
      <c r="H3487" t="s">
        <v>117</v>
      </c>
      <c r="I3487" s="17">
        <f>IF(D3487="Moody",VLOOKUP(H3487,'Rating Translation'!$B$2:$E$25,4,FALSE),IF(D3487="SP",VLOOKUP(H3487,'Rating Translation'!$C$2:$E$25,3,FALSE),VLOOKUP(H3487,'Rating Translation'!$D$2:$E$25,2,FALSE)))</f>
        <v>24</v>
      </c>
      <c r="J3487">
        <f t="shared" si="324"/>
        <v>24</v>
      </c>
      <c r="K3487" s="20">
        <f>IF($D3487=K$1,$J3487,IF($C3487&lt;&gt;$C3486,"",K3486))</f>
        <v>24</v>
      </c>
      <c r="L3487">
        <f>IF($D3487=L$1,$J3487,IF($C3487&lt;&gt;$C3486,"",L3486))</f>
        <v>24</v>
      </c>
      <c r="M3487">
        <f>IF($D3487=M$1,$J3487,IF($C3487&lt;&gt;$C3486,"",M3486))</f>
        <v>24</v>
      </c>
      <c r="N3487" s="20">
        <f t="shared" si="325"/>
        <v>3</v>
      </c>
      <c r="O3487" s="21">
        <f t="shared" si="326"/>
        <v>24</v>
      </c>
      <c r="P3487">
        <f t="shared" si="328"/>
        <v>0</v>
      </c>
      <c r="Q3487">
        <f t="shared" si="329"/>
        <v>24</v>
      </c>
    </row>
    <row r="3488" spans="1:17" x14ac:dyDescent="0.25">
      <c r="A3488" t="str">
        <f t="shared" si="327"/>
        <v>United Kingdom-Local</v>
      </c>
      <c r="B3488">
        <v>3487</v>
      </c>
      <c r="C3488" t="s">
        <v>3</v>
      </c>
      <c r="D3488" t="s">
        <v>96</v>
      </c>
      <c r="E3488" t="s">
        <v>101</v>
      </c>
      <c r="F3488" s="3">
        <v>40960</v>
      </c>
      <c r="G3488" s="1" t="s">
        <v>117</v>
      </c>
      <c r="H3488" t="s">
        <v>117</v>
      </c>
      <c r="I3488" s="17">
        <f>IF(D3488="Moody",VLOOKUP(H3488,'Rating Translation'!$B$2:$E$25,4,FALSE),IF(D3488="SP",VLOOKUP(H3488,'Rating Translation'!$C$2:$E$25,3,FALSE),VLOOKUP(H3488,'Rating Translation'!$D$2:$E$25,2,FALSE)))</f>
        <v>24</v>
      </c>
      <c r="J3488">
        <f t="shared" si="324"/>
        <v>24</v>
      </c>
      <c r="K3488" s="20">
        <f>IF($D3488=K$1,$J3488,IF($C3488&lt;&gt;$C3487,"",K3487))</f>
        <v>24</v>
      </c>
      <c r="L3488">
        <f>IF($D3488=L$1,$J3488,IF($C3488&lt;&gt;$C3487,"",L3487))</f>
        <v>24</v>
      </c>
      <c r="M3488">
        <f>IF($D3488=M$1,$J3488,IF($C3488&lt;&gt;$C3487,"",M3487))</f>
        <v>24</v>
      </c>
      <c r="N3488" s="20">
        <f t="shared" si="325"/>
        <v>3</v>
      </c>
      <c r="O3488" s="21">
        <f t="shared" si="326"/>
        <v>24</v>
      </c>
      <c r="P3488">
        <f t="shared" si="328"/>
        <v>0</v>
      </c>
      <c r="Q3488">
        <f t="shared" si="329"/>
        <v>24</v>
      </c>
    </row>
    <row r="3489" spans="1:17" x14ac:dyDescent="0.25">
      <c r="A3489" t="str">
        <f t="shared" si="327"/>
        <v>United Kingdom-Local</v>
      </c>
      <c r="B3489">
        <v>3488</v>
      </c>
      <c r="C3489" t="s">
        <v>3</v>
      </c>
      <c r="D3489" t="s">
        <v>96</v>
      </c>
      <c r="E3489" t="s">
        <v>101</v>
      </c>
      <c r="F3489" s="3">
        <v>40982</v>
      </c>
      <c r="G3489" s="1" t="s">
        <v>117</v>
      </c>
      <c r="H3489" t="s">
        <v>117</v>
      </c>
      <c r="I3489" s="17">
        <f>IF(D3489="Moody",VLOOKUP(H3489,'Rating Translation'!$B$2:$E$25,4,FALSE),IF(D3489="SP",VLOOKUP(H3489,'Rating Translation'!$C$2:$E$25,3,FALSE),VLOOKUP(H3489,'Rating Translation'!$D$2:$E$25,2,FALSE)))</f>
        <v>24</v>
      </c>
      <c r="J3489">
        <f t="shared" si="324"/>
        <v>24</v>
      </c>
      <c r="K3489" s="20">
        <f>IF($D3489=K$1,$J3489,IF($C3489&lt;&gt;$C3488,"",K3488))</f>
        <v>24</v>
      </c>
      <c r="L3489">
        <f>IF($D3489=L$1,$J3489,IF($C3489&lt;&gt;$C3488,"",L3488))</f>
        <v>24</v>
      </c>
      <c r="M3489">
        <f>IF($D3489=M$1,$J3489,IF($C3489&lt;&gt;$C3488,"",M3488))</f>
        <v>24</v>
      </c>
      <c r="N3489" s="20">
        <f t="shared" si="325"/>
        <v>3</v>
      </c>
      <c r="O3489" s="21">
        <f t="shared" si="326"/>
        <v>24</v>
      </c>
      <c r="P3489">
        <f t="shared" si="328"/>
        <v>0</v>
      </c>
      <c r="Q3489">
        <f t="shared" si="329"/>
        <v>24</v>
      </c>
    </row>
    <row r="3490" spans="1:17" x14ac:dyDescent="0.25">
      <c r="A3490" t="str">
        <f t="shared" si="327"/>
        <v>United Kingdom-Local</v>
      </c>
      <c r="B3490">
        <v>3489</v>
      </c>
      <c r="C3490" t="s">
        <v>3</v>
      </c>
      <c r="D3490" t="s">
        <v>96</v>
      </c>
      <c r="E3490" t="s">
        <v>101</v>
      </c>
      <c r="F3490" s="3">
        <v>41029</v>
      </c>
      <c r="G3490" s="1" t="s">
        <v>117</v>
      </c>
      <c r="H3490" t="s">
        <v>117</v>
      </c>
      <c r="I3490" s="17">
        <f>IF(D3490="Moody",VLOOKUP(H3490,'Rating Translation'!$B$2:$E$25,4,FALSE),IF(D3490="SP",VLOOKUP(H3490,'Rating Translation'!$C$2:$E$25,3,FALSE),VLOOKUP(H3490,'Rating Translation'!$D$2:$E$25,2,FALSE)))</f>
        <v>24</v>
      </c>
      <c r="J3490">
        <f t="shared" si="324"/>
        <v>24</v>
      </c>
      <c r="K3490" s="20">
        <f>IF($D3490=K$1,$J3490,IF($C3490&lt;&gt;$C3489,"",K3489))</f>
        <v>24</v>
      </c>
      <c r="L3490">
        <f>IF($D3490=L$1,$J3490,IF($C3490&lt;&gt;$C3489,"",L3489))</f>
        <v>24</v>
      </c>
      <c r="M3490">
        <f>IF($D3490=M$1,$J3490,IF($C3490&lt;&gt;$C3489,"",M3489))</f>
        <v>24</v>
      </c>
      <c r="N3490" s="20">
        <f t="shared" si="325"/>
        <v>3</v>
      </c>
      <c r="O3490" s="21">
        <f t="shared" si="326"/>
        <v>24</v>
      </c>
      <c r="P3490">
        <f t="shared" si="328"/>
        <v>0</v>
      </c>
      <c r="Q3490">
        <f t="shared" si="329"/>
        <v>24</v>
      </c>
    </row>
    <row r="3491" spans="1:17" x14ac:dyDescent="0.25">
      <c r="A3491" t="str">
        <f t="shared" si="327"/>
        <v>United Kingdom-Local</v>
      </c>
      <c r="B3491">
        <v>3490</v>
      </c>
      <c r="C3491" t="s">
        <v>3</v>
      </c>
      <c r="D3491" t="s">
        <v>96</v>
      </c>
      <c r="E3491" t="s">
        <v>101</v>
      </c>
      <c r="F3491" s="3">
        <v>41107</v>
      </c>
      <c r="G3491" s="1" t="s">
        <v>117</v>
      </c>
      <c r="H3491" t="s">
        <v>117</v>
      </c>
      <c r="I3491" s="17">
        <f>IF(D3491="Moody",VLOOKUP(H3491,'Rating Translation'!$B$2:$E$25,4,FALSE),IF(D3491="SP",VLOOKUP(H3491,'Rating Translation'!$C$2:$E$25,3,FALSE),VLOOKUP(H3491,'Rating Translation'!$D$2:$E$25,2,FALSE)))</f>
        <v>24</v>
      </c>
      <c r="J3491">
        <f t="shared" si="324"/>
        <v>24</v>
      </c>
      <c r="K3491" s="20">
        <f>IF($D3491=K$1,$J3491,IF($C3491&lt;&gt;$C3490,"",K3490))</f>
        <v>24</v>
      </c>
      <c r="L3491">
        <f>IF($D3491=L$1,$J3491,IF($C3491&lt;&gt;$C3490,"",L3490))</f>
        <v>24</v>
      </c>
      <c r="M3491">
        <f>IF($D3491=M$1,$J3491,IF($C3491&lt;&gt;$C3490,"",M3490))</f>
        <v>24</v>
      </c>
      <c r="N3491" s="20">
        <f t="shared" si="325"/>
        <v>3</v>
      </c>
      <c r="O3491" s="21">
        <f t="shared" si="326"/>
        <v>24</v>
      </c>
      <c r="P3491">
        <f t="shared" si="328"/>
        <v>0</v>
      </c>
      <c r="Q3491">
        <f t="shared" si="329"/>
        <v>24</v>
      </c>
    </row>
    <row r="3492" spans="1:17" x14ac:dyDescent="0.25">
      <c r="A3492" t="str">
        <f t="shared" si="327"/>
        <v>United Kingdom-Local</v>
      </c>
      <c r="B3492">
        <v>3491</v>
      </c>
      <c r="C3492" t="s">
        <v>3</v>
      </c>
      <c r="D3492" t="s">
        <v>96</v>
      </c>
      <c r="E3492" t="s">
        <v>101</v>
      </c>
      <c r="F3492" s="3">
        <v>41138</v>
      </c>
      <c r="G3492" s="1" t="s">
        <v>117</v>
      </c>
      <c r="H3492" t="s">
        <v>117</v>
      </c>
      <c r="I3492" s="17">
        <f>IF(D3492="Moody",VLOOKUP(H3492,'Rating Translation'!$B$2:$E$25,4,FALSE),IF(D3492="SP",VLOOKUP(H3492,'Rating Translation'!$C$2:$E$25,3,FALSE),VLOOKUP(H3492,'Rating Translation'!$D$2:$E$25,2,FALSE)))</f>
        <v>24</v>
      </c>
      <c r="J3492">
        <f t="shared" si="324"/>
        <v>24</v>
      </c>
      <c r="K3492" s="20">
        <f>IF($D3492=K$1,$J3492,IF($C3492&lt;&gt;$C3491,"",K3491))</f>
        <v>24</v>
      </c>
      <c r="L3492">
        <f>IF($D3492=L$1,$J3492,IF($C3492&lt;&gt;$C3491,"",L3491))</f>
        <v>24</v>
      </c>
      <c r="M3492">
        <f>IF($D3492=M$1,$J3492,IF($C3492&lt;&gt;$C3491,"",M3491))</f>
        <v>24</v>
      </c>
      <c r="N3492" s="20">
        <f t="shared" si="325"/>
        <v>3</v>
      </c>
      <c r="O3492" s="21">
        <f t="shared" si="326"/>
        <v>24</v>
      </c>
      <c r="P3492">
        <f t="shared" si="328"/>
        <v>0</v>
      </c>
      <c r="Q3492">
        <f t="shared" si="329"/>
        <v>24</v>
      </c>
    </row>
    <row r="3493" spans="1:17" x14ac:dyDescent="0.25">
      <c r="A3493" t="str">
        <f t="shared" si="327"/>
        <v>United Kingdom-Local</v>
      </c>
      <c r="B3493">
        <v>3492</v>
      </c>
      <c r="C3493" t="s">
        <v>3</v>
      </c>
      <c r="D3493" t="s">
        <v>96</v>
      </c>
      <c r="E3493" t="s">
        <v>101</v>
      </c>
      <c r="F3493" s="3">
        <v>41180</v>
      </c>
      <c r="G3493" s="1" t="s">
        <v>117</v>
      </c>
      <c r="H3493" t="s">
        <v>117</v>
      </c>
      <c r="I3493" s="17">
        <f>IF(D3493="Moody",VLOOKUP(H3493,'Rating Translation'!$B$2:$E$25,4,FALSE),IF(D3493="SP",VLOOKUP(H3493,'Rating Translation'!$C$2:$E$25,3,FALSE),VLOOKUP(H3493,'Rating Translation'!$D$2:$E$25,2,FALSE)))</f>
        <v>24</v>
      </c>
      <c r="J3493">
        <f t="shared" si="324"/>
        <v>24</v>
      </c>
      <c r="K3493" s="20">
        <f>IF($D3493=K$1,$J3493,IF($C3493&lt;&gt;$C3492,"",K3492))</f>
        <v>24</v>
      </c>
      <c r="L3493">
        <f>IF($D3493=L$1,$J3493,IF($C3493&lt;&gt;$C3492,"",L3492))</f>
        <v>24</v>
      </c>
      <c r="M3493">
        <f>IF($D3493=M$1,$J3493,IF($C3493&lt;&gt;$C3492,"",M3492))</f>
        <v>24</v>
      </c>
      <c r="N3493" s="20">
        <f t="shared" si="325"/>
        <v>3</v>
      </c>
      <c r="O3493" s="21">
        <f t="shared" si="326"/>
        <v>24</v>
      </c>
      <c r="P3493">
        <f t="shared" si="328"/>
        <v>0</v>
      </c>
      <c r="Q3493">
        <f t="shared" si="329"/>
        <v>24</v>
      </c>
    </row>
    <row r="3494" spans="1:17" x14ac:dyDescent="0.25">
      <c r="A3494" t="str">
        <f t="shared" si="327"/>
        <v>United Kingdom-Local</v>
      </c>
      <c r="B3494">
        <v>3493</v>
      </c>
      <c r="C3494" t="s">
        <v>3</v>
      </c>
      <c r="D3494" t="s">
        <v>96</v>
      </c>
      <c r="E3494" t="s">
        <v>101</v>
      </c>
      <c r="F3494" s="3">
        <v>41232</v>
      </c>
      <c r="G3494" s="1" t="s">
        <v>117</v>
      </c>
      <c r="H3494" t="s">
        <v>117</v>
      </c>
      <c r="I3494" s="17">
        <f>IF(D3494="Moody",VLOOKUP(H3494,'Rating Translation'!$B$2:$E$25,4,FALSE),IF(D3494="SP",VLOOKUP(H3494,'Rating Translation'!$C$2:$E$25,3,FALSE),VLOOKUP(H3494,'Rating Translation'!$D$2:$E$25,2,FALSE)))</f>
        <v>24</v>
      </c>
      <c r="J3494">
        <f t="shared" si="324"/>
        <v>24</v>
      </c>
      <c r="K3494" s="20">
        <f>IF($D3494=K$1,$J3494,IF($C3494&lt;&gt;$C3493,"",K3493))</f>
        <v>24</v>
      </c>
      <c r="L3494">
        <f>IF($D3494=L$1,$J3494,IF($C3494&lt;&gt;$C3493,"",L3493))</f>
        <v>24</v>
      </c>
      <c r="M3494">
        <f>IF($D3494=M$1,$J3494,IF($C3494&lt;&gt;$C3493,"",M3493))</f>
        <v>24</v>
      </c>
      <c r="N3494" s="20">
        <f t="shared" si="325"/>
        <v>3</v>
      </c>
      <c r="O3494" s="21">
        <f t="shared" si="326"/>
        <v>24</v>
      </c>
      <c r="P3494">
        <f t="shared" si="328"/>
        <v>0</v>
      </c>
      <c r="Q3494">
        <f t="shared" si="329"/>
        <v>24</v>
      </c>
    </row>
    <row r="3495" spans="1:17" x14ac:dyDescent="0.25">
      <c r="A3495" t="str">
        <f t="shared" si="327"/>
        <v>United Kingdom-Local</v>
      </c>
      <c r="B3495">
        <v>3494</v>
      </c>
      <c r="C3495" t="s">
        <v>3</v>
      </c>
      <c r="D3495" t="s">
        <v>96</v>
      </c>
      <c r="E3495" t="s">
        <v>101</v>
      </c>
      <c r="F3495" s="3">
        <v>41313</v>
      </c>
      <c r="G3495" s="1" t="s">
        <v>117</v>
      </c>
      <c r="H3495" t="s">
        <v>117</v>
      </c>
      <c r="I3495" s="17">
        <f>IF(D3495="Moody",VLOOKUP(H3495,'Rating Translation'!$B$2:$E$25,4,FALSE),IF(D3495="SP",VLOOKUP(H3495,'Rating Translation'!$C$2:$E$25,3,FALSE),VLOOKUP(H3495,'Rating Translation'!$D$2:$E$25,2,FALSE)))</f>
        <v>24</v>
      </c>
      <c r="J3495">
        <f t="shared" si="324"/>
        <v>24</v>
      </c>
      <c r="K3495" s="20">
        <f>IF($D3495=K$1,$J3495,IF($C3495&lt;&gt;$C3494,"",K3494))</f>
        <v>24</v>
      </c>
      <c r="L3495">
        <f>IF($D3495=L$1,$J3495,IF($C3495&lt;&gt;$C3494,"",L3494))</f>
        <v>24</v>
      </c>
      <c r="M3495">
        <f>IF($D3495=M$1,$J3495,IF($C3495&lt;&gt;$C3494,"",M3494))</f>
        <v>24</v>
      </c>
      <c r="N3495" s="20">
        <f t="shared" si="325"/>
        <v>3</v>
      </c>
      <c r="O3495" s="21">
        <f t="shared" si="326"/>
        <v>24</v>
      </c>
      <c r="P3495">
        <f t="shared" si="328"/>
        <v>0</v>
      </c>
      <c r="Q3495">
        <f t="shared" si="329"/>
        <v>24</v>
      </c>
    </row>
    <row r="3496" spans="1:17" x14ac:dyDescent="0.25">
      <c r="A3496" t="str">
        <f t="shared" si="327"/>
        <v>United Kingdom-Local</v>
      </c>
      <c r="B3496">
        <v>3495</v>
      </c>
      <c r="C3496" t="s">
        <v>3</v>
      </c>
      <c r="D3496" t="s">
        <v>69</v>
      </c>
      <c r="E3496" t="s">
        <v>101</v>
      </c>
      <c r="F3496" s="3">
        <v>41327</v>
      </c>
      <c r="G3496" s="1" t="s">
        <v>106</v>
      </c>
      <c r="H3496" t="s">
        <v>106</v>
      </c>
      <c r="I3496" s="17">
        <f>IF(D3496="Moody",VLOOKUP(H3496,'Rating Translation'!$B$2:$E$25,4,FALSE),IF(D3496="SP",VLOOKUP(H3496,'Rating Translation'!$C$2:$E$25,3,FALSE),VLOOKUP(H3496,'Rating Translation'!$D$2:$E$25,2,FALSE)))</f>
        <v>23</v>
      </c>
      <c r="J3496">
        <f t="shared" ref="J3496:J3559" si="330">IF(ISERROR(I3496),"",I3496)</f>
        <v>23</v>
      </c>
      <c r="K3496" s="20">
        <f>IF($D3496=K$1,$J3496,IF($C3496&lt;&gt;$C3495,"",K3495))</f>
        <v>23</v>
      </c>
      <c r="L3496">
        <f>IF($D3496=L$1,$J3496,IF($C3496&lt;&gt;$C3495,"",L3495))</f>
        <v>24</v>
      </c>
      <c r="M3496">
        <f>IF($D3496=M$1,$J3496,IF($C3496&lt;&gt;$C3495,"",M3495))</f>
        <v>24</v>
      </c>
      <c r="N3496" s="20">
        <f t="shared" ref="N3496:N3559" si="331">COUNT(K3496:M3496)</f>
        <v>3</v>
      </c>
      <c r="O3496" s="21">
        <f t="shared" ref="O3496:O3559" si="332">AVERAGE(K3496:M3496)</f>
        <v>23.666666666666668</v>
      </c>
      <c r="P3496">
        <f t="shared" si="328"/>
        <v>0.57735026918962584</v>
      </c>
      <c r="Q3496">
        <f t="shared" si="329"/>
        <v>24</v>
      </c>
    </row>
    <row r="3497" spans="1:17" x14ac:dyDescent="0.25">
      <c r="A3497" t="str">
        <f t="shared" si="327"/>
        <v>United Kingdom-Local</v>
      </c>
      <c r="B3497">
        <v>3496</v>
      </c>
      <c r="C3497" t="s">
        <v>3</v>
      </c>
      <c r="D3497" t="s">
        <v>96</v>
      </c>
      <c r="E3497" t="s">
        <v>101</v>
      </c>
      <c r="F3497" s="3">
        <v>41340</v>
      </c>
      <c r="G3497" s="1" t="s">
        <v>117</v>
      </c>
      <c r="H3497" t="s">
        <v>117</v>
      </c>
      <c r="I3497" s="17">
        <f>IF(D3497="Moody",VLOOKUP(H3497,'Rating Translation'!$B$2:$E$25,4,FALSE),IF(D3497="SP",VLOOKUP(H3497,'Rating Translation'!$C$2:$E$25,3,FALSE),VLOOKUP(H3497,'Rating Translation'!$D$2:$E$25,2,FALSE)))</f>
        <v>24</v>
      </c>
      <c r="J3497">
        <f t="shared" si="330"/>
        <v>24</v>
      </c>
      <c r="K3497" s="20">
        <f>IF($D3497=K$1,$J3497,IF($C3497&lt;&gt;$C3496,"",K3496))</f>
        <v>23</v>
      </c>
      <c r="L3497">
        <f>IF($D3497=L$1,$J3497,IF($C3497&lt;&gt;$C3496,"",L3496))</f>
        <v>24</v>
      </c>
      <c r="M3497">
        <f>IF($D3497=M$1,$J3497,IF($C3497&lt;&gt;$C3496,"",M3496))</f>
        <v>24</v>
      </c>
      <c r="N3497" s="20">
        <f t="shared" si="331"/>
        <v>3</v>
      </c>
      <c r="O3497" s="21">
        <f t="shared" si="332"/>
        <v>23.666666666666668</v>
      </c>
      <c r="P3497">
        <f t="shared" si="328"/>
        <v>0.57735026918962584</v>
      </c>
      <c r="Q3497">
        <f t="shared" si="329"/>
        <v>24</v>
      </c>
    </row>
    <row r="3498" spans="1:17" x14ac:dyDescent="0.25">
      <c r="A3498" t="str">
        <f t="shared" si="327"/>
        <v>United Kingdom-Local</v>
      </c>
      <c r="B3498">
        <v>3497</v>
      </c>
      <c r="C3498" t="s">
        <v>3</v>
      </c>
      <c r="D3498" t="s">
        <v>96</v>
      </c>
      <c r="E3498" t="s">
        <v>101</v>
      </c>
      <c r="F3498" s="3">
        <v>41361</v>
      </c>
      <c r="G3498" s="1" t="s">
        <v>117</v>
      </c>
      <c r="H3498" t="s">
        <v>117</v>
      </c>
      <c r="I3498" s="17">
        <f>IF(D3498="Moody",VLOOKUP(H3498,'Rating Translation'!$B$2:$E$25,4,FALSE),IF(D3498="SP",VLOOKUP(H3498,'Rating Translation'!$C$2:$E$25,3,FALSE),VLOOKUP(H3498,'Rating Translation'!$D$2:$E$25,2,FALSE)))</f>
        <v>24</v>
      </c>
      <c r="J3498">
        <f t="shared" si="330"/>
        <v>24</v>
      </c>
      <c r="K3498" s="20">
        <f>IF($D3498=K$1,$J3498,IF($C3498&lt;&gt;$C3497,"",K3497))</f>
        <v>23</v>
      </c>
      <c r="L3498">
        <f>IF($D3498=L$1,$J3498,IF($C3498&lt;&gt;$C3497,"",L3497))</f>
        <v>24</v>
      </c>
      <c r="M3498">
        <f>IF($D3498=M$1,$J3498,IF($C3498&lt;&gt;$C3497,"",M3497))</f>
        <v>24</v>
      </c>
      <c r="N3498" s="20">
        <f t="shared" si="331"/>
        <v>3</v>
      </c>
      <c r="O3498" s="21">
        <f t="shared" si="332"/>
        <v>23.666666666666668</v>
      </c>
      <c r="P3498">
        <f t="shared" si="328"/>
        <v>0.57735026918962584</v>
      </c>
      <c r="Q3498">
        <f t="shared" si="329"/>
        <v>24</v>
      </c>
    </row>
    <row r="3499" spans="1:17" x14ac:dyDescent="0.25">
      <c r="A3499" t="str">
        <f t="shared" si="327"/>
        <v>United Kingdom-Local</v>
      </c>
      <c r="B3499">
        <v>3498</v>
      </c>
      <c r="C3499" t="s">
        <v>3</v>
      </c>
      <c r="D3499" t="s">
        <v>96</v>
      </c>
      <c r="E3499" t="s">
        <v>101</v>
      </c>
      <c r="F3499" s="3">
        <v>41408</v>
      </c>
      <c r="G3499" s="1" t="s">
        <v>118</v>
      </c>
      <c r="H3499" t="s">
        <v>118</v>
      </c>
      <c r="I3499" s="17">
        <f>IF(D3499="Moody",VLOOKUP(H3499,'Rating Translation'!$B$2:$E$25,4,FALSE),IF(D3499="SP",VLOOKUP(H3499,'Rating Translation'!$C$2:$E$25,3,FALSE),VLOOKUP(H3499,'Rating Translation'!$D$2:$E$25,2,FALSE)))</f>
        <v>23</v>
      </c>
      <c r="J3499">
        <f t="shared" si="330"/>
        <v>23</v>
      </c>
      <c r="K3499" s="20">
        <f>IF($D3499=K$1,$J3499,IF($C3499&lt;&gt;$C3498,"",K3498))</f>
        <v>23</v>
      </c>
      <c r="L3499">
        <f>IF($D3499=L$1,$J3499,IF($C3499&lt;&gt;$C3498,"",L3498))</f>
        <v>24</v>
      </c>
      <c r="M3499">
        <f>IF($D3499=M$1,$J3499,IF($C3499&lt;&gt;$C3498,"",M3498))</f>
        <v>23</v>
      </c>
      <c r="N3499" s="20">
        <f t="shared" si="331"/>
        <v>3</v>
      </c>
      <c r="O3499" s="21">
        <f t="shared" si="332"/>
        <v>23.333333333333332</v>
      </c>
      <c r="P3499">
        <f t="shared" si="328"/>
        <v>0.57735026918962584</v>
      </c>
      <c r="Q3499">
        <f t="shared" si="329"/>
        <v>23</v>
      </c>
    </row>
    <row r="3500" spans="1:17" x14ac:dyDescent="0.25">
      <c r="A3500" t="str">
        <f t="shared" si="327"/>
        <v>United Kingdom-Local</v>
      </c>
      <c r="B3500">
        <v>3499</v>
      </c>
      <c r="C3500" t="s">
        <v>3</v>
      </c>
      <c r="D3500" t="s">
        <v>96</v>
      </c>
      <c r="E3500" t="s">
        <v>101</v>
      </c>
      <c r="F3500" s="3">
        <v>41432</v>
      </c>
      <c r="G3500" s="1" t="s">
        <v>118</v>
      </c>
      <c r="H3500" t="s">
        <v>118</v>
      </c>
      <c r="I3500" s="17">
        <f>IF(D3500="Moody",VLOOKUP(H3500,'Rating Translation'!$B$2:$E$25,4,FALSE),IF(D3500="SP",VLOOKUP(H3500,'Rating Translation'!$C$2:$E$25,3,FALSE),VLOOKUP(H3500,'Rating Translation'!$D$2:$E$25,2,FALSE)))</f>
        <v>23</v>
      </c>
      <c r="J3500">
        <f t="shared" si="330"/>
        <v>23</v>
      </c>
      <c r="K3500" s="20">
        <f>IF($D3500=K$1,$J3500,IF($C3500&lt;&gt;$C3499,"",K3499))</f>
        <v>23</v>
      </c>
      <c r="L3500">
        <f>IF($D3500=L$1,$J3500,IF($C3500&lt;&gt;$C3499,"",L3499))</f>
        <v>24</v>
      </c>
      <c r="M3500">
        <f>IF($D3500=M$1,$J3500,IF($C3500&lt;&gt;$C3499,"",M3499))</f>
        <v>23</v>
      </c>
      <c r="N3500" s="20">
        <f t="shared" si="331"/>
        <v>3</v>
      </c>
      <c r="O3500" s="21">
        <f t="shared" si="332"/>
        <v>23.333333333333332</v>
      </c>
      <c r="P3500">
        <f t="shared" si="328"/>
        <v>0.57735026918962584</v>
      </c>
      <c r="Q3500">
        <f t="shared" si="329"/>
        <v>23</v>
      </c>
    </row>
    <row r="3501" spans="1:17" x14ac:dyDescent="0.25">
      <c r="A3501" t="str">
        <f t="shared" si="327"/>
        <v>United Kingdom-Local</v>
      </c>
      <c r="B3501">
        <v>3500</v>
      </c>
      <c r="C3501" t="s">
        <v>3</v>
      </c>
      <c r="D3501" t="s">
        <v>96</v>
      </c>
      <c r="E3501" t="s">
        <v>101</v>
      </c>
      <c r="F3501" s="3">
        <v>41444</v>
      </c>
      <c r="G3501" s="1" t="s">
        <v>118</v>
      </c>
      <c r="H3501" t="s">
        <v>118</v>
      </c>
      <c r="I3501" s="17">
        <f>IF(D3501="Moody",VLOOKUP(H3501,'Rating Translation'!$B$2:$E$25,4,FALSE),IF(D3501="SP",VLOOKUP(H3501,'Rating Translation'!$C$2:$E$25,3,FALSE),VLOOKUP(H3501,'Rating Translation'!$D$2:$E$25,2,FALSE)))</f>
        <v>23</v>
      </c>
      <c r="J3501">
        <f t="shared" si="330"/>
        <v>23</v>
      </c>
      <c r="K3501" s="20">
        <f>IF($D3501=K$1,$J3501,IF($C3501&lt;&gt;$C3500,"",K3500))</f>
        <v>23</v>
      </c>
      <c r="L3501">
        <f>IF($D3501=L$1,$J3501,IF($C3501&lt;&gt;$C3500,"",L3500))</f>
        <v>24</v>
      </c>
      <c r="M3501">
        <f>IF($D3501=M$1,$J3501,IF($C3501&lt;&gt;$C3500,"",M3500))</f>
        <v>23</v>
      </c>
      <c r="N3501" s="20">
        <f t="shared" si="331"/>
        <v>3</v>
      </c>
      <c r="O3501" s="21">
        <f t="shared" si="332"/>
        <v>23.333333333333332</v>
      </c>
      <c r="P3501">
        <f t="shared" si="328"/>
        <v>0.57735026918962584</v>
      </c>
      <c r="Q3501">
        <f t="shared" si="329"/>
        <v>23</v>
      </c>
    </row>
    <row r="3502" spans="1:17" x14ac:dyDescent="0.25">
      <c r="A3502" t="str">
        <f t="shared" si="327"/>
        <v>United Kingdom-Local</v>
      </c>
      <c r="B3502">
        <v>3501</v>
      </c>
      <c r="C3502" t="s">
        <v>3</v>
      </c>
      <c r="D3502" t="s">
        <v>96</v>
      </c>
      <c r="E3502" t="s">
        <v>101</v>
      </c>
      <c r="F3502" s="3">
        <v>41459</v>
      </c>
      <c r="G3502" s="1" t="s">
        <v>118</v>
      </c>
      <c r="H3502" t="s">
        <v>118</v>
      </c>
      <c r="I3502" s="17">
        <f>IF(D3502="Moody",VLOOKUP(H3502,'Rating Translation'!$B$2:$E$25,4,FALSE),IF(D3502="SP",VLOOKUP(H3502,'Rating Translation'!$C$2:$E$25,3,FALSE),VLOOKUP(H3502,'Rating Translation'!$D$2:$E$25,2,FALSE)))</f>
        <v>23</v>
      </c>
      <c r="J3502">
        <f t="shared" si="330"/>
        <v>23</v>
      </c>
      <c r="K3502" s="20">
        <f>IF($D3502=K$1,$J3502,IF($C3502&lt;&gt;$C3501,"",K3501))</f>
        <v>23</v>
      </c>
      <c r="L3502">
        <f>IF($D3502=L$1,$J3502,IF($C3502&lt;&gt;$C3501,"",L3501))</f>
        <v>24</v>
      </c>
      <c r="M3502">
        <f>IF($D3502=M$1,$J3502,IF($C3502&lt;&gt;$C3501,"",M3501))</f>
        <v>23</v>
      </c>
      <c r="N3502" s="20">
        <f t="shared" si="331"/>
        <v>3</v>
      </c>
      <c r="O3502" s="21">
        <f t="shared" si="332"/>
        <v>23.333333333333332</v>
      </c>
      <c r="P3502">
        <f t="shared" si="328"/>
        <v>0.57735026918962584</v>
      </c>
      <c r="Q3502">
        <f t="shared" si="329"/>
        <v>23</v>
      </c>
    </row>
    <row r="3503" spans="1:17" x14ac:dyDescent="0.25">
      <c r="A3503" t="str">
        <f t="shared" si="327"/>
        <v>United Kingdom-Local</v>
      </c>
      <c r="B3503">
        <v>3502</v>
      </c>
      <c r="C3503" t="s">
        <v>3</v>
      </c>
      <c r="D3503" t="s">
        <v>96</v>
      </c>
      <c r="E3503" t="s">
        <v>101</v>
      </c>
      <c r="F3503" s="3">
        <v>41466</v>
      </c>
      <c r="G3503" s="1" t="s">
        <v>118</v>
      </c>
      <c r="H3503" t="s">
        <v>118</v>
      </c>
      <c r="I3503" s="17">
        <f>IF(D3503="Moody",VLOOKUP(H3503,'Rating Translation'!$B$2:$E$25,4,FALSE),IF(D3503="SP",VLOOKUP(H3503,'Rating Translation'!$C$2:$E$25,3,FALSE),VLOOKUP(H3503,'Rating Translation'!$D$2:$E$25,2,FALSE)))</f>
        <v>23</v>
      </c>
      <c r="J3503">
        <f t="shared" si="330"/>
        <v>23</v>
      </c>
      <c r="K3503" s="20">
        <f>IF($D3503=K$1,$J3503,IF($C3503&lt;&gt;$C3502,"",K3502))</f>
        <v>23</v>
      </c>
      <c r="L3503">
        <f>IF($D3503=L$1,$J3503,IF($C3503&lt;&gt;$C3502,"",L3502))</f>
        <v>24</v>
      </c>
      <c r="M3503">
        <f>IF($D3503=M$1,$J3503,IF($C3503&lt;&gt;$C3502,"",M3502))</f>
        <v>23</v>
      </c>
      <c r="N3503" s="20">
        <f t="shared" si="331"/>
        <v>3</v>
      </c>
      <c r="O3503" s="21">
        <f t="shared" si="332"/>
        <v>23.333333333333332</v>
      </c>
      <c r="P3503">
        <f t="shared" si="328"/>
        <v>0.57735026918962584</v>
      </c>
      <c r="Q3503">
        <f t="shared" si="329"/>
        <v>23</v>
      </c>
    </row>
    <row r="3504" spans="1:17" x14ac:dyDescent="0.25">
      <c r="A3504" t="str">
        <f t="shared" si="327"/>
        <v>United Kingdom-Local</v>
      </c>
      <c r="B3504">
        <v>3503</v>
      </c>
      <c r="C3504" t="s">
        <v>3</v>
      </c>
      <c r="D3504" t="s">
        <v>96</v>
      </c>
      <c r="E3504" t="s">
        <v>101</v>
      </c>
      <c r="F3504" s="3">
        <v>41484</v>
      </c>
      <c r="G3504" s="1" t="s">
        <v>118</v>
      </c>
      <c r="H3504" t="s">
        <v>118</v>
      </c>
      <c r="I3504" s="17">
        <f>IF(D3504="Moody",VLOOKUP(H3504,'Rating Translation'!$B$2:$E$25,4,FALSE),IF(D3504="SP",VLOOKUP(H3504,'Rating Translation'!$C$2:$E$25,3,FALSE),VLOOKUP(H3504,'Rating Translation'!$D$2:$E$25,2,FALSE)))</f>
        <v>23</v>
      </c>
      <c r="J3504">
        <f t="shared" si="330"/>
        <v>23</v>
      </c>
      <c r="K3504" s="20">
        <f>IF($D3504=K$1,$J3504,IF($C3504&lt;&gt;$C3503,"",K3503))</f>
        <v>23</v>
      </c>
      <c r="L3504">
        <f>IF($D3504=L$1,$J3504,IF($C3504&lt;&gt;$C3503,"",L3503))</f>
        <v>24</v>
      </c>
      <c r="M3504">
        <f>IF($D3504=M$1,$J3504,IF($C3504&lt;&gt;$C3503,"",M3503))</f>
        <v>23</v>
      </c>
      <c r="N3504" s="20">
        <f t="shared" si="331"/>
        <v>3</v>
      </c>
      <c r="O3504" s="21">
        <f t="shared" si="332"/>
        <v>23.333333333333332</v>
      </c>
      <c r="P3504">
        <f t="shared" si="328"/>
        <v>0.57735026918962584</v>
      </c>
      <c r="Q3504">
        <f t="shared" si="329"/>
        <v>23</v>
      </c>
    </row>
    <row r="3505" spans="1:17" x14ac:dyDescent="0.25">
      <c r="A3505" t="str">
        <f t="shared" si="327"/>
        <v>United Kingdom-Local</v>
      </c>
      <c r="B3505">
        <v>3504</v>
      </c>
      <c r="C3505" t="s">
        <v>3</v>
      </c>
      <c r="D3505" t="s">
        <v>96</v>
      </c>
      <c r="E3505" t="s">
        <v>101</v>
      </c>
      <c r="F3505" s="3">
        <v>41526</v>
      </c>
      <c r="G3505" s="1" t="s">
        <v>118</v>
      </c>
      <c r="H3505" t="s">
        <v>118</v>
      </c>
      <c r="I3505" s="17">
        <f>IF(D3505="Moody",VLOOKUP(H3505,'Rating Translation'!$B$2:$E$25,4,FALSE),IF(D3505="SP",VLOOKUP(H3505,'Rating Translation'!$C$2:$E$25,3,FALSE),VLOOKUP(H3505,'Rating Translation'!$D$2:$E$25,2,FALSE)))</f>
        <v>23</v>
      </c>
      <c r="J3505">
        <f t="shared" si="330"/>
        <v>23</v>
      </c>
      <c r="K3505" s="20">
        <f>IF($D3505=K$1,$J3505,IF($C3505&lt;&gt;$C3504,"",K3504))</f>
        <v>23</v>
      </c>
      <c r="L3505">
        <f>IF($D3505=L$1,$J3505,IF($C3505&lt;&gt;$C3504,"",L3504))</f>
        <v>24</v>
      </c>
      <c r="M3505">
        <f>IF($D3505=M$1,$J3505,IF($C3505&lt;&gt;$C3504,"",M3504))</f>
        <v>23</v>
      </c>
      <c r="N3505" s="20">
        <f t="shared" si="331"/>
        <v>3</v>
      </c>
      <c r="O3505" s="21">
        <f t="shared" si="332"/>
        <v>23.333333333333332</v>
      </c>
      <c r="P3505">
        <f t="shared" si="328"/>
        <v>0.57735026918962584</v>
      </c>
      <c r="Q3505">
        <f t="shared" si="329"/>
        <v>23</v>
      </c>
    </row>
    <row r="3506" spans="1:17" x14ac:dyDescent="0.25">
      <c r="A3506" t="str">
        <f t="shared" si="327"/>
        <v>United Kingdom-Local</v>
      </c>
      <c r="B3506">
        <v>3505</v>
      </c>
      <c r="C3506" t="s">
        <v>3</v>
      </c>
      <c r="D3506" t="s">
        <v>96</v>
      </c>
      <c r="E3506" t="s">
        <v>101</v>
      </c>
      <c r="F3506" s="3">
        <v>41548</v>
      </c>
      <c r="G3506" s="1" t="s">
        <v>118</v>
      </c>
      <c r="H3506" t="s">
        <v>118</v>
      </c>
      <c r="I3506" s="17">
        <f>IF(D3506="Moody",VLOOKUP(H3506,'Rating Translation'!$B$2:$E$25,4,FALSE),IF(D3506="SP",VLOOKUP(H3506,'Rating Translation'!$C$2:$E$25,3,FALSE),VLOOKUP(H3506,'Rating Translation'!$D$2:$E$25,2,FALSE)))</f>
        <v>23</v>
      </c>
      <c r="J3506">
        <f t="shared" si="330"/>
        <v>23</v>
      </c>
      <c r="K3506" s="20">
        <f>IF($D3506=K$1,$J3506,IF($C3506&lt;&gt;$C3505,"",K3505))</f>
        <v>23</v>
      </c>
      <c r="L3506">
        <f>IF($D3506=L$1,$J3506,IF($C3506&lt;&gt;$C3505,"",L3505))</f>
        <v>24</v>
      </c>
      <c r="M3506">
        <f>IF($D3506=M$1,$J3506,IF($C3506&lt;&gt;$C3505,"",M3505))</f>
        <v>23</v>
      </c>
      <c r="N3506" s="20">
        <f t="shared" si="331"/>
        <v>3</v>
      </c>
      <c r="O3506" s="21">
        <f t="shared" si="332"/>
        <v>23.333333333333332</v>
      </c>
      <c r="P3506">
        <f t="shared" si="328"/>
        <v>0.57735026918962584</v>
      </c>
      <c r="Q3506">
        <f t="shared" si="329"/>
        <v>23</v>
      </c>
    </row>
    <row r="3507" spans="1:17" x14ac:dyDescent="0.25">
      <c r="A3507" t="str">
        <f t="shared" si="327"/>
        <v>United Kingdom-Local</v>
      </c>
      <c r="B3507">
        <v>3506</v>
      </c>
      <c r="C3507" t="s">
        <v>3</v>
      </c>
      <c r="D3507" t="s">
        <v>96</v>
      </c>
      <c r="E3507" t="s">
        <v>101</v>
      </c>
      <c r="F3507" s="3">
        <v>41561</v>
      </c>
      <c r="G3507" s="1" t="s">
        <v>118</v>
      </c>
      <c r="H3507" t="s">
        <v>118</v>
      </c>
      <c r="I3507" s="17">
        <f>IF(D3507="Moody",VLOOKUP(H3507,'Rating Translation'!$B$2:$E$25,4,FALSE),IF(D3507="SP",VLOOKUP(H3507,'Rating Translation'!$C$2:$E$25,3,FALSE),VLOOKUP(H3507,'Rating Translation'!$D$2:$E$25,2,FALSE)))</f>
        <v>23</v>
      </c>
      <c r="J3507">
        <f t="shared" si="330"/>
        <v>23</v>
      </c>
      <c r="K3507" s="20">
        <f>IF($D3507=K$1,$J3507,IF($C3507&lt;&gt;$C3506,"",K3506))</f>
        <v>23</v>
      </c>
      <c r="L3507">
        <f>IF($D3507=L$1,$J3507,IF($C3507&lt;&gt;$C3506,"",L3506))</f>
        <v>24</v>
      </c>
      <c r="M3507">
        <f>IF($D3507=M$1,$J3507,IF($C3507&lt;&gt;$C3506,"",M3506))</f>
        <v>23</v>
      </c>
      <c r="N3507" s="20">
        <f t="shared" si="331"/>
        <v>3</v>
      </c>
      <c r="O3507" s="21">
        <f t="shared" si="332"/>
        <v>23.333333333333332</v>
      </c>
      <c r="P3507">
        <f t="shared" si="328"/>
        <v>0.57735026918962584</v>
      </c>
      <c r="Q3507">
        <f t="shared" si="329"/>
        <v>23</v>
      </c>
    </row>
    <row r="3508" spans="1:17" x14ac:dyDescent="0.25">
      <c r="A3508" t="str">
        <f t="shared" si="327"/>
        <v>United Kingdom-Local</v>
      </c>
      <c r="B3508">
        <v>3507</v>
      </c>
      <c r="C3508" t="s">
        <v>3</v>
      </c>
      <c r="D3508" t="s">
        <v>96</v>
      </c>
      <c r="E3508" t="s">
        <v>101</v>
      </c>
      <c r="F3508" s="3">
        <v>41575</v>
      </c>
      <c r="G3508" s="1" t="s">
        <v>118</v>
      </c>
      <c r="H3508" t="s">
        <v>118</v>
      </c>
      <c r="I3508" s="17">
        <f>IF(D3508="Moody",VLOOKUP(H3508,'Rating Translation'!$B$2:$E$25,4,FALSE),IF(D3508="SP",VLOOKUP(H3508,'Rating Translation'!$C$2:$E$25,3,FALSE),VLOOKUP(H3508,'Rating Translation'!$D$2:$E$25,2,FALSE)))</f>
        <v>23</v>
      </c>
      <c r="J3508">
        <f t="shared" si="330"/>
        <v>23</v>
      </c>
      <c r="K3508" s="20">
        <f>IF($D3508=K$1,$J3508,IF($C3508&lt;&gt;$C3507,"",K3507))</f>
        <v>23</v>
      </c>
      <c r="L3508">
        <f>IF($D3508=L$1,$J3508,IF($C3508&lt;&gt;$C3507,"",L3507))</f>
        <v>24</v>
      </c>
      <c r="M3508">
        <f>IF($D3508=M$1,$J3508,IF($C3508&lt;&gt;$C3507,"",M3507))</f>
        <v>23</v>
      </c>
      <c r="N3508" s="20">
        <f t="shared" si="331"/>
        <v>3</v>
      </c>
      <c r="O3508" s="21">
        <f t="shared" si="332"/>
        <v>23.333333333333332</v>
      </c>
      <c r="P3508">
        <f t="shared" si="328"/>
        <v>0.57735026918962584</v>
      </c>
      <c r="Q3508">
        <f t="shared" si="329"/>
        <v>23</v>
      </c>
    </row>
    <row r="3509" spans="1:17" x14ac:dyDescent="0.25">
      <c r="A3509" t="str">
        <f t="shared" si="327"/>
        <v>United Kingdom-Local</v>
      </c>
      <c r="B3509">
        <v>3508</v>
      </c>
      <c r="C3509" t="s">
        <v>3</v>
      </c>
      <c r="D3509" t="s">
        <v>96</v>
      </c>
      <c r="E3509" t="s">
        <v>101</v>
      </c>
      <c r="F3509" s="3">
        <v>41589</v>
      </c>
      <c r="G3509" s="1" t="s">
        <v>118</v>
      </c>
      <c r="H3509" t="s">
        <v>118</v>
      </c>
      <c r="I3509" s="17">
        <f>IF(D3509="Moody",VLOOKUP(H3509,'Rating Translation'!$B$2:$E$25,4,FALSE),IF(D3509="SP",VLOOKUP(H3509,'Rating Translation'!$C$2:$E$25,3,FALSE),VLOOKUP(H3509,'Rating Translation'!$D$2:$E$25,2,FALSE)))</f>
        <v>23</v>
      </c>
      <c r="J3509">
        <f t="shared" si="330"/>
        <v>23</v>
      </c>
      <c r="K3509" s="20">
        <f>IF($D3509=K$1,$J3509,IF($C3509&lt;&gt;$C3508,"",K3508))</f>
        <v>23</v>
      </c>
      <c r="L3509">
        <f>IF($D3509=L$1,$J3509,IF($C3509&lt;&gt;$C3508,"",L3508))</f>
        <v>24</v>
      </c>
      <c r="M3509">
        <f>IF($D3509=M$1,$J3509,IF($C3509&lt;&gt;$C3508,"",M3508))</f>
        <v>23</v>
      </c>
      <c r="N3509" s="20">
        <f t="shared" si="331"/>
        <v>3</v>
      </c>
      <c r="O3509" s="21">
        <f t="shared" si="332"/>
        <v>23.333333333333332</v>
      </c>
      <c r="P3509">
        <f t="shared" si="328"/>
        <v>0.57735026918962584</v>
      </c>
      <c r="Q3509">
        <f t="shared" si="329"/>
        <v>23</v>
      </c>
    </row>
    <row r="3510" spans="1:17" x14ac:dyDescent="0.25">
      <c r="A3510" t="str">
        <f t="shared" si="327"/>
        <v>United Kingdom-Local</v>
      </c>
      <c r="B3510">
        <v>3509</v>
      </c>
      <c r="C3510" t="s">
        <v>3</v>
      </c>
      <c r="D3510" t="s">
        <v>96</v>
      </c>
      <c r="E3510" t="s">
        <v>101</v>
      </c>
      <c r="F3510" s="3">
        <v>41620</v>
      </c>
      <c r="G3510" s="1" t="s">
        <v>118</v>
      </c>
      <c r="H3510" t="s">
        <v>118</v>
      </c>
      <c r="I3510" s="17">
        <f>IF(D3510="Moody",VLOOKUP(H3510,'Rating Translation'!$B$2:$E$25,4,FALSE),IF(D3510="SP",VLOOKUP(H3510,'Rating Translation'!$C$2:$E$25,3,FALSE),VLOOKUP(H3510,'Rating Translation'!$D$2:$E$25,2,FALSE)))</f>
        <v>23</v>
      </c>
      <c r="J3510">
        <f t="shared" si="330"/>
        <v>23</v>
      </c>
      <c r="K3510" s="20">
        <f>IF($D3510=K$1,$J3510,IF($C3510&lt;&gt;$C3509,"",K3509))</f>
        <v>23</v>
      </c>
      <c r="L3510">
        <f>IF($D3510=L$1,$J3510,IF($C3510&lt;&gt;$C3509,"",L3509))</f>
        <v>24</v>
      </c>
      <c r="M3510">
        <f>IF($D3510=M$1,$J3510,IF($C3510&lt;&gt;$C3509,"",M3509))</f>
        <v>23</v>
      </c>
      <c r="N3510" s="20">
        <f t="shared" si="331"/>
        <v>3</v>
      </c>
      <c r="O3510" s="21">
        <f t="shared" si="332"/>
        <v>23.333333333333332</v>
      </c>
      <c r="P3510">
        <f t="shared" si="328"/>
        <v>0.57735026918962584</v>
      </c>
      <c r="Q3510">
        <f t="shared" si="329"/>
        <v>23</v>
      </c>
    </row>
    <row r="3511" spans="1:17" x14ac:dyDescent="0.25">
      <c r="A3511" t="str">
        <f t="shared" si="327"/>
        <v>United Kingdom-Local</v>
      </c>
      <c r="B3511">
        <v>3510</v>
      </c>
      <c r="C3511" t="s">
        <v>3</v>
      </c>
      <c r="D3511" t="s">
        <v>96</v>
      </c>
      <c r="E3511" t="s">
        <v>101</v>
      </c>
      <c r="F3511" s="3">
        <v>41626</v>
      </c>
      <c r="G3511" s="1" t="s">
        <v>118</v>
      </c>
      <c r="H3511" t="s">
        <v>118</v>
      </c>
      <c r="I3511" s="17">
        <f>IF(D3511="Moody",VLOOKUP(H3511,'Rating Translation'!$B$2:$E$25,4,FALSE),IF(D3511="SP",VLOOKUP(H3511,'Rating Translation'!$C$2:$E$25,3,FALSE),VLOOKUP(H3511,'Rating Translation'!$D$2:$E$25,2,FALSE)))</f>
        <v>23</v>
      </c>
      <c r="J3511">
        <f t="shared" si="330"/>
        <v>23</v>
      </c>
      <c r="K3511" s="20">
        <f>IF($D3511=K$1,$J3511,IF($C3511&lt;&gt;$C3510,"",K3510))</f>
        <v>23</v>
      </c>
      <c r="L3511">
        <f>IF($D3511=L$1,$J3511,IF($C3511&lt;&gt;$C3510,"",L3510))</f>
        <v>24</v>
      </c>
      <c r="M3511">
        <f>IF($D3511=M$1,$J3511,IF($C3511&lt;&gt;$C3510,"",M3510))</f>
        <v>23</v>
      </c>
      <c r="N3511" s="20">
        <f t="shared" si="331"/>
        <v>3</v>
      </c>
      <c r="O3511" s="21">
        <f t="shared" si="332"/>
        <v>23.333333333333332</v>
      </c>
      <c r="P3511">
        <f t="shared" si="328"/>
        <v>0.57735026918962584</v>
      </c>
      <c r="Q3511">
        <f t="shared" si="329"/>
        <v>23</v>
      </c>
    </row>
    <row r="3512" spans="1:17" x14ac:dyDescent="0.25">
      <c r="A3512" t="str">
        <f t="shared" si="327"/>
        <v>United Kingdom-Local</v>
      </c>
      <c r="B3512">
        <v>3511</v>
      </c>
      <c r="C3512" t="s">
        <v>3</v>
      </c>
      <c r="D3512" t="s">
        <v>96</v>
      </c>
      <c r="E3512" t="s">
        <v>101</v>
      </c>
      <c r="F3512" s="3">
        <v>41638</v>
      </c>
      <c r="G3512" s="1" t="s">
        <v>118</v>
      </c>
      <c r="H3512" t="s">
        <v>118</v>
      </c>
      <c r="I3512" s="17">
        <f>IF(D3512="Moody",VLOOKUP(H3512,'Rating Translation'!$B$2:$E$25,4,FALSE),IF(D3512="SP",VLOOKUP(H3512,'Rating Translation'!$C$2:$E$25,3,FALSE),VLOOKUP(H3512,'Rating Translation'!$D$2:$E$25,2,FALSE)))</f>
        <v>23</v>
      </c>
      <c r="J3512">
        <f t="shared" si="330"/>
        <v>23</v>
      </c>
      <c r="K3512" s="20">
        <f>IF($D3512=K$1,$J3512,IF($C3512&lt;&gt;$C3511,"",K3511))</f>
        <v>23</v>
      </c>
      <c r="L3512">
        <f>IF($D3512=L$1,$J3512,IF($C3512&lt;&gt;$C3511,"",L3511))</f>
        <v>24</v>
      </c>
      <c r="M3512">
        <f>IF($D3512=M$1,$J3512,IF($C3512&lt;&gt;$C3511,"",M3511))</f>
        <v>23</v>
      </c>
      <c r="N3512" s="20">
        <f t="shared" si="331"/>
        <v>3</v>
      </c>
      <c r="O3512" s="21">
        <f t="shared" si="332"/>
        <v>23.333333333333332</v>
      </c>
      <c r="P3512">
        <f t="shared" si="328"/>
        <v>0.57735026918962584</v>
      </c>
      <c r="Q3512">
        <f t="shared" si="329"/>
        <v>23</v>
      </c>
    </row>
    <row r="3513" spans="1:17" x14ac:dyDescent="0.25">
      <c r="A3513" t="str">
        <f t="shared" si="327"/>
        <v>United States-Foreign</v>
      </c>
      <c r="B3513">
        <v>3512</v>
      </c>
      <c r="C3513" t="s">
        <v>2</v>
      </c>
      <c r="D3513" t="s">
        <v>96</v>
      </c>
      <c r="E3513" t="s">
        <v>100</v>
      </c>
      <c r="F3513" s="3">
        <v>34556</v>
      </c>
      <c r="G3513" s="1" t="s">
        <v>117</v>
      </c>
      <c r="H3513" t="s">
        <v>117</v>
      </c>
      <c r="I3513" s="17">
        <f>IF(D3513="Moody",VLOOKUP(H3513,'Rating Translation'!$B$2:$E$25,4,FALSE),IF(D3513="SP",VLOOKUP(H3513,'Rating Translation'!$C$2:$E$25,3,FALSE),VLOOKUP(H3513,'Rating Translation'!$D$2:$E$25,2,FALSE)))</f>
        <v>24</v>
      </c>
      <c r="J3513">
        <f t="shared" si="330"/>
        <v>24</v>
      </c>
      <c r="K3513" s="20" t="str">
        <f>IF($D3513=K$1,$J3513,IF($C3513&lt;&gt;$C3512,"",K3512))</f>
        <v/>
      </c>
      <c r="L3513" t="str">
        <f>IF($D3513=L$1,$J3513,IF($C3513&lt;&gt;$C3512,"",L3512))</f>
        <v/>
      </c>
      <c r="M3513">
        <f>IF($D3513=M$1,$J3513,IF($C3513&lt;&gt;$C3512,"",M3512))</f>
        <v>24</v>
      </c>
      <c r="N3513" s="20">
        <f t="shared" si="331"/>
        <v>1</v>
      </c>
      <c r="O3513" s="21">
        <f t="shared" si="332"/>
        <v>24</v>
      </c>
      <c r="P3513" t="str">
        <f t="shared" si="328"/>
        <v/>
      </c>
      <c r="Q3513">
        <f t="shared" si="329"/>
        <v>24</v>
      </c>
    </row>
    <row r="3514" spans="1:17" x14ac:dyDescent="0.25">
      <c r="A3514" t="str">
        <f t="shared" si="327"/>
        <v>United States-Foreign</v>
      </c>
      <c r="B3514">
        <v>3513</v>
      </c>
      <c r="C3514" t="s">
        <v>2</v>
      </c>
      <c r="D3514" t="s">
        <v>96</v>
      </c>
      <c r="E3514" t="s">
        <v>100</v>
      </c>
      <c r="F3514" s="3">
        <v>34998</v>
      </c>
      <c r="G3514" s="1" t="s">
        <v>117</v>
      </c>
      <c r="H3514" t="s">
        <v>117</v>
      </c>
      <c r="I3514" s="17">
        <f>IF(D3514="Moody",VLOOKUP(H3514,'Rating Translation'!$B$2:$E$25,4,FALSE),IF(D3514="SP",VLOOKUP(H3514,'Rating Translation'!$C$2:$E$25,3,FALSE),VLOOKUP(H3514,'Rating Translation'!$D$2:$E$25,2,FALSE)))</f>
        <v>24</v>
      </c>
      <c r="J3514">
        <f t="shared" si="330"/>
        <v>24</v>
      </c>
      <c r="K3514" s="20" t="str">
        <f>IF($D3514=K$1,$J3514,IF($C3514&lt;&gt;$C3513,"",K3513))</f>
        <v/>
      </c>
      <c r="L3514" t="str">
        <f>IF($D3514=L$1,$J3514,IF($C3514&lt;&gt;$C3513,"",L3513))</f>
        <v/>
      </c>
      <c r="M3514">
        <f>IF($D3514=M$1,$J3514,IF($C3514&lt;&gt;$C3513,"",M3513))</f>
        <v>24</v>
      </c>
      <c r="N3514" s="20">
        <f t="shared" si="331"/>
        <v>1</v>
      </c>
      <c r="O3514" s="21">
        <f t="shared" si="332"/>
        <v>24</v>
      </c>
      <c r="P3514" t="str">
        <f t="shared" si="328"/>
        <v/>
      </c>
      <c r="Q3514">
        <f t="shared" si="329"/>
        <v>24</v>
      </c>
    </row>
    <row r="3515" spans="1:17" x14ac:dyDescent="0.25">
      <c r="A3515" t="str">
        <f t="shared" si="327"/>
        <v>United States-Foreign</v>
      </c>
      <c r="B3515">
        <v>3514</v>
      </c>
      <c r="C3515" t="s">
        <v>2</v>
      </c>
      <c r="D3515" t="s">
        <v>96</v>
      </c>
      <c r="E3515" t="s">
        <v>100</v>
      </c>
      <c r="F3515" s="3">
        <v>35016</v>
      </c>
      <c r="G3515" s="1" t="s">
        <v>190</v>
      </c>
      <c r="H3515" t="s">
        <v>117</v>
      </c>
      <c r="I3515" s="17">
        <f>IF(D3515="Moody",VLOOKUP(H3515,'Rating Translation'!$B$2:$E$25,4,FALSE),IF(D3515="SP",VLOOKUP(H3515,'Rating Translation'!$C$2:$E$25,3,FALSE),VLOOKUP(H3515,'Rating Translation'!$D$2:$E$25,2,FALSE)))</f>
        <v>24</v>
      </c>
      <c r="J3515">
        <f t="shared" si="330"/>
        <v>24</v>
      </c>
      <c r="K3515" s="20" t="str">
        <f>IF($D3515=K$1,$J3515,IF($C3515&lt;&gt;$C3514,"",K3514))</f>
        <v/>
      </c>
      <c r="L3515" t="str">
        <f>IF($D3515=L$1,$J3515,IF($C3515&lt;&gt;$C3514,"",L3514))</f>
        <v/>
      </c>
      <c r="M3515">
        <f>IF($D3515=M$1,$J3515,IF($C3515&lt;&gt;$C3514,"",M3514))</f>
        <v>24</v>
      </c>
      <c r="N3515" s="20">
        <f t="shared" si="331"/>
        <v>1</v>
      </c>
      <c r="O3515" s="21">
        <f t="shared" si="332"/>
        <v>24</v>
      </c>
      <c r="P3515" t="str">
        <f t="shared" si="328"/>
        <v/>
      </c>
      <c r="Q3515">
        <f t="shared" si="329"/>
        <v>24</v>
      </c>
    </row>
    <row r="3516" spans="1:17" x14ac:dyDescent="0.25">
      <c r="A3516" t="str">
        <f t="shared" si="327"/>
        <v>United States-Foreign</v>
      </c>
      <c r="B3516">
        <v>3515</v>
      </c>
      <c r="C3516" t="s">
        <v>2</v>
      </c>
      <c r="D3516" t="s">
        <v>96</v>
      </c>
      <c r="E3516" t="s">
        <v>100</v>
      </c>
      <c r="F3516" s="3">
        <v>35156</v>
      </c>
      <c r="G3516" s="1" t="s">
        <v>117</v>
      </c>
      <c r="H3516" t="s">
        <v>117</v>
      </c>
      <c r="I3516" s="17">
        <f>IF(D3516="Moody",VLOOKUP(H3516,'Rating Translation'!$B$2:$E$25,4,FALSE),IF(D3516="SP",VLOOKUP(H3516,'Rating Translation'!$C$2:$E$25,3,FALSE),VLOOKUP(H3516,'Rating Translation'!$D$2:$E$25,2,FALSE)))</f>
        <v>24</v>
      </c>
      <c r="J3516">
        <f t="shared" si="330"/>
        <v>24</v>
      </c>
      <c r="K3516" s="20" t="str">
        <f>IF($D3516=K$1,$J3516,IF($C3516&lt;&gt;$C3515,"",K3515))</f>
        <v/>
      </c>
      <c r="L3516" t="str">
        <f>IF($D3516=L$1,$J3516,IF($C3516&lt;&gt;$C3515,"",L3515))</f>
        <v/>
      </c>
      <c r="M3516">
        <f>IF($D3516=M$1,$J3516,IF($C3516&lt;&gt;$C3515,"",M3515))</f>
        <v>24</v>
      </c>
      <c r="N3516" s="20">
        <f t="shared" si="331"/>
        <v>1</v>
      </c>
      <c r="O3516" s="21">
        <f t="shared" si="332"/>
        <v>24</v>
      </c>
      <c r="P3516" t="str">
        <f t="shared" si="328"/>
        <v/>
      </c>
      <c r="Q3516">
        <f t="shared" si="329"/>
        <v>24</v>
      </c>
    </row>
    <row r="3517" spans="1:17" x14ac:dyDescent="0.25">
      <c r="A3517" t="str">
        <f t="shared" si="327"/>
        <v>United States-Foreign</v>
      </c>
      <c r="B3517">
        <v>3516</v>
      </c>
      <c r="C3517" t="s">
        <v>2</v>
      </c>
      <c r="D3517" t="s">
        <v>96</v>
      </c>
      <c r="E3517" t="s">
        <v>100</v>
      </c>
      <c r="F3517" s="3">
        <v>36790</v>
      </c>
      <c r="G3517" s="1" t="s">
        <v>133</v>
      </c>
      <c r="H3517" t="s">
        <v>117</v>
      </c>
      <c r="I3517" s="17">
        <f>IF(D3517="Moody",VLOOKUP(H3517,'Rating Translation'!$B$2:$E$25,4,FALSE),IF(D3517="SP",VLOOKUP(H3517,'Rating Translation'!$C$2:$E$25,3,FALSE),VLOOKUP(H3517,'Rating Translation'!$D$2:$E$25,2,FALSE)))</f>
        <v>24</v>
      </c>
      <c r="J3517">
        <f t="shared" si="330"/>
        <v>24</v>
      </c>
      <c r="K3517" s="20" t="str">
        <f>IF($D3517=K$1,$J3517,IF($C3517&lt;&gt;$C3516,"",K3516))</f>
        <v/>
      </c>
      <c r="L3517" t="str">
        <f>IF($D3517=L$1,$J3517,IF($C3517&lt;&gt;$C3516,"",L3516))</f>
        <v/>
      </c>
      <c r="M3517">
        <f>IF($D3517=M$1,$J3517,IF($C3517&lt;&gt;$C3516,"",M3516))</f>
        <v>24</v>
      </c>
      <c r="N3517" s="20">
        <f t="shared" si="331"/>
        <v>1</v>
      </c>
      <c r="O3517" s="21">
        <f t="shared" si="332"/>
        <v>24</v>
      </c>
      <c r="P3517" t="str">
        <f t="shared" si="328"/>
        <v/>
      </c>
      <c r="Q3517">
        <f t="shared" si="329"/>
        <v>24</v>
      </c>
    </row>
    <row r="3518" spans="1:17" x14ac:dyDescent="0.25">
      <c r="A3518" t="str">
        <f t="shared" si="327"/>
        <v>United States-Foreign</v>
      </c>
      <c r="B3518">
        <v>3517</v>
      </c>
      <c r="C3518" t="s">
        <v>2</v>
      </c>
      <c r="D3518" t="s">
        <v>69</v>
      </c>
      <c r="E3518" t="s">
        <v>100</v>
      </c>
      <c r="F3518" s="3">
        <v>37940</v>
      </c>
      <c r="G3518" s="1" t="s">
        <v>61</v>
      </c>
      <c r="H3518" t="s">
        <v>104</v>
      </c>
      <c r="I3518" s="17">
        <f>IF(D3518="Moody",VLOOKUP(H3518,'Rating Translation'!$B$2:$E$25,4,FALSE),IF(D3518="SP",VLOOKUP(H3518,'Rating Translation'!$C$2:$E$25,3,FALSE),VLOOKUP(H3518,'Rating Translation'!$D$2:$E$25,2,FALSE)))</f>
        <v>24</v>
      </c>
      <c r="J3518">
        <f t="shared" si="330"/>
        <v>24</v>
      </c>
      <c r="K3518" s="20">
        <f>IF($D3518=K$1,$J3518,IF($C3518&lt;&gt;$C3517,"",K3517))</f>
        <v>24</v>
      </c>
      <c r="L3518" t="str">
        <f>IF($D3518=L$1,$J3518,IF($C3518&lt;&gt;$C3517,"",L3517))</f>
        <v/>
      </c>
      <c r="M3518">
        <f>IF($D3518=M$1,$J3518,IF($C3518&lt;&gt;$C3517,"",M3517))</f>
        <v>24</v>
      </c>
      <c r="N3518" s="20">
        <f t="shared" si="331"/>
        <v>2</v>
      </c>
      <c r="O3518" s="21">
        <f t="shared" si="332"/>
        <v>24</v>
      </c>
      <c r="P3518">
        <f t="shared" si="328"/>
        <v>0</v>
      </c>
      <c r="Q3518">
        <f t="shared" si="329"/>
        <v>24</v>
      </c>
    </row>
    <row r="3519" spans="1:17" x14ac:dyDescent="0.25">
      <c r="A3519" t="str">
        <f t="shared" si="327"/>
        <v>United States-Foreign</v>
      </c>
      <c r="B3519">
        <v>3518</v>
      </c>
      <c r="C3519" t="s">
        <v>2</v>
      </c>
      <c r="D3519" t="s">
        <v>69</v>
      </c>
      <c r="E3519" t="s">
        <v>100</v>
      </c>
      <c r="F3519" s="3">
        <v>40737</v>
      </c>
      <c r="G3519" s="1" t="s">
        <v>145</v>
      </c>
      <c r="H3519" t="s">
        <v>104</v>
      </c>
      <c r="I3519" s="17">
        <f>IF(D3519="Moody",VLOOKUP(H3519,'Rating Translation'!$B$2:$E$25,4,FALSE),IF(D3519="SP",VLOOKUP(H3519,'Rating Translation'!$C$2:$E$25,3,FALSE),VLOOKUP(H3519,'Rating Translation'!$D$2:$E$25,2,FALSE)))</f>
        <v>24</v>
      </c>
      <c r="J3519">
        <f t="shared" si="330"/>
        <v>24</v>
      </c>
      <c r="K3519" s="20">
        <f>IF($D3519=K$1,$J3519,IF($C3519&lt;&gt;$C3518,"",K3518))</f>
        <v>24</v>
      </c>
      <c r="L3519" t="str">
        <f>IF($D3519=L$1,$J3519,IF($C3519&lt;&gt;$C3518,"",L3518))</f>
        <v/>
      </c>
      <c r="M3519">
        <f>IF($D3519=M$1,$J3519,IF($C3519&lt;&gt;$C3518,"",M3518))</f>
        <v>24</v>
      </c>
      <c r="N3519" s="20">
        <f t="shared" si="331"/>
        <v>2</v>
      </c>
      <c r="O3519" s="21">
        <f t="shared" si="332"/>
        <v>24</v>
      </c>
      <c r="P3519">
        <f t="shared" si="328"/>
        <v>0</v>
      </c>
      <c r="Q3519">
        <f t="shared" si="329"/>
        <v>24</v>
      </c>
    </row>
    <row r="3520" spans="1:17" x14ac:dyDescent="0.25">
      <c r="A3520" t="str">
        <f t="shared" si="327"/>
        <v>United States-Foreign</v>
      </c>
      <c r="B3520">
        <v>3519</v>
      </c>
      <c r="C3520" t="s">
        <v>2</v>
      </c>
      <c r="D3520" t="s">
        <v>69</v>
      </c>
      <c r="E3520" t="s">
        <v>100</v>
      </c>
      <c r="F3520" s="3">
        <v>40757</v>
      </c>
      <c r="G3520" s="1" t="s">
        <v>230</v>
      </c>
      <c r="H3520" t="s">
        <v>104</v>
      </c>
      <c r="I3520" s="17">
        <f>IF(D3520="Moody",VLOOKUP(H3520,'Rating Translation'!$B$2:$E$25,4,FALSE),IF(D3520="SP",VLOOKUP(H3520,'Rating Translation'!$C$2:$E$25,3,FALSE),VLOOKUP(H3520,'Rating Translation'!$D$2:$E$25,2,FALSE)))</f>
        <v>24</v>
      </c>
      <c r="J3520">
        <f t="shared" si="330"/>
        <v>24</v>
      </c>
      <c r="K3520" s="20">
        <f>IF($D3520=K$1,$J3520,IF($C3520&lt;&gt;$C3519,"",K3519))</f>
        <v>24</v>
      </c>
      <c r="L3520" t="str">
        <f>IF($D3520=L$1,$J3520,IF($C3520&lt;&gt;$C3519,"",L3519))</f>
        <v/>
      </c>
      <c r="M3520">
        <f>IF($D3520=M$1,$J3520,IF($C3520&lt;&gt;$C3519,"",M3519))</f>
        <v>24</v>
      </c>
      <c r="N3520" s="20">
        <f t="shared" si="331"/>
        <v>2</v>
      </c>
      <c r="O3520" s="21">
        <f t="shared" si="332"/>
        <v>24</v>
      </c>
      <c r="P3520">
        <f t="shared" si="328"/>
        <v>0</v>
      </c>
      <c r="Q3520">
        <f t="shared" si="329"/>
        <v>24</v>
      </c>
    </row>
    <row r="3521" spans="1:17" x14ac:dyDescent="0.25">
      <c r="A3521" t="str">
        <f t="shared" si="327"/>
        <v>United States-Foreign</v>
      </c>
      <c r="B3521">
        <v>3520</v>
      </c>
      <c r="C3521" t="s">
        <v>2</v>
      </c>
      <c r="D3521" t="s">
        <v>79</v>
      </c>
      <c r="E3521" t="s">
        <v>100</v>
      </c>
      <c r="F3521" s="3">
        <v>40760</v>
      </c>
      <c r="G3521" s="1" t="s">
        <v>137</v>
      </c>
      <c r="H3521" t="s">
        <v>118</v>
      </c>
      <c r="I3521" s="17">
        <f>IF(D3521="Moody",VLOOKUP(H3521,'Rating Translation'!$B$2:$E$25,4,FALSE),IF(D3521="SP",VLOOKUP(H3521,'Rating Translation'!$C$2:$E$25,3,FALSE),VLOOKUP(H3521,'Rating Translation'!$D$2:$E$25,2,FALSE)))</f>
        <v>23</v>
      </c>
      <c r="J3521">
        <f t="shared" si="330"/>
        <v>23</v>
      </c>
      <c r="K3521" s="20">
        <f>IF($D3521=K$1,$J3521,IF($C3521&lt;&gt;$C3520,"",K3520))</f>
        <v>24</v>
      </c>
      <c r="L3521">
        <f>IF($D3521=L$1,$J3521,IF($C3521&lt;&gt;$C3520,"",L3520))</f>
        <v>23</v>
      </c>
      <c r="M3521">
        <f>IF($D3521=M$1,$J3521,IF($C3521&lt;&gt;$C3520,"",M3520))</f>
        <v>24</v>
      </c>
      <c r="N3521" s="20">
        <f t="shared" si="331"/>
        <v>3</v>
      </c>
      <c r="O3521" s="21">
        <f t="shared" si="332"/>
        <v>23.666666666666668</v>
      </c>
      <c r="P3521">
        <f t="shared" si="328"/>
        <v>0.57735026918962584</v>
      </c>
      <c r="Q3521">
        <f t="shared" si="329"/>
        <v>24</v>
      </c>
    </row>
    <row r="3522" spans="1:17" x14ac:dyDescent="0.25">
      <c r="A3522" t="str">
        <f t="shared" ref="A3522:A3585" si="333">CONCATENATE(C3522,"-",E3522)</f>
        <v>United States-Foreign</v>
      </c>
      <c r="B3522">
        <v>3521</v>
      </c>
      <c r="C3522" t="s">
        <v>2</v>
      </c>
      <c r="D3522" t="s">
        <v>96</v>
      </c>
      <c r="E3522" t="s">
        <v>100</v>
      </c>
      <c r="F3522" s="3">
        <v>40809</v>
      </c>
      <c r="G3522" s="1" t="s">
        <v>133</v>
      </c>
      <c r="H3522" t="s">
        <v>117</v>
      </c>
      <c r="I3522" s="17">
        <f>IF(D3522="Moody",VLOOKUP(H3522,'Rating Translation'!$B$2:$E$25,4,FALSE),IF(D3522="SP",VLOOKUP(H3522,'Rating Translation'!$C$2:$E$25,3,FALSE),VLOOKUP(H3522,'Rating Translation'!$D$2:$E$25,2,FALSE)))</f>
        <v>24</v>
      </c>
      <c r="J3522">
        <f t="shared" si="330"/>
        <v>24</v>
      </c>
      <c r="K3522" s="20">
        <f>IF($D3522=K$1,$J3522,IF($C3522&lt;&gt;$C3521,"",K3521))</f>
        <v>24</v>
      </c>
      <c r="L3522">
        <f>IF($D3522=L$1,$J3522,IF($C3522&lt;&gt;$C3521,"",L3521))</f>
        <v>23</v>
      </c>
      <c r="M3522">
        <f>IF($D3522=M$1,$J3522,IF($C3522&lt;&gt;$C3521,"",M3521))</f>
        <v>24</v>
      </c>
      <c r="N3522" s="20">
        <f t="shared" si="331"/>
        <v>3</v>
      </c>
      <c r="O3522" s="21">
        <f t="shared" si="332"/>
        <v>23.666666666666668</v>
      </c>
      <c r="P3522">
        <f t="shared" si="328"/>
        <v>0.57735026918962584</v>
      </c>
      <c r="Q3522">
        <f t="shared" si="329"/>
        <v>24</v>
      </c>
    </row>
    <row r="3523" spans="1:17" x14ac:dyDescent="0.25">
      <c r="A3523" t="str">
        <f t="shared" si="333"/>
        <v>United States-Foreign</v>
      </c>
      <c r="B3523">
        <v>3522</v>
      </c>
      <c r="C3523" t="s">
        <v>2</v>
      </c>
      <c r="D3523" t="s">
        <v>96</v>
      </c>
      <c r="E3523" t="s">
        <v>100</v>
      </c>
      <c r="F3523" s="3">
        <v>40864</v>
      </c>
      <c r="G3523" s="1" t="s">
        <v>133</v>
      </c>
      <c r="H3523" t="s">
        <v>117</v>
      </c>
      <c r="I3523" s="17">
        <f>IF(D3523="Moody",VLOOKUP(H3523,'Rating Translation'!$B$2:$E$25,4,FALSE),IF(D3523="SP",VLOOKUP(H3523,'Rating Translation'!$C$2:$E$25,3,FALSE),VLOOKUP(H3523,'Rating Translation'!$D$2:$E$25,2,FALSE)))</f>
        <v>24</v>
      </c>
      <c r="J3523">
        <f t="shared" si="330"/>
        <v>24</v>
      </c>
      <c r="K3523" s="20">
        <f>IF($D3523=K$1,$J3523,IF($C3523&lt;&gt;$C3522,"",K3522))</f>
        <v>24</v>
      </c>
      <c r="L3523">
        <f>IF($D3523=L$1,$J3523,IF($C3523&lt;&gt;$C3522,"",L3522))</f>
        <v>23</v>
      </c>
      <c r="M3523">
        <f>IF($D3523=M$1,$J3523,IF($C3523&lt;&gt;$C3522,"",M3522))</f>
        <v>24</v>
      </c>
      <c r="N3523" s="20">
        <f t="shared" si="331"/>
        <v>3</v>
      </c>
      <c r="O3523" s="21">
        <f t="shared" si="332"/>
        <v>23.666666666666668</v>
      </c>
      <c r="P3523">
        <f t="shared" ref="P3523:P3586" si="334">IF(N3523&lt;=1,"",STDEV(K3523:M3523))</f>
        <v>0.57735026918962584</v>
      </c>
      <c r="Q3523">
        <f t="shared" ref="Q3523:Q3586" si="335">MEDIAN(K3523:M3523)</f>
        <v>24</v>
      </c>
    </row>
    <row r="3524" spans="1:17" x14ac:dyDescent="0.25">
      <c r="A3524" t="str">
        <f t="shared" si="333"/>
        <v>United States-Foreign</v>
      </c>
      <c r="B3524">
        <v>3523</v>
      </c>
      <c r="C3524" t="s">
        <v>2</v>
      </c>
      <c r="D3524" t="s">
        <v>96</v>
      </c>
      <c r="E3524" t="s">
        <v>100</v>
      </c>
      <c r="F3524" s="3">
        <v>40898</v>
      </c>
      <c r="G3524" s="1" t="s">
        <v>190</v>
      </c>
      <c r="H3524" t="s">
        <v>117</v>
      </c>
      <c r="I3524" s="17">
        <f>IF(D3524="Moody",VLOOKUP(H3524,'Rating Translation'!$B$2:$E$25,4,FALSE),IF(D3524="SP",VLOOKUP(H3524,'Rating Translation'!$C$2:$E$25,3,FALSE),VLOOKUP(H3524,'Rating Translation'!$D$2:$E$25,2,FALSE)))</f>
        <v>24</v>
      </c>
      <c r="J3524">
        <f t="shared" si="330"/>
        <v>24</v>
      </c>
      <c r="K3524" s="20">
        <f>IF($D3524=K$1,$J3524,IF($C3524&lt;&gt;$C3523,"",K3523))</f>
        <v>24</v>
      </c>
      <c r="L3524">
        <f>IF($D3524=L$1,$J3524,IF($C3524&lt;&gt;$C3523,"",L3523))</f>
        <v>23</v>
      </c>
      <c r="M3524">
        <f>IF($D3524=M$1,$J3524,IF($C3524&lt;&gt;$C3523,"",M3523))</f>
        <v>24</v>
      </c>
      <c r="N3524" s="20">
        <f t="shared" si="331"/>
        <v>3</v>
      </c>
      <c r="O3524" s="21">
        <f t="shared" si="332"/>
        <v>23.666666666666668</v>
      </c>
      <c r="P3524">
        <f t="shared" si="334"/>
        <v>0.57735026918962584</v>
      </c>
      <c r="Q3524">
        <f t="shared" si="335"/>
        <v>24</v>
      </c>
    </row>
    <row r="3525" spans="1:17" x14ac:dyDescent="0.25">
      <c r="A3525" t="str">
        <f t="shared" si="333"/>
        <v>United States-Foreign</v>
      </c>
      <c r="B3525">
        <v>3524</v>
      </c>
      <c r="C3525" t="s">
        <v>2</v>
      </c>
      <c r="D3525" t="s">
        <v>96</v>
      </c>
      <c r="E3525" t="s">
        <v>100</v>
      </c>
      <c r="F3525" s="3">
        <v>40928</v>
      </c>
      <c r="G3525" s="1" t="s">
        <v>190</v>
      </c>
      <c r="H3525" t="s">
        <v>117</v>
      </c>
      <c r="I3525" s="17">
        <f>IF(D3525="Moody",VLOOKUP(H3525,'Rating Translation'!$B$2:$E$25,4,FALSE),IF(D3525="SP",VLOOKUP(H3525,'Rating Translation'!$C$2:$E$25,3,FALSE),VLOOKUP(H3525,'Rating Translation'!$D$2:$E$25,2,FALSE)))</f>
        <v>24</v>
      </c>
      <c r="J3525">
        <f t="shared" si="330"/>
        <v>24</v>
      </c>
      <c r="K3525" s="20">
        <f>IF($D3525=K$1,$J3525,IF($C3525&lt;&gt;$C3524,"",K3524))</f>
        <v>24</v>
      </c>
      <c r="L3525">
        <f>IF($D3525=L$1,$J3525,IF($C3525&lt;&gt;$C3524,"",L3524))</f>
        <v>23</v>
      </c>
      <c r="M3525">
        <f>IF($D3525=M$1,$J3525,IF($C3525&lt;&gt;$C3524,"",M3524))</f>
        <v>24</v>
      </c>
      <c r="N3525" s="20">
        <f t="shared" si="331"/>
        <v>3</v>
      </c>
      <c r="O3525" s="21">
        <f t="shared" si="332"/>
        <v>23.666666666666668</v>
      </c>
      <c r="P3525">
        <f t="shared" si="334"/>
        <v>0.57735026918962584</v>
      </c>
      <c r="Q3525">
        <f t="shared" si="335"/>
        <v>24</v>
      </c>
    </row>
    <row r="3526" spans="1:17" x14ac:dyDescent="0.25">
      <c r="A3526" t="str">
        <f t="shared" si="333"/>
        <v>United States-Foreign</v>
      </c>
      <c r="B3526">
        <v>3525</v>
      </c>
      <c r="C3526" t="s">
        <v>2</v>
      </c>
      <c r="D3526" t="s">
        <v>96</v>
      </c>
      <c r="E3526" t="s">
        <v>100</v>
      </c>
      <c r="F3526" s="3">
        <v>40967</v>
      </c>
      <c r="G3526" s="1" t="s">
        <v>190</v>
      </c>
      <c r="H3526" t="s">
        <v>117</v>
      </c>
      <c r="I3526" s="17">
        <f>IF(D3526="Moody",VLOOKUP(H3526,'Rating Translation'!$B$2:$E$25,4,FALSE),IF(D3526="SP",VLOOKUP(H3526,'Rating Translation'!$C$2:$E$25,3,FALSE),VLOOKUP(H3526,'Rating Translation'!$D$2:$E$25,2,FALSE)))</f>
        <v>24</v>
      </c>
      <c r="J3526">
        <f t="shared" si="330"/>
        <v>24</v>
      </c>
      <c r="K3526" s="20">
        <f>IF($D3526=K$1,$J3526,IF($C3526&lt;&gt;$C3525,"",K3525))</f>
        <v>24</v>
      </c>
      <c r="L3526">
        <f>IF($D3526=L$1,$J3526,IF($C3526&lt;&gt;$C3525,"",L3525))</f>
        <v>23</v>
      </c>
      <c r="M3526">
        <f>IF($D3526=M$1,$J3526,IF($C3526&lt;&gt;$C3525,"",M3525))</f>
        <v>24</v>
      </c>
      <c r="N3526" s="20">
        <f t="shared" si="331"/>
        <v>3</v>
      </c>
      <c r="O3526" s="21">
        <f t="shared" si="332"/>
        <v>23.666666666666668</v>
      </c>
      <c r="P3526">
        <f t="shared" si="334"/>
        <v>0.57735026918962584</v>
      </c>
      <c r="Q3526">
        <f t="shared" si="335"/>
        <v>24</v>
      </c>
    </row>
    <row r="3527" spans="1:17" x14ac:dyDescent="0.25">
      <c r="A3527" t="str">
        <f t="shared" si="333"/>
        <v>United States-Foreign</v>
      </c>
      <c r="B3527">
        <v>3526</v>
      </c>
      <c r="C3527" t="s">
        <v>2</v>
      </c>
      <c r="D3527" t="s">
        <v>96</v>
      </c>
      <c r="E3527" t="s">
        <v>100</v>
      </c>
      <c r="F3527" s="3">
        <v>41066</v>
      </c>
      <c r="G3527" s="1" t="s">
        <v>190</v>
      </c>
      <c r="H3527" t="s">
        <v>117</v>
      </c>
      <c r="I3527" s="17">
        <f>IF(D3527="Moody",VLOOKUP(H3527,'Rating Translation'!$B$2:$E$25,4,FALSE),IF(D3527="SP",VLOOKUP(H3527,'Rating Translation'!$C$2:$E$25,3,FALSE),VLOOKUP(H3527,'Rating Translation'!$D$2:$E$25,2,FALSE)))</f>
        <v>24</v>
      </c>
      <c r="J3527">
        <f t="shared" si="330"/>
        <v>24</v>
      </c>
      <c r="K3527" s="20">
        <f>IF($D3527=K$1,$J3527,IF($C3527&lt;&gt;$C3526,"",K3526))</f>
        <v>24</v>
      </c>
      <c r="L3527">
        <f>IF($D3527=L$1,$J3527,IF($C3527&lt;&gt;$C3526,"",L3526))</f>
        <v>23</v>
      </c>
      <c r="M3527">
        <f>IF($D3527=M$1,$J3527,IF($C3527&lt;&gt;$C3526,"",M3526))</f>
        <v>24</v>
      </c>
      <c r="N3527" s="20">
        <f t="shared" si="331"/>
        <v>3</v>
      </c>
      <c r="O3527" s="21">
        <f t="shared" si="332"/>
        <v>23.666666666666668</v>
      </c>
      <c r="P3527">
        <f t="shared" si="334"/>
        <v>0.57735026918962584</v>
      </c>
      <c r="Q3527">
        <f t="shared" si="335"/>
        <v>24</v>
      </c>
    </row>
    <row r="3528" spans="1:17" x14ac:dyDescent="0.25">
      <c r="A3528" t="str">
        <f t="shared" si="333"/>
        <v>United States-Foreign</v>
      </c>
      <c r="B3528">
        <v>3527</v>
      </c>
      <c r="C3528" t="s">
        <v>2</v>
      </c>
      <c r="D3528" t="s">
        <v>96</v>
      </c>
      <c r="E3528" t="s">
        <v>100</v>
      </c>
      <c r="F3528" s="3">
        <v>41100</v>
      </c>
      <c r="G3528" s="1" t="s">
        <v>190</v>
      </c>
      <c r="H3528" t="s">
        <v>117</v>
      </c>
      <c r="I3528" s="17">
        <f>IF(D3528="Moody",VLOOKUP(H3528,'Rating Translation'!$B$2:$E$25,4,FALSE),IF(D3528="SP",VLOOKUP(H3528,'Rating Translation'!$C$2:$E$25,3,FALSE),VLOOKUP(H3528,'Rating Translation'!$D$2:$E$25,2,FALSE)))</f>
        <v>24</v>
      </c>
      <c r="J3528">
        <f t="shared" si="330"/>
        <v>24</v>
      </c>
      <c r="K3528" s="20">
        <f>IF($D3528=K$1,$J3528,IF($C3528&lt;&gt;$C3527,"",K3527))</f>
        <v>24</v>
      </c>
      <c r="L3528">
        <f>IF($D3528=L$1,$J3528,IF($C3528&lt;&gt;$C3527,"",L3527))</f>
        <v>23</v>
      </c>
      <c r="M3528">
        <f>IF($D3528=M$1,$J3528,IF($C3528&lt;&gt;$C3527,"",M3527))</f>
        <v>24</v>
      </c>
      <c r="N3528" s="20">
        <f t="shared" si="331"/>
        <v>3</v>
      </c>
      <c r="O3528" s="21">
        <f t="shared" si="332"/>
        <v>23.666666666666668</v>
      </c>
      <c r="P3528">
        <f t="shared" si="334"/>
        <v>0.57735026918962584</v>
      </c>
      <c r="Q3528">
        <f t="shared" si="335"/>
        <v>24</v>
      </c>
    </row>
    <row r="3529" spans="1:17" x14ac:dyDescent="0.25">
      <c r="A3529" t="str">
        <f t="shared" si="333"/>
        <v>United States-Foreign</v>
      </c>
      <c r="B3529">
        <v>3528</v>
      </c>
      <c r="C3529" t="s">
        <v>2</v>
      </c>
      <c r="D3529" t="s">
        <v>96</v>
      </c>
      <c r="E3529" t="s">
        <v>100</v>
      </c>
      <c r="F3529" s="3">
        <v>41337</v>
      </c>
      <c r="G3529" s="1" t="s">
        <v>190</v>
      </c>
      <c r="H3529" t="s">
        <v>117</v>
      </c>
      <c r="I3529" s="17">
        <f>IF(D3529="Moody",VLOOKUP(H3529,'Rating Translation'!$B$2:$E$25,4,FALSE),IF(D3529="SP",VLOOKUP(H3529,'Rating Translation'!$C$2:$E$25,3,FALSE),VLOOKUP(H3529,'Rating Translation'!$D$2:$E$25,2,FALSE)))</f>
        <v>24</v>
      </c>
      <c r="J3529">
        <f t="shared" si="330"/>
        <v>24</v>
      </c>
      <c r="K3529" s="20">
        <f>IF($D3529=K$1,$J3529,IF($C3529&lt;&gt;$C3528,"",K3528))</f>
        <v>24</v>
      </c>
      <c r="L3529">
        <f>IF($D3529=L$1,$J3529,IF($C3529&lt;&gt;$C3528,"",L3528))</f>
        <v>23</v>
      </c>
      <c r="M3529">
        <f>IF($D3529=M$1,$J3529,IF($C3529&lt;&gt;$C3528,"",M3528))</f>
        <v>24</v>
      </c>
      <c r="N3529" s="20">
        <f t="shared" si="331"/>
        <v>3</v>
      </c>
      <c r="O3529" s="21">
        <f t="shared" si="332"/>
        <v>23.666666666666668</v>
      </c>
      <c r="P3529">
        <f t="shared" si="334"/>
        <v>0.57735026918962584</v>
      </c>
      <c r="Q3529">
        <f t="shared" si="335"/>
        <v>24</v>
      </c>
    </row>
    <row r="3530" spans="1:17" x14ac:dyDescent="0.25">
      <c r="A3530" t="str">
        <f t="shared" si="333"/>
        <v>United States-Foreign</v>
      </c>
      <c r="B3530">
        <v>3529</v>
      </c>
      <c r="C3530" t="s">
        <v>2</v>
      </c>
      <c r="D3530" t="s">
        <v>96</v>
      </c>
      <c r="E3530" t="s">
        <v>100</v>
      </c>
      <c r="F3530" s="3">
        <v>41429</v>
      </c>
      <c r="G3530" s="1" t="s">
        <v>190</v>
      </c>
      <c r="H3530" t="s">
        <v>117</v>
      </c>
      <c r="I3530" s="17">
        <f>IF(D3530="Moody",VLOOKUP(H3530,'Rating Translation'!$B$2:$E$25,4,FALSE),IF(D3530="SP",VLOOKUP(H3530,'Rating Translation'!$C$2:$E$25,3,FALSE),VLOOKUP(H3530,'Rating Translation'!$D$2:$E$25,2,FALSE)))</f>
        <v>24</v>
      </c>
      <c r="J3530">
        <f t="shared" si="330"/>
        <v>24</v>
      </c>
      <c r="K3530" s="20">
        <f>IF($D3530=K$1,$J3530,IF($C3530&lt;&gt;$C3529,"",K3529))</f>
        <v>24</v>
      </c>
      <c r="L3530">
        <f>IF($D3530=L$1,$J3530,IF($C3530&lt;&gt;$C3529,"",L3529))</f>
        <v>23</v>
      </c>
      <c r="M3530">
        <f>IF($D3530=M$1,$J3530,IF($C3530&lt;&gt;$C3529,"",M3529))</f>
        <v>24</v>
      </c>
      <c r="N3530" s="20">
        <f t="shared" si="331"/>
        <v>3</v>
      </c>
      <c r="O3530" s="21">
        <f t="shared" si="332"/>
        <v>23.666666666666668</v>
      </c>
      <c r="P3530">
        <f t="shared" si="334"/>
        <v>0.57735026918962584</v>
      </c>
      <c r="Q3530">
        <f t="shared" si="335"/>
        <v>24</v>
      </c>
    </row>
    <row r="3531" spans="1:17" x14ac:dyDescent="0.25">
      <c r="A3531" t="str">
        <f t="shared" si="333"/>
        <v>United States-Foreign</v>
      </c>
      <c r="B3531">
        <v>3530</v>
      </c>
      <c r="C3531" t="s">
        <v>2</v>
      </c>
      <c r="D3531" t="s">
        <v>79</v>
      </c>
      <c r="E3531" t="s">
        <v>100</v>
      </c>
      <c r="F3531" s="3">
        <v>41435</v>
      </c>
      <c r="G3531" s="1" t="s">
        <v>61</v>
      </c>
      <c r="H3531" t="s">
        <v>118</v>
      </c>
      <c r="I3531" s="17">
        <f>IF(D3531="Moody",VLOOKUP(H3531,'Rating Translation'!$B$2:$E$25,4,FALSE),IF(D3531="SP",VLOOKUP(H3531,'Rating Translation'!$C$2:$E$25,3,FALSE),VLOOKUP(H3531,'Rating Translation'!$D$2:$E$25,2,FALSE)))</f>
        <v>23</v>
      </c>
      <c r="J3531">
        <f t="shared" si="330"/>
        <v>23</v>
      </c>
      <c r="K3531" s="20">
        <f>IF($D3531=K$1,$J3531,IF($C3531&lt;&gt;$C3530,"",K3530))</f>
        <v>24</v>
      </c>
      <c r="L3531">
        <f>IF($D3531=L$1,$J3531,IF($C3531&lt;&gt;$C3530,"",L3530))</f>
        <v>23</v>
      </c>
      <c r="M3531">
        <f>IF($D3531=M$1,$J3531,IF($C3531&lt;&gt;$C3530,"",M3530))</f>
        <v>24</v>
      </c>
      <c r="N3531" s="20">
        <f t="shared" si="331"/>
        <v>3</v>
      </c>
      <c r="O3531" s="21">
        <f t="shared" si="332"/>
        <v>23.666666666666668</v>
      </c>
      <c r="P3531">
        <f t="shared" si="334"/>
        <v>0.57735026918962584</v>
      </c>
      <c r="Q3531">
        <f t="shared" si="335"/>
        <v>24</v>
      </c>
    </row>
    <row r="3532" spans="1:17" x14ac:dyDescent="0.25">
      <c r="A3532" t="str">
        <f t="shared" si="333"/>
        <v>United States-Foreign</v>
      </c>
      <c r="B3532">
        <v>3531</v>
      </c>
      <c r="C3532" t="s">
        <v>2</v>
      </c>
      <c r="D3532" t="s">
        <v>96</v>
      </c>
      <c r="E3532" t="s">
        <v>100</v>
      </c>
      <c r="F3532" s="3">
        <v>41453</v>
      </c>
      <c r="G3532" s="1" t="s">
        <v>190</v>
      </c>
      <c r="H3532" t="s">
        <v>117</v>
      </c>
      <c r="I3532" s="17">
        <f>IF(D3532="Moody",VLOOKUP(H3532,'Rating Translation'!$B$2:$E$25,4,FALSE),IF(D3532="SP",VLOOKUP(H3532,'Rating Translation'!$C$2:$E$25,3,FALSE),VLOOKUP(H3532,'Rating Translation'!$D$2:$E$25,2,FALSE)))</f>
        <v>24</v>
      </c>
      <c r="J3532">
        <f t="shared" si="330"/>
        <v>24</v>
      </c>
      <c r="K3532" s="20">
        <f>IF($D3532=K$1,$J3532,IF($C3532&lt;&gt;$C3531,"",K3531))</f>
        <v>24</v>
      </c>
      <c r="L3532">
        <f>IF($D3532=L$1,$J3532,IF($C3532&lt;&gt;$C3531,"",L3531))</f>
        <v>23</v>
      </c>
      <c r="M3532">
        <f>IF($D3532=M$1,$J3532,IF($C3532&lt;&gt;$C3531,"",M3531))</f>
        <v>24</v>
      </c>
      <c r="N3532" s="20">
        <f t="shared" si="331"/>
        <v>3</v>
      </c>
      <c r="O3532" s="21">
        <f t="shared" si="332"/>
        <v>23.666666666666668</v>
      </c>
      <c r="P3532">
        <f t="shared" si="334"/>
        <v>0.57735026918962584</v>
      </c>
      <c r="Q3532">
        <f t="shared" si="335"/>
        <v>24</v>
      </c>
    </row>
    <row r="3533" spans="1:17" x14ac:dyDescent="0.25">
      <c r="A3533" t="str">
        <f t="shared" si="333"/>
        <v>United States-Foreign</v>
      </c>
      <c r="B3533">
        <v>3532</v>
      </c>
      <c r="C3533" t="s">
        <v>2</v>
      </c>
      <c r="D3533" t="s">
        <v>96</v>
      </c>
      <c r="E3533" t="s">
        <v>100</v>
      </c>
      <c r="F3533" s="3">
        <v>41473</v>
      </c>
      <c r="G3533" s="1" t="s">
        <v>190</v>
      </c>
      <c r="H3533" t="s">
        <v>117</v>
      </c>
      <c r="I3533" s="17">
        <f>IF(D3533="Moody",VLOOKUP(H3533,'Rating Translation'!$B$2:$E$25,4,FALSE),IF(D3533="SP",VLOOKUP(H3533,'Rating Translation'!$C$2:$E$25,3,FALSE),VLOOKUP(H3533,'Rating Translation'!$D$2:$E$25,2,FALSE)))</f>
        <v>24</v>
      </c>
      <c r="J3533">
        <f t="shared" si="330"/>
        <v>24</v>
      </c>
      <c r="K3533" s="20">
        <f>IF($D3533=K$1,$J3533,IF($C3533&lt;&gt;$C3532,"",K3532))</f>
        <v>24</v>
      </c>
      <c r="L3533">
        <f>IF($D3533=L$1,$J3533,IF($C3533&lt;&gt;$C3532,"",L3532))</f>
        <v>23</v>
      </c>
      <c r="M3533">
        <f>IF($D3533=M$1,$J3533,IF($C3533&lt;&gt;$C3532,"",M3532))</f>
        <v>24</v>
      </c>
      <c r="N3533" s="20">
        <f t="shared" si="331"/>
        <v>3</v>
      </c>
      <c r="O3533" s="21">
        <f t="shared" si="332"/>
        <v>23.666666666666668</v>
      </c>
      <c r="P3533">
        <f t="shared" si="334"/>
        <v>0.57735026918962584</v>
      </c>
      <c r="Q3533">
        <f t="shared" si="335"/>
        <v>24</v>
      </c>
    </row>
    <row r="3534" spans="1:17" x14ac:dyDescent="0.25">
      <c r="A3534" t="str">
        <f t="shared" si="333"/>
        <v>United States-Foreign</v>
      </c>
      <c r="B3534">
        <v>3533</v>
      </c>
      <c r="C3534" t="s">
        <v>2</v>
      </c>
      <c r="D3534" t="s">
        <v>69</v>
      </c>
      <c r="E3534" t="s">
        <v>100</v>
      </c>
      <c r="F3534" s="3">
        <v>41473</v>
      </c>
      <c r="G3534" s="1" t="s">
        <v>229</v>
      </c>
      <c r="H3534" t="s">
        <v>104</v>
      </c>
      <c r="I3534" s="17">
        <f>IF(D3534="Moody",VLOOKUP(H3534,'Rating Translation'!$B$2:$E$25,4,FALSE),IF(D3534="SP",VLOOKUP(H3534,'Rating Translation'!$C$2:$E$25,3,FALSE),VLOOKUP(H3534,'Rating Translation'!$D$2:$E$25,2,FALSE)))</f>
        <v>24</v>
      </c>
      <c r="J3534">
        <f t="shared" si="330"/>
        <v>24</v>
      </c>
      <c r="K3534" s="20">
        <f>IF($D3534=K$1,$J3534,IF($C3534&lt;&gt;$C3533,"",K3533))</f>
        <v>24</v>
      </c>
      <c r="L3534">
        <f>IF($D3534=L$1,$J3534,IF($C3534&lt;&gt;$C3533,"",L3533))</f>
        <v>23</v>
      </c>
      <c r="M3534">
        <f>IF($D3534=M$1,$J3534,IF($C3534&lt;&gt;$C3533,"",M3533))</f>
        <v>24</v>
      </c>
      <c r="N3534" s="20">
        <f t="shared" si="331"/>
        <v>3</v>
      </c>
      <c r="O3534" s="21">
        <f t="shared" si="332"/>
        <v>23.666666666666668</v>
      </c>
      <c r="P3534">
        <f t="shared" si="334"/>
        <v>0.57735026918962584</v>
      </c>
      <c r="Q3534">
        <f t="shared" si="335"/>
        <v>24</v>
      </c>
    </row>
    <row r="3535" spans="1:17" x14ac:dyDescent="0.25">
      <c r="A3535" t="str">
        <f t="shared" si="333"/>
        <v>United States-Foreign</v>
      </c>
      <c r="B3535">
        <v>3534</v>
      </c>
      <c r="C3535" t="s">
        <v>2</v>
      </c>
      <c r="D3535" t="s">
        <v>96</v>
      </c>
      <c r="E3535" t="s">
        <v>100</v>
      </c>
      <c r="F3535" s="3">
        <v>41535</v>
      </c>
      <c r="G3535" s="1" t="s">
        <v>190</v>
      </c>
      <c r="H3535" t="s">
        <v>117</v>
      </c>
      <c r="I3535" s="17">
        <f>IF(D3535="Moody",VLOOKUP(H3535,'Rating Translation'!$B$2:$E$25,4,FALSE),IF(D3535="SP",VLOOKUP(H3535,'Rating Translation'!$C$2:$E$25,3,FALSE),VLOOKUP(H3535,'Rating Translation'!$D$2:$E$25,2,FALSE)))</f>
        <v>24</v>
      </c>
      <c r="J3535">
        <f t="shared" si="330"/>
        <v>24</v>
      </c>
      <c r="K3535" s="20">
        <f>IF($D3535=K$1,$J3535,IF($C3535&lt;&gt;$C3534,"",K3534))</f>
        <v>24</v>
      </c>
      <c r="L3535">
        <f>IF($D3535=L$1,$J3535,IF($C3535&lt;&gt;$C3534,"",L3534))</f>
        <v>23</v>
      </c>
      <c r="M3535">
        <f>IF($D3535=M$1,$J3535,IF($C3535&lt;&gt;$C3534,"",M3534))</f>
        <v>24</v>
      </c>
      <c r="N3535" s="20">
        <f t="shared" si="331"/>
        <v>3</v>
      </c>
      <c r="O3535" s="21">
        <f t="shared" si="332"/>
        <v>23.666666666666668</v>
      </c>
      <c r="P3535">
        <f t="shared" si="334"/>
        <v>0.57735026918962584</v>
      </c>
      <c r="Q3535">
        <f t="shared" si="335"/>
        <v>24</v>
      </c>
    </row>
    <row r="3536" spans="1:17" x14ac:dyDescent="0.25">
      <c r="A3536" t="str">
        <f t="shared" si="333"/>
        <v>United States-Foreign</v>
      </c>
      <c r="B3536">
        <v>3535</v>
      </c>
      <c r="C3536" t="s">
        <v>2</v>
      </c>
      <c r="D3536" t="s">
        <v>96</v>
      </c>
      <c r="E3536" t="s">
        <v>100</v>
      </c>
      <c r="F3536" s="3">
        <v>41562</v>
      </c>
      <c r="G3536" s="1" t="s">
        <v>190</v>
      </c>
      <c r="H3536" t="s">
        <v>117</v>
      </c>
      <c r="I3536" s="17">
        <f>IF(D3536="Moody",VLOOKUP(H3536,'Rating Translation'!$B$2:$E$25,4,FALSE),IF(D3536="SP",VLOOKUP(H3536,'Rating Translation'!$C$2:$E$25,3,FALSE),VLOOKUP(H3536,'Rating Translation'!$D$2:$E$25,2,FALSE)))</f>
        <v>24</v>
      </c>
      <c r="J3536">
        <f t="shared" si="330"/>
        <v>24</v>
      </c>
      <c r="K3536" s="20">
        <f>IF($D3536=K$1,$J3536,IF($C3536&lt;&gt;$C3535,"",K3535))</f>
        <v>24</v>
      </c>
      <c r="L3536">
        <f>IF($D3536=L$1,$J3536,IF($C3536&lt;&gt;$C3535,"",L3535))</f>
        <v>23</v>
      </c>
      <c r="M3536">
        <f>IF($D3536=M$1,$J3536,IF($C3536&lt;&gt;$C3535,"",M3535))</f>
        <v>24</v>
      </c>
      <c r="N3536" s="20">
        <f t="shared" si="331"/>
        <v>3</v>
      </c>
      <c r="O3536" s="21">
        <f t="shared" si="332"/>
        <v>23.666666666666668</v>
      </c>
      <c r="P3536">
        <f t="shared" si="334"/>
        <v>0.57735026918962584</v>
      </c>
      <c r="Q3536">
        <f t="shared" si="335"/>
        <v>24</v>
      </c>
    </row>
    <row r="3537" spans="1:17" x14ac:dyDescent="0.25">
      <c r="A3537" t="str">
        <f t="shared" si="333"/>
        <v>United States-Foreign</v>
      </c>
      <c r="B3537">
        <v>3536</v>
      </c>
      <c r="C3537" t="s">
        <v>2</v>
      </c>
      <c r="D3537" t="s">
        <v>96</v>
      </c>
      <c r="E3537" t="s">
        <v>100</v>
      </c>
      <c r="F3537" s="3">
        <v>41598</v>
      </c>
      <c r="G3537" s="1" t="s">
        <v>190</v>
      </c>
      <c r="H3537" t="s">
        <v>117</v>
      </c>
      <c r="I3537" s="17">
        <f>IF(D3537="Moody",VLOOKUP(H3537,'Rating Translation'!$B$2:$E$25,4,FALSE),IF(D3537="SP",VLOOKUP(H3537,'Rating Translation'!$C$2:$E$25,3,FALSE),VLOOKUP(H3537,'Rating Translation'!$D$2:$E$25,2,FALSE)))</f>
        <v>24</v>
      </c>
      <c r="J3537">
        <f t="shared" si="330"/>
        <v>24</v>
      </c>
      <c r="K3537" s="20">
        <f>IF($D3537=K$1,$J3537,IF($C3537&lt;&gt;$C3536,"",K3536))</f>
        <v>24</v>
      </c>
      <c r="L3537">
        <f>IF($D3537=L$1,$J3537,IF($C3537&lt;&gt;$C3536,"",L3536))</f>
        <v>23</v>
      </c>
      <c r="M3537">
        <f>IF($D3537=M$1,$J3537,IF($C3537&lt;&gt;$C3536,"",M3536))</f>
        <v>24</v>
      </c>
      <c r="N3537" s="20">
        <f t="shared" si="331"/>
        <v>3</v>
      </c>
      <c r="O3537" s="21">
        <f t="shared" si="332"/>
        <v>23.666666666666668</v>
      </c>
      <c r="P3537">
        <f t="shared" si="334"/>
        <v>0.57735026918962584</v>
      </c>
      <c r="Q3537">
        <f t="shared" si="335"/>
        <v>24</v>
      </c>
    </row>
    <row r="3538" spans="1:17" x14ac:dyDescent="0.25">
      <c r="A3538" t="str">
        <f t="shared" si="333"/>
        <v>United States-Foreign</v>
      </c>
      <c r="B3538">
        <v>3537</v>
      </c>
      <c r="C3538" t="s">
        <v>2</v>
      </c>
      <c r="D3538" t="s">
        <v>96</v>
      </c>
      <c r="E3538" t="s">
        <v>100</v>
      </c>
      <c r="F3538" s="3">
        <v>41613</v>
      </c>
      <c r="G3538" s="1" t="s">
        <v>190</v>
      </c>
      <c r="H3538" t="s">
        <v>117</v>
      </c>
      <c r="I3538" s="17">
        <f>IF(D3538="Moody",VLOOKUP(H3538,'Rating Translation'!$B$2:$E$25,4,FALSE),IF(D3538="SP",VLOOKUP(H3538,'Rating Translation'!$C$2:$E$25,3,FALSE),VLOOKUP(H3538,'Rating Translation'!$D$2:$E$25,2,FALSE)))</f>
        <v>24</v>
      </c>
      <c r="J3538">
        <f t="shared" si="330"/>
        <v>24</v>
      </c>
      <c r="K3538" s="20">
        <f>IF($D3538=K$1,$J3538,IF($C3538&lt;&gt;$C3537,"",K3537))</f>
        <v>24</v>
      </c>
      <c r="L3538">
        <f>IF($D3538=L$1,$J3538,IF($C3538&lt;&gt;$C3537,"",L3537))</f>
        <v>23</v>
      </c>
      <c r="M3538">
        <f>IF($D3538=M$1,$J3538,IF($C3538&lt;&gt;$C3537,"",M3537))</f>
        <v>24</v>
      </c>
      <c r="N3538" s="20">
        <f t="shared" si="331"/>
        <v>3</v>
      </c>
      <c r="O3538" s="21">
        <f t="shared" si="332"/>
        <v>23.666666666666668</v>
      </c>
      <c r="P3538">
        <f t="shared" si="334"/>
        <v>0.57735026918962584</v>
      </c>
      <c r="Q3538">
        <f t="shared" si="335"/>
        <v>24</v>
      </c>
    </row>
    <row r="3539" spans="1:17" x14ac:dyDescent="0.25">
      <c r="A3539" t="str">
        <f t="shared" si="333"/>
        <v>United States-Local</v>
      </c>
      <c r="B3539">
        <v>3538</v>
      </c>
      <c r="C3539" t="s">
        <v>2</v>
      </c>
      <c r="D3539" t="s">
        <v>96</v>
      </c>
      <c r="E3539" t="s">
        <v>101</v>
      </c>
      <c r="F3539" s="3">
        <v>34998</v>
      </c>
      <c r="G3539" s="1" t="s">
        <v>117</v>
      </c>
      <c r="H3539" t="s">
        <v>117</v>
      </c>
      <c r="I3539" s="17">
        <f>IF(D3539="Moody",VLOOKUP(H3539,'Rating Translation'!$B$2:$E$25,4,FALSE),IF(D3539="SP",VLOOKUP(H3539,'Rating Translation'!$C$2:$E$25,3,FALSE),VLOOKUP(H3539,'Rating Translation'!$D$2:$E$25,2,FALSE)))</f>
        <v>24</v>
      </c>
      <c r="J3539">
        <f t="shared" si="330"/>
        <v>24</v>
      </c>
      <c r="K3539" s="20">
        <f>IF($D3539=K$1,$J3539,IF($C3539&lt;&gt;$C3538,"",K3538))</f>
        <v>24</v>
      </c>
      <c r="L3539">
        <f>IF($D3539=L$1,$J3539,IF($C3539&lt;&gt;$C3538,"",L3538))</f>
        <v>23</v>
      </c>
      <c r="M3539">
        <f>IF($D3539=M$1,$J3539,IF($C3539&lt;&gt;$C3538,"",M3538))</f>
        <v>24</v>
      </c>
      <c r="N3539" s="20">
        <f t="shared" si="331"/>
        <v>3</v>
      </c>
      <c r="O3539" s="21">
        <f t="shared" si="332"/>
        <v>23.666666666666668</v>
      </c>
      <c r="P3539">
        <f t="shared" si="334"/>
        <v>0.57735026918962584</v>
      </c>
      <c r="Q3539">
        <f t="shared" si="335"/>
        <v>24</v>
      </c>
    </row>
    <row r="3540" spans="1:17" x14ac:dyDescent="0.25">
      <c r="A3540" t="str">
        <f t="shared" si="333"/>
        <v>United States-Local</v>
      </c>
      <c r="B3540">
        <v>3539</v>
      </c>
      <c r="C3540" t="s">
        <v>2</v>
      </c>
      <c r="D3540" t="s">
        <v>96</v>
      </c>
      <c r="E3540" t="s">
        <v>101</v>
      </c>
      <c r="F3540" s="3">
        <v>35016</v>
      </c>
      <c r="G3540" s="1" t="s">
        <v>117</v>
      </c>
      <c r="H3540" t="s">
        <v>117</v>
      </c>
      <c r="I3540" s="17">
        <f>IF(D3540="Moody",VLOOKUP(H3540,'Rating Translation'!$B$2:$E$25,4,FALSE),IF(D3540="SP",VLOOKUP(H3540,'Rating Translation'!$C$2:$E$25,3,FALSE),VLOOKUP(H3540,'Rating Translation'!$D$2:$E$25,2,FALSE)))</f>
        <v>24</v>
      </c>
      <c r="J3540">
        <f t="shared" si="330"/>
        <v>24</v>
      </c>
      <c r="K3540" s="20">
        <f>IF($D3540=K$1,$J3540,IF($C3540&lt;&gt;$C3539,"",K3539))</f>
        <v>24</v>
      </c>
      <c r="L3540">
        <f>IF($D3540=L$1,$J3540,IF($C3540&lt;&gt;$C3539,"",L3539))</f>
        <v>23</v>
      </c>
      <c r="M3540">
        <f>IF($D3540=M$1,$J3540,IF($C3540&lt;&gt;$C3539,"",M3539))</f>
        <v>24</v>
      </c>
      <c r="N3540" s="20">
        <f t="shared" si="331"/>
        <v>3</v>
      </c>
      <c r="O3540" s="21">
        <f t="shared" si="332"/>
        <v>23.666666666666668</v>
      </c>
      <c r="P3540">
        <f t="shared" si="334"/>
        <v>0.57735026918962584</v>
      </c>
      <c r="Q3540">
        <f t="shared" si="335"/>
        <v>24</v>
      </c>
    </row>
    <row r="3541" spans="1:17" x14ac:dyDescent="0.25">
      <c r="A3541" t="str">
        <f t="shared" si="333"/>
        <v>United States-Local</v>
      </c>
      <c r="B3541">
        <v>3540</v>
      </c>
      <c r="C3541" t="s">
        <v>2</v>
      </c>
      <c r="D3541" t="s">
        <v>96</v>
      </c>
      <c r="E3541" t="s">
        <v>101</v>
      </c>
      <c r="F3541" s="3">
        <v>35156</v>
      </c>
      <c r="G3541" s="1" t="s">
        <v>117</v>
      </c>
      <c r="H3541" t="s">
        <v>117</v>
      </c>
      <c r="I3541" s="17">
        <f>IF(D3541="Moody",VLOOKUP(H3541,'Rating Translation'!$B$2:$E$25,4,FALSE),IF(D3541="SP",VLOOKUP(H3541,'Rating Translation'!$C$2:$E$25,3,FALSE),VLOOKUP(H3541,'Rating Translation'!$D$2:$E$25,2,FALSE)))</f>
        <v>24</v>
      </c>
      <c r="J3541">
        <f t="shared" si="330"/>
        <v>24</v>
      </c>
      <c r="K3541" s="20">
        <f>IF($D3541=K$1,$J3541,IF($C3541&lt;&gt;$C3540,"",K3540))</f>
        <v>24</v>
      </c>
      <c r="L3541">
        <f>IF($D3541=L$1,$J3541,IF($C3541&lt;&gt;$C3540,"",L3540))</f>
        <v>23</v>
      </c>
      <c r="M3541">
        <f>IF($D3541=M$1,$J3541,IF($C3541&lt;&gt;$C3540,"",M3540))</f>
        <v>24</v>
      </c>
      <c r="N3541" s="20">
        <f t="shared" si="331"/>
        <v>3</v>
      </c>
      <c r="O3541" s="21">
        <f t="shared" si="332"/>
        <v>23.666666666666668</v>
      </c>
      <c r="P3541">
        <f t="shared" si="334"/>
        <v>0.57735026918962584</v>
      </c>
      <c r="Q3541">
        <f t="shared" si="335"/>
        <v>24</v>
      </c>
    </row>
    <row r="3542" spans="1:17" x14ac:dyDescent="0.25">
      <c r="A3542" t="str">
        <f t="shared" si="333"/>
        <v>United States-Local</v>
      </c>
      <c r="B3542">
        <v>3541</v>
      </c>
      <c r="C3542" t="s">
        <v>2</v>
      </c>
      <c r="D3542" t="s">
        <v>96</v>
      </c>
      <c r="E3542" t="s">
        <v>101</v>
      </c>
      <c r="F3542" s="3">
        <v>36790</v>
      </c>
      <c r="G3542" s="1" t="s">
        <v>117</v>
      </c>
      <c r="H3542" t="s">
        <v>117</v>
      </c>
      <c r="I3542" s="17">
        <f>IF(D3542="Moody",VLOOKUP(H3542,'Rating Translation'!$B$2:$E$25,4,FALSE),IF(D3542="SP",VLOOKUP(H3542,'Rating Translation'!$C$2:$E$25,3,FALSE),VLOOKUP(H3542,'Rating Translation'!$D$2:$E$25,2,FALSE)))</f>
        <v>24</v>
      </c>
      <c r="J3542">
        <f t="shared" si="330"/>
        <v>24</v>
      </c>
      <c r="K3542" s="20">
        <f>IF($D3542=K$1,$J3542,IF($C3542&lt;&gt;$C3541,"",K3541))</f>
        <v>24</v>
      </c>
      <c r="L3542">
        <f>IF($D3542=L$1,$J3542,IF($C3542&lt;&gt;$C3541,"",L3541))</f>
        <v>23</v>
      </c>
      <c r="M3542">
        <f>IF($D3542=M$1,$J3542,IF($C3542&lt;&gt;$C3541,"",M3541))</f>
        <v>24</v>
      </c>
      <c r="N3542" s="20">
        <f t="shared" si="331"/>
        <v>3</v>
      </c>
      <c r="O3542" s="21">
        <f t="shared" si="332"/>
        <v>23.666666666666668</v>
      </c>
      <c r="P3542">
        <f t="shared" si="334"/>
        <v>0.57735026918962584</v>
      </c>
      <c r="Q3542">
        <f t="shared" si="335"/>
        <v>24</v>
      </c>
    </row>
    <row r="3543" spans="1:17" x14ac:dyDescent="0.25">
      <c r="A3543" t="str">
        <f t="shared" si="333"/>
        <v>United States-Local</v>
      </c>
      <c r="B3543">
        <v>3542</v>
      </c>
      <c r="C3543" t="s">
        <v>2</v>
      </c>
      <c r="D3543" t="s">
        <v>69</v>
      </c>
      <c r="E3543" t="s">
        <v>101</v>
      </c>
      <c r="F3543" s="3">
        <v>37224</v>
      </c>
      <c r="G3543" s="1" t="s">
        <v>104</v>
      </c>
      <c r="H3543" t="s">
        <v>104</v>
      </c>
      <c r="I3543" s="17">
        <f>IF(D3543="Moody",VLOOKUP(H3543,'Rating Translation'!$B$2:$E$25,4,FALSE),IF(D3543="SP",VLOOKUP(H3543,'Rating Translation'!$C$2:$E$25,3,FALSE),VLOOKUP(H3543,'Rating Translation'!$D$2:$E$25,2,FALSE)))</f>
        <v>24</v>
      </c>
      <c r="J3543">
        <f t="shared" si="330"/>
        <v>24</v>
      </c>
      <c r="K3543" s="20">
        <f>IF($D3543=K$1,$J3543,IF($C3543&lt;&gt;$C3542,"",K3542))</f>
        <v>24</v>
      </c>
      <c r="L3543">
        <f>IF($D3543=L$1,$J3543,IF($C3543&lt;&gt;$C3542,"",L3542))</f>
        <v>23</v>
      </c>
      <c r="M3543">
        <f>IF($D3543=M$1,$J3543,IF($C3543&lt;&gt;$C3542,"",M3542))</f>
        <v>24</v>
      </c>
      <c r="N3543" s="20">
        <f t="shared" si="331"/>
        <v>3</v>
      </c>
      <c r="O3543" s="21">
        <f t="shared" si="332"/>
        <v>23.666666666666668</v>
      </c>
      <c r="P3543">
        <f t="shared" si="334"/>
        <v>0.57735026918962584</v>
      </c>
      <c r="Q3543">
        <f t="shared" si="335"/>
        <v>24</v>
      </c>
    </row>
    <row r="3544" spans="1:17" x14ac:dyDescent="0.25">
      <c r="A3544" t="str">
        <f t="shared" si="333"/>
        <v>United States-Local</v>
      </c>
      <c r="B3544">
        <v>3543</v>
      </c>
      <c r="C3544" t="s">
        <v>2</v>
      </c>
      <c r="D3544" t="s">
        <v>69</v>
      </c>
      <c r="E3544" t="s">
        <v>101</v>
      </c>
      <c r="F3544" s="3">
        <v>40757</v>
      </c>
      <c r="G3544" s="1" t="s">
        <v>104</v>
      </c>
      <c r="H3544" t="s">
        <v>104</v>
      </c>
      <c r="I3544" s="17">
        <f>IF(D3544="Moody",VLOOKUP(H3544,'Rating Translation'!$B$2:$E$25,4,FALSE),IF(D3544="SP",VLOOKUP(H3544,'Rating Translation'!$C$2:$E$25,3,FALSE),VLOOKUP(H3544,'Rating Translation'!$D$2:$E$25,2,FALSE)))</f>
        <v>24</v>
      </c>
      <c r="J3544">
        <f t="shared" si="330"/>
        <v>24</v>
      </c>
      <c r="K3544" s="20">
        <f>IF($D3544=K$1,$J3544,IF($C3544&lt;&gt;$C3543,"",K3543))</f>
        <v>24</v>
      </c>
      <c r="L3544">
        <f>IF($D3544=L$1,$J3544,IF($C3544&lt;&gt;$C3543,"",L3543))</f>
        <v>23</v>
      </c>
      <c r="M3544">
        <f>IF($D3544=M$1,$J3544,IF($C3544&lt;&gt;$C3543,"",M3543))</f>
        <v>24</v>
      </c>
      <c r="N3544" s="20">
        <f t="shared" si="331"/>
        <v>3</v>
      </c>
      <c r="O3544" s="21">
        <f t="shared" si="332"/>
        <v>23.666666666666668</v>
      </c>
      <c r="P3544">
        <f t="shared" si="334"/>
        <v>0.57735026918962584</v>
      </c>
      <c r="Q3544">
        <f t="shared" si="335"/>
        <v>24</v>
      </c>
    </row>
    <row r="3545" spans="1:17" x14ac:dyDescent="0.25">
      <c r="A3545" t="str">
        <f t="shared" si="333"/>
        <v>United States-Local</v>
      </c>
      <c r="B3545">
        <v>3544</v>
      </c>
      <c r="C3545" t="s">
        <v>2</v>
      </c>
      <c r="D3545" t="s">
        <v>79</v>
      </c>
      <c r="E3545" t="s">
        <v>101</v>
      </c>
      <c r="F3545" s="3">
        <v>40760</v>
      </c>
      <c r="G3545" s="1" t="s">
        <v>118</v>
      </c>
      <c r="H3545" t="s">
        <v>118</v>
      </c>
      <c r="I3545" s="17">
        <f>IF(D3545="Moody",VLOOKUP(H3545,'Rating Translation'!$B$2:$E$25,4,FALSE),IF(D3545="SP",VLOOKUP(H3545,'Rating Translation'!$C$2:$E$25,3,FALSE),VLOOKUP(H3545,'Rating Translation'!$D$2:$E$25,2,FALSE)))</f>
        <v>23</v>
      </c>
      <c r="J3545">
        <f t="shared" si="330"/>
        <v>23</v>
      </c>
      <c r="K3545" s="20">
        <f>IF($D3545=K$1,$J3545,IF($C3545&lt;&gt;$C3544,"",K3544))</f>
        <v>24</v>
      </c>
      <c r="L3545">
        <f>IF($D3545=L$1,$J3545,IF($C3545&lt;&gt;$C3544,"",L3544))</f>
        <v>23</v>
      </c>
      <c r="M3545">
        <f>IF($D3545=M$1,$J3545,IF($C3545&lt;&gt;$C3544,"",M3544))</f>
        <v>24</v>
      </c>
      <c r="N3545" s="20">
        <f t="shared" si="331"/>
        <v>3</v>
      </c>
      <c r="O3545" s="21">
        <f t="shared" si="332"/>
        <v>23.666666666666668</v>
      </c>
      <c r="P3545">
        <f t="shared" si="334"/>
        <v>0.57735026918962584</v>
      </c>
      <c r="Q3545">
        <f t="shared" si="335"/>
        <v>24</v>
      </c>
    </row>
    <row r="3546" spans="1:17" x14ac:dyDescent="0.25">
      <c r="A3546" t="str">
        <f t="shared" si="333"/>
        <v>United States-Local</v>
      </c>
      <c r="B3546">
        <v>3545</v>
      </c>
      <c r="C3546" t="s">
        <v>2</v>
      </c>
      <c r="D3546" t="s">
        <v>96</v>
      </c>
      <c r="E3546" t="s">
        <v>101</v>
      </c>
      <c r="F3546" s="3">
        <v>40809</v>
      </c>
      <c r="G3546" s="1" t="s">
        <v>117</v>
      </c>
      <c r="H3546" t="s">
        <v>117</v>
      </c>
      <c r="I3546" s="17">
        <f>IF(D3546="Moody",VLOOKUP(H3546,'Rating Translation'!$B$2:$E$25,4,FALSE),IF(D3546="SP",VLOOKUP(H3546,'Rating Translation'!$C$2:$E$25,3,FALSE),VLOOKUP(H3546,'Rating Translation'!$D$2:$E$25,2,FALSE)))</f>
        <v>24</v>
      </c>
      <c r="J3546">
        <f t="shared" si="330"/>
        <v>24</v>
      </c>
      <c r="K3546" s="20">
        <f>IF($D3546=K$1,$J3546,IF($C3546&lt;&gt;$C3545,"",K3545))</f>
        <v>24</v>
      </c>
      <c r="L3546">
        <f>IF($D3546=L$1,$J3546,IF($C3546&lt;&gt;$C3545,"",L3545))</f>
        <v>23</v>
      </c>
      <c r="M3546">
        <f>IF($D3546=M$1,$J3546,IF($C3546&lt;&gt;$C3545,"",M3545))</f>
        <v>24</v>
      </c>
      <c r="N3546" s="20">
        <f t="shared" si="331"/>
        <v>3</v>
      </c>
      <c r="O3546" s="21">
        <f t="shared" si="332"/>
        <v>23.666666666666668</v>
      </c>
      <c r="P3546">
        <f t="shared" si="334"/>
        <v>0.57735026918962584</v>
      </c>
      <c r="Q3546">
        <f t="shared" si="335"/>
        <v>24</v>
      </c>
    </row>
    <row r="3547" spans="1:17" x14ac:dyDescent="0.25">
      <c r="A3547" t="str">
        <f t="shared" si="333"/>
        <v>United States-Local</v>
      </c>
      <c r="B3547">
        <v>3546</v>
      </c>
      <c r="C3547" t="s">
        <v>2</v>
      </c>
      <c r="D3547" t="s">
        <v>96</v>
      </c>
      <c r="E3547" t="s">
        <v>101</v>
      </c>
      <c r="F3547" s="3">
        <v>40864</v>
      </c>
      <c r="G3547" s="1" t="s">
        <v>117</v>
      </c>
      <c r="H3547" t="s">
        <v>117</v>
      </c>
      <c r="I3547" s="17">
        <f>IF(D3547="Moody",VLOOKUP(H3547,'Rating Translation'!$B$2:$E$25,4,FALSE),IF(D3547="SP",VLOOKUP(H3547,'Rating Translation'!$C$2:$E$25,3,FALSE),VLOOKUP(H3547,'Rating Translation'!$D$2:$E$25,2,FALSE)))</f>
        <v>24</v>
      </c>
      <c r="J3547">
        <f t="shared" si="330"/>
        <v>24</v>
      </c>
      <c r="K3547" s="20">
        <f>IF($D3547=K$1,$J3547,IF($C3547&lt;&gt;$C3546,"",K3546))</f>
        <v>24</v>
      </c>
      <c r="L3547">
        <f>IF($D3547=L$1,$J3547,IF($C3547&lt;&gt;$C3546,"",L3546))</f>
        <v>23</v>
      </c>
      <c r="M3547">
        <f>IF($D3547=M$1,$J3547,IF($C3547&lt;&gt;$C3546,"",M3546))</f>
        <v>24</v>
      </c>
      <c r="N3547" s="20">
        <f t="shared" si="331"/>
        <v>3</v>
      </c>
      <c r="O3547" s="21">
        <f t="shared" si="332"/>
        <v>23.666666666666668</v>
      </c>
      <c r="P3547">
        <f t="shared" si="334"/>
        <v>0.57735026918962584</v>
      </c>
      <c r="Q3547">
        <f t="shared" si="335"/>
        <v>24</v>
      </c>
    </row>
    <row r="3548" spans="1:17" x14ac:dyDescent="0.25">
      <c r="A3548" t="str">
        <f t="shared" si="333"/>
        <v>United States-Local</v>
      </c>
      <c r="B3548">
        <v>3547</v>
      </c>
      <c r="C3548" t="s">
        <v>2</v>
      </c>
      <c r="D3548" t="s">
        <v>96</v>
      </c>
      <c r="E3548" t="s">
        <v>101</v>
      </c>
      <c r="F3548" s="3">
        <v>40898</v>
      </c>
      <c r="G3548" s="1" t="s">
        <v>117</v>
      </c>
      <c r="H3548" t="s">
        <v>117</v>
      </c>
      <c r="I3548" s="17">
        <f>IF(D3548="Moody",VLOOKUP(H3548,'Rating Translation'!$B$2:$E$25,4,FALSE),IF(D3548="SP",VLOOKUP(H3548,'Rating Translation'!$C$2:$E$25,3,FALSE),VLOOKUP(H3548,'Rating Translation'!$D$2:$E$25,2,FALSE)))</f>
        <v>24</v>
      </c>
      <c r="J3548">
        <f t="shared" si="330"/>
        <v>24</v>
      </c>
      <c r="K3548" s="20">
        <f>IF($D3548=K$1,$J3548,IF($C3548&lt;&gt;$C3547,"",K3547))</f>
        <v>24</v>
      </c>
      <c r="L3548">
        <f>IF($D3548=L$1,$J3548,IF($C3548&lt;&gt;$C3547,"",L3547))</f>
        <v>23</v>
      </c>
      <c r="M3548">
        <f>IF($D3548=M$1,$J3548,IF($C3548&lt;&gt;$C3547,"",M3547))</f>
        <v>24</v>
      </c>
      <c r="N3548" s="20">
        <f t="shared" si="331"/>
        <v>3</v>
      </c>
      <c r="O3548" s="21">
        <f t="shared" si="332"/>
        <v>23.666666666666668</v>
      </c>
      <c r="P3548">
        <f t="shared" si="334"/>
        <v>0.57735026918962584</v>
      </c>
      <c r="Q3548">
        <f t="shared" si="335"/>
        <v>24</v>
      </c>
    </row>
    <row r="3549" spans="1:17" x14ac:dyDescent="0.25">
      <c r="A3549" t="str">
        <f t="shared" si="333"/>
        <v>United States-Local</v>
      </c>
      <c r="B3549">
        <v>3548</v>
      </c>
      <c r="C3549" t="s">
        <v>2</v>
      </c>
      <c r="D3549" t="s">
        <v>96</v>
      </c>
      <c r="E3549" t="s">
        <v>101</v>
      </c>
      <c r="F3549" s="3">
        <v>40928</v>
      </c>
      <c r="G3549" s="1" t="s">
        <v>117</v>
      </c>
      <c r="H3549" t="s">
        <v>117</v>
      </c>
      <c r="I3549" s="17">
        <f>IF(D3549="Moody",VLOOKUP(H3549,'Rating Translation'!$B$2:$E$25,4,FALSE),IF(D3549="SP",VLOOKUP(H3549,'Rating Translation'!$C$2:$E$25,3,FALSE),VLOOKUP(H3549,'Rating Translation'!$D$2:$E$25,2,FALSE)))</f>
        <v>24</v>
      </c>
      <c r="J3549">
        <f t="shared" si="330"/>
        <v>24</v>
      </c>
      <c r="K3549" s="20">
        <f>IF($D3549=K$1,$J3549,IF($C3549&lt;&gt;$C3548,"",K3548))</f>
        <v>24</v>
      </c>
      <c r="L3549">
        <f>IF($D3549=L$1,$J3549,IF($C3549&lt;&gt;$C3548,"",L3548))</f>
        <v>23</v>
      </c>
      <c r="M3549">
        <f>IF($D3549=M$1,$J3549,IF($C3549&lt;&gt;$C3548,"",M3548))</f>
        <v>24</v>
      </c>
      <c r="N3549" s="20">
        <f t="shared" si="331"/>
        <v>3</v>
      </c>
      <c r="O3549" s="21">
        <f t="shared" si="332"/>
        <v>23.666666666666668</v>
      </c>
      <c r="P3549">
        <f t="shared" si="334"/>
        <v>0.57735026918962584</v>
      </c>
      <c r="Q3549">
        <f t="shared" si="335"/>
        <v>24</v>
      </c>
    </row>
    <row r="3550" spans="1:17" x14ac:dyDescent="0.25">
      <c r="A3550" t="str">
        <f t="shared" si="333"/>
        <v>United States-Local</v>
      </c>
      <c r="B3550">
        <v>3549</v>
      </c>
      <c r="C3550" t="s">
        <v>2</v>
      </c>
      <c r="D3550" t="s">
        <v>96</v>
      </c>
      <c r="E3550" t="s">
        <v>101</v>
      </c>
      <c r="F3550" s="3">
        <v>40967</v>
      </c>
      <c r="G3550" s="1" t="s">
        <v>117</v>
      </c>
      <c r="H3550" t="s">
        <v>117</v>
      </c>
      <c r="I3550" s="17">
        <f>IF(D3550="Moody",VLOOKUP(H3550,'Rating Translation'!$B$2:$E$25,4,FALSE),IF(D3550="SP",VLOOKUP(H3550,'Rating Translation'!$C$2:$E$25,3,FALSE),VLOOKUP(H3550,'Rating Translation'!$D$2:$E$25,2,FALSE)))</f>
        <v>24</v>
      </c>
      <c r="J3550">
        <f t="shared" si="330"/>
        <v>24</v>
      </c>
      <c r="K3550" s="20">
        <f>IF($D3550=K$1,$J3550,IF($C3550&lt;&gt;$C3549,"",K3549))</f>
        <v>24</v>
      </c>
      <c r="L3550">
        <f>IF($D3550=L$1,$J3550,IF($C3550&lt;&gt;$C3549,"",L3549))</f>
        <v>23</v>
      </c>
      <c r="M3550">
        <f>IF($D3550=M$1,$J3550,IF($C3550&lt;&gt;$C3549,"",M3549))</f>
        <v>24</v>
      </c>
      <c r="N3550" s="20">
        <f t="shared" si="331"/>
        <v>3</v>
      </c>
      <c r="O3550" s="21">
        <f t="shared" si="332"/>
        <v>23.666666666666668</v>
      </c>
      <c r="P3550">
        <f t="shared" si="334"/>
        <v>0.57735026918962584</v>
      </c>
      <c r="Q3550">
        <f t="shared" si="335"/>
        <v>24</v>
      </c>
    </row>
    <row r="3551" spans="1:17" x14ac:dyDescent="0.25">
      <c r="A3551" t="str">
        <f t="shared" si="333"/>
        <v>United States-Local</v>
      </c>
      <c r="B3551">
        <v>3550</v>
      </c>
      <c r="C3551" t="s">
        <v>2</v>
      </c>
      <c r="D3551" t="s">
        <v>96</v>
      </c>
      <c r="E3551" t="s">
        <v>101</v>
      </c>
      <c r="F3551" s="3">
        <v>41066</v>
      </c>
      <c r="G3551" s="1" t="s">
        <v>117</v>
      </c>
      <c r="H3551" t="s">
        <v>117</v>
      </c>
      <c r="I3551" s="17">
        <f>IF(D3551="Moody",VLOOKUP(H3551,'Rating Translation'!$B$2:$E$25,4,FALSE),IF(D3551="SP",VLOOKUP(H3551,'Rating Translation'!$C$2:$E$25,3,FALSE),VLOOKUP(H3551,'Rating Translation'!$D$2:$E$25,2,FALSE)))</f>
        <v>24</v>
      </c>
      <c r="J3551">
        <f t="shared" si="330"/>
        <v>24</v>
      </c>
      <c r="K3551" s="20">
        <f>IF($D3551=K$1,$J3551,IF($C3551&lt;&gt;$C3550,"",K3550))</f>
        <v>24</v>
      </c>
      <c r="L3551">
        <f>IF($D3551=L$1,$J3551,IF($C3551&lt;&gt;$C3550,"",L3550))</f>
        <v>23</v>
      </c>
      <c r="M3551">
        <f>IF($D3551=M$1,$J3551,IF($C3551&lt;&gt;$C3550,"",M3550))</f>
        <v>24</v>
      </c>
      <c r="N3551" s="20">
        <f t="shared" si="331"/>
        <v>3</v>
      </c>
      <c r="O3551" s="21">
        <f t="shared" si="332"/>
        <v>23.666666666666668</v>
      </c>
      <c r="P3551">
        <f t="shared" si="334"/>
        <v>0.57735026918962584</v>
      </c>
      <c r="Q3551">
        <f t="shared" si="335"/>
        <v>24</v>
      </c>
    </row>
    <row r="3552" spans="1:17" x14ac:dyDescent="0.25">
      <c r="A3552" t="str">
        <f t="shared" si="333"/>
        <v>United States-Local</v>
      </c>
      <c r="B3552">
        <v>3551</v>
      </c>
      <c r="C3552" t="s">
        <v>2</v>
      </c>
      <c r="D3552" t="s">
        <v>96</v>
      </c>
      <c r="E3552" t="s">
        <v>101</v>
      </c>
      <c r="F3552" s="3">
        <v>41100</v>
      </c>
      <c r="G3552" s="1" t="s">
        <v>117</v>
      </c>
      <c r="H3552" t="s">
        <v>117</v>
      </c>
      <c r="I3552" s="17">
        <f>IF(D3552="Moody",VLOOKUP(H3552,'Rating Translation'!$B$2:$E$25,4,FALSE),IF(D3552="SP",VLOOKUP(H3552,'Rating Translation'!$C$2:$E$25,3,FALSE),VLOOKUP(H3552,'Rating Translation'!$D$2:$E$25,2,FALSE)))</f>
        <v>24</v>
      </c>
      <c r="J3552">
        <f t="shared" si="330"/>
        <v>24</v>
      </c>
      <c r="K3552" s="20">
        <f>IF($D3552=K$1,$J3552,IF($C3552&lt;&gt;$C3551,"",K3551))</f>
        <v>24</v>
      </c>
      <c r="L3552">
        <f>IF($D3552=L$1,$J3552,IF($C3552&lt;&gt;$C3551,"",L3551))</f>
        <v>23</v>
      </c>
      <c r="M3552">
        <f>IF($D3552=M$1,$J3552,IF($C3552&lt;&gt;$C3551,"",M3551))</f>
        <v>24</v>
      </c>
      <c r="N3552" s="20">
        <f t="shared" si="331"/>
        <v>3</v>
      </c>
      <c r="O3552" s="21">
        <f t="shared" si="332"/>
        <v>23.666666666666668</v>
      </c>
      <c r="P3552">
        <f t="shared" si="334"/>
        <v>0.57735026918962584</v>
      </c>
      <c r="Q3552">
        <f t="shared" si="335"/>
        <v>24</v>
      </c>
    </row>
    <row r="3553" spans="1:17" x14ac:dyDescent="0.25">
      <c r="A3553" t="str">
        <f t="shared" si="333"/>
        <v>United States-Local</v>
      </c>
      <c r="B3553">
        <v>3552</v>
      </c>
      <c r="C3553" t="s">
        <v>2</v>
      </c>
      <c r="D3553" t="s">
        <v>96</v>
      </c>
      <c r="E3553" t="s">
        <v>101</v>
      </c>
      <c r="F3553" s="3">
        <v>41310</v>
      </c>
      <c r="G3553" s="1" t="s">
        <v>117</v>
      </c>
      <c r="H3553" t="s">
        <v>117</v>
      </c>
      <c r="I3553" s="17">
        <f>IF(D3553="Moody",VLOOKUP(H3553,'Rating Translation'!$B$2:$E$25,4,FALSE),IF(D3553="SP",VLOOKUP(H3553,'Rating Translation'!$C$2:$E$25,3,FALSE),VLOOKUP(H3553,'Rating Translation'!$D$2:$E$25,2,FALSE)))</f>
        <v>24</v>
      </c>
      <c r="J3553">
        <f t="shared" si="330"/>
        <v>24</v>
      </c>
      <c r="K3553" s="20">
        <f>IF($D3553=K$1,$J3553,IF($C3553&lt;&gt;$C3552,"",K3552))</f>
        <v>24</v>
      </c>
      <c r="L3553">
        <f>IF($D3553=L$1,$J3553,IF($C3553&lt;&gt;$C3552,"",L3552))</f>
        <v>23</v>
      </c>
      <c r="M3553">
        <f>IF($D3553=M$1,$J3553,IF($C3553&lt;&gt;$C3552,"",M3552))</f>
        <v>24</v>
      </c>
      <c r="N3553" s="20">
        <f t="shared" si="331"/>
        <v>3</v>
      </c>
      <c r="O3553" s="21">
        <f t="shared" si="332"/>
        <v>23.666666666666668</v>
      </c>
      <c r="P3553">
        <f t="shared" si="334"/>
        <v>0.57735026918962584</v>
      </c>
      <c r="Q3553">
        <f t="shared" si="335"/>
        <v>24</v>
      </c>
    </row>
    <row r="3554" spans="1:17" x14ac:dyDescent="0.25">
      <c r="A3554" t="str">
        <f t="shared" si="333"/>
        <v>United States-Local</v>
      </c>
      <c r="B3554">
        <v>3553</v>
      </c>
      <c r="C3554" t="s">
        <v>2</v>
      </c>
      <c r="D3554" t="s">
        <v>96</v>
      </c>
      <c r="E3554" t="s">
        <v>101</v>
      </c>
      <c r="F3554" s="3">
        <v>41337</v>
      </c>
      <c r="G3554" s="1" t="s">
        <v>117</v>
      </c>
      <c r="H3554" t="s">
        <v>117</v>
      </c>
      <c r="I3554" s="17">
        <f>IF(D3554="Moody",VLOOKUP(H3554,'Rating Translation'!$B$2:$E$25,4,FALSE),IF(D3554="SP",VLOOKUP(H3554,'Rating Translation'!$C$2:$E$25,3,FALSE),VLOOKUP(H3554,'Rating Translation'!$D$2:$E$25,2,FALSE)))</f>
        <v>24</v>
      </c>
      <c r="J3554">
        <f t="shared" si="330"/>
        <v>24</v>
      </c>
      <c r="K3554" s="20">
        <f>IF($D3554=K$1,$J3554,IF($C3554&lt;&gt;$C3553,"",K3553))</f>
        <v>24</v>
      </c>
      <c r="L3554">
        <f>IF($D3554=L$1,$J3554,IF($C3554&lt;&gt;$C3553,"",L3553))</f>
        <v>23</v>
      </c>
      <c r="M3554">
        <f>IF($D3554=M$1,$J3554,IF($C3554&lt;&gt;$C3553,"",M3553))</f>
        <v>24</v>
      </c>
      <c r="N3554" s="20">
        <f t="shared" si="331"/>
        <v>3</v>
      </c>
      <c r="O3554" s="21">
        <f t="shared" si="332"/>
        <v>23.666666666666668</v>
      </c>
      <c r="P3554">
        <f t="shared" si="334"/>
        <v>0.57735026918962584</v>
      </c>
      <c r="Q3554">
        <f t="shared" si="335"/>
        <v>24</v>
      </c>
    </row>
    <row r="3555" spans="1:17" x14ac:dyDescent="0.25">
      <c r="A3555" t="str">
        <f t="shared" si="333"/>
        <v>United States-Local</v>
      </c>
      <c r="B3555">
        <v>3554</v>
      </c>
      <c r="C3555" t="s">
        <v>2</v>
      </c>
      <c r="D3555" t="s">
        <v>96</v>
      </c>
      <c r="E3555" t="s">
        <v>101</v>
      </c>
      <c r="F3555" s="3">
        <v>41429</v>
      </c>
      <c r="G3555" s="1" t="s">
        <v>117</v>
      </c>
      <c r="H3555" t="s">
        <v>117</v>
      </c>
      <c r="I3555" s="17">
        <f>IF(D3555="Moody",VLOOKUP(H3555,'Rating Translation'!$B$2:$E$25,4,FALSE),IF(D3555="SP",VLOOKUP(H3555,'Rating Translation'!$C$2:$E$25,3,FALSE),VLOOKUP(H3555,'Rating Translation'!$D$2:$E$25,2,FALSE)))</f>
        <v>24</v>
      </c>
      <c r="J3555">
        <f t="shared" si="330"/>
        <v>24</v>
      </c>
      <c r="K3555" s="20">
        <f>IF($D3555=K$1,$J3555,IF($C3555&lt;&gt;$C3554,"",K3554))</f>
        <v>24</v>
      </c>
      <c r="L3555">
        <f>IF($D3555=L$1,$J3555,IF($C3555&lt;&gt;$C3554,"",L3554))</f>
        <v>23</v>
      </c>
      <c r="M3555">
        <f>IF($D3555=M$1,$J3555,IF($C3555&lt;&gt;$C3554,"",M3554))</f>
        <v>24</v>
      </c>
      <c r="N3555" s="20">
        <f t="shared" si="331"/>
        <v>3</v>
      </c>
      <c r="O3555" s="21">
        <f t="shared" si="332"/>
        <v>23.666666666666668</v>
      </c>
      <c r="P3555">
        <f t="shared" si="334"/>
        <v>0.57735026918962584</v>
      </c>
      <c r="Q3555">
        <f t="shared" si="335"/>
        <v>24</v>
      </c>
    </row>
    <row r="3556" spans="1:17" x14ac:dyDescent="0.25">
      <c r="A3556" t="str">
        <f t="shared" si="333"/>
        <v>United States-Local</v>
      </c>
      <c r="B3556">
        <v>3555</v>
      </c>
      <c r="C3556" t="s">
        <v>2</v>
      </c>
      <c r="D3556" t="s">
        <v>96</v>
      </c>
      <c r="E3556" t="s">
        <v>101</v>
      </c>
      <c r="F3556" s="3">
        <v>41453</v>
      </c>
      <c r="G3556" s="1" t="s">
        <v>117</v>
      </c>
      <c r="H3556" t="s">
        <v>117</v>
      </c>
      <c r="I3556" s="17">
        <f>IF(D3556="Moody",VLOOKUP(H3556,'Rating Translation'!$B$2:$E$25,4,FALSE),IF(D3556="SP",VLOOKUP(H3556,'Rating Translation'!$C$2:$E$25,3,FALSE),VLOOKUP(H3556,'Rating Translation'!$D$2:$E$25,2,FALSE)))</f>
        <v>24</v>
      </c>
      <c r="J3556">
        <f t="shared" si="330"/>
        <v>24</v>
      </c>
      <c r="K3556" s="20">
        <f>IF($D3556=K$1,$J3556,IF($C3556&lt;&gt;$C3555,"",K3555))</f>
        <v>24</v>
      </c>
      <c r="L3556">
        <f>IF($D3556=L$1,$J3556,IF($C3556&lt;&gt;$C3555,"",L3555))</f>
        <v>23</v>
      </c>
      <c r="M3556">
        <f>IF($D3556=M$1,$J3556,IF($C3556&lt;&gt;$C3555,"",M3555))</f>
        <v>24</v>
      </c>
      <c r="N3556" s="20">
        <f t="shared" si="331"/>
        <v>3</v>
      </c>
      <c r="O3556" s="21">
        <f t="shared" si="332"/>
        <v>23.666666666666668</v>
      </c>
      <c r="P3556">
        <f t="shared" si="334"/>
        <v>0.57735026918962584</v>
      </c>
      <c r="Q3556">
        <f t="shared" si="335"/>
        <v>24</v>
      </c>
    </row>
    <row r="3557" spans="1:17" x14ac:dyDescent="0.25">
      <c r="A3557" t="str">
        <f t="shared" si="333"/>
        <v>United States-Local</v>
      </c>
      <c r="B3557">
        <v>3556</v>
      </c>
      <c r="C3557" t="s">
        <v>2</v>
      </c>
      <c r="D3557" t="s">
        <v>96</v>
      </c>
      <c r="E3557" t="s">
        <v>101</v>
      </c>
      <c r="F3557" s="3">
        <v>41473</v>
      </c>
      <c r="G3557" s="1" t="s">
        <v>117</v>
      </c>
      <c r="H3557" t="s">
        <v>117</v>
      </c>
      <c r="I3557" s="17">
        <f>IF(D3557="Moody",VLOOKUP(H3557,'Rating Translation'!$B$2:$E$25,4,FALSE),IF(D3557="SP",VLOOKUP(H3557,'Rating Translation'!$C$2:$E$25,3,FALSE),VLOOKUP(H3557,'Rating Translation'!$D$2:$E$25,2,FALSE)))</f>
        <v>24</v>
      </c>
      <c r="J3557">
        <f t="shared" si="330"/>
        <v>24</v>
      </c>
      <c r="K3557" s="20">
        <f>IF($D3557=K$1,$J3557,IF($C3557&lt;&gt;$C3556,"",K3556))</f>
        <v>24</v>
      </c>
      <c r="L3557">
        <f>IF($D3557=L$1,$J3557,IF($C3557&lt;&gt;$C3556,"",L3556))</f>
        <v>23</v>
      </c>
      <c r="M3557">
        <f>IF($D3557=M$1,$J3557,IF($C3557&lt;&gt;$C3556,"",M3556))</f>
        <v>24</v>
      </c>
      <c r="N3557" s="20">
        <f t="shared" si="331"/>
        <v>3</v>
      </c>
      <c r="O3557" s="21">
        <f t="shared" si="332"/>
        <v>23.666666666666668</v>
      </c>
      <c r="P3557">
        <f t="shared" si="334"/>
        <v>0.57735026918962584</v>
      </c>
      <c r="Q3557">
        <f t="shared" si="335"/>
        <v>24</v>
      </c>
    </row>
    <row r="3558" spans="1:17" x14ac:dyDescent="0.25">
      <c r="A3558" t="str">
        <f t="shared" si="333"/>
        <v>United States-Local</v>
      </c>
      <c r="B3558">
        <v>3557</v>
      </c>
      <c r="C3558" t="s">
        <v>2</v>
      </c>
      <c r="D3558" t="s">
        <v>69</v>
      </c>
      <c r="E3558" t="s">
        <v>101</v>
      </c>
      <c r="F3558" s="3">
        <v>41473</v>
      </c>
      <c r="G3558" s="1" t="s">
        <v>104</v>
      </c>
      <c r="H3558" t="s">
        <v>104</v>
      </c>
      <c r="I3558" s="17">
        <f>IF(D3558="Moody",VLOOKUP(H3558,'Rating Translation'!$B$2:$E$25,4,FALSE),IF(D3558="SP",VLOOKUP(H3558,'Rating Translation'!$C$2:$E$25,3,FALSE),VLOOKUP(H3558,'Rating Translation'!$D$2:$E$25,2,FALSE)))</f>
        <v>24</v>
      </c>
      <c r="J3558">
        <f t="shared" si="330"/>
        <v>24</v>
      </c>
      <c r="K3558" s="20">
        <f>IF($D3558=K$1,$J3558,IF($C3558&lt;&gt;$C3557,"",K3557))</f>
        <v>24</v>
      </c>
      <c r="L3558">
        <f>IF($D3558=L$1,$J3558,IF($C3558&lt;&gt;$C3557,"",L3557))</f>
        <v>23</v>
      </c>
      <c r="M3558">
        <f>IF($D3558=M$1,$J3558,IF($C3558&lt;&gt;$C3557,"",M3557))</f>
        <v>24</v>
      </c>
      <c r="N3558" s="20">
        <f t="shared" si="331"/>
        <v>3</v>
      </c>
      <c r="O3558" s="21">
        <f t="shared" si="332"/>
        <v>23.666666666666668</v>
      </c>
      <c r="P3558">
        <f t="shared" si="334"/>
        <v>0.57735026918962584</v>
      </c>
      <c r="Q3558">
        <f t="shared" si="335"/>
        <v>24</v>
      </c>
    </row>
    <row r="3559" spans="1:17" x14ac:dyDescent="0.25">
      <c r="A3559" t="str">
        <f t="shared" si="333"/>
        <v>United States-Local</v>
      </c>
      <c r="B3559">
        <v>3558</v>
      </c>
      <c r="C3559" t="s">
        <v>2</v>
      </c>
      <c r="D3559" t="s">
        <v>96</v>
      </c>
      <c r="E3559" t="s">
        <v>101</v>
      </c>
      <c r="F3559" s="3">
        <v>41535</v>
      </c>
      <c r="G3559" s="1" t="s">
        <v>117</v>
      </c>
      <c r="H3559" t="s">
        <v>117</v>
      </c>
      <c r="I3559" s="17">
        <f>IF(D3559="Moody",VLOOKUP(H3559,'Rating Translation'!$B$2:$E$25,4,FALSE),IF(D3559="SP",VLOOKUP(H3559,'Rating Translation'!$C$2:$E$25,3,FALSE),VLOOKUP(H3559,'Rating Translation'!$D$2:$E$25,2,FALSE)))</f>
        <v>24</v>
      </c>
      <c r="J3559">
        <f t="shared" si="330"/>
        <v>24</v>
      </c>
      <c r="K3559" s="20">
        <f>IF($D3559=K$1,$J3559,IF($C3559&lt;&gt;$C3558,"",K3558))</f>
        <v>24</v>
      </c>
      <c r="L3559">
        <f>IF($D3559=L$1,$J3559,IF($C3559&lt;&gt;$C3558,"",L3558))</f>
        <v>23</v>
      </c>
      <c r="M3559">
        <f>IF($D3559=M$1,$J3559,IF($C3559&lt;&gt;$C3558,"",M3558))</f>
        <v>24</v>
      </c>
      <c r="N3559" s="20">
        <f t="shared" si="331"/>
        <v>3</v>
      </c>
      <c r="O3559" s="21">
        <f t="shared" si="332"/>
        <v>23.666666666666668</v>
      </c>
      <c r="P3559">
        <f t="shared" si="334"/>
        <v>0.57735026918962584</v>
      </c>
      <c r="Q3559">
        <f t="shared" si="335"/>
        <v>24</v>
      </c>
    </row>
    <row r="3560" spans="1:17" x14ac:dyDescent="0.25">
      <c r="A3560" t="str">
        <f t="shared" si="333"/>
        <v>United States-Local</v>
      </c>
      <c r="B3560">
        <v>3559</v>
      </c>
      <c r="C3560" t="s">
        <v>2</v>
      </c>
      <c r="D3560" t="s">
        <v>96</v>
      </c>
      <c r="E3560" t="s">
        <v>101</v>
      </c>
      <c r="F3560" s="3">
        <v>41562</v>
      </c>
      <c r="G3560" s="1" t="s">
        <v>117</v>
      </c>
      <c r="H3560" t="s">
        <v>117</v>
      </c>
      <c r="I3560" s="17">
        <f>IF(D3560="Moody",VLOOKUP(H3560,'Rating Translation'!$B$2:$E$25,4,FALSE),IF(D3560="SP",VLOOKUP(H3560,'Rating Translation'!$C$2:$E$25,3,FALSE),VLOOKUP(H3560,'Rating Translation'!$D$2:$E$25,2,FALSE)))</f>
        <v>24</v>
      </c>
      <c r="J3560">
        <f t="shared" ref="J3560:J3623" si="336">IF(ISERROR(I3560),"",I3560)</f>
        <v>24</v>
      </c>
      <c r="K3560" s="20">
        <f>IF($D3560=K$1,$J3560,IF($C3560&lt;&gt;$C3559,"",K3559))</f>
        <v>24</v>
      </c>
      <c r="L3560">
        <f>IF($D3560=L$1,$J3560,IF($C3560&lt;&gt;$C3559,"",L3559))</f>
        <v>23</v>
      </c>
      <c r="M3560">
        <f>IF($D3560=M$1,$J3560,IF($C3560&lt;&gt;$C3559,"",M3559))</f>
        <v>24</v>
      </c>
      <c r="N3560" s="20">
        <f t="shared" ref="N3560:N3623" si="337">COUNT(K3560:M3560)</f>
        <v>3</v>
      </c>
      <c r="O3560" s="21">
        <f t="shared" ref="O3560:O3623" si="338">AVERAGE(K3560:M3560)</f>
        <v>23.666666666666668</v>
      </c>
      <c r="P3560">
        <f t="shared" si="334"/>
        <v>0.57735026918962584</v>
      </c>
      <c r="Q3560">
        <f t="shared" si="335"/>
        <v>24</v>
      </c>
    </row>
    <row r="3561" spans="1:17" x14ac:dyDescent="0.25">
      <c r="A3561" t="str">
        <f t="shared" si="333"/>
        <v>United States-Local</v>
      </c>
      <c r="B3561">
        <v>3560</v>
      </c>
      <c r="C3561" t="s">
        <v>2</v>
      </c>
      <c r="D3561" t="s">
        <v>96</v>
      </c>
      <c r="E3561" t="s">
        <v>101</v>
      </c>
      <c r="F3561" s="3">
        <v>41598</v>
      </c>
      <c r="G3561" s="1" t="s">
        <v>117</v>
      </c>
      <c r="H3561" t="s">
        <v>117</v>
      </c>
      <c r="I3561" s="17">
        <f>IF(D3561="Moody",VLOOKUP(H3561,'Rating Translation'!$B$2:$E$25,4,FALSE),IF(D3561="SP",VLOOKUP(H3561,'Rating Translation'!$C$2:$E$25,3,FALSE),VLOOKUP(H3561,'Rating Translation'!$D$2:$E$25,2,FALSE)))</f>
        <v>24</v>
      </c>
      <c r="J3561">
        <f t="shared" si="336"/>
        <v>24</v>
      </c>
      <c r="K3561" s="20">
        <f>IF($D3561=K$1,$J3561,IF($C3561&lt;&gt;$C3560,"",K3560))</f>
        <v>24</v>
      </c>
      <c r="L3561">
        <f>IF($D3561=L$1,$J3561,IF($C3561&lt;&gt;$C3560,"",L3560))</f>
        <v>23</v>
      </c>
      <c r="M3561">
        <f>IF($D3561=M$1,$J3561,IF($C3561&lt;&gt;$C3560,"",M3560))</f>
        <v>24</v>
      </c>
      <c r="N3561" s="20">
        <f t="shared" si="337"/>
        <v>3</v>
      </c>
      <c r="O3561" s="21">
        <f t="shared" si="338"/>
        <v>23.666666666666668</v>
      </c>
      <c r="P3561">
        <f t="shared" si="334"/>
        <v>0.57735026918962584</v>
      </c>
      <c r="Q3561">
        <f t="shared" si="335"/>
        <v>24</v>
      </c>
    </row>
    <row r="3562" spans="1:17" x14ac:dyDescent="0.25">
      <c r="A3562" t="str">
        <f t="shared" si="333"/>
        <v>United States-Local</v>
      </c>
      <c r="B3562">
        <v>3561</v>
      </c>
      <c r="C3562" t="s">
        <v>2</v>
      </c>
      <c r="D3562" t="s">
        <v>96</v>
      </c>
      <c r="E3562" t="s">
        <v>101</v>
      </c>
      <c r="F3562" s="3">
        <v>41613</v>
      </c>
      <c r="G3562" s="1" t="s">
        <v>117</v>
      </c>
      <c r="H3562" t="s">
        <v>117</v>
      </c>
      <c r="I3562" s="17">
        <f>IF(D3562="Moody",VLOOKUP(H3562,'Rating Translation'!$B$2:$E$25,4,FALSE),IF(D3562="SP",VLOOKUP(H3562,'Rating Translation'!$C$2:$E$25,3,FALSE),VLOOKUP(H3562,'Rating Translation'!$D$2:$E$25,2,FALSE)))</f>
        <v>24</v>
      </c>
      <c r="J3562">
        <f t="shared" si="336"/>
        <v>24</v>
      </c>
      <c r="K3562" s="20">
        <f>IF($D3562=K$1,$J3562,IF($C3562&lt;&gt;$C3561,"",K3561))</f>
        <v>24</v>
      </c>
      <c r="L3562">
        <f>IF($D3562=L$1,$J3562,IF($C3562&lt;&gt;$C3561,"",L3561))</f>
        <v>23</v>
      </c>
      <c r="M3562">
        <f>IF($D3562=M$1,$J3562,IF($C3562&lt;&gt;$C3561,"",M3561))</f>
        <v>24</v>
      </c>
      <c r="N3562" s="20">
        <f t="shared" si="337"/>
        <v>3</v>
      </c>
      <c r="O3562" s="21">
        <f t="shared" si="338"/>
        <v>23.666666666666668</v>
      </c>
      <c r="P3562">
        <f t="shared" si="334"/>
        <v>0.57735026918962584</v>
      </c>
      <c r="Q3562">
        <f t="shared" si="335"/>
        <v>24</v>
      </c>
    </row>
    <row r="3563" spans="1:17" x14ac:dyDescent="0.25">
      <c r="A3563" t="str">
        <f t="shared" si="333"/>
        <v>Uruguay-Foreign</v>
      </c>
      <c r="B3563">
        <v>3562</v>
      </c>
      <c r="C3563" t="s">
        <v>51</v>
      </c>
      <c r="D3563" t="s">
        <v>69</v>
      </c>
      <c r="E3563" t="s">
        <v>100</v>
      </c>
      <c r="F3563" s="3">
        <v>34257</v>
      </c>
      <c r="G3563" s="1" t="s">
        <v>125</v>
      </c>
      <c r="H3563" t="s">
        <v>125</v>
      </c>
      <c r="I3563" s="17">
        <f>IF(D3563="Moody",VLOOKUP(H3563,'Rating Translation'!$B$2:$E$25,4,FALSE),IF(D3563="SP",VLOOKUP(H3563,'Rating Translation'!$C$2:$E$25,3,FALSE),VLOOKUP(H3563,'Rating Translation'!$D$2:$E$25,2,FALSE)))</f>
        <v>14</v>
      </c>
      <c r="J3563">
        <f t="shared" si="336"/>
        <v>14</v>
      </c>
      <c r="K3563" s="20">
        <f>IF($D3563=K$1,$J3563,IF($C3563&lt;&gt;$C3562,"",K3562))</f>
        <v>14</v>
      </c>
      <c r="L3563" t="str">
        <f>IF($D3563=L$1,$J3563,IF($C3563&lt;&gt;$C3562,"",L3562))</f>
        <v/>
      </c>
      <c r="M3563" t="str">
        <f>IF($D3563=M$1,$J3563,IF($C3563&lt;&gt;$C3562,"",M3562))</f>
        <v/>
      </c>
      <c r="N3563" s="20">
        <f t="shared" si="337"/>
        <v>1</v>
      </c>
      <c r="O3563" s="21">
        <f t="shared" si="338"/>
        <v>14</v>
      </c>
      <c r="P3563" t="str">
        <f t="shared" si="334"/>
        <v/>
      </c>
      <c r="Q3563">
        <f t="shared" si="335"/>
        <v>14</v>
      </c>
    </row>
    <row r="3564" spans="1:17" x14ac:dyDescent="0.25">
      <c r="A3564" t="str">
        <f t="shared" si="333"/>
        <v>Uruguay-Foreign</v>
      </c>
      <c r="B3564">
        <v>3563</v>
      </c>
      <c r="C3564" t="s">
        <v>51</v>
      </c>
      <c r="D3564" t="s">
        <v>96</v>
      </c>
      <c r="E3564" t="s">
        <v>100</v>
      </c>
      <c r="F3564" s="3">
        <v>34717</v>
      </c>
      <c r="G3564" s="1" t="s">
        <v>71</v>
      </c>
      <c r="H3564" t="s">
        <v>71</v>
      </c>
      <c r="I3564" s="17">
        <f>IF(D3564="Moody",VLOOKUP(H3564,'Rating Translation'!$B$2:$E$25,4,FALSE),IF(D3564="SP",VLOOKUP(H3564,'Rating Translation'!$C$2:$E$25,3,FALSE),VLOOKUP(H3564,'Rating Translation'!$D$2:$E$25,2,FALSE)))</f>
        <v>14</v>
      </c>
      <c r="J3564">
        <f t="shared" si="336"/>
        <v>14</v>
      </c>
      <c r="K3564" s="20">
        <f>IF($D3564=K$1,$J3564,IF($C3564&lt;&gt;$C3563,"",K3563))</f>
        <v>14</v>
      </c>
      <c r="L3564" t="str">
        <f>IF($D3564=L$1,$J3564,IF($C3564&lt;&gt;$C3563,"",L3563))</f>
        <v/>
      </c>
      <c r="M3564">
        <f>IF($D3564=M$1,$J3564,IF($C3564&lt;&gt;$C3563,"",M3563))</f>
        <v>14</v>
      </c>
      <c r="N3564" s="20">
        <f t="shared" si="337"/>
        <v>2</v>
      </c>
      <c r="O3564" s="21">
        <f t="shared" si="338"/>
        <v>14</v>
      </c>
      <c r="P3564">
        <f t="shared" si="334"/>
        <v>0</v>
      </c>
      <c r="Q3564">
        <f t="shared" si="335"/>
        <v>14</v>
      </c>
    </row>
    <row r="3565" spans="1:17" x14ac:dyDescent="0.25">
      <c r="A3565" t="str">
        <f t="shared" si="333"/>
        <v>Uruguay-Foreign</v>
      </c>
      <c r="B3565">
        <v>3564</v>
      </c>
      <c r="C3565" t="s">
        <v>51</v>
      </c>
      <c r="D3565" t="s">
        <v>96</v>
      </c>
      <c r="E3565" t="s">
        <v>100</v>
      </c>
      <c r="F3565" s="3">
        <v>34998</v>
      </c>
      <c r="G3565" s="1" t="s">
        <v>71</v>
      </c>
      <c r="H3565" t="s">
        <v>71</v>
      </c>
      <c r="I3565" s="17">
        <f>IF(D3565="Moody",VLOOKUP(H3565,'Rating Translation'!$B$2:$E$25,4,FALSE),IF(D3565="SP",VLOOKUP(H3565,'Rating Translation'!$C$2:$E$25,3,FALSE),VLOOKUP(H3565,'Rating Translation'!$D$2:$E$25,2,FALSE)))</f>
        <v>14</v>
      </c>
      <c r="J3565">
        <f t="shared" si="336"/>
        <v>14</v>
      </c>
      <c r="K3565" s="20">
        <f>IF($D3565=K$1,$J3565,IF($C3565&lt;&gt;$C3564,"",K3564))</f>
        <v>14</v>
      </c>
      <c r="L3565" t="str">
        <f>IF($D3565=L$1,$J3565,IF($C3565&lt;&gt;$C3564,"",L3564))</f>
        <v/>
      </c>
      <c r="M3565">
        <f>IF($D3565=M$1,$J3565,IF($C3565&lt;&gt;$C3564,"",M3564))</f>
        <v>14</v>
      </c>
      <c r="N3565" s="20">
        <f t="shared" si="337"/>
        <v>2</v>
      </c>
      <c r="O3565" s="21">
        <f t="shared" si="338"/>
        <v>14</v>
      </c>
      <c r="P3565">
        <f t="shared" si="334"/>
        <v>0</v>
      </c>
      <c r="Q3565">
        <f t="shared" si="335"/>
        <v>14</v>
      </c>
    </row>
    <row r="3566" spans="1:17" x14ac:dyDescent="0.25">
      <c r="A3566" t="str">
        <f t="shared" si="333"/>
        <v>Uruguay-Foreign</v>
      </c>
      <c r="B3566">
        <v>3565</v>
      </c>
      <c r="C3566" t="s">
        <v>51</v>
      </c>
      <c r="D3566" t="s">
        <v>96</v>
      </c>
      <c r="E3566" t="s">
        <v>100</v>
      </c>
      <c r="F3566" s="3">
        <v>35444</v>
      </c>
      <c r="G3566" s="1" t="s">
        <v>169</v>
      </c>
      <c r="H3566" t="s">
        <v>71</v>
      </c>
      <c r="I3566" s="17">
        <f>IF(D3566="Moody",VLOOKUP(H3566,'Rating Translation'!$B$2:$E$25,4,FALSE),IF(D3566="SP",VLOOKUP(H3566,'Rating Translation'!$C$2:$E$25,3,FALSE),VLOOKUP(H3566,'Rating Translation'!$D$2:$E$25,2,FALSE)))</f>
        <v>14</v>
      </c>
      <c r="J3566">
        <f t="shared" si="336"/>
        <v>14</v>
      </c>
      <c r="K3566" s="20">
        <f>IF($D3566=K$1,$J3566,IF($C3566&lt;&gt;$C3565,"",K3565))</f>
        <v>14</v>
      </c>
      <c r="L3566" t="str">
        <f>IF($D3566=L$1,$J3566,IF($C3566&lt;&gt;$C3565,"",L3565))</f>
        <v/>
      </c>
      <c r="M3566">
        <f>IF($D3566=M$1,$J3566,IF($C3566&lt;&gt;$C3565,"",M3565))</f>
        <v>14</v>
      </c>
      <c r="N3566" s="20">
        <f t="shared" si="337"/>
        <v>2</v>
      </c>
      <c r="O3566" s="21">
        <f t="shared" si="338"/>
        <v>14</v>
      </c>
      <c r="P3566">
        <f t="shared" si="334"/>
        <v>0</v>
      </c>
      <c r="Q3566">
        <f t="shared" si="335"/>
        <v>14</v>
      </c>
    </row>
    <row r="3567" spans="1:17" x14ac:dyDescent="0.25">
      <c r="A3567" t="str">
        <f t="shared" si="333"/>
        <v>Uruguay-Foreign</v>
      </c>
      <c r="B3567">
        <v>3566</v>
      </c>
      <c r="C3567" t="s">
        <v>51</v>
      </c>
      <c r="D3567" t="s">
        <v>96</v>
      </c>
      <c r="E3567" t="s">
        <v>100</v>
      </c>
      <c r="F3567" s="3">
        <v>35453</v>
      </c>
      <c r="G3567" s="1" t="s">
        <v>124</v>
      </c>
      <c r="H3567" t="s">
        <v>124</v>
      </c>
      <c r="I3567" s="17">
        <f>IF(D3567="Moody",VLOOKUP(H3567,'Rating Translation'!$B$2:$E$25,4,FALSE),IF(D3567="SP",VLOOKUP(H3567,'Rating Translation'!$C$2:$E$25,3,FALSE),VLOOKUP(H3567,'Rating Translation'!$D$2:$E$25,2,FALSE)))</f>
        <v>15</v>
      </c>
      <c r="J3567">
        <f t="shared" si="336"/>
        <v>15</v>
      </c>
      <c r="K3567" s="20">
        <f>IF($D3567=K$1,$J3567,IF($C3567&lt;&gt;$C3566,"",K3566))</f>
        <v>14</v>
      </c>
      <c r="L3567" t="str">
        <f>IF($D3567=L$1,$J3567,IF($C3567&lt;&gt;$C3566,"",L3566))</f>
        <v/>
      </c>
      <c r="M3567">
        <f>IF($D3567=M$1,$J3567,IF($C3567&lt;&gt;$C3566,"",M3566))</f>
        <v>15</v>
      </c>
      <c r="N3567" s="20">
        <f t="shared" si="337"/>
        <v>2</v>
      </c>
      <c r="O3567" s="21">
        <f t="shared" si="338"/>
        <v>14.5</v>
      </c>
      <c r="P3567">
        <f t="shared" si="334"/>
        <v>0.70710678118654757</v>
      </c>
      <c r="Q3567">
        <f t="shared" si="335"/>
        <v>14.5</v>
      </c>
    </row>
    <row r="3568" spans="1:17" x14ac:dyDescent="0.25">
      <c r="A3568" t="str">
        <f t="shared" si="333"/>
        <v>Uruguay-Foreign</v>
      </c>
      <c r="B3568">
        <v>3567</v>
      </c>
      <c r="C3568" t="s">
        <v>51</v>
      </c>
      <c r="D3568" t="s">
        <v>69</v>
      </c>
      <c r="E3568" t="s">
        <v>100</v>
      </c>
      <c r="F3568" s="3">
        <v>35591</v>
      </c>
      <c r="G3568" s="1" t="s">
        <v>116</v>
      </c>
      <c r="H3568" t="s">
        <v>116</v>
      </c>
      <c r="I3568" s="17">
        <f>IF(D3568="Moody",VLOOKUP(H3568,'Rating Translation'!$B$2:$E$25,4,FALSE),IF(D3568="SP",VLOOKUP(H3568,'Rating Translation'!$C$2:$E$25,3,FALSE),VLOOKUP(H3568,'Rating Translation'!$D$2:$E$25,2,FALSE)))</f>
        <v>15</v>
      </c>
      <c r="J3568">
        <f t="shared" si="336"/>
        <v>15</v>
      </c>
      <c r="K3568" s="20">
        <f>IF($D3568=K$1,$J3568,IF($C3568&lt;&gt;$C3567,"",K3567))</f>
        <v>15</v>
      </c>
      <c r="L3568" t="str">
        <f>IF($D3568=L$1,$J3568,IF($C3568&lt;&gt;$C3567,"",L3567))</f>
        <v/>
      </c>
      <c r="M3568">
        <f>IF($D3568=M$1,$J3568,IF($C3568&lt;&gt;$C3567,"",M3567))</f>
        <v>15</v>
      </c>
      <c r="N3568" s="20">
        <f t="shared" si="337"/>
        <v>2</v>
      </c>
      <c r="O3568" s="21">
        <f t="shared" si="338"/>
        <v>15</v>
      </c>
      <c r="P3568">
        <f t="shared" si="334"/>
        <v>0</v>
      </c>
      <c r="Q3568">
        <f t="shared" si="335"/>
        <v>15</v>
      </c>
    </row>
    <row r="3569" spans="1:17" x14ac:dyDescent="0.25">
      <c r="A3569" t="str">
        <f t="shared" si="333"/>
        <v>Uruguay-Foreign</v>
      </c>
      <c r="B3569">
        <v>3568</v>
      </c>
      <c r="C3569" t="s">
        <v>51</v>
      </c>
      <c r="D3569" t="s">
        <v>96</v>
      </c>
      <c r="E3569" t="s">
        <v>100</v>
      </c>
      <c r="F3569" s="3">
        <v>36665</v>
      </c>
      <c r="G3569" s="1" t="s">
        <v>124</v>
      </c>
      <c r="H3569" t="s">
        <v>124</v>
      </c>
      <c r="I3569" s="17">
        <f>IF(D3569="Moody",VLOOKUP(H3569,'Rating Translation'!$B$2:$E$25,4,FALSE),IF(D3569="SP",VLOOKUP(H3569,'Rating Translation'!$C$2:$E$25,3,FALSE),VLOOKUP(H3569,'Rating Translation'!$D$2:$E$25,2,FALSE)))</f>
        <v>15</v>
      </c>
      <c r="J3569">
        <f t="shared" si="336"/>
        <v>15</v>
      </c>
      <c r="K3569" s="20">
        <f>IF($D3569=K$1,$J3569,IF($C3569&lt;&gt;$C3568,"",K3568))</f>
        <v>15</v>
      </c>
      <c r="L3569" t="str">
        <f>IF($D3569=L$1,$J3569,IF($C3569&lt;&gt;$C3568,"",L3568))</f>
        <v/>
      </c>
      <c r="M3569">
        <f>IF($D3569=M$1,$J3569,IF($C3569&lt;&gt;$C3568,"",M3568))</f>
        <v>15</v>
      </c>
      <c r="N3569" s="20">
        <f t="shared" si="337"/>
        <v>2</v>
      </c>
      <c r="O3569" s="21">
        <f t="shared" si="338"/>
        <v>15</v>
      </c>
      <c r="P3569">
        <f t="shared" si="334"/>
        <v>0</v>
      </c>
      <c r="Q3569">
        <f t="shared" si="335"/>
        <v>15</v>
      </c>
    </row>
    <row r="3570" spans="1:17" x14ac:dyDescent="0.25">
      <c r="A3570" t="str">
        <f t="shared" si="333"/>
        <v>Uruguay-Foreign</v>
      </c>
      <c r="B3570">
        <v>3569</v>
      </c>
      <c r="C3570" t="s">
        <v>51</v>
      </c>
      <c r="D3570" t="s">
        <v>96</v>
      </c>
      <c r="E3570" t="s">
        <v>100</v>
      </c>
      <c r="F3570" s="3">
        <v>36790</v>
      </c>
      <c r="G3570" s="1" t="s">
        <v>153</v>
      </c>
      <c r="H3570" t="s">
        <v>124</v>
      </c>
      <c r="I3570" s="17">
        <f>IF(D3570="Moody",VLOOKUP(H3570,'Rating Translation'!$B$2:$E$25,4,FALSE),IF(D3570="SP",VLOOKUP(H3570,'Rating Translation'!$C$2:$E$25,3,FALSE),VLOOKUP(H3570,'Rating Translation'!$D$2:$E$25,2,FALSE)))</f>
        <v>15</v>
      </c>
      <c r="J3570">
        <f t="shared" si="336"/>
        <v>15</v>
      </c>
      <c r="K3570" s="20">
        <f>IF($D3570=K$1,$J3570,IF($C3570&lt;&gt;$C3569,"",K3569))</f>
        <v>15</v>
      </c>
      <c r="L3570" t="str">
        <f>IF($D3570=L$1,$J3570,IF($C3570&lt;&gt;$C3569,"",L3569))</f>
        <v/>
      </c>
      <c r="M3570">
        <f>IF($D3570=M$1,$J3570,IF($C3570&lt;&gt;$C3569,"",M3569))</f>
        <v>15</v>
      </c>
      <c r="N3570" s="20">
        <f t="shared" si="337"/>
        <v>2</v>
      </c>
      <c r="O3570" s="21">
        <f t="shared" si="338"/>
        <v>15</v>
      </c>
      <c r="P3570">
        <f t="shared" si="334"/>
        <v>0</v>
      </c>
      <c r="Q3570">
        <f t="shared" si="335"/>
        <v>15</v>
      </c>
    </row>
    <row r="3571" spans="1:17" x14ac:dyDescent="0.25">
      <c r="A3571" t="str">
        <f t="shared" si="333"/>
        <v>Uruguay-Foreign</v>
      </c>
      <c r="B3571">
        <v>3570</v>
      </c>
      <c r="C3571" t="s">
        <v>51</v>
      </c>
      <c r="D3571" t="s">
        <v>96</v>
      </c>
      <c r="E3571" t="s">
        <v>100</v>
      </c>
      <c r="F3571" s="3">
        <v>37095</v>
      </c>
      <c r="G3571" s="1" t="s">
        <v>196</v>
      </c>
      <c r="H3571" t="s">
        <v>124</v>
      </c>
      <c r="I3571" s="17">
        <f>IF(D3571="Moody",VLOOKUP(H3571,'Rating Translation'!$B$2:$E$25,4,FALSE),IF(D3571="SP",VLOOKUP(H3571,'Rating Translation'!$C$2:$E$25,3,FALSE),VLOOKUP(H3571,'Rating Translation'!$D$2:$E$25,2,FALSE)))</f>
        <v>15</v>
      </c>
      <c r="J3571">
        <f t="shared" si="336"/>
        <v>15</v>
      </c>
      <c r="K3571" s="20">
        <f>IF($D3571=K$1,$J3571,IF($C3571&lt;&gt;$C3570,"",K3570))</f>
        <v>15</v>
      </c>
      <c r="L3571" t="str">
        <f>IF($D3571=L$1,$J3571,IF($C3571&lt;&gt;$C3570,"",L3570))</f>
        <v/>
      </c>
      <c r="M3571">
        <f>IF($D3571=M$1,$J3571,IF($C3571&lt;&gt;$C3570,"",M3570))</f>
        <v>15</v>
      </c>
      <c r="N3571" s="20">
        <f t="shared" si="337"/>
        <v>2</v>
      </c>
      <c r="O3571" s="21">
        <f t="shared" si="338"/>
        <v>15</v>
      </c>
      <c r="P3571">
        <f t="shared" si="334"/>
        <v>0</v>
      </c>
      <c r="Q3571">
        <f t="shared" si="335"/>
        <v>15</v>
      </c>
    </row>
    <row r="3572" spans="1:17" x14ac:dyDescent="0.25">
      <c r="A3572" t="str">
        <f t="shared" si="333"/>
        <v>Uruguay-Foreign</v>
      </c>
      <c r="B3572">
        <v>3571</v>
      </c>
      <c r="C3572" t="s">
        <v>51</v>
      </c>
      <c r="D3572" t="s">
        <v>96</v>
      </c>
      <c r="E3572" t="s">
        <v>100</v>
      </c>
      <c r="F3572" s="3">
        <v>37328</v>
      </c>
      <c r="G3572" s="1" t="s">
        <v>170</v>
      </c>
      <c r="H3572" t="s">
        <v>71</v>
      </c>
      <c r="I3572" s="17">
        <f>IF(D3572="Moody",VLOOKUP(H3572,'Rating Translation'!$B$2:$E$25,4,FALSE),IF(D3572="SP",VLOOKUP(H3572,'Rating Translation'!$C$2:$E$25,3,FALSE),VLOOKUP(H3572,'Rating Translation'!$D$2:$E$25,2,FALSE)))</f>
        <v>14</v>
      </c>
      <c r="J3572">
        <f t="shared" si="336"/>
        <v>14</v>
      </c>
      <c r="K3572" s="20">
        <f>IF($D3572=K$1,$J3572,IF($C3572&lt;&gt;$C3571,"",K3571))</f>
        <v>15</v>
      </c>
      <c r="L3572" t="str">
        <f>IF($D3572=L$1,$J3572,IF($C3572&lt;&gt;$C3571,"",L3571))</f>
        <v/>
      </c>
      <c r="M3572">
        <f>IF($D3572=M$1,$J3572,IF($C3572&lt;&gt;$C3571,"",M3571))</f>
        <v>14</v>
      </c>
      <c r="N3572" s="20">
        <f t="shared" si="337"/>
        <v>2</v>
      </c>
      <c r="O3572" s="21">
        <f t="shared" si="338"/>
        <v>14.5</v>
      </c>
      <c r="P3572">
        <f t="shared" si="334"/>
        <v>0.70710678118654757</v>
      </c>
      <c r="Q3572">
        <f t="shared" si="335"/>
        <v>14.5</v>
      </c>
    </row>
    <row r="3573" spans="1:17" x14ac:dyDescent="0.25">
      <c r="A3573" t="str">
        <f t="shared" si="333"/>
        <v>Uruguay-Foreign</v>
      </c>
      <c r="B3573">
        <v>3572</v>
      </c>
      <c r="C3573" t="s">
        <v>51</v>
      </c>
      <c r="D3573" t="s">
        <v>69</v>
      </c>
      <c r="E3573" t="s">
        <v>100</v>
      </c>
      <c r="F3573" s="3">
        <v>37379</v>
      </c>
      <c r="G3573" s="1" t="s">
        <v>57</v>
      </c>
      <c r="H3573" t="s">
        <v>57</v>
      </c>
      <c r="I3573" s="17">
        <f>IF(D3573="Moody",VLOOKUP(H3573,'Rating Translation'!$B$2:$E$25,4,FALSE),IF(D3573="SP",VLOOKUP(H3573,'Rating Translation'!$C$2:$E$25,3,FALSE),VLOOKUP(H3573,'Rating Translation'!$D$2:$E$25,2,FALSE)))</f>
        <v>13</v>
      </c>
      <c r="J3573">
        <f t="shared" si="336"/>
        <v>13</v>
      </c>
      <c r="K3573" s="20">
        <f>IF($D3573=K$1,$J3573,IF($C3573&lt;&gt;$C3572,"",K3572))</f>
        <v>13</v>
      </c>
      <c r="L3573" t="str">
        <f>IF($D3573=L$1,$J3573,IF($C3573&lt;&gt;$C3572,"",L3572))</f>
        <v/>
      </c>
      <c r="M3573">
        <f>IF($D3573=M$1,$J3573,IF($C3573&lt;&gt;$C3572,"",M3572))</f>
        <v>14</v>
      </c>
      <c r="N3573" s="20">
        <f t="shared" si="337"/>
        <v>2</v>
      </c>
      <c r="O3573" s="21">
        <f t="shared" si="338"/>
        <v>13.5</v>
      </c>
      <c r="P3573">
        <f t="shared" si="334"/>
        <v>0.70710678118654757</v>
      </c>
      <c r="Q3573">
        <f t="shared" si="335"/>
        <v>13.5</v>
      </c>
    </row>
    <row r="3574" spans="1:17" x14ac:dyDescent="0.25">
      <c r="A3574" t="str">
        <f t="shared" si="333"/>
        <v>Uruguay-Foreign</v>
      </c>
      <c r="B3574">
        <v>3573</v>
      </c>
      <c r="C3574" t="s">
        <v>51</v>
      </c>
      <c r="D3574" t="s">
        <v>96</v>
      </c>
      <c r="E3574" t="s">
        <v>100</v>
      </c>
      <c r="F3574" s="3">
        <v>37404</v>
      </c>
      <c r="G3574" s="1" t="s">
        <v>89</v>
      </c>
      <c r="H3574" t="s">
        <v>95</v>
      </c>
      <c r="I3574" s="17">
        <f>IF(D3574="Moody",VLOOKUP(H3574,'Rating Translation'!$B$2:$E$25,4,FALSE),IF(D3574="SP",VLOOKUP(H3574,'Rating Translation'!$C$2:$E$25,3,FALSE),VLOOKUP(H3574,'Rating Translation'!$D$2:$E$25,2,FALSE)))</f>
        <v>11</v>
      </c>
      <c r="J3574">
        <f t="shared" si="336"/>
        <v>11</v>
      </c>
      <c r="K3574" s="20">
        <f>IF($D3574=K$1,$J3574,IF($C3574&lt;&gt;$C3573,"",K3573))</f>
        <v>13</v>
      </c>
      <c r="L3574" t="str">
        <f>IF($D3574=L$1,$J3574,IF($C3574&lt;&gt;$C3573,"",L3573))</f>
        <v/>
      </c>
      <c r="M3574">
        <f>IF($D3574=M$1,$J3574,IF($C3574&lt;&gt;$C3573,"",M3573))</f>
        <v>11</v>
      </c>
      <c r="N3574" s="20">
        <f t="shared" si="337"/>
        <v>2</v>
      </c>
      <c r="O3574" s="21">
        <f t="shared" si="338"/>
        <v>12</v>
      </c>
      <c r="P3574">
        <f t="shared" si="334"/>
        <v>1.4142135623730951</v>
      </c>
      <c r="Q3574">
        <f t="shared" si="335"/>
        <v>12</v>
      </c>
    </row>
    <row r="3575" spans="1:17" x14ac:dyDescent="0.25">
      <c r="A3575" t="str">
        <f t="shared" si="333"/>
        <v>Uruguay-Foreign</v>
      </c>
      <c r="B3575">
        <v>3574</v>
      </c>
      <c r="C3575" t="s">
        <v>51</v>
      </c>
      <c r="D3575" t="s">
        <v>69</v>
      </c>
      <c r="E3575" t="s">
        <v>100</v>
      </c>
      <c r="F3575" s="3">
        <v>37447</v>
      </c>
      <c r="G3575" s="1" t="s">
        <v>67</v>
      </c>
      <c r="H3575" t="s">
        <v>67</v>
      </c>
      <c r="I3575" s="17">
        <f>IF(D3575="Moody",VLOOKUP(H3575,'Rating Translation'!$B$2:$E$25,4,FALSE),IF(D3575="SP",VLOOKUP(H3575,'Rating Translation'!$C$2:$E$25,3,FALSE),VLOOKUP(H3575,'Rating Translation'!$D$2:$E$25,2,FALSE)))</f>
        <v>11</v>
      </c>
      <c r="J3575">
        <f t="shared" si="336"/>
        <v>11</v>
      </c>
      <c r="K3575" s="20">
        <f>IF($D3575=K$1,$J3575,IF($C3575&lt;&gt;$C3574,"",K3574))</f>
        <v>11</v>
      </c>
      <c r="L3575" t="str">
        <f>IF($D3575=L$1,$J3575,IF($C3575&lt;&gt;$C3574,"",L3574))</f>
        <v/>
      </c>
      <c r="M3575">
        <f>IF($D3575=M$1,$J3575,IF($C3575&lt;&gt;$C3574,"",M3574))</f>
        <v>11</v>
      </c>
      <c r="N3575" s="20">
        <f t="shared" si="337"/>
        <v>2</v>
      </c>
      <c r="O3575" s="21">
        <f t="shared" si="338"/>
        <v>11</v>
      </c>
      <c r="P3575">
        <f t="shared" si="334"/>
        <v>0</v>
      </c>
      <c r="Q3575">
        <f t="shared" si="335"/>
        <v>11</v>
      </c>
    </row>
    <row r="3576" spans="1:17" x14ac:dyDescent="0.25">
      <c r="A3576" t="str">
        <f t="shared" si="333"/>
        <v>Uruguay-Foreign</v>
      </c>
      <c r="B3576">
        <v>3575</v>
      </c>
      <c r="C3576" t="s">
        <v>51</v>
      </c>
      <c r="D3576" t="s">
        <v>96</v>
      </c>
      <c r="E3576" t="s">
        <v>100</v>
      </c>
      <c r="F3576" s="3">
        <v>37467</v>
      </c>
      <c r="G3576" s="1" t="s">
        <v>157</v>
      </c>
      <c r="H3576" t="s">
        <v>75</v>
      </c>
      <c r="I3576" s="17">
        <f>IF(D3576="Moody",VLOOKUP(H3576,'Rating Translation'!$B$2:$E$25,4,FALSE),IF(D3576="SP",VLOOKUP(H3576,'Rating Translation'!$C$2:$E$25,3,FALSE),VLOOKUP(H3576,'Rating Translation'!$D$2:$E$25,2,FALSE)))</f>
        <v>10</v>
      </c>
      <c r="J3576">
        <f t="shared" si="336"/>
        <v>10</v>
      </c>
      <c r="K3576" s="20">
        <f>IF($D3576=K$1,$J3576,IF($C3576&lt;&gt;$C3575,"",K3575))</f>
        <v>11</v>
      </c>
      <c r="L3576" t="str">
        <f>IF($D3576=L$1,$J3576,IF($C3576&lt;&gt;$C3575,"",L3575))</f>
        <v/>
      </c>
      <c r="M3576">
        <f>IF($D3576=M$1,$J3576,IF($C3576&lt;&gt;$C3575,"",M3575))</f>
        <v>10</v>
      </c>
      <c r="N3576" s="20">
        <f t="shared" si="337"/>
        <v>2</v>
      </c>
      <c r="O3576" s="21">
        <f t="shared" si="338"/>
        <v>10.5</v>
      </c>
      <c r="P3576">
        <f t="shared" si="334"/>
        <v>0.70710678118654757</v>
      </c>
      <c r="Q3576">
        <f t="shared" si="335"/>
        <v>10.5</v>
      </c>
    </row>
    <row r="3577" spans="1:17" x14ac:dyDescent="0.25">
      <c r="A3577" t="str">
        <f t="shared" si="333"/>
        <v>Uruguay-Foreign</v>
      </c>
      <c r="B3577">
        <v>3576</v>
      </c>
      <c r="C3577" t="s">
        <v>51</v>
      </c>
      <c r="D3577" t="s">
        <v>69</v>
      </c>
      <c r="E3577" t="s">
        <v>100</v>
      </c>
      <c r="F3577" s="3">
        <v>37468</v>
      </c>
      <c r="G3577" s="1" t="s">
        <v>59</v>
      </c>
      <c r="H3577" t="s">
        <v>59</v>
      </c>
      <c r="I3577" s="17">
        <f>IF(D3577="Moody",VLOOKUP(H3577,'Rating Translation'!$B$2:$E$25,4,FALSE),IF(D3577="SP",VLOOKUP(H3577,'Rating Translation'!$C$2:$E$25,3,FALSE),VLOOKUP(H3577,'Rating Translation'!$D$2:$E$25,2,FALSE)))</f>
        <v>9</v>
      </c>
      <c r="J3577">
        <f t="shared" si="336"/>
        <v>9</v>
      </c>
      <c r="K3577" s="20">
        <f>IF($D3577=K$1,$J3577,IF($C3577&lt;&gt;$C3576,"",K3576))</f>
        <v>9</v>
      </c>
      <c r="L3577" t="str">
        <f>IF($D3577=L$1,$J3577,IF($C3577&lt;&gt;$C3576,"",L3576))</f>
        <v/>
      </c>
      <c r="M3577">
        <f>IF($D3577=M$1,$J3577,IF($C3577&lt;&gt;$C3576,"",M3576))</f>
        <v>10</v>
      </c>
      <c r="N3577" s="20">
        <f t="shared" si="337"/>
        <v>2</v>
      </c>
      <c r="O3577" s="21">
        <f t="shared" si="338"/>
        <v>9.5</v>
      </c>
      <c r="P3577">
        <f t="shared" si="334"/>
        <v>0.70710678118654757</v>
      </c>
      <c r="Q3577">
        <f t="shared" si="335"/>
        <v>9.5</v>
      </c>
    </row>
    <row r="3578" spans="1:17" x14ac:dyDescent="0.25">
      <c r="A3578" t="str">
        <f t="shared" si="333"/>
        <v>Uruguay-Foreign</v>
      </c>
      <c r="B3578">
        <v>3577</v>
      </c>
      <c r="C3578" t="s">
        <v>51</v>
      </c>
      <c r="D3578" t="s">
        <v>96</v>
      </c>
      <c r="E3578" t="s">
        <v>100</v>
      </c>
      <c r="F3578" s="3">
        <v>37628</v>
      </c>
      <c r="G3578" s="1" t="s">
        <v>73</v>
      </c>
      <c r="H3578" t="s">
        <v>93</v>
      </c>
      <c r="I3578" s="17">
        <f>IF(D3578="Moody",VLOOKUP(H3578,'Rating Translation'!$B$2:$E$25,4,FALSE),IF(D3578="SP",VLOOKUP(H3578,'Rating Translation'!$C$2:$E$25,3,FALSE),VLOOKUP(H3578,'Rating Translation'!$D$2:$E$25,2,FALSE)))</f>
        <v>9</v>
      </c>
      <c r="J3578">
        <f t="shared" si="336"/>
        <v>9</v>
      </c>
      <c r="K3578" s="20">
        <f>IF($D3578=K$1,$J3578,IF($C3578&lt;&gt;$C3577,"",K3577))</f>
        <v>9</v>
      </c>
      <c r="L3578" t="str">
        <f>IF($D3578=L$1,$J3578,IF($C3578&lt;&gt;$C3577,"",L3577))</f>
        <v/>
      </c>
      <c r="M3578">
        <f>IF($D3578=M$1,$J3578,IF($C3578&lt;&gt;$C3577,"",M3577))</f>
        <v>9</v>
      </c>
      <c r="N3578" s="20">
        <f t="shared" si="337"/>
        <v>2</v>
      </c>
      <c r="O3578" s="21">
        <f t="shared" si="338"/>
        <v>9</v>
      </c>
      <c r="P3578">
        <f t="shared" si="334"/>
        <v>0</v>
      </c>
      <c r="Q3578">
        <f t="shared" si="335"/>
        <v>9</v>
      </c>
    </row>
    <row r="3579" spans="1:17" x14ac:dyDescent="0.25">
      <c r="A3579" t="str">
        <f t="shared" si="333"/>
        <v>Uruguay-Foreign</v>
      </c>
      <c r="B3579">
        <v>3578</v>
      </c>
      <c r="C3579" t="s">
        <v>51</v>
      </c>
      <c r="D3579" t="s">
        <v>96</v>
      </c>
      <c r="E3579" t="s">
        <v>100</v>
      </c>
      <c r="F3579" s="3">
        <v>37692</v>
      </c>
      <c r="G3579" s="1" t="s">
        <v>88</v>
      </c>
      <c r="H3579" t="s">
        <v>1</v>
      </c>
      <c r="I3579" s="17">
        <f>IF(D3579="Moody",VLOOKUP(H3579,'Rating Translation'!$B$2:$E$25,4,FALSE),IF(D3579="SP",VLOOKUP(H3579,'Rating Translation'!$C$2:$E$25,3,FALSE),VLOOKUP(H3579,'Rating Translation'!$D$2:$E$25,2,FALSE)))</f>
        <v>6</v>
      </c>
      <c r="J3579">
        <f t="shared" si="336"/>
        <v>6</v>
      </c>
      <c r="K3579" s="20">
        <f>IF($D3579=K$1,$J3579,IF($C3579&lt;&gt;$C3578,"",K3578))</f>
        <v>9</v>
      </c>
      <c r="L3579" t="str">
        <f>IF($D3579=L$1,$J3579,IF($C3579&lt;&gt;$C3578,"",L3578))</f>
        <v/>
      </c>
      <c r="M3579">
        <f>IF($D3579=M$1,$J3579,IF($C3579&lt;&gt;$C3578,"",M3578))</f>
        <v>6</v>
      </c>
      <c r="N3579" s="20">
        <f t="shared" si="337"/>
        <v>2</v>
      </c>
      <c r="O3579" s="21">
        <f t="shared" si="338"/>
        <v>7.5</v>
      </c>
      <c r="P3579">
        <f t="shared" si="334"/>
        <v>2.1213203435596424</v>
      </c>
      <c r="Q3579">
        <f t="shared" si="335"/>
        <v>7.5</v>
      </c>
    </row>
    <row r="3580" spans="1:17" x14ac:dyDescent="0.25">
      <c r="A3580" t="str">
        <f t="shared" si="333"/>
        <v>Uruguay-Foreign</v>
      </c>
      <c r="B3580">
        <v>3579</v>
      </c>
      <c r="C3580" t="s">
        <v>51</v>
      </c>
      <c r="D3580" t="s">
        <v>96</v>
      </c>
      <c r="E3580" t="s">
        <v>100</v>
      </c>
      <c r="F3580" s="3">
        <v>37721</v>
      </c>
      <c r="G3580" s="1" t="s">
        <v>72</v>
      </c>
      <c r="H3580" t="s">
        <v>72</v>
      </c>
      <c r="I3580" s="17">
        <f>IF(D3580="Moody",VLOOKUP(H3580,'Rating Translation'!$B$2:$E$25,4,FALSE),IF(D3580="SP",VLOOKUP(H3580,'Rating Translation'!$C$2:$E$25,3,FALSE),VLOOKUP(H3580,'Rating Translation'!$D$2:$E$25,2,FALSE)))</f>
        <v>4</v>
      </c>
      <c r="J3580">
        <f t="shared" si="336"/>
        <v>4</v>
      </c>
      <c r="K3580" s="20">
        <f>IF($D3580=K$1,$J3580,IF($C3580&lt;&gt;$C3579,"",K3579))</f>
        <v>9</v>
      </c>
      <c r="L3580" t="str">
        <f>IF($D3580=L$1,$J3580,IF($C3580&lt;&gt;$C3579,"",L3579))</f>
        <v/>
      </c>
      <c r="M3580">
        <f>IF($D3580=M$1,$J3580,IF($C3580&lt;&gt;$C3579,"",M3579))</f>
        <v>4</v>
      </c>
      <c r="N3580" s="20">
        <f t="shared" si="337"/>
        <v>2</v>
      </c>
      <c r="O3580" s="21">
        <f t="shared" si="338"/>
        <v>6.5</v>
      </c>
      <c r="P3580">
        <f t="shared" si="334"/>
        <v>3.5355339059327378</v>
      </c>
      <c r="Q3580">
        <f t="shared" si="335"/>
        <v>6.5</v>
      </c>
    </row>
    <row r="3581" spans="1:17" x14ac:dyDescent="0.25">
      <c r="A3581" t="str">
        <f t="shared" si="333"/>
        <v>Uruguay-Foreign</v>
      </c>
      <c r="B3581">
        <v>3580</v>
      </c>
      <c r="C3581" t="s">
        <v>51</v>
      </c>
      <c r="D3581" t="s">
        <v>69</v>
      </c>
      <c r="E3581" t="s">
        <v>100</v>
      </c>
      <c r="F3581" s="3">
        <v>37750</v>
      </c>
      <c r="G3581" s="1" t="s">
        <v>59</v>
      </c>
      <c r="H3581" t="s">
        <v>59</v>
      </c>
      <c r="I3581" s="17">
        <f>IF(D3581="Moody",VLOOKUP(H3581,'Rating Translation'!$B$2:$E$25,4,FALSE),IF(D3581="SP",VLOOKUP(H3581,'Rating Translation'!$C$2:$E$25,3,FALSE),VLOOKUP(H3581,'Rating Translation'!$D$2:$E$25,2,FALSE)))</f>
        <v>9</v>
      </c>
      <c r="J3581">
        <f t="shared" si="336"/>
        <v>9</v>
      </c>
      <c r="K3581" s="20">
        <f>IF($D3581=K$1,$J3581,IF($C3581&lt;&gt;$C3580,"",K3580))</f>
        <v>9</v>
      </c>
      <c r="L3581" t="str">
        <f>IF($D3581=L$1,$J3581,IF($C3581&lt;&gt;$C3580,"",L3580))</f>
        <v/>
      </c>
      <c r="M3581">
        <f>IF($D3581=M$1,$J3581,IF($C3581&lt;&gt;$C3580,"",M3580))</f>
        <v>4</v>
      </c>
      <c r="N3581" s="20">
        <f t="shared" si="337"/>
        <v>2</v>
      </c>
      <c r="O3581" s="21">
        <f t="shared" si="338"/>
        <v>6.5</v>
      </c>
      <c r="P3581">
        <f t="shared" si="334"/>
        <v>3.5355339059327378</v>
      </c>
      <c r="Q3581">
        <f t="shared" si="335"/>
        <v>6.5</v>
      </c>
    </row>
    <row r="3582" spans="1:17" x14ac:dyDescent="0.25">
      <c r="A3582" t="str">
        <f t="shared" si="333"/>
        <v>Uruguay-Foreign</v>
      </c>
      <c r="B3582">
        <v>3581</v>
      </c>
      <c r="C3582" t="s">
        <v>51</v>
      </c>
      <c r="D3582" t="s">
        <v>96</v>
      </c>
      <c r="E3582" t="s">
        <v>100</v>
      </c>
      <c r="F3582" s="3">
        <v>37757</v>
      </c>
      <c r="G3582" s="1" t="s">
        <v>84</v>
      </c>
      <c r="H3582" t="s">
        <v>84</v>
      </c>
      <c r="I3582" s="17">
        <f>IF(D3582="Moody",VLOOKUP(H3582,'Rating Translation'!$B$2:$E$25,4,FALSE),IF(D3582="SP",VLOOKUP(H3582,'Rating Translation'!$C$2:$E$25,3,FALSE),VLOOKUP(H3582,'Rating Translation'!$D$2:$E$25,2,FALSE)))</f>
        <v>3</v>
      </c>
      <c r="J3582">
        <f t="shared" si="336"/>
        <v>3</v>
      </c>
      <c r="K3582" s="20">
        <f>IF($D3582=K$1,$J3582,IF($C3582&lt;&gt;$C3581,"",K3581))</f>
        <v>9</v>
      </c>
      <c r="L3582" t="str">
        <f>IF($D3582=L$1,$J3582,IF($C3582&lt;&gt;$C3581,"",L3581))</f>
        <v/>
      </c>
      <c r="M3582">
        <f>IF($D3582=M$1,$J3582,IF($C3582&lt;&gt;$C3581,"",M3581))</f>
        <v>3</v>
      </c>
      <c r="N3582" s="20">
        <f t="shared" si="337"/>
        <v>2</v>
      </c>
      <c r="O3582" s="21">
        <f t="shared" si="338"/>
        <v>6</v>
      </c>
      <c r="P3582">
        <f t="shared" si="334"/>
        <v>4.2426406871192848</v>
      </c>
      <c r="Q3582">
        <f t="shared" si="335"/>
        <v>6</v>
      </c>
    </row>
    <row r="3583" spans="1:17" x14ac:dyDescent="0.25">
      <c r="A3583" t="str">
        <f t="shared" si="333"/>
        <v>Uruguay-Foreign</v>
      </c>
      <c r="B3583">
        <v>3582</v>
      </c>
      <c r="C3583" t="s">
        <v>51</v>
      </c>
      <c r="D3583" t="s">
        <v>96</v>
      </c>
      <c r="E3583" t="s">
        <v>100</v>
      </c>
      <c r="F3583" s="3">
        <v>37789</v>
      </c>
      <c r="G3583" s="1" t="s">
        <v>147</v>
      </c>
      <c r="H3583" t="s">
        <v>93</v>
      </c>
      <c r="I3583" s="17">
        <f>IF(D3583="Moody",VLOOKUP(H3583,'Rating Translation'!$B$2:$E$25,4,FALSE),IF(D3583="SP",VLOOKUP(H3583,'Rating Translation'!$C$2:$E$25,3,FALSE),VLOOKUP(H3583,'Rating Translation'!$D$2:$E$25,2,FALSE)))</f>
        <v>9</v>
      </c>
      <c r="J3583">
        <f t="shared" si="336"/>
        <v>9</v>
      </c>
      <c r="K3583" s="20">
        <f>IF($D3583=K$1,$J3583,IF($C3583&lt;&gt;$C3582,"",K3582))</f>
        <v>9</v>
      </c>
      <c r="L3583" t="str">
        <f>IF($D3583=L$1,$J3583,IF($C3583&lt;&gt;$C3582,"",L3582))</f>
        <v/>
      </c>
      <c r="M3583">
        <f>IF($D3583=M$1,$J3583,IF($C3583&lt;&gt;$C3582,"",M3582))</f>
        <v>9</v>
      </c>
      <c r="N3583" s="20">
        <f t="shared" si="337"/>
        <v>2</v>
      </c>
      <c r="O3583" s="21">
        <f t="shared" si="338"/>
        <v>9</v>
      </c>
      <c r="P3583">
        <f t="shared" si="334"/>
        <v>0</v>
      </c>
      <c r="Q3583">
        <f t="shared" si="335"/>
        <v>9</v>
      </c>
    </row>
    <row r="3584" spans="1:17" x14ac:dyDescent="0.25">
      <c r="A3584" t="str">
        <f t="shared" si="333"/>
        <v>Uruguay-Foreign</v>
      </c>
      <c r="B3584">
        <v>3583</v>
      </c>
      <c r="C3584" t="s">
        <v>51</v>
      </c>
      <c r="D3584" t="s">
        <v>69</v>
      </c>
      <c r="E3584" t="s">
        <v>100</v>
      </c>
      <c r="F3584" s="3">
        <v>37940</v>
      </c>
      <c r="G3584" s="1" t="s">
        <v>60</v>
      </c>
      <c r="H3584" t="s">
        <v>59</v>
      </c>
      <c r="I3584" s="17">
        <f>IF(D3584="Moody",VLOOKUP(H3584,'Rating Translation'!$B$2:$E$25,4,FALSE),IF(D3584="SP",VLOOKUP(H3584,'Rating Translation'!$C$2:$E$25,3,FALSE),VLOOKUP(H3584,'Rating Translation'!$D$2:$E$25,2,FALSE)))</f>
        <v>9</v>
      </c>
      <c r="J3584">
        <f t="shared" si="336"/>
        <v>9</v>
      </c>
      <c r="K3584" s="20">
        <f>IF($D3584=K$1,$J3584,IF($C3584&lt;&gt;$C3583,"",K3583))</f>
        <v>9</v>
      </c>
      <c r="L3584" t="str">
        <f>IF($D3584=L$1,$J3584,IF($C3584&lt;&gt;$C3583,"",L3583))</f>
        <v/>
      </c>
      <c r="M3584">
        <f>IF($D3584=M$1,$J3584,IF($C3584&lt;&gt;$C3583,"",M3583))</f>
        <v>9</v>
      </c>
      <c r="N3584" s="20">
        <f t="shared" si="337"/>
        <v>2</v>
      </c>
      <c r="O3584" s="21">
        <f t="shared" si="338"/>
        <v>9</v>
      </c>
      <c r="P3584">
        <f t="shared" si="334"/>
        <v>0</v>
      </c>
      <c r="Q3584">
        <f t="shared" si="335"/>
        <v>9</v>
      </c>
    </row>
    <row r="3585" spans="1:17" x14ac:dyDescent="0.25">
      <c r="A3585" t="str">
        <f t="shared" si="333"/>
        <v>Uruguay-Foreign</v>
      </c>
      <c r="B3585">
        <v>3584</v>
      </c>
      <c r="C3585" t="s">
        <v>51</v>
      </c>
      <c r="D3585" t="s">
        <v>96</v>
      </c>
      <c r="E3585" t="s">
        <v>100</v>
      </c>
      <c r="F3585" s="3">
        <v>38075</v>
      </c>
      <c r="G3585" s="1" t="s">
        <v>77</v>
      </c>
      <c r="H3585" t="s">
        <v>75</v>
      </c>
      <c r="I3585" s="17">
        <f>IF(D3585="Moody",VLOOKUP(H3585,'Rating Translation'!$B$2:$E$25,4,FALSE),IF(D3585="SP",VLOOKUP(H3585,'Rating Translation'!$C$2:$E$25,3,FALSE),VLOOKUP(H3585,'Rating Translation'!$D$2:$E$25,2,FALSE)))</f>
        <v>10</v>
      </c>
      <c r="J3585">
        <f t="shared" si="336"/>
        <v>10</v>
      </c>
      <c r="K3585" s="20">
        <f>IF($D3585=K$1,$J3585,IF($C3585&lt;&gt;$C3584,"",K3584))</f>
        <v>9</v>
      </c>
      <c r="L3585" t="str">
        <f>IF($D3585=L$1,$J3585,IF($C3585&lt;&gt;$C3584,"",L3584))</f>
        <v/>
      </c>
      <c r="M3585">
        <f>IF($D3585=M$1,$J3585,IF($C3585&lt;&gt;$C3584,"",M3584))</f>
        <v>10</v>
      </c>
      <c r="N3585" s="20">
        <f t="shared" si="337"/>
        <v>2</v>
      </c>
      <c r="O3585" s="21">
        <f t="shared" si="338"/>
        <v>9.5</v>
      </c>
      <c r="P3585">
        <f t="shared" si="334"/>
        <v>0.70710678118654757</v>
      </c>
      <c r="Q3585">
        <f t="shared" si="335"/>
        <v>9.5</v>
      </c>
    </row>
    <row r="3586" spans="1:17" x14ac:dyDescent="0.25">
      <c r="A3586" t="str">
        <f t="shared" ref="A3586:A3649" si="339">CONCATENATE(C3586,"-",E3586)</f>
        <v>Uruguay-Foreign</v>
      </c>
      <c r="B3586">
        <v>3585</v>
      </c>
      <c r="C3586" t="s">
        <v>51</v>
      </c>
      <c r="D3586" t="s">
        <v>69</v>
      </c>
      <c r="E3586" t="s">
        <v>100</v>
      </c>
      <c r="F3586" s="3">
        <v>38301</v>
      </c>
      <c r="G3586" s="1" t="s">
        <v>61</v>
      </c>
      <c r="H3586" t="s">
        <v>59</v>
      </c>
      <c r="I3586" s="17">
        <f>IF(D3586="Moody",VLOOKUP(H3586,'Rating Translation'!$B$2:$E$25,4,FALSE),IF(D3586="SP",VLOOKUP(H3586,'Rating Translation'!$C$2:$E$25,3,FALSE),VLOOKUP(H3586,'Rating Translation'!$D$2:$E$25,2,FALSE)))</f>
        <v>9</v>
      </c>
      <c r="J3586">
        <f t="shared" si="336"/>
        <v>9</v>
      </c>
      <c r="K3586" s="20">
        <f>IF($D3586=K$1,$J3586,IF($C3586&lt;&gt;$C3585,"",K3585))</f>
        <v>9</v>
      </c>
      <c r="L3586" t="str">
        <f>IF($D3586=L$1,$J3586,IF($C3586&lt;&gt;$C3585,"",L3585))</f>
        <v/>
      </c>
      <c r="M3586">
        <f>IF($D3586=M$1,$J3586,IF($C3586&lt;&gt;$C3585,"",M3585))</f>
        <v>10</v>
      </c>
      <c r="N3586" s="20">
        <f t="shared" si="337"/>
        <v>2</v>
      </c>
      <c r="O3586" s="21">
        <f t="shared" si="338"/>
        <v>9.5</v>
      </c>
      <c r="P3586">
        <f t="shared" si="334"/>
        <v>0.70710678118654757</v>
      </c>
      <c r="Q3586">
        <f t="shared" si="335"/>
        <v>9.5</v>
      </c>
    </row>
    <row r="3587" spans="1:17" x14ac:dyDescent="0.25">
      <c r="A3587" t="str">
        <f t="shared" si="339"/>
        <v>Uruguay-Foreign</v>
      </c>
      <c r="B3587">
        <v>3586</v>
      </c>
      <c r="C3587" t="s">
        <v>51</v>
      </c>
      <c r="D3587" t="s">
        <v>96</v>
      </c>
      <c r="E3587" t="s">
        <v>100</v>
      </c>
      <c r="F3587" s="3">
        <v>38418</v>
      </c>
      <c r="G3587" s="1" t="s">
        <v>146</v>
      </c>
      <c r="H3587" t="s">
        <v>95</v>
      </c>
      <c r="I3587" s="17">
        <f>IF(D3587="Moody",VLOOKUP(H3587,'Rating Translation'!$B$2:$E$25,4,FALSE),IF(D3587="SP",VLOOKUP(H3587,'Rating Translation'!$C$2:$E$25,3,FALSE),VLOOKUP(H3587,'Rating Translation'!$D$2:$E$25,2,FALSE)))</f>
        <v>11</v>
      </c>
      <c r="J3587">
        <f t="shared" si="336"/>
        <v>11</v>
      </c>
      <c r="K3587" s="20">
        <f>IF($D3587=K$1,$J3587,IF($C3587&lt;&gt;$C3586,"",K3586))</f>
        <v>9</v>
      </c>
      <c r="L3587" t="str">
        <f>IF($D3587=L$1,$J3587,IF($C3587&lt;&gt;$C3586,"",L3586))</f>
        <v/>
      </c>
      <c r="M3587">
        <f>IF($D3587=M$1,$J3587,IF($C3587&lt;&gt;$C3586,"",M3586))</f>
        <v>11</v>
      </c>
      <c r="N3587" s="20">
        <f t="shared" si="337"/>
        <v>2</v>
      </c>
      <c r="O3587" s="21">
        <f t="shared" si="338"/>
        <v>10</v>
      </c>
      <c r="P3587">
        <f t="shared" ref="P3587:P3650" si="340">IF(N3587&lt;=1,"",STDEV(K3587:M3587))</f>
        <v>1.4142135623730951</v>
      </c>
      <c r="Q3587">
        <f t="shared" ref="Q3587:Q3650" si="341">MEDIAN(K3587:M3587)</f>
        <v>10</v>
      </c>
    </row>
    <row r="3588" spans="1:17" x14ac:dyDescent="0.25">
      <c r="A3588" t="str">
        <f t="shared" si="339"/>
        <v>Uruguay-Foreign</v>
      </c>
      <c r="B3588">
        <v>3587</v>
      </c>
      <c r="C3588" t="s">
        <v>51</v>
      </c>
      <c r="D3588" t="s">
        <v>96</v>
      </c>
      <c r="E3588" t="s">
        <v>100</v>
      </c>
      <c r="F3588" s="3">
        <v>38861</v>
      </c>
      <c r="G3588" s="1" t="s">
        <v>209</v>
      </c>
      <c r="H3588" t="s">
        <v>95</v>
      </c>
      <c r="I3588" s="17">
        <f>IF(D3588="Moody",VLOOKUP(H3588,'Rating Translation'!$B$2:$E$25,4,FALSE),IF(D3588="SP",VLOOKUP(H3588,'Rating Translation'!$C$2:$E$25,3,FALSE),VLOOKUP(H3588,'Rating Translation'!$D$2:$E$25,2,FALSE)))</f>
        <v>11</v>
      </c>
      <c r="J3588">
        <f t="shared" si="336"/>
        <v>11</v>
      </c>
      <c r="K3588" s="20">
        <f>IF($D3588=K$1,$J3588,IF($C3588&lt;&gt;$C3587,"",K3587))</f>
        <v>9</v>
      </c>
      <c r="L3588" t="str">
        <f>IF($D3588=L$1,$J3588,IF($C3588&lt;&gt;$C3587,"",L3587))</f>
        <v/>
      </c>
      <c r="M3588">
        <f>IF($D3588=M$1,$J3588,IF($C3588&lt;&gt;$C3587,"",M3587))</f>
        <v>11</v>
      </c>
      <c r="N3588" s="20">
        <f t="shared" si="337"/>
        <v>2</v>
      </c>
      <c r="O3588" s="21">
        <f t="shared" si="338"/>
        <v>10</v>
      </c>
      <c r="P3588">
        <f t="shared" si="340"/>
        <v>1.4142135623730951</v>
      </c>
      <c r="Q3588">
        <f t="shared" si="341"/>
        <v>10</v>
      </c>
    </row>
    <row r="3589" spans="1:17" x14ac:dyDescent="0.25">
      <c r="A3589" t="str">
        <f t="shared" si="339"/>
        <v>Uruguay-Foreign</v>
      </c>
      <c r="B3589">
        <v>3588</v>
      </c>
      <c r="C3589" t="s">
        <v>51</v>
      </c>
      <c r="D3589" t="s">
        <v>69</v>
      </c>
      <c r="E3589" t="s">
        <v>100</v>
      </c>
      <c r="F3589" s="3">
        <v>38972</v>
      </c>
      <c r="G3589" s="1" t="s">
        <v>145</v>
      </c>
      <c r="H3589" t="s">
        <v>59</v>
      </c>
      <c r="I3589" s="17">
        <f>IF(D3589="Moody",VLOOKUP(H3589,'Rating Translation'!$B$2:$E$25,4,FALSE),IF(D3589="SP",VLOOKUP(H3589,'Rating Translation'!$C$2:$E$25,3,FALSE),VLOOKUP(H3589,'Rating Translation'!$D$2:$E$25,2,FALSE)))</f>
        <v>9</v>
      </c>
      <c r="J3589">
        <f t="shared" si="336"/>
        <v>9</v>
      </c>
      <c r="K3589" s="20">
        <f>IF($D3589=K$1,$J3589,IF($C3589&lt;&gt;$C3588,"",K3588))</f>
        <v>9</v>
      </c>
      <c r="L3589" t="str">
        <f>IF($D3589=L$1,$J3589,IF($C3589&lt;&gt;$C3588,"",L3588))</f>
        <v/>
      </c>
      <c r="M3589">
        <f>IF($D3589=M$1,$J3589,IF($C3589&lt;&gt;$C3588,"",M3588))</f>
        <v>11</v>
      </c>
      <c r="N3589" s="20">
        <f t="shared" si="337"/>
        <v>2</v>
      </c>
      <c r="O3589" s="21">
        <f t="shared" si="338"/>
        <v>10</v>
      </c>
      <c r="P3589">
        <f t="shared" si="340"/>
        <v>1.4142135623730951</v>
      </c>
      <c r="Q3589">
        <f t="shared" si="341"/>
        <v>10</v>
      </c>
    </row>
    <row r="3590" spans="1:17" x14ac:dyDescent="0.25">
      <c r="A3590" t="str">
        <f t="shared" si="339"/>
        <v>Uruguay-Foreign</v>
      </c>
      <c r="B3590">
        <v>3589</v>
      </c>
      <c r="C3590" t="s">
        <v>51</v>
      </c>
      <c r="D3590" t="s">
        <v>69</v>
      </c>
      <c r="E3590" t="s">
        <v>100</v>
      </c>
      <c r="F3590" s="3">
        <v>39072</v>
      </c>
      <c r="G3590" s="1" t="s">
        <v>140</v>
      </c>
      <c r="H3590" t="s">
        <v>67</v>
      </c>
      <c r="I3590" s="17">
        <f>IF(D3590="Moody",VLOOKUP(H3590,'Rating Translation'!$B$2:$E$25,4,FALSE),IF(D3590="SP",VLOOKUP(H3590,'Rating Translation'!$C$2:$E$25,3,FALSE),VLOOKUP(H3590,'Rating Translation'!$D$2:$E$25,2,FALSE)))</f>
        <v>11</v>
      </c>
      <c r="J3590">
        <f t="shared" si="336"/>
        <v>11</v>
      </c>
      <c r="K3590" s="20">
        <f>IF($D3590=K$1,$J3590,IF($C3590&lt;&gt;$C3589,"",K3589))</f>
        <v>11</v>
      </c>
      <c r="L3590" t="str">
        <f>IF($D3590=L$1,$J3590,IF($C3590&lt;&gt;$C3589,"",L3589))</f>
        <v/>
      </c>
      <c r="M3590">
        <f>IF($D3590=M$1,$J3590,IF($C3590&lt;&gt;$C3589,"",M3589))</f>
        <v>11</v>
      </c>
      <c r="N3590" s="20">
        <f t="shared" si="337"/>
        <v>2</v>
      </c>
      <c r="O3590" s="21">
        <f t="shared" si="338"/>
        <v>11</v>
      </c>
      <c r="P3590">
        <f t="shared" si="340"/>
        <v>0</v>
      </c>
      <c r="Q3590">
        <f t="shared" si="341"/>
        <v>11</v>
      </c>
    </row>
    <row r="3591" spans="1:17" x14ac:dyDescent="0.25">
      <c r="A3591" t="str">
        <f t="shared" si="339"/>
        <v>Uruguay-Foreign</v>
      </c>
      <c r="B3591">
        <v>3590</v>
      </c>
      <c r="C3591" t="s">
        <v>51</v>
      </c>
      <c r="D3591" t="s">
        <v>96</v>
      </c>
      <c r="E3591" t="s">
        <v>100</v>
      </c>
      <c r="F3591" s="3">
        <v>39290</v>
      </c>
      <c r="G3591" s="1" t="s">
        <v>80</v>
      </c>
      <c r="H3591" t="s">
        <v>94</v>
      </c>
      <c r="I3591" s="17">
        <f>IF(D3591="Moody",VLOOKUP(H3591,'Rating Translation'!$B$2:$E$25,4,FALSE),IF(D3591="SP",VLOOKUP(H3591,'Rating Translation'!$C$2:$E$25,3,FALSE),VLOOKUP(H3591,'Rating Translation'!$D$2:$E$25,2,FALSE)))</f>
        <v>12</v>
      </c>
      <c r="J3591">
        <f t="shared" si="336"/>
        <v>12</v>
      </c>
      <c r="K3591" s="20">
        <f>IF($D3591=K$1,$J3591,IF($C3591&lt;&gt;$C3590,"",K3590))</f>
        <v>11</v>
      </c>
      <c r="L3591" t="str">
        <f>IF($D3591=L$1,$J3591,IF($C3591&lt;&gt;$C3590,"",L3590))</f>
        <v/>
      </c>
      <c r="M3591">
        <f>IF($D3591=M$1,$J3591,IF($C3591&lt;&gt;$C3590,"",M3590))</f>
        <v>12</v>
      </c>
      <c r="N3591" s="20">
        <f t="shared" si="337"/>
        <v>2</v>
      </c>
      <c r="O3591" s="21">
        <f t="shared" si="338"/>
        <v>11.5</v>
      </c>
      <c r="P3591">
        <f t="shared" si="340"/>
        <v>0.70710678118654757</v>
      </c>
      <c r="Q3591">
        <f t="shared" si="341"/>
        <v>11.5</v>
      </c>
    </row>
    <row r="3592" spans="1:17" x14ac:dyDescent="0.25">
      <c r="A3592" t="str">
        <f t="shared" si="339"/>
        <v>Uruguay-Foreign</v>
      </c>
      <c r="B3592">
        <v>3591</v>
      </c>
      <c r="C3592" t="s">
        <v>51</v>
      </c>
      <c r="D3592" t="s">
        <v>69</v>
      </c>
      <c r="E3592" t="s">
        <v>100</v>
      </c>
      <c r="F3592" s="3">
        <v>39674</v>
      </c>
      <c r="G3592" s="1" t="s">
        <v>145</v>
      </c>
      <c r="H3592" t="s">
        <v>67</v>
      </c>
      <c r="I3592" s="17">
        <f>IF(D3592="Moody",VLOOKUP(H3592,'Rating Translation'!$B$2:$E$25,4,FALSE),IF(D3592="SP",VLOOKUP(H3592,'Rating Translation'!$C$2:$E$25,3,FALSE),VLOOKUP(H3592,'Rating Translation'!$D$2:$E$25,2,FALSE)))</f>
        <v>11</v>
      </c>
      <c r="J3592">
        <f t="shared" si="336"/>
        <v>11</v>
      </c>
      <c r="K3592" s="20">
        <f>IF($D3592=K$1,$J3592,IF($C3592&lt;&gt;$C3591,"",K3591))</f>
        <v>11</v>
      </c>
      <c r="L3592" t="str">
        <f>IF($D3592=L$1,$J3592,IF($C3592&lt;&gt;$C3591,"",L3591))</f>
        <v/>
      </c>
      <c r="M3592">
        <f>IF($D3592=M$1,$J3592,IF($C3592&lt;&gt;$C3591,"",M3591))</f>
        <v>12</v>
      </c>
      <c r="N3592" s="20">
        <f t="shared" si="337"/>
        <v>2</v>
      </c>
      <c r="O3592" s="21">
        <f t="shared" si="338"/>
        <v>11.5</v>
      </c>
      <c r="P3592">
        <f t="shared" si="340"/>
        <v>0.70710678118654757</v>
      </c>
      <c r="Q3592">
        <f t="shared" si="341"/>
        <v>11.5</v>
      </c>
    </row>
    <row r="3593" spans="1:17" x14ac:dyDescent="0.25">
      <c r="A3593" t="str">
        <f t="shared" si="339"/>
        <v>Uruguay-Foreign</v>
      </c>
      <c r="B3593">
        <v>3592</v>
      </c>
      <c r="C3593" t="s">
        <v>51</v>
      </c>
      <c r="D3593" t="s">
        <v>69</v>
      </c>
      <c r="E3593" t="s">
        <v>100</v>
      </c>
      <c r="F3593" s="3">
        <v>39825</v>
      </c>
      <c r="G3593" s="1" t="s">
        <v>143</v>
      </c>
      <c r="H3593" t="s">
        <v>68</v>
      </c>
      <c r="I3593" s="17">
        <f>IF(D3593="Moody",VLOOKUP(H3593,'Rating Translation'!$B$2:$E$25,4,FALSE),IF(D3593="SP",VLOOKUP(H3593,'Rating Translation'!$C$2:$E$25,3,FALSE),VLOOKUP(H3593,'Rating Translation'!$D$2:$E$25,2,FALSE)))</f>
        <v>12</v>
      </c>
      <c r="J3593">
        <f t="shared" si="336"/>
        <v>12</v>
      </c>
      <c r="K3593" s="20">
        <f>IF($D3593=K$1,$J3593,IF($C3593&lt;&gt;$C3592,"",K3592))</f>
        <v>12</v>
      </c>
      <c r="L3593" t="str">
        <f>IF($D3593=L$1,$J3593,IF($C3593&lt;&gt;$C3592,"",L3592))</f>
        <v/>
      </c>
      <c r="M3593">
        <f>IF($D3593=M$1,$J3593,IF($C3593&lt;&gt;$C3592,"",M3592))</f>
        <v>12</v>
      </c>
      <c r="N3593" s="20">
        <f t="shared" si="337"/>
        <v>2</v>
      </c>
      <c r="O3593" s="21">
        <f t="shared" si="338"/>
        <v>12</v>
      </c>
      <c r="P3593">
        <f t="shared" si="340"/>
        <v>0</v>
      </c>
      <c r="Q3593">
        <f t="shared" si="341"/>
        <v>12</v>
      </c>
    </row>
    <row r="3594" spans="1:17" x14ac:dyDescent="0.25">
      <c r="A3594" t="str">
        <f t="shared" si="339"/>
        <v>Uruguay-Foreign</v>
      </c>
      <c r="B3594">
        <v>3593</v>
      </c>
      <c r="C3594" t="s">
        <v>51</v>
      </c>
      <c r="D3594" t="s">
        <v>96</v>
      </c>
      <c r="E3594" t="s">
        <v>100</v>
      </c>
      <c r="F3594" s="3">
        <v>40007</v>
      </c>
      <c r="G3594" s="1" t="s">
        <v>83</v>
      </c>
      <c r="H3594" t="s">
        <v>94</v>
      </c>
      <c r="I3594" s="17">
        <f>IF(D3594="Moody",VLOOKUP(H3594,'Rating Translation'!$B$2:$E$25,4,FALSE),IF(D3594="SP",VLOOKUP(H3594,'Rating Translation'!$C$2:$E$25,3,FALSE),VLOOKUP(H3594,'Rating Translation'!$D$2:$E$25,2,FALSE)))</f>
        <v>12</v>
      </c>
      <c r="J3594">
        <f t="shared" si="336"/>
        <v>12</v>
      </c>
      <c r="K3594" s="20">
        <f>IF($D3594=K$1,$J3594,IF($C3594&lt;&gt;$C3593,"",K3593))</f>
        <v>12</v>
      </c>
      <c r="L3594" t="str">
        <f>IF($D3594=L$1,$J3594,IF($C3594&lt;&gt;$C3593,"",L3593))</f>
        <v/>
      </c>
      <c r="M3594">
        <f>IF($D3594=M$1,$J3594,IF($C3594&lt;&gt;$C3593,"",M3593))</f>
        <v>12</v>
      </c>
      <c r="N3594" s="20">
        <f t="shared" si="337"/>
        <v>2</v>
      </c>
      <c r="O3594" s="21">
        <f t="shared" si="338"/>
        <v>12</v>
      </c>
      <c r="P3594">
        <f t="shared" si="340"/>
        <v>0</v>
      </c>
      <c r="Q3594">
        <f t="shared" si="341"/>
        <v>12</v>
      </c>
    </row>
    <row r="3595" spans="1:17" x14ac:dyDescent="0.25">
      <c r="A3595" t="str">
        <f t="shared" si="339"/>
        <v>Uruguay-Foreign</v>
      </c>
      <c r="B3595">
        <v>3594</v>
      </c>
      <c r="C3595" t="s">
        <v>51</v>
      </c>
      <c r="D3595" t="s">
        <v>96</v>
      </c>
      <c r="E3595" t="s">
        <v>100</v>
      </c>
      <c r="F3595" s="3">
        <v>40386</v>
      </c>
      <c r="G3595" s="1" t="s">
        <v>155</v>
      </c>
      <c r="H3595" t="s">
        <v>92</v>
      </c>
      <c r="I3595" s="17">
        <f>IF(D3595="Moody",VLOOKUP(H3595,'Rating Translation'!$B$2:$E$25,4,FALSE),IF(D3595="SP",VLOOKUP(H3595,'Rating Translation'!$C$2:$E$25,3,FALSE),VLOOKUP(H3595,'Rating Translation'!$D$2:$E$25,2,FALSE)))</f>
        <v>13</v>
      </c>
      <c r="J3595">
        <f t="shared" si="336"/>
        <v>13</v>
      </c>
      <c r="K3595" s="20">
        <f>IF($D3595=K$1,$J3595,IF($C3595&lt;&gt;$C3594,"",K3594))</f>
        <v>12</v>
      </c>
      <c r="L3595" t="str">
        <f>IF($D3595=L$1,$J3595,IF($C3595&lt;&gt;$C3594,"",L3594))</f>
        <v/>
      </c>
      <c r="M3595">
        <f>IF($D3595=M$1,$J3595,IF($C3595&lt;&gt;$C3594,"",M3594))</f>
        <v>13</v>
      </c>
      <c r="N3595" s="20">
        <f t="shared" si="337"/>
        <v>2</v>
      </c>
      <c r="O3595" s="21">
        <f t="shared" si="338"/>
        <v>12.5</v>
      </c>
      <c r="P3595">
        <f t="shared" si="340"/>
        <v>0.70710678118654757</v>
      </c>
      <c r="Q3595">
        <f t="shared" si="341"/>
        <v>12.5</v>
      </c>
    </row>
    <row r="3596" spans="1:17" x14ac:dyDescent="0.25">
      <c r="A3596" t="str">
        <f t="shared" si="339"/>
        <v>Uruguay-Foreign</v>
      </c>
      <c r="B3596">
        <v>3595</v>
      </c>
      <c r="C3596" t="s">
        <v>51</v>
      </c>
      <c r="D3596" t="s">
        <v>69</v>
      </c>
      <c r="E3596" t="s">
        <v>100</v>
      </c>
      <c r="F3596" s="3">
        <v>40520</v>
      </c>
      <c r="G3596" s="1" t="s">
        <v>150</v>
      </c>
      <c r="H3596" t="s">
        <v>125</v>
      </c>
      <c r="I3596" s="17">
        <f>IF(D3596="Moody",VLOOKUP(H3596,'Rating Translation'!$B$2:$E$25,4,FALSE),IF(D3596="SP",VLOOKUP(H3596,'Rating Translation'!$C$2:$E$25,3,FALSE),VLOOKUP(H3596,'Rating Translation'!$D$2:$E$25,2,FALSE)))</f>
        <v>14</v>
      </c>
      <c r="J3596">
        <f t="shared" si="336"/>
        <v>14</v>
      </c>
      <c r="K3596" s="20">
        <f>IF($D3596=K$1,$J3596,IF($C3596&lt;&gt;$C3595,"",K3595))</f>
        <v>14</v>
      </c>
      <c r="L3596" t="str">
        <f>IF($D3596=L$1,$J3596,IF($C3596&lt;&gt;$C3595,"",L3595))</f>
        <v/>
      </c>
      <c r="M3596">
        <f>IF($D3596=M$1,$J3596,IF($C3596&lt;&gt;$C3595,"",M3595))</f>
        <v>13</v>
      </c>
      <c r="N3596" s="20">
        <f t="shared" si="337"/>
        <v>2</v>
      </c>
      <c r="O3596" s="21">
        <f t="shared" si="338"/>
        <v>13.5</v>
      </c>
      <c r="P3596">
        <f t="shared" si="340"/>
        <v>0.70710678118654757</v>
      </c>
      <c r="Q3596">
        <f t="shared" si="341"/>
        <v>13.5</v>
      </c>
    </row>
    <row r="3597" spans="1:17" x14ac:dyDescent="0.25">
      <c r="A3597" t="str">
        <f t="shared" si="339"/>
        <v>Uruguay-Foreign</v>
      </c>
      <c r="B3597">
        <v>3596</v>
      </c>
      <c r="C3597" t="s">
        <v>51</v>
      </c>
      <c r="D3597" t="s">
        <v>96</v>
      </c>
      <c r="E3597" t="s">
        <v>100</v>
      </c>
      <c r="F3597" s="3">
        <v>40738</v>
      </c>
      <c r="G3597" s="1" t="s">
        <v>154</v>
      </c>
      <c r="H3597" t="s">
        <v>71</v>
      </c>
      <c r="I3597" s="17">
        <f>IF(D3597="Moody",VLOOKUP(H3597,'Rating Translation'!$B$2:$E$25,4,FALSE),IF(D3597="SP",VLOOKUP(H3597,'Rating Translation'!$C$2:$E$25,3,FALSE),VLOOKUP(H3597,'Rating Translation'!$D$2:$E$25,2,FALSE)))</f>
        <v>14</v>
      </c>
      <c r="J3597">
        <f t="shared" si="336"/>
        <v>14</v>
      </c>
      <c r="K3597" s="20">
        <f>IF($D3597=K$1,$J3597,IF($C3597&lt;&gt;$C3596,"",K3596))</f>
        <v>14</v>
      </c>
      <c r="L3597" t="str">
        <f>IF($D3597=L$1,$J3597,IF($C3597&lt;&gt;$C3596,"",L3596))</f>
        <v/>
      </c>
      <c r="M3597">
        <f>IF($D3597=M$1,$J3597,IF($C3597&lt;&gt;$C3596,"",M3596))</f>
        <v>14</v>
      </c>
      <c r="N3597" s="20">
        <f t="shared" si="337"/>
        <v>2</v>
      </c>
      <c r="O3597" s="21">
        <f t="shared" si="338"/>
        <v>14</v>
      </c>
      <c r="P3597">
        <f t="shared" si="340"/>
        <v>0</v>
      </c>
      <c r="Q3597">
        <f t="shared" si="341"/>
        <v>14</v>
      </c>
    </row>
    <row r="3598" spans="1:17" x14ac:dyDescent="0.25">
      <c r="A3598" t="str">
        <f t="shared" si="339"/>
        <v>Uruguay-Foreign</v>
      </c>
      <c r="B3598">
        <v>3597</v>
      </c>
      <c r="C3598" t="s">
        <v>51</v>
      </c>
      <c r="D3598" t="s">
        <v>79</v>
      </c>
      <c r="E3598" t="s">
        <v>100</v>
      </c>
      <c r="F3598" s="3">
        <v>40749</v>
      </c>
      <c r="G3598" s="1" t="s">
        <v>154</v>
      </c>
      <c r="H3598" t="s">
        <v>71</v>
      </c>
      <c r="I3598" s="17">
        <f>IF(D3598="Moody",VLOOKUP(H3598,'Rating Translation'!$B$2:$E$25,4,FALSE),IF(D3598="SP",VLOOKUP(H3598,'Rating Translation'!$C$2:$E$25,3,FALSE),VLOOKUP(H3598,'Rating Translation'!$D$2:$E$25,2,FALSE)))</f>
        <v>14</v>
      </c>
      <c r="J3598">
        <f t="shared" si="336"/>
        <v>14</v>
      </c>
      <c r="K3598" s="20">
        <f>IF($D3598=K$1,$J3598,IF($C3598&lt;&gt;$C3597,"",K3597))</f>
        <v>14</v>
      </c>
      <c r="L3598">
        <f>IF($D3598=L$1,$J3598,IF($C3598&lt;&gt;$C3597,"",L3597))</f>
        <v>14</v>
      </c>
      <c r="M3598">
        <f>IF($D3598=M$1,$J3598,IF($C3598&lt;&gt;$C3597,"",M3597))</f>
        <v>14</v>
      </c>
      <c r="N3598" s="20">
        <f t="shared" si="337"/>
        <v>3</v>
      </c>
      <c r="O3598" s="21">
        <f t="shared" si="338"/>
        <v>14</v>
      </c>
      <c r="P3598">
        <f t="shared" si="340"/>
        <v>0</v>
      </c>
      <c r="Q3598">
        <f t="shared" si="341"/>
        <v>14</v>
      </c>
    </row>
    <row r="3599" spans="1:17" x14ac:dyDescent="0.25">
      <c r="A3599" t="str">
        <f t="shared" si="339"/>
        <v>Uruguay-Foreign</v>
      </c>
      <c r="B3599">
        <v>3598</v>
      </c>
      <c r="C3599" t="s">
        <v>51</v>
      </c>
      <c r="D3599" t="s">
        <v>96</v>
      </c>
      <c r="E3599" t="s">
        <v>100</v>
      </c>
      <c r="F3599" s="3">
        <v>40889</v>
      </c>
      <c r="G3599" s="1" t="s">
        <v>154</v>
      </c>
      <c r="H3599" t="s">
        <v>71</v>
      </c>
      <c r="I3599" s="17">
        <f>IF(D3599="Moody",VLOOKUP(H3599,'Rating Translation'!$B$2:$E$25,4,FALSE),IF(D3599="SP",VLOOKUP(H3599,'Rating Translation'!$C$2:$E$25,3,FALSE),VLOOKUP(H3599,'Rating Translation'!$D$2:$E$25,2,FALSE)))</f>
        <v>14</v>
      </c>
      <c r="J3599">
        <f t="shared" si="336"/>
        <v>14</v>
      </c>
      <c r="K3599" s="20">
        <f>IF($D3599=K$1,$J3599,IF($C3599&lt;&gt;$C3598,"",K3598))</f>
        <v>14</v>
      </c>
      <c r="L3599">
        <f>IF($D3599=L$1,$J3599,IF($C3599&lt;&gt;$C3598,"",L3598))</f>
        <v>14</v>
      </c>
      <c r="M3599">
        <f>IF($D3599=M$1,$J3599,IF($C3599&lt;&gt;$C3598,"",M3598))</f>
        <v>14</v>
      </c>
      <c r="N3599" s="20">
        <f t="shared" si="337"/>
        <v>3</v>
      </c>
      <c r="O3599" s="21">
        <f t="shared" si="338"/>
        <v>14</v>
      </c>
      <c r="P3599">
        <f t="shared" si="340"/>
        <v>0</v>
      </c>
      <c r="Q3599">
        <f t="shared" si="341"/>
        <v>14</v>
      </c>
    </row>
    <row r="3600" spans="1:17" x14ac:dyDescent="0.25">
      <c r="A3600" t="str">
        <f t="shared" si="339"/>
        <v>Uruguay-Foreign</v>
      </c>
      <c r="B3600">
        <v>3599</v>
      </c>
      <c r="C3600" t="s">
        <v>51</v>
      </c>
      <c r="D3600" t="s">
        <v>69</v>
      </c>
      <c r="E3600" t="s">
        <v>100</v>
      </c>
      <c r="F3600" s="3">
        <v>40934</v>
      </c>
      <c r="G3600" s="1" t="s">
        <v>63</v>
      </c>
      <c r="H3600" t="s">
        <v>125</v>
      </c>
      <c r="I3600" s="17">
        <f>IF(D3600="Moody",VLOOKUP(H3600,'Rating Translation'!$B$2:$E$25,4,FALSE),IF(D3600="SP",VLOOKUP(H3600,'Rating Translation'!$C$2:$E$25,3,FALSE),VLOOKUP(H3600,'Rating Translation'!$D$2:$E$25,2,FALSE)))</f>
        <v>14</v>
      </c>
      <c r="J3600">
        <f t="shared" si="336"/>
        <v>14</v>
      </c>
      <c r="K3600" s="20">
        <f>IF($D3600=K$1,$J3600,IF($C3600&lt;&gt;$C3599,"",K3599))</f>
        <v>14</v>
      </c>
      <c r="L3600">
        <f>IF($D3600=L$1,$J3600,IF($C3600&lt;&gt;$C3599,"",L3599))</f>
        <v>14</v>
      </c>
      <c r="M3600">
        <f>IF($D3600=M$1,$J3600,IF($C3600&lt;&gt;$C3599,"",M3599))</f>
        <v>14</v>
      </c>
      <c r="N3600" s="20">
        <f t="shared" si="337"/>
        <v>3</v>
      </c>
      <c r="O3600" s="21">
        <f t="shared" si="338"/>
        <v>14</v>
      </c>
      <c r="P3600">
        <f t="shared" si="340"/>
        <v>0</v>
      </c>
      <c r="Q3600">
        <f t="shared" si="341"/>
        <v>14</v>
      </c>
    </row>
    <row r="3601" spans="1:17" x14ac:dyDescent="0.25">
      <c r="A3601" t="str">
        <f t="shared" si="339"/>
        <v>Uruguay-Foreign</v>
      </c>
      <c r="B3601">
        <v>3600</v>
      </c>
      <c r="C3601" t="s">
        <v>51</v>
      </c>
      <c r="D3601" t="s">
        <v>79</v>
      </c>
      <c r="E3601" t="s">
        <v>100</v>
      </c>
      <c r="F3601" s="3">
        <v>41002</v>
      </c>
      <c r="G3601" s="1" t="s">
        <v>153</v>
      </c>
      <c r="H3601" t="s">
        <v>124</v>
      </c>
      <c r="I3601" s="17">
        <f>IF(D3601="Moody",VLOOKUP(H3601,'Rating Translation'!$B$2:$E$25,4,FALSE),IF(D3601="SP",VLOOKUP(H3601,'Rating Translation'!$C$2:$E$25,3,FALSE),VLOOKUP(H3601,'Rating Translation'!$D$2:$E$25,2,FALSE)))</f>
        <v>15</v>
      </c>
      <c r="J3601">
        <f t="shared" si="336"/>
        <v>15</v>
      </c>
      <c r="K3601" s="20">
        <f>IF($D3601=K$1,$J3601,IF($C3601&lt;&gt;$C3600,"",K3600))</f>
        <v>14</v>
      </c>
      <c r="L3601">
        <f>IF($D3601=L$1,$J3601,IF($C3601&lt;&gt;$C3600,"",L3600))</f>
        <v>15</v>
      </c>
      <c r="M3601">
        <f>IF($D3601=M$1,$J3601,IF($C3601&lt;&gt;$C3600,"",M3600))</f>
        <v>14</v>
      </c>
      <c r="N3601" s="20">
        <f t="shared" si="337"/>
        <v>3</v>
      </c>
      <c r="O3601" s="21">
        <f t="shared" si="338"/>
        <v>14.333333333333334</v>
      </c>
      <c r="P3601">
        <f t="shared" si="340"/>
        <v>0.57735026918962573</v>
      </c>
      <c r="Q3601">
        <f t="shared" si="341"/>
        <v>14</v>
      </c>
    </row>
    <row r="3602" spans="1:17" x14ac:dyDescent="0.25">
      <c r="A3602" t="str">
        <f t="shared" si="339"/>
        <v>Uruguay-Foreign</v>
      </c>
      <c r="B3602">
        <v>3601</v>
      </c>
      <c r="C3602" t="s">
        <v>51</v>
      </c>
      <c r="D3602" t="s">
        <v>96</v>
      </c>
      <c r="E3602" t="s">
        <v>100</v>
      </c>
      <c r="F3602" s="3">
        <v>41023</v>
      </c>
      <c r="G3602" s="1" t="s">
        <v>71</v>
      </c>
      <c r="H3602" t="s">
        <v>71</v>
      </c>
      <c r="I3602" s="17">
        <f>IF(D3602="Moody",VLOOKUP(H3602,'Rating Translation'!$B$2:$E$25,4,FALSE),IF(D3602="SP",VLOOKUP(H3602,'Rating Translation'!$C$2:$E$25,3,FALSE),VLOOKUP(H3602,'Rating Translation'!$D$2:$E$25,2,FALSE)))</f>
        <v>14</v>
      </c>
      <c r="J3602">
        <f t="shared" si="336"/>
        <v>14</v>
      </c>
      <c r="K3602" s="20">
        <f>IF($D3602=K$1,$J3602,IF($C3602&lt;&gt;$C3601,"",K3601))</f>
        <v>14</v>
      </c>
      <c r="L3602">
        <f>IF($D3602=L$1,$J3602,IF($C3602&lt;&gt;$C3601,"",L3601))</f>
        <v>15</v>
      </c>
      <c r="M3602">
        <f>IF($D3602=M$1,$J3602,IF($C3602&lt;&gt;$C3601,"",M3601))</f>
        <v>14</v>
      </c>
      <c r="N3602" s="20">
        <f t="shared" si="337"/>
        <v>3</v>
      </c>
      <c r="O3602" s="21">
        <f t="shared" si="338"/>
        <v>14.333333333333334</v>
      </c>
      <c r="P3602">
        <f t="shared" si="340"/>
        <v>0.57735026918962573</v>
      </c>
      <c r="Q3602">
        <f t="shared" si="341"/>
        <v>14</v>
      </c>
    </row>
    <row r="3603" spans="1:17" x14ac:dyDescent="0.25">
      <c r="A3603" t="str">
        <f t="shared" si="339"/>
        <v>Uruguay-Foreign</v>
      </c>
      <c r="B3603">
        <v>3602</v>
      </c>
      <c r="C3603" t="s">
        <v>51</v>
      </c>
      <c r="D3603" t="s">
        <v>69</v>
      </c>
      <c r="E3603" t="s">
        <v>100</v>
      </c>
      <c r="F3603" s="3">
        <v>41121</v>
      </c>
      <c r="G3603" s="1" t="s">
        <v>116</v>
      </c>
      <c r="H3603" t="s">
        <v>116</v>
      </c>
      <c r="I3603" s="17">
        <f>IF(D3603="Moody",VLOOKUP(H3603,'Rating Translation'!$B$2:$E$25,4,FALSE),IF(D3603="SP",VLOOKUP(H3603,'Rating Translation'!$C$2:$E$25,3,FALSE),VLOOKUP(H3603,'Rating Translation'!$D$2:$E$25,2,FALSE)))</f>
        <v>15</v>
      </c>
      <c r="J3603">
        <f t="shared" si="336"/>
        <v>15</v>
      </c>
      <c r="K3603" s="20">
        <f>IF($D3603=K$1,$J3603,IF($C3603&lt;&gt;$C3602,"",K3602))</f>
        <v>15</v>
      </c>
      <c r="L3603">
        <f>IF($D3603=L$1,$J3603,IF($C3603&lt;&gt;$C3602,"",L3602))</f>
        <v>15</v>
      </c>
      <c r="M3603">
        <f>IF($D3603=M$1,$J3603,IF($C3603&lt;&gt;$C3602,"",M3602))</f>
        <v>14</v>
      </c>
      <c r="N3603" s="20">
        <f t="shared" si="337"/>
        <v>3</v>
      </c>
      <c r="O3603" s="21">
        <f t="shared" si="338"/>
        <v>14.666666666666666</v>
      </c>
      <c r="P3603">
        <f t="shared" si="340"/>
        <v>0.57735026918962573</v>
      </c>
      <c r="Q3603">
        <f t="shared" si="341"/>
        <v>15</v>
      </c>
    </row>
    <row r="3604" spans="1:17" x14ac:dyDescent="0.25">
      <c r="A3604" t="str">
        <f t="shared" si="339"/>
        <v>Uruguay-Foreign</v>
      </c>
      <c r="B3604">
        <v>3603</v>
      </c>
      <c r="C3604" t="s">
        <v>51</v>
      </c>
      <c r="D3604" t="s">
        <v>96</v>
      </c>
      <c r="E3604" t="s">
        <v>100</v>
      </c>
      <c r="F3604" s="3">
        <v>41340</v>
      </c>
      <c r="G3604" s="1" t="s">
        <v>153</v>
      </c>
      <c r="H3604" t="s">
        <v>124</v>
      </c>
      <c r="I3604" s="17">
        <f>IF(D3604="Moody",VLOOKUP(H3604,'Rating Translation'!$B$2:$E$25,4,FALSE),IF(D3604="SP",VLOOKUP(H3604,'Rating Translation'!$C$2:$E$25,3,FALSE),VLOOKUP(H3604,'Rating Translation'!$D$2:$E$25,2,FALSE)))</f>
        <v>15</v>
      </c>
      <c r="J3604">
        <f t="shared" si="336"/>
        <v>15</v>
      </c>
      <c r="K3604" s="20">
        <f>IF($D3604=K$1,$J3604,IF($C3604&lt;&gt;$C3603,"",K3603))</f>
        <v>15</v>
      </c>
      <c r="L3604">
        <f>IF($D3604=L$1,$J3604,IF($C3604&lt;&gt;$C3603,"",L3603))</f>
        <v>15</v>
      </c>
      <c r="M3604">
        <f>IF($D3604=M$1,$J3604,IF($C3604&lt;&gt;$C3603,"",M3603))</f>
        <v>15</v>
      </c>
      <c r="N3604" s="20">
        <f t="shared" si="337"/>
        <v>3</v>
      </c>
      <c r="O3604" s="21">
        <f t="shared" si="338"/>
        <v>15</v>
      </c>
      <c r="P3604">
        <f t="shared" si="340"/>
        <v>0</v>
      </c>
      <c r="Q3604">
        <f t="shared" si="341"/>
        <v>15</v>
      </c>
    </row>
    <row r="3605" spans="1:17" x14ac:dyDescent="0.25">
      <c r="A3605" t="str">
        <f t="shared" si="339"/>
        <v>Uruguay-Foreign</v>
      </c>
      <c r="B3605">
        <v>3604</v>
      </c>
      <c r="C3605" t="s">
        <v>51</v>
      </c>
      <c r="D3605" t="s">
        <v>96</v>
      </c>
      <c r="E3605" t="s">
        <v>100</v>
      </c>
      <c r="F3605" s="3">
        <v>41529</v>
      </c>
      <c r="G3605" s="1" t="s">
        <v>153</v>
      </c>
      <c r="H3605" t="s">
        <v>124</v>
      </c>
      <c r="I3605" s="17">
        <f>IF(D3605="Moody",VLOOKUP(H3605,'Rating Translation'!$B$2:$E$25,4,FALSE),IF(D3605="SP",VLOOKUP(H3605,'Rating Translation'!$C$2:$E$25,3,FALSE),VLOOKUP(H3605,'Rating Translation'!$D$2:$E$25,2,FALSE)))</f>
        <v>15</v>
      </c>
      <c r="J3605">
        <f t="shared" si="336"/>
        <v>15</v>
      </c>
      <c r="K3605" s="20">
        <f>IF($D3605=K$1,$J3605,IF($C3605&lt;&gt;$C3604,"",K3604))</f>
        <v>15</v>
      </c>
      <c r="L3605">
        <f>IF($D3605=L$1,$J3605,IF($C3605&lt;&gt;$C3604,"",L3604))</f>
        <v>15</v>
      </c>
      <c r="M3605">
        <f>IF($D3605=M$1,$J3605,IF($C3605&lt;&gt;$C3604,"",M3604))</f>
        <v>15</v>
      </c>
      <c r="N3605" s="20">
        <f t="shared" si="337"/>
        <v>3</v>
      </c>
      <c r="O3605" s="21">
        <f t="shared" si="338"/>
        <v>15</v>
      </c>
      <c r="P3605">
        <f t="shared" si="340"/>
        <v>0</v>
      </c>
      <c r="Q3605">
        <f t="shared" si="341"/>
        <v>15</v>
      </c>
    </row>
    <row r="3606" spans="1:17" x14ac:dyDescent="0.25">
      <c r="A3606" t="str">
        <f t="shared" si="339"/>
        <v>Uruguay-Local</v>
      </c>
      <c r="B3606">
        <v>3605</v>
      </c>
      <c r="C3606" t="s">
        <v>51</v>
      </c>
      <c r="D3606" t="s">
        <v>69</v>
      </c>
      <c r="E3606" t="s">
        <v>101</v>
      </c>
      <c r="F3606" s="3">
        <v>36070</v>
      </c>
      <c r="G3606" s="1" t="s">
        <v>116</v>
      </c>
      <c r="H3606" t="s">
        <v>116</v>
      </c>
      <c r="I3606" s="17">
        <f>IF(D3606="Moody",VLOOKUP(H3606,'Rating Translation'!$B$2:$E$25,4,FALSE),IF(D3606="SP",VLOOKUP(H3606,'Rating Translation'!$C$2:$E$25,3,FALSE),VLOOKUP(H3606,'Rating Translation'!$D$2:$E$25,2,FALSE)))</f>
        <v>15</v>
      </c>
      <c r="J3606">
        <f t="shared" si="336"/>
        <v>15</v>
      </c>
      <c r="K3606" s="20">
        <f>IF($D3606=K$1,$J3606,IF($C3606&lt;&gt;$C3605,"",K3605))</f>
        <v>15</v>
      </c>
      <c r="L3606">
        <f>IF($D3606=L$1,$J3606,IF($C3606&lt;&gt;$C3605,"",L3605))</f>
        <v>15</v>
      </c>
      <c r="M3606">
        <f>IF($D3606=M$1,$J3606,IF($C3606&lt;&gt;$C3605,"",M3605))</f>
        <v>15</v>
      </c>
      <c r="N3606" s="20">
        <f t="shared" si="337"/>
        <v>3</v>
      </c>
      <c r="O3606" s="21">
        <f t="shared" si="338"/>
        <v>15</v>
      </c>
      <c r="P3606">
        <f t="shared" si="340"/>
        <v>0</v>
      </c>
      <c r="Q3606">
        <f t="shared" si="341"/>
        <v>15</v>
      </c>
    </row>
    <row r="3607" spans="1:17" x14ac:dyDescent="0.25">
      <c r="A3607" t="str">
        <f t="shared" si="339"/>
        <v>Uruguay-Local</v>
      </c>
      <c r="B3607">
        <v>3606</v>
      </c>
      <c r="C3607" t="s">
        <v>51</v>
      </c>
      <c r="D3607" t="s">
        <v>96</v>
      </c>
      <c r="E3607" t="s">
        <v>101</v>
      </c>
      <c r="F3607" s="3">
        <v>36665</v>
      </c>
      <c r="G3607" s="1" t="s">
        <v>122</v>
      </c>
      <c r="H3607" t="s">
        <v>122</v>
      </c>
      <c r="I3607" s="17">
        <f>IF(D3607="Moody",VLOOKUP(H3607,'Rating Translation'!$B$2:$E$25,4,FALSE),IF(D3607="SP",VLOOKUP(H3607,'Rating Translation'!$C$2:$E$25,3,FALSE),VLOOKUP(H3607,'Rating Translation'!$D$2:$E$25,2,FALSE)))</f>
        <v>17</v>
      </c>
      <c r="J3607">
        <f t="shared" si="336"/>
        <v>17</v>
      </c>
      <c r="K3607" s="20">
        <f>IF($D3607=K$1,$J3607,IF($C3607&lt;&gt;$C3606,"",K3606))</f>
        <v>15</v>
      </c>
      <c r="L3607">
        <f>IF($D3607=L$1,$J3607,IF($C3607&lt;&gt;$C3606,"",L3606))</f>
        <v>15</v>
      </c>
      <c r="M3607">
        <f>IF($D3607=M$1,$J3607,IF($C3607&lt;&gt;$C3606,"",M3606))</f>
        <v>17</v>
      </c>
      <c r="N3607" s="20">
        <f t="shared" si="337"/>
        <v>3</v>
      </c>
      <c r="O3607" s="21">
        <f t="shared" si="338"/>
        <v>15.666666666666666</v>
      </c>
      <c r="P3607">
        <f t="shared" si="340"/>
        <v>1.1547005383792517</v>
      </c>
      <c r="Q3607">
        <f t="shared" si="341"/>
        <v>15</v>
      </c>
    </row>
    <row r="3608" spans="1:17" x14ac:dyDescent="0.25">
      <c r="A3608" t="str">
        <f t="shared" si="339"/>
        <v>Uruguay-Local</v>
      </c>
      <c r="B3608">
        <v>3607</v>
      </c>
      <c r="C3608" t="s">
        <v>51</v>
      </c>
      <c r="D3608" t="s">
        <v>96</v>
      </c>
      <c r="E3608" t="s">
        <v>101</v>
      </c>
      <c r="F3608" s="3">
        <v>36790</v>
      </c>
      <c r="G3608" s="1" t="s">
        <v>122</v>
      </c>
      <c r="H3608" t="s">
        <v>122</v>
      </c>
      <c r="I3608" s="17">
        <f>IF(D3608="Moody",VLOOKUP(H3608,'Rating Translation'!$B$2:$E$25,4,FALSE),IF(D3608="SP",VLOOKUP(H3608,'Rating Translation'!$C$2:$E$25,3,FALSE),VLOOKUP(H3608,'Rating Translation'!$D$2:$E$25,2,FALSE)))</f>
        <v>17</v>
      </c>
      <c r="J3608">
        <f t="shared" si="336"/>
        <v>17</v>
      </c>
      <c r="K3608" s="20">
        <f>IF($D3608=K$1,$J3608,IF($C3608&lt;&gt;$C3607,"",K3607))</f>
        <v>15</v>
      </c>
      <c r="L3608">
        <f>IF($D3608=L$1,$J3608,IF($C3608&lt;&gt;$C3607,"",L3607))</f>
        <v>15</v>
      </c>
      <c r="M3608">
        <f>IF($D3608=M$1,$J3608,IF($C3608&lt;&gt;$C3607,"",M3607))</f>
        <v>17</v>
      </c>
      <c r="N3608" s="20">
        <f t="shared" si="337"/>
        <v>3</v>
      </c>
      <c r="O3608" s="21">
        <f t="shared" si="338"/>
        <v>15.666666666666666</v>
      </c>
      <c r="P3608">
        <f t="shared" si="340"/>
        <v>1.1547005383792517</v>
      </c>
      <c r="Q3608">
        <f t="shared" si="341"/>
        <v>15</v>
      </c>
    </row>
    <row r="3609" spans="1:17" x14ac:dyDescent="0.25">
      <c r="A3609" t="str">
        <f t="shared" si="339"/>
        <v>Uruguay-Local</v>
      </c>
      <c r="B3609">
        <v>3608</v>
      </c>
      <c r="C3609" t="s">
        <v>51</v>
      </c>
      <c r="D3609" t="s">
        <v>96</v>
      </c>
      <c r="E3609" t="s">
        <v>101</v>
      </c>
      <c r="F3609" s="3">
        <v>37095</v>
      </c>
      <c r="G3609" s="1" t="s">
        <v>122</v>
      </c>
      <c r="H3609" t="s">
        <v>122</v>
      </c>
      <c r="I3609" s="17">
        <f>IF(D3609="Moody",VLOOKUP(H3609,'Rating Translation'!$B$2:$E$25,4,FALSE),IF(D3609="SP",VLOOKUP(H3609,'Rating Translation'!$C$2:$E$25,3,FALSE),VLOOKUP(H3609,'Rating Translation'!$D$2:$E$25,2,FALSE)))</f>
        <v>17</v>
      </c>
      <c r="J3609">
        <f t="shared" si="336"/>
        <v>17</v>
      </c>
      <c r="K3609" s="20">
        <f>IF($D3609=K$1,$J3609,IF($C3609&lt;&gt;$C3608,"",K3608))</f>
        <v>15</v>
      </c>
      <c r="L3609">
        <f>IF($D3609=L$1,$J3609,IF($C3609&lt;&gt;$C3608,"",L3608))</f>
        <v>15</v>
      </c>
      <c r="M3609">
        <f>IF($D3609=M$1,$J3609,IF($C3609&lt;&gt;$C3608,"",M3608))</f>
        <v>17</v>
      </c>
      <c r="N3609" s="20">
        <f t="shared" si="337"/>
        <v>3</v>
      </c>
      <c r="O3609" s="21">
        <f t="shared" si="338"/>
        <v>15.666666666666666</v>
      </c>
      <c r="P3609">
        <f t="shared" si="340"/>
        <v>1.1547005383792517</v>
      </c>
      <c r="Q3609">
        <f t="shared" si="341"/>
        <v>15</v>
      </c>
    </row>
    <row r="3610" spans="1:17" x14ac:dyDescent="0.25">
      <c r="A3610" t="str">
        <f t="shared" si="339"/>
        <v>Uruguay-Local</v>
      </c>
      <c r="B3610">
        <v>3609</v>
      </c>
      <c r="C3610" t="s">
        <v>51</v>
      </c>
      <c r="D3610" t="s">
        <v>96</v>
      </c>
      <c r="E3610" t="s">
        <v>101</v>
      </c>
      <c r="F3610" s="3">
        <v>37328</v>
      </c>
      <c r="G3610" s="1" t="s">
        <v>124</v>
      </c>
      <c r="H3610" t="s">
        <v>124</v>
      </c>
      <c r="I3610" s="17">
        <f>IF(D3610="Moody",VLOOKUP(H3610,'Rating Translation'!$B$2:$E$25,4,FALSE),IF(D3610="SP",VLOOKUP(H3610,'Rating Translation'!$C$2:$E$25,3,FALSE),VLOOKUP(H3610,'Rating Translation'!$D$2:$E$25,2,FALSE)))</f>
        <v>15</v>
      </c>
      <c r="J3610">
        <f t="shared" si="336"/>
        <v>15</v>
      </c>
      <c r="K3610" s="20">
        <f>IF($D3610=K$1,$J3610,IF($C3610&lt;&gt;$C3609,"",K3609))</f>
        <v>15</v>
      </c>
      <c r="L3610">
        <f>IF($D3610=L$1,$J3610,IF($C3610&lt;&gt;$C3609,"",L3609))</f>
        <v>15</v>
      </c>
      <c r="M3610">
        <f>IF($D3610=M$1,$J3610,IF($C3610&lt;&gt;$C3609,"",M3609))</f>
        <v>15</v>
      </c>
      <c r="N3610" s="20">
        <f t="shared" si="337"/>
        <v>3</v>
      </c>
      <c r="O3610" s="21">
        <f t="shared" si="338"/>
        <v>15</v>
      </c>
      <c r="P3610">
        <f t="shared" si="340"/>
        <v>0</v>
      </c>
      <c r="Q3610">
        <f t="shared" si="341"/>
        <v>15</v>
      </c>
    </row>
    <row r="3611" spans="1:17" x14ac:dyDescent="0.25">
      <c r="A3611" t="str">
        <f t="shared" si="339"/>
        <v>Uruguay-Local</v>
      </c>
      <c r="B3611">
        <v>3610</v>
      </c>
      <c r="C3611" t="s">
        <v>51</v>
      </c>
      <c r="D3611" t="s">
        <v>69</v>
      </c>
      <c r="E3611" t="s">
        <v>101</v>
      </c>
      <c r="F3611" s="3">
        <v>37379</v>
      </c>
      <c r="G3611" s="1" t="s">
        <v>57</v>
      </c>
      <c r="H3611" t="s">
        <v>57</v>
      </c>
      <c r="I3611" s="17">
        <f>IF(D3611="Moody",VLOOKUP(H3611,'Rating Translation'!$B$2:$E$25,4,FALSE),IF(D3611="SP",VLOOKUP(H3611,'Rating Translation'!$C$2:$E$25,3,FALSE),VLOOKUP(H3611,'Rating Translation'!$D$2:$E$25,2,FALSE)))</f>
        <v>13</v>
      </c>
      <c r="J3611">
        <f t="shared" si="336"/>
        <v>13</v>
      </c>
      <c r="K3611" s="20">
        <f>IF($D3611=K$1,$J3611,IF($C3611&lt;&gt;$C3610,"",K3610))</f>
        <v>13</v>
      </c>
      <c r="L3611">
        <f>IF($D3611=L$1,$J3611,IF($C3611&lt;&gt;$C3610,"",L3610))</f>
        <v>15</v>
      </c>
      <c r="M3611">
        <f>IF($D3611=M$1,$J3611,IF($C3611&lt;&gt;$C3610,"",M3610))</f>
        <v>15</v>
      </c>
      <c r="N3611" s="20">
        <f t="shared" si="337"/>
        <v>3</v>
      </c>
      <c r="O3611" s="21">
        <f t="shared" si="338"/>
        <v>14.333333333333334</v>
      </c>
      <c r="P3611">
        <f t="shared" si="340"/>
        <v>1.1547005383792517</v>
      </c>
      <c r="Q3611">
        <f t="shared" si="341"/>
        <v>15</v>
      </c>
    </row>
    <row r="3612" spans="1:17" x14ac:dyDescent="0.25">
      <c r="A3612" t="str">
        <f t="shared" si="339"/>
        <v>Uruguay-Local</v>
      </c>
      <c r="B3612">
        <v>3611</v>
      </c>
      <c r="C3612" t="s">
        <v>51</v>
      </c>
      <c r="D3612" t="s">
        <v>96</v>
      </c>
      <c r="E3612" t="s">
        <v>101</v>
      </c>
      <c r="F3612" s="3">
        <v>37404</v>
      </c>
      <c r="G3612" s="1" t="s">
        <v>94</v>
      </c>
      <c r="H3612" t="s">
        <v>94</v>
      </c>
      <c r="I3612" s="17">
        <f>IF(D3612="Moody",VLOOKUP(H3612,'Rating Translation'!$B$2:$E$25,4,FALSE),IF(D3612="SP",VLOOKUP(H3612,'Rating Translation'!$C$2:$E$25,3,FALSE),VLOOKUP(H3612,'Rating Translation'!$D$2:$E$25,2,FALSE)))</f>
        <v>12</v>
      </c>
      <c r="J3612">
        <f t="shared" si="336"/>
        <v>12</v>
      </c>
      <c r="K3612" s="20">
        <f>IF($D3612=K$1,$J3612,IF($C3612&lt;&gt;$C3611,"",K3611))</f>
        <v>13</v>
      </c>
      <c r="L3612">
        <f>IF($D3612=L$1,$J3612,IF($C3612&lt;&gt;$C3611,"",L3611))</f>
        <v>15</v>
      </c>
      <c r="M3612">
        <f>IF($D3612=M$1,$J3612,IF($C3612&lt;&gt;$C3611,"",M3611))</f>
        <v>12</v>
      </c>
      <c r="N3612" s="20">
        <f t="shared" si="337"/>
        <v>3</v>
      </c>
      <c r="O3612" s="21">
        <f t="shared" si="338"/>
        <v>13.333333333333334</v>
      </c>
      <c r="P3612">
        <f t="shared" si="340"/>
        <v>1.5275252316519468</v>
      </c>
      <c r="Q3612">
        <f t="shared" si="341"/>
        <v>13</v>
      </c>
    </row>
    <row r="3613" spans="1:17" x14ac:dyDescent="0.25">
      <c r="A3613" t="str">
        <f t="shared" si="339"/>
        <v>Uruguay-Local</v>
      </c>
      <c r="B3613">
        <v>3612</v>
      </c>
      <c r="C3613" t="s">
        <v>51</v>
      </c>
      <c r="D3613" t="s">
        <v>69</v>
      </c>
      <c r="E3613" t="s">
        <v>101</v>
      </c>
      <c r="F3613" s="3">
        <v>37447</v>
      </c>
      <c r="G3613" s="1" t="s">
        <v>67</v>
      </c>
      <c r="H3613" t="s">
        <v>67</v>
      </c>
      <c r="I3613" s="17">
        <f>IF(D3613="Moody",VLOOKUP(H3613,'Rating Translation'!$B$2:$E$25,4,FALSE),IF(D3613="SP",VLOOKUP(H3613,'Rating Translation'!$C$2:$E$25,3,FALSE),VLOOKUP(H3613,'Rating Translation'!$D$2:$E$25,2,FALSE)))</f>
        <v>11</v>
      </c>
      <c r="J3613">
        <f t="shared" si="336"/>
        <v>11</v>
      </c>
      <c r="K3613" s="20">
        <f>IF($D3613=K$1,$J3613,IF($C3613&lt;&gt;$C3612,"",K3612))</f>
        <v>11</v>
      </c>
      <c r="L3613">
        <f>IF($D3613=L$1,$J3613,IF($C3613&lt;&gt;$C3612,"",L3612))</f>
        <v>15</v>
      </c>
      <c r="M3613">
        <f>IF($D3613=M$1,$J3613,IF($C3613&lt;&gt;$C3612,"",M3612))</f>
        <v>12</v>
      </c>
      <c r="N3613" s="20">
        <f t="shared" si="337"/>
        <v>3</v>
      </c>
      <c r="O3613" s="21">
        <f t="shared" si="338"/>
        <v>12.666666666666666</v>
      </c>
      <c r="P3613">
        <f t="shared" si="340"/>
        <v>2.0816659994661348</v>
      </c>
      <c r="Q3613">
        <f t="shared" si="341"/>
        <v>12</v>
      </c>
    </row>
    <row r="3614" spans="1:17" x14ac:dyDescent="0.25">
      <c r="A3614" t="str">
        <f t="shared" si="339"/>
        <v>Uruguay-Local</v>
      </c>
      <c r="B3614">
        <v>3613</v>
      </c>
      <c r="C3614" t="s">
        <v>51</v>
      </c>
      <c r="D3614" t="s">
        <v>96</v>
      </c>
      <c r="E3614" t="s">
        <v>101</v>
      </c>
      <c r="F3614" s="3">
        <v>37467</v>
      </c>
      <c r="G3614" s="1" t="s">
        <v>75</v>
      </c>
      <c r="H3614" t="s">
        <v>75</v>
      </c>
      <c r="I3614" s="17">
        <f>IF(D3614="Moody",VLOOKUP(H3614,'Rating Translation'!$B$2:$E$25,4,FALSE),IF(D3614="SP",VLOOKUP(H3614,'Rating Translation'!$C$2:$E$25,3,FALSE),VLOOKUP(H3614,'Rating Translation'!$D$2:$E$25,2,FALSE)))</f>
        <v>10</v>
      </c>
      <c r="J3614">
        <f t="shared" si="336"/>
        <v>10</v>
      </c>
      <c r="K3614" s="20">
        <f>IF($D3614=K$1,$J3614,IF($C3614&lt;&gt;$C3613,"",K3613))</f>
        <v>11</v>
      </c>
      <c r="L3614">
        <f>IF($D3614=L$1,$J3614,IF($C3614&lt;&gt;$C3613,"",L3613))</f>
        <v>15</v>
      </c>
      <c r="M3614">
        <f>IF($D3614=M$1,$J3614,IF($C3614&lt;&gt;$C3613,"",M3613))</f>
        <v>10</v>
      </c>
      <c r="N3614" s="20">
        <f t="shared" si="337"/>
        <v>3</v>
      </c>
      <c r="O3614" s="21">
        <f t="shared" si="338"/>
        <v>12</v>
      </c>
      <c r="P3614">
        <f t="shared" si="340"/>
        <v>2.6457513110645907</v>
      </c>
      <c r="Q3614">
        <f t="shared" si="341"/>
        <v>11</v>
      </c>
    </row>
    <row r="3615" spans="1:17" x14ac:dyDescent="0.25">
      <c r="A3615" t="str">
        <f t="shared" si="339"/>
        <v>Uruguay-Local</v>
      </c>
      <c r="B3615">
        <v>3614</v>
      </c>
      <c r="C3615" t="s">
        <v>51</v>
      </c>
      <c r="D3615" t="s">
        <v>69</v>
      </c>
      <c r="E3615" t="s">
        <v>101</v>
      </c>
      <c r="F3615" s="3">
        <v>37468</v>
      </c>
      <c r="G3615" s="1" t="s">
        <v>59</v>
      </c>
      <c r="H3615" t="s">
        <v>59</v>
      </c>
      <c r="I3615" s="17">
        <f>IF(D3615="Moody",VLOOKUP(H3615,'Rating Translation'!$B$2:$E$25,4,FALSE),IF(D3615="SP",VLOOKUP(H3615,'Rating Translation'!$C$2:$E$25,3,FALSE),VLOOKUP(H3615,'Rating Translation'!$D$2:$E$25,2,FALSE)))</f>
        <v>9</v>
      </c>
      <c r="J3615">
        <f t="shared" si="336"/>
        <v>9</v>
      </c>
      <c r="K3615" s="20">
        <f>IF($D3615=K$1,$J3615,IF($C3615&lt;&gt;$C3614,"",K3614))</f>
        <v>9</v>
      </c>
      <c r="L3615">
        <f>IF($D3615=L$1,$J3615,IF($C3615&lt;&gt;$C3614,"",L3614))</f>
        <v>15</v>
      </c>
      <c r="M3615">
        <f>IF($D3615=M$1,$J3615,IF($C3615&lt;&gt;$C3614,"",M3614))</f>
        <v>10</v>
      </c>
      <c r="N3615" s="20">
        <f t="shared" si="337"/>
        <v>3</v>
      </c>
      <c r="O3615" s="21">
        <f t="shared" si="338"/>
        <v>11.333333333333334</v>
      </c>
      <c r="P3615">
        <f t="shared" si="340"/>
        <v>3.2145502536643198</v>
      </c>
      <c r="Q3615">
        <f t="shared" si="341"/>
        <v>10</v>
      </c>
    </row>
    <row r="3616" spans="1:17" x14ac:dyDescent="0.25">
      <c r="A3616" t="str">
        <f t="shared" si="339"/>
        <v>Uruguay-Local</v>
      </c>
      <c r="B3616">
        <v>3615</v>
      </c>
      <c r="C3616" t="s">
        <v>51</v>
      </c>
      <c r="D3616" t="s">
        <v>96</v>
      </c>
      <c r="E3616" t="s">
        <v>101</v>
      </c>
      <c r="F3616" s="3">
        <v>37628</v>
      </c>
      <c r="G3616" s="1" t="s">
        <v>75</v>
      </c>
      <c r="H3616" t="s">
        <v>75</v>
      </c>
      <c r="I3616" s="17">
        <f>IF(D3616="Moody",VLOOKUP(H3616,'Rating Translation'!$B$2:$E$25,4,FALSE),IF(D3616="SP",VLOOKUP(H3616,'Rating Translation'!$C$2:$E$25,3,FALSE),VLOOKUP(H3616,'Rating Translation'!$D$2:$E$25,2,FALSE)))</f>
        <v>10</v>
      </c>
      <c r="J3616">
        <f t="shared" si="336"/>
        <v>10</v>
      </c>
      <c r="K3616" s="20">
        <f>IF($D3616=K$1,$J3616,IF($C3616&lt;&gt;$C3615,"",K3615))</f>
        <v>9</v>
      </c>
      <c r="L3616">
        <f>IF($D3616=L$1,$J3616,IF($C3616&lt;&gt;$C3615,"",L3615))</f>
        <v>15</v>
      </c>
      <c r="M3616">
        <f>IF($D3616=M$1,$J3616,IF($C3616&lt;&gt;$C3615,"",M3615))</f>
        <v>10</v>
      </c>
      <c r="N3616" s="20">
        <f t="shared" si="337"/>
        <v>3</v>
      </c>
      <c r="O3616" s="21">
        <f t="shared" si="338"/>
        <v>11.333333333333334</v>
      </c>
      <c r="P3616">
        <f t="shared" si="340"/>
        <v>3.2145502536643198</v>
      </c>
      <c r="Q3616">
        <f t="shared" si="341"/>
        <v>10</v>
      </c>
    </row>
    <row r="3617" spans="1:17" x14ac:dyDescent="0.25">
      <c r="A3617" t="str">
        <f t="shared" si="339"/>
        <v>Uruguay-Local</v>
      </c>
      <c r="B3617">
        <v>3616</v>
      </c>
      <c r="C3617" t="s">
        <v>51</v>
      </c>
      <c r="D3617" t="s">
        <v>96</v>
      </c>
      <c r="E3617" t="s">
        <v>101</v>
      </c>
      <c r="F3617" s="3">
        <v>37692</v>
      </c>
      <c r="G3617" s="1" t="s">
        <v>1</v>
      </c>
      <c r="H3617" t="s">
        <v>1</v>
      </c>
      <c r="I3617" s="17">
        <f>IF(D3617="Moody",VLOOKUP(H3617,'Rating Translation'!$B$2:$E$25,4,FALSE),IF(D3617="SP",VLOOKUP(H3617,'Rating Translation'!$C$2:$E$25,3,FALSE),VLOOKUP(H3617,'Rating Translation'!$D$2:$E$25,2,FALSE)))</f>
        <v>6</v>
      </c>
      <c r="J3617">
        <f t="shared" si="336"/>
        <v>6</v>
      </c>
      <c r="K3617" s="20">
        <f>IF($D3617=K$1,$J3617,IF($C3617&lt;&gt;$C3616,"",K3616))</f>
        <v>9</v>
      </c>
      <c r="L3617">
        <f>IF($D3617=L$1,$J3617,IF($C3617&lt;&gt;$C3616,"",L3616))</f>
        <v>15</v>
      </c>
      <c r="M3617">
        <f>IF($D3617=M$1,$J3617,IF($C3617&lt;&gt;$C3616,"",M3616))</f>
        <v>6</v>
      </c>
      <c r="N3617" s="20">
        <f t="shared" si="337"/>
        <v>3</v>
      </c>
      <c r="O3617" s="21">
        <f t="shared" si="338"/>
        <v>10</v>
      </c>
      <c r="P3617">
        <f t="shared" si="340"/>
        <v>4.5825756949558398</v>
      </c>
      <c r="Q3617">
        <f t="shared" si="341"/>
        <v>9</v>
      </c>
    </row>
    <row r="3618" spans="1:17" x14ac:dyDescent="0.25">
      <c r="A3618" t="str">
        <f t="shared" si="339"/>
        <v>Uruguay-Local</v>
      </c>
      <c r="B3618">
        <v>3617</v>
      </c>
      <c r="C3618" t="s">
        <v>51</v>
      </c>
      <c r="D3618" t="s">
        <v>96</v>
      </c>
      <c r="E3618" t="s">
        <v>101</v>
      </c>
      <c r="F3618" s="3">
        <v>37721</v>
      </c>
      <c r="G3618" s="1" t="s">
        <v>1</v>
      </c>
      <c r="H3618" t="s">
        <v>1</v>
      </c>
      <c r="I3618" s="17">
        <f>IF(D3618="Moody",VLOOKUP(H3618,'Rating Translation'!$B$2:$E$25,4,FALSE),IF(D3618="SP",VLOOKUP(H3618,'Rating Translation'!$C$2:$E$25,3,FALSE),VLOOKUP(H3618,'Rating Translation'!$D$2:$E$25,2,FALSE)))</f>
        <v>6</v>
      </c>
      <c r="J3618">
        <f t="shared" si="336"/>
        <v>6</v>
      </c>
      <c r="K3618" s="20">
        <f>IF($D3618=K$1,$J3618,IF($C3618&lt;&gt;$C3617,"",K3617))</f>
        <v>9</v>
      </c>
      <c r="L3618">
        <f>IF($D3618=L$1,$J3618,IF($C3618&lt;&gt;$C3617,"",L3617))</f>
        <v>15</v>
      </c>
      <c r="M3618">
        <f>IF($D3618=M$1,$J3618,IF($C3618&lt;&gt;$C3617,"",M3617))</f>
        <v>6</v>
      </c>
      <c r="N3618" s="20">
        <f t="shared" si="337"/>
        <v>3</v>
      </c>
      <c r="O3618" s="21">
        <f t="shared" si="338"/>
        <v>10</v>
      </c>
      <c r="P3618">
        <f t="shared" si="340"/>
        <v>4.5825756949558398</v>
      </c>
      <c r="Q3618">
        <f t="shared" si="341"/>
        <v>9</v>
      </c>
    </row>
    <row r="3619" spans="1:17" x14ac:dyDescent="0.25">
      <c r="A3619" t="str">
        <f t="shared" si="339"/>
        <v>Uruguay-Local</v>
      </c>
      <c r="B3619">
        <v>3618</v>
      </c>
      <c r="C3619" t="s">
        <v>51</v>
      </c>
      <c r="D3619" t="s">
        <v>69</v>
      </c>
      <c r="E3619" t="s">
        <v>101</v>
      </c>
      <c r="F3619" s="3">
        <v>37750</v>
      </c>
      <c r="G3619" s="1" t="s">
        <v>59</v>
      </c>
      <c r="H3619" t="s">
        <v>59</v>
      </c>
      <c r="I3619" s="17">
        <f>IF(D3619="Moody",VLOOKUP(H3619,'Rating Translation'!$B$2:$E$25,4,FALSE),IF(D3619="SP",VLOOKUP(H3619,'Rating Translation'!$C$2:$E$25,3,FALSE),VLOOKUP(H3619,'Rating Translation'!$D$2:$E$25,2,FALSE)))</f>
        <v>9</v>
      </c>
      <c r="J3619">
        <f t="shared" si="336"/>
        <v>9</v>
      </c>
      <c r="K3619" s="20">
        <f>IF($D3619=K$1,$J3619,IF($C3619&lt;&gt;$C3618,"",K3618))</f>
        <v>9</v>
      </c>
      <c r="L3619">
        <f>IF($D3619=L$1,$J3619,IF($C3619&lt;&gt;$C3618,"",L3618))</f>
        <v>15</v>
      </c>
      <c r="M3619">
        <f>IF($D3619=M$1,$J3619,IF($C3619&lt;&gt;$C3618,"",M3618))</f>
        <v>6</v>
      </c>
      <c r="N3619" s="20">
        <f t="shared" si="337"/>
        <v>3</v>
      </c>
      <c r="O3619" s="21">
        <f t="shared" si="338"/>
        <v>10</v>
      </c>
      <c r="P3619">
        <f t="shared" si="340"/>
        <v>4.5825756949558398</v>
      </c>
      <c r="Q3619">
        <f t="shared" si="341"/>
        <v>9</v>
      </c>
    </row>
    <row r="3620" spans="1:17" x14ac:dyDescent="0.25">
      <c r="A3620" t="str">
        <f t="shared" si="339"/>
        <v>Uruguay-Local</v>
      </c>
      <c r="B3620">
        <v>3619</v>
      </c>
      <c r="C3620" t="s">
        <v>51</v>
      </c>
      <c r="D3620" t="s">
        <v>96</v>
      </c>
      <c r="E3620" t="s">
        <v>101</v>
      </c>
      <c r="F3620" s="3">
        <v>37757</v>
      </c>
      <c r="G3620" s="1" t="s">
        <v>75</v>
      </c>
      <c r="H3620" t="s">
        <v>75</v>
      </c>
      <c r="I3620" s="17">
        <f>IF(D3620="Moody",VLOOKUP(H3620,'Rating Translation'!$B$2:$E$25,4,FALSE),IF(D3620="SP",VLOOKUP(H3620,'Rating Translation'!$C$2:$E$25,3,FALSE),VLOOKUP(H3620,'Rating Translation'!$D$2:$E$25,2,FALSE)))</f>
        <v>10</v>
      </c>
      <c r="J3620">
        <f t="shared" si="336"/>
        <v>10</v>
      </c>
      <c r="K3620" s="20">
        <f>IF($D3620=K$1,$J3620,IF($C3620&lt;&gt;$C3619,"",K3619))</f>
        <v>9</v>
      </c>
      <c r="L3620">
        <f>IF($D3620=L$1,$J3620,IF($C3620&lt;&gt;$C3619,"",L3619))</f>
        <v>15</v>
      </c>
      <c r="M3620">
        <f>IF($D3620=M$1,$J3620,IF($C3620&lt;&gt;$C3619,"",M3619))</f>
        <v>10</v>
      </c>
      <c r="N3620" s="20">
        <f t="shared" si="337"/>
        <v>3</v>
      </c>
      <c r="O3620" s="21">
        <f t="shared" si="338"/>
        <v>11.333333333333334</v>
      </c>
      <c r="P3620">
        <f t="shared" si="340"/>
        <v>3.2145502536643198</v>
      </c>
      <c r="Q3620">
        <f t="shared" si="341"/>
        <v>10</v>
      </c>
    </row>
    <row r="3621" spans="1:17" x14ac:dyDescent="0.25">
      <c r="A3621" t="str">
        <f t="shared" si="339"/>
        <v>Uruguay-Local</v>
      </c>
      <c r="B3621">
        <v>3620</v>
      </c>
      <c r="C3621" t="s">
        <v>51</v>
      </c>
      <c r="D3621" t="s">
        <v>96</v>
      </c>
      <c r="E3621" t="s">
        <v>101</v>
      </c>
      <c r="F3621" s="3">
        <v>37789</v>
      </c>
      <c r="G3621" s="1" t="s">
        <v>75</v>
      </c>
      <c r="H3621" t="s">
        <v>75</v>
      </c>
      <c r="I3621" s="17">
        <f>IF(D3621="Moody",VLOOKUP(H3621,'Rating Translation'!$B$2:$E$25,4,FALSE),IF(D3621="SP",VLOOKUP(H3621,'Rating Translation'!$C$2:$E$25,3,FALSE),VLOOKUP(H3621,'Rating Translation'!$D$2:$E$25,2,FALSE)))</f>
        <v>10</v>
      </c>
      <c r="J3621">
        <f t="shared" si="336"/>
        <v>10</v>
      </c>
      <c r="K3621" s="20">
        <f>IF($D3621=K$1,$J3621,IF($C3621&lt;&gt;$C3620,"",K3620))</f>
        <v>9</v>
      </c>
      <c r="L3621">
        <f>IF($D3621=L$1,$J3621,IF($C3621&lt;&gt;$C3620,"",L3620))</f>
        <v>15</v>
      </c>
      <c r="M3621">
        <f>IF($D3621=M$1,$J3621,IF($C3621&lt;&gt;$C3620,"",M3620))</f>
        <v>10</v>
      </c>
      <c r="N3621" s="20">
        <f t="shared" si="337"/>
        <v>3</v>
      </c>
      <c r="O3621" s="21">
        <f t="shared" si="338"/>
        <v>11.333333333333334</v>
      </c>
      <c r="P3621">
        <f t="shared" si="340"/>
        <v>3.2145502536643198</v>
      </c>
      <c r="Q3621">
        <f t="shared" si="341"/>
        <v>10</v>
      </c>
    </row>
    <row r="3622" spans="1:17" x14ac:dyDescent="0.25">
      <c r="A3622" t="str">
        <f t="shared" si="339"/>
        <v>Uruguay-Local</v>
      </c>
      <c r="B3622">
        <v>3621</v>
      </c>
      <c r="C3622" t="s">
        <v>51</v>
      </c>
      <c r="D3622" t="s">
        <v>96</v>
      </c>
      <c r="E3622" t="s">
        <v>101</v>
      </c>
      <c r="F3622" s="3">
        <v>38075</v>
      </c>
      <c r="G3622" s="1" t="s">
        <v>95</v>
      </c>
      <c r="H3622" t="s">
        <v>95</v>
      </c>
      <c r="I3622" s="17">
        <f>IF(D3622="Moody",VLOOKUP(H3622,'Rating Translation'!$B$2:$E$25,4,FALSE),IF(D3622="SP",VLOOKUP(H3622,'Rating Translation'!$C$2:$E$25,3,FALSE),VLOOKUP(H3622,'Rating Translation'!$D$2:$E$25,2,FALSE)))</f>
        <v>11</v>
      </c>
      <c r="J3622">
        <f t="shared" si="336"/>
        <v>11</v>
      </c>
      <c r="K3622" s="20">
        <f>IF($D3622=K$1,$J3622,IF($C3622&lt;&gt;$C3621,"",K3621))</f>
        <v>9</v>
      </c>
      <c r="L3622">
        <f>IF($D3622=L$1,$J3622,IF($C3622&lt;&gt;$C3621,"",L3621))</f>
        <v>15</v>
      </c>
      <c r="M3622">
        <f>IF($D3622=M$1,$J3622,IF($C3622&lt;&gt;$C3621,"",M3621))</f>
        <v>11</v>
      </c>
      <c r="N3622" s="20">
        <f t="shared" si="337"/>
        <v>3</v>
      </c>
      <c r="O3622" s="21">
        <f t="shared" si="338"/>
        <v>11.666666666666666</v>
      </c>
      <c r="P3622">
        <f t="shared" si="340"/>
        <v>3.0550504633038948</v>
      </c>
      <c r="Q3622">
        <f t="shared" si="341"/>
        <v>11</v>
      </c>
    </row>
    <row r="3623" spans="1:17" x14ac:dyDescent="0.25">
      <c r="A3623" t="str">
        <f t="shared" si="339"/>
        <v>Uruguay-Local</v>
      </c>
      <c r="B3623">
        <v>3622</v>
      </c>
      <c r="C3623" t="s">
        <v>51</v>
      </c>
      <c r="D3623" t="s">
        <v>96</v>
      </c>
      <c r="E3623" t="s">
        <v>101</v>
      </c>
      <c r="F3623" s="3">
        <v>38418</v>
      </c>
      <c r="G3623" s="1" t="s">
        <v>94</v>
      </c>
      <c r="H3623" t="s">
        <v>94</v>
      </c>
      <c r="I3623" s="17">
        <f>IF(D3623="Moody",VLOOKUP(H3623,'Rating Translation'!$B$2:$E$25,4,FALSE),IF(D3623="SP",VLOOKUP(H3623,'Rating Translation'!$C$2:$E$25,3,FALSE),VLOOKUP(H3623,'Rating Translation'!$D$2:$E$25,2,FALSE)))</f>
        <v>12</v>
      </c>
      <c r="J3623">
        <f t="shared" si="336"/>
        <v>12</v>
      </c>
      <c r="K3623" s="20">
        <f>IF($D3623=K$1,$J3623,IF($C3623&lt;&gt;$C3622,"",K3622))</f>
        <v>9</v>
      </c>
      <c r="L3623">
        <f>IF($D3623=L$1,$J3623,IF($C3623&lt;&gt;$C3622,"",L3622))</f>
        <v>15</v>
      </c>
      <c r="M3623">
        <f>IF($D3623=M$1,$J3623,IF($C3623&lt;&gt;$C3622,"",M3622))</f>
        <v>12</v>
      </c>
      <c r="N3623" s="20">
        <f t="shared" si="337"/>
        <v>3</v>
      </c>
      <c r="O3623" s="21">
        <f t="shared" si="338"/>
        <v>12</v>
      </c>
      <c r="P3623">
        <f t="shared" si="340"/>
        <v>3</v>
      </c>
      <c r="Q3623">
        <f t="shared" si="341"/>
        <v>12</v>
      </c>
    </row>
    <row r="3624" spans="1:17" x14ac:dyDescent="0.25">
      <c r="A3624" t="str">
        <f t="shared" si="339"/>
        <v>Uruguay-Local</v>
      </c>
      <c r="B3624">
        <v>3623</v>
      </c>
      <c r="C3624" t="s">
        <v>51</v>
      </c>
      <c r="D3624" t="s">
        <v>96</v>
      </c>
      <c r="E3624" t="s">
        <v>101</v>
      </c>
      <c r="F3624" s="3">
        <v>38861</v>
      </c>
      <c r="G3624" s="1" t="s">
        <v>94</v>
      </c>
      <c r="H3624" t="s">
        <v>94</v>
      </c>
      <c r="I3624" s="17">
        <f>IF(D3624="Moody",VLOOKUP(H3624,'Rating Translation'!$B$2:$E$25,4,FALSE),IF(D3624="SP",VLOOKUP(H3624,'Rating Translation'!$C$2:$E$25,3,FALSE),VLOOKUP(H3624,'Rating Translation'!$D$2:$E$25,2,FALSE)))</f>
        <v>12</v>
      </c>
      <c r="J3624">
        <f t="shared" ref="J3624:J3687" si="342">IF(ISERROR(I3624),"",I3624)</f>
        <v>12</v>
      </c>
      <c r="K3624" s="20">
        <f>IF($D3624=K$1,$J3624,IF($C3624&lt;&gt;$C3623,"",K3623))</f>
        <v>9</v>
      </c>
      <c r="L3624">
        <f>IF($D3624=L$1,$J3624,IF($C3624&lt;&gt;$C3623,"",L3623))</f>
        <v>15</v>
      </c>
      <c r="M3624">
        <f>IF($D3624=M$1,$J3624,IF($C3624&lt;&gt;$C3623,"",M3623))</f>
        <v>12</v>
      </c>
      <c r="N3624" s="20">
        <f t="shared" ref="N3624:N3687" si="343">COUNT(K3624:M3624)</f>
        <v>3</v>
      </c>
      <c r="O3624" s="21">
        <f t="shared" ref="O3624:O3687" si="344">AVERAGE(K3624:M3624)</f>
        <v>12</v>
      </c>
      <c r="P3624">
        <f t="shared" si="340"/>
        <v>3</v>
      </c>
      <c r="Q3624">
        <f t="shared" si="341"/>
        <v>12</v>
      </c>
    </row>
    <row r="3625" spans="1:17" x14ac:dyDescent="0.25">
      <c r="A3625" t="str">
        <f t="shared" si="339"/>
        <v>Uruguay-Local</v>
      </c>
      <c r="B3625">
        <v>3624</v>
      </c>
      <c r="C3625" t="s">
        <v>51</v>
      </c>
      <c r="D3625" t="s">
        <v>69</v>
      </c>
      <c r="E3625" t="s">
        <v>101</v>
      </c>
      <c r="F3625" s="3">
        <v>39072</v>
      </c>
      <c r="G3625" s="1" t="s">
        <v>67</v>
      </c>
      <c r="H3625" t="s">
        <v>67</v>
      </c>
      <c r="I3625" s="17">
        <f>IF(D3625="Moody",VLOOKUP(H3625,'Rating Translation'!$B$2:$E$25,4,FALSE),IF(D3625="SP",VLOOKUP(H3625,'Rating Translation'!$C$2:$E$25,3,FALSE),VLOOKUP(H3625,'Rating Translation'!$D$2:$E$25,2,FALSE)))</f>
        <v>11</v>
      </c>
      <c r="J3625">
        <f t="shared" si="342"/>
        <v>11</v>
      </c>
      <c r="K3625" s="20">
        <f>IF($D3625=K$1,$J3625,IF($C3625&lt;&gt;$C3624,"",K3624))</f>
        <v>11</v>
      </c>
      <c r="L3625">
        <f>IF($D3625=L$1,$J3625,IF($C3625&lt;&gt;$C3624,"",L3624))</f>
        <v>15</v>
      </c>
      <c r="M3625">
        <f>IF($D3625=M$1,$J3625,IF($C3625&lt;&gt;$C3624,"",M3624))</f>
        <v>12</v>
      </c>
      <c r="N3625" s="20">
        <f t="shared" si="343"/>
        <v>3</v>
      </c>
      <c r="O3625" s="21">
        <f t="shared" si="344"/>
        <v>12.666666666666666</v>
      </c>
      <c r="P3625">
        <f t="shared" si="340"/>
        <v>2.0816659994661348</v>
      </c>
      <c r="Q3625">
        <f t="shared" si="341"/>
        <v>12</v>
      </c>
    </row>
    <row r="3626" spans="1:17" x14ac:dyDescent="0.25">
      <c r="A3626" t="str">
        <f t="shared" si="339"/>
        <v>Uruguay-Local</v>
      </c>
      <c r="B3626">
        <v>3625</v>
      </c>
      <c r="C3626" t="s">
        <v>51</v>
      </c>
      <c r="D3626" t="s">
        <v>96</v>
      </c>
      <c r="E3626" t="s">
        <v>101</v>
      </c>
      <c r="F3626" s="3">
        <v>39290</v>
      </c>
      <c r="G3626" s="1" t="s">
        <v>92</v>
      </c>
      <c r="H3626" t="s">
        <v>92</v>
      </c>
      <c r="I3626" s="17">
        <f>IF(D3626="Moody",VLOOKUP(H3626,'Rating Translation'!$B$2:$E$25,4,FALSE),IF(D3626="SP",VLOOKUP(H3626,'Rating Translation'!$C$2:$E$25,3,FALSE),VLOOKUP(H3626,'Rating Translation'!$D$2:$E$25,2,FALSE)))</f>
        <v>13</v>
      </c>
      <c r="J3626">
        <f t="shared" si="342"/>
        <v>13</v>
      </c>
      <c r="K3626" s="20">
        <f>IF($D3626=K$1,$J3626,IF($C3626&lt;&gt;$C3625,"",K3625))</f>
        <v>11</v>
      </c>
      <c r="L3626">
        <f>IF($D3626=L$1,$J3626,IF($C3626&lt;&gt;$C3625,"",L3625))</f>
        <v>15</v>
      </c>
      <c r="M3626">
        <f>IF($D3626=M$1,$J3626,IF($C3626&lt;&gt;$C3625,"",M3625))</f>
        <v>13</v>
      </c>
      <c r="N3626" s="20">
        <f t="shared" si="343"/>
        <v>3</v>
      </c>
      <c r="O3626" s="21">
        <f t="shared" si="344"/>
        <v>13</v>
      </c>
      <c r="P3626">
        <f t="shared" si="340"/>
        <v>2</v>
      </c>
      <c r="Q3626">
        <f t="shared" si="341"/>
        <v>13</v>
      </c>
    </row>
    <row r="3627" spans="1:17" x14ac:dyDescent="0.25">
      <c r="A3627" t="str">
        <f t="shared" si="339"/>
        <v>Uruguay-Local</v>
      </c>
      <c r="B3627">
        <v>3626</v>
      </c>
      <c r="C3627" t="s">
        <v>51</v>
      </c>
      <c r="D3627" t="s">
        <v>69</v>
      </c>
      <c r="E3627" t="s">
        <v>101</v>
      </c>
      <c r="F3627" s="3">
        <v>39825</v>
      </c>
      <c r="G3627" s="1" t="s">
        <v>68</v>
      </c>
      <c r="H3627" t="s">
        <v>68</v>
      </c>
      <c r="I3627" s="17">
        <f>IF(D3627="Moody",VLOOKUP(H3627,'Rating Translation'!$B$2:$E$25,4,FALSE),IF(D3627="SP",VLOOKUP(H3627,'Rating Translation'!$C$2:$E$25,3,FALSE),VLOOKUP(H3627,'Rating Translation'!$D$2:$E$25,2,FALSE)))</f>
        <v>12</v>
      </c>
      <c r="J3627">
        <f t="shared" si="342"/>
        <v>12</v>
      </c>
      <c r="K3627" s="20">
        <f>IF($D3627=K$1,$J3627,IF($C3627&lt;&gt;$C3626,"",K3626))</f>
        <v>12</v>
      </c>
      <c r="L3627">
        <f>IF($D3627=L$1,$J3627,IF($C3627&lt;&gt;$C3626,"",L3626))</f>
        <v>15</v>
      </c>
      <c r="M3627">
        <f>IF($D3627=M$1,$J3627,IF($C3627&lt;&gt;$C3626,"",M3626))</f>
        <v>13</v>
      </c>
      <c r="N3627" s="20">
        <f t="shared" si="343"/>
        <v>3</v>
      </c>
      <c r="O3627" s="21">
        <f t="shared" si="344"/>
        <v>13.333333333333334</v>
      </c>
      <c r="P3627">
        <f t="shared" si="340"/>
        <v>1.5275252316519468</v>
      </c>
      <c r="Q3627">
        <f t="shared" si="341"/>
        <v>13</v>
      </c>
    </row>
    <row r="3628" spans="1:17" x14ac:dyDescent="0.25">
      <c r="A3628" t="str">
        <f t="shared" si="339"/>
        <v>Uruguay-Local</v>
      </c>
      <c r="B3628">
        <v>3627</v>
      </c>
      <c r="C3628" t="s">
        <v>51</v>
      </c>
      <c r="D3628" t="s">
        <v>96</v>
      </c>
      <c r="E3628" t="s">
        <v>101</v>
      </c>
      <c r="F3628" s="3">
        <v>40007</v>
      </c>
      <c r="G3628" s="1" t="s">
        <v>92</v>
      </c>
      <c r="H3628" t="s">
        <v>92</v>
      </c>
      <c r="I3628" s="17">
        <f>IF(D3628="Moody",VLOOKUP(H3628,'Rating Translation'!$B$2:$E$25,4,FALSE),IF(D3628="SP",VLOOKUP(H3628,'Rating Translation'!$C$2:$E$25,3,FALSE),VLOOKUP(H3628,'Rating Translation'!$D$2:$E$25,2,FALSE)))</f>
        <v>13</v>
      </c>
      <c r="J3628">
        <f t="shared" si="342"/>
        <v>13</v>
      </c>
      <c r="K3628" s="20">
        <f>IF($D3628=K$1,$J3628,IF($C3628&lt;&gt;$C3627,"",K3627))</f>
        <v>12</v>
      </c>
      <c r="L3628">
        <f>IF($D3628=L$1,$J3628,IF($C3628&lt;&gt;$C3627,"",L3627))</f>
        <v>15</v>
      </c>
      <c r="M3628">
        <f>IF($D3628=M$1,$J3628,IF($C3628&lt;&gt;$C3627,"",M3627))</f>
        <v>13</v>
      </c>
      <c r="N3628" s="20">
        <f t="shared" si="343"/>
        <v>3</v>
      </c>
      <c r="O3628" s="21">
        <f t="shared" si="344"/>
        <v>13.333333333333334</v>
      </c>
      <c r="P3628">
        <f t="shared" si="340"/>
        <v>1.5275252316519468</v>
      </c>
      <c r="Q3628">
        <f t="shared" si="341"/>
        <v>13</v>
      </c>
    </row>
    <row r="3629" spans="1:17" x14ac:dyDescent="0.25">
      <c r="A3629" t="str">
        <f t="shared" si="339"/>
        <v>Uruguay-Local</v>
      </c>
      <c r="B3629">
        <v>3628</v>
      </c>
      <c r="C3629" t="s">
        <v>51</v>
      </c>
      <c r="D3629" t="s">
        <v>96</v>
      </c>
      <c r="E3629" t="s">
        <v>101</v>
      </c>
      <c r="F3629" s="3">
        <v>40386</v>
      </c>
      <c r="G3629" s="1" t="s">
        <v>71</v>
      </c>
      <c r="H3629" t="s">
        <v>71</v>
      </c>
      <c r="I3629" s="17">
        <f>IF(D3629="Moody",VLOOKUP(H3629,'Rating Translation'!$B$2:$E$25,4,FALSE),IF(D3629="SP",VLOOKUP(H3629,'Rating Translation'!$C$2:$E$25,3,FALSE),VLOOKUP(H3629,'Rating Translation'!$D$2:$E$25,2,FALSE)))</f>
        <v>14</v>
      </c>
      <c r="J3629">
        <f t="shared" si="342"/>
        <v>14</v>
      </c>
      <c r="K3629" s="20">
        <f>IF($D3629=K$1,$J3629,IF($C3629&lt;&gt;$C3628,"",K3628))</f>
        <v>12</v>
      </c>
      <c r="L3629">
        <f>IF($D3629=L$1,$J3629,IF($C3629&lt;&gt;$C3628,"",L3628))</f>
        <v>15</v>
      </c>
      <c r="M3629">
        <f>IF($D3629=M$1,$J3629,IF($C3629&lt;&gt;$C3628,"",M3628))</f>
        <v>14</v>
      </c>
      <c r="N3629" s="20">
        <f t="shared" si="343"/>
        <v>3</v>
      </c>
      <c r="O3629" s="21">
        <f t="shared" si="344"/>
        <v>13.666666666666666</v>
      </c>
      <c r="P3629">
        <f t="shared" si="340"/>
        <v>1.5275252316519468</v>
      </c>
      <c r="Q3629">
        <f t="shared" si="341"/>
        <v>14</v>
      </c>
    </row>
    <row r="3630" spans="1:17" x14ac:dyDescent="0.25">
      <c r="A3630" t="str">
        <f t="shared" si="339"/>
        <v>Uruguay-Local</v>
      </c>
      <c r="B3630">
        <v>3629</v>
      </c>
      <c r="C3630" t="s">
        <v>51</v>
      </c>
      <c r="D3630" t="s">
        <v>69</v>
      </c>
      <c r="E3630" t="s">
        <v>101</v>
      </c>
      <c r="F3630" s="3">
        <v>40520</v>
      </c>
      <c r="G3630" s="1" t="s">
        <v>125</v>
      </c>
      <c r="H3630" t="s">
        <v>125</v>
      </c>
      <c r="I3630" s="17">
        <f>IF(D3630="Moody",VLOOKUP(H3630,'Rating Translation'!$B$2:$E$25,4,FALSE),IF(D3630="SP",VLOOKUP(H3630,'Rating Translation'!$C$2:$E$25,3,FALSE),VLOOKUP(H3630,'Rating Translation'!$D$2:$E$25,2,FALSE)))</f>
        <v>14</v>
      </c>
      <c r="J3630">
        <f t="shared" si="342"/>
        <v>14</v>
      </c>
      <c r="K3630" s="20">
        <f>IF($D3630=K$1,$J3630,IF($C3630&lt;&gt;$C3629,"",K3629))</f>
        <v>14</v>
      </c>
      <c r="L3630">
        <f>IF($D3630=L$1,$J3630,IF($C3630&lt;&gt;$C3629,"",L3629))</f>
        <v>15</v>
      </c>
      <c r="M3630">
        <f>IF($D3630=M$1,$J3630,IF($C3630&lt;&gt;$C3629,"",M3629))</f>
        <v>14</v>
      </c>
      <c r="N3630" s="20">
        <f t="shared" si="343"/>
        <v>3</v>
      </c>
      <c r="O3630" s="21">
        <f t="shared" si="344"/>
        <v>14.333333333333334</v>
      </c>
      <c r="P3630">
        <f t="shared" si="340"/>
        <v>0.57735026918962573</v>
      </c>
      <c r="Q3630">
        <f t="shared" si="341"/>
        <v>14</v>
      </c>
    </row>
    <row r="3631" spans="1:17" x14ac:dyDescent="0.25">
      <c r="A3631" t="str">
        <f t="shared" si="339"/>
        <v>Uruguay-Local</v>
      </c>
      <c r="B3631">
        <v>3630</v>
      </c>
      <c r="C3631" t="s">
        <v>51</v>
      </c>
      <c r="D3631" t="s">
        <v>96</v>
      </c>
      <c r="E3631" t="s">
        <v>101</v>
      </c>
      <c r="F3631" s="3">
        <v>40738</v>
      </c>
      <c r="G3631" s="1" t="s">
        <v>124</v>
      </c>
      <c r="H3631" t="s">
        <v>124</v>
      </c>
      <c r="I3631" s="17">
        <f>IF(D3631="Moody",VLOOKUP(H3631,'Rating Translation'!$B$2:$E$25,4,FALSE),IF(D3631="SP",VLOOKUP(H3631,'Rating Translation'!$C$2:$E$25,3,FALSE),VLOOKUP(H3631,'Rating Translation'!$D$2:$E$25,2,FALSE)))</f>
        <v>15</v>
      </c>
      <c r="J3631">
        <f t="shared" si="342"/>
        <v>15</v>
      </c>
      <c r="K3631" s="20">
        <f>IF($D3631=K$1,$J3631,IF($C3631&lt;&gt;$C3630,"",K3630))</f>
        <v>14</v>
      </c>
      <c r="L3631">
        <f>IF($D3631=L$1,$J3631,IF($C3631&lt;&gt;$C3630,"",L3630))</f>
        <v>15</v>
      </c>
      <c r="M3631">
        <f>IF($D3631=M$1,$J3631,IF($C3631&lt;&gt;$C3630,"",M3630))</f>
        <v>15</v>
      </c>
      <c r="N3631" s="20">
        <f t="shared" si="343"/>
        <v>3</v>
      </c>
      <c r="O3631" s="21">
        <f t="shared" si="344"/>
        <v>14.666666666666666</v>
      </c>
      <c r="P3631">
        <f t="shared" si="340"/>
        <v>0.57735026918962573</v>
      </c>
      <c r="Q3631">
        <f t="shared" si="341"/>
        <v>15</v>
      </c>
    </row>
    <row r="3632" spans="1:17" x14ac:dyDescent="0.25">
      <c r="A3632" t="str">
        <f t="shared" si="339"/>
        <v>Uruguay-Local</v>
      </c>
      <c r="B3632">
        <v>3631</v>
      </c>
      <c r="C3632" t="s">
        <v>51</v>
      </c>
      <c r="D3632" t="s">
        <v>79</v>
      </c>
      <c r="E3632" t="s">
        <v>101</v>
      </c>
      <c r="F3632" s="3">
        <v>40749</v>
      </c>
      <c r="G3632" s="1" t="s">
        <v>71</v>
      </c>
      <c r="H3632" t="s">
        <v>71</v>
      </c>
      <c r="I3632" s="17">
        <f>IF(D3632="Moody",VLOOKUP(H3632,'Rating Translation'!$B$2:$E$25,4,FALSE),IF(D3632="SP",VLOOKUP(H3632,'Rating Translation'!$C$2:$E$25,3,FALSE),VLOOKUP(H3632,'Rating Translation'!$D$2:$E$25,2,FALSE)))</f>
        <v>14</v>
      </c>
      <c r="J3632">
        <f t="shared" si="342"/>
        <v>14</v>
      </c>
      <c r="K3632">
        <f>IF($D3632=K$1,$J3632,IF($C3632&lt;&gt;$C3631,"",K3631))</f>
        <v>14</v>
      </c>
      <c r="L3632">
        <f>IF($D3632=L$1,$J3632,IF($C3632&lt;&gt;$C3631,"",L3631))</f>
        <v>14</v>
      </c>
      <c r="M3632">
        <f>IF($D3632=M$1,$J3632,IF($C3632&lt;&gt;$C3631,"",M3631))</f>
        <v>15</v>
      </c>
      <c r="N3632" s="20">
        <f t="shared" si="343"/>
        <v>3</v>
      </c>
      <c r="O3632" s="21">
        <f t="shared" si="344"/>
        <v>14.333333333333334</v>
      </c>
      <c r="P3632">
        <f t="shared" si="340"/>
        <v>0.57735026918962573</v>
      </c>
      <c r="Q3632">
        <f t="shared" si="341"/>
        <v>14</v>
      </c>
    </row>
    <row r="3633" spans="1:17" x14ac:dyDescent="0.25">
      <c r="A3633" t="str">
        <f t="shared" si="339"/>
        <v>Uruguay-Local</v>
      </c>
      <c r="B3633">
        <v>3632</v>
      </c>
      <c r="C3633" t="s">
        <v>51</v>
      </c>
      <c r="D3633" t="s">
        <v>96</v>
      </c>
      <c r="E3633" t="s">
        <v>101</v>
      </c>
      <c r="F3633" s="3">
        <v>40889</v>
      </c>
      <c r="G3633" s="1" t="s">
        <v>124</v>
      </c>
      <c r="H3633" t="s">
        <v>124</v>
      </c>
      <c r="I3633" s="17">
        <f>IF(D3633="Moody",VLOOKUP(H3633,'Rating Translation'!$B$2:$E$25,4,FALSE),IF(D3633="SP",VLOOKUP(H3633,'Rating Translation'!$C$2:$E$25,3,FALSE),VLOOKUP(H3633,'Rating Translation'!$D$2:$E$25,2,FALSE)))</f>
        <v>15</v>
      </c>
      <c r="J3633">
        <f t="shared" si="342"/>
        <v>15</v>
      </c>
      <c r="K3633">
        <f>IF($D3633=K$1,$J3633,IF($C3633&lt;&gt;$C3632,"",K3632))</f>
        <v>14</v>
      </c>
      <c r="L3633">
        <f>IF($D3633=L$1,$J3633,IF($C3633&lt;&gt;$C3632,"",L3632))</f>
        <v>14</v>
      </c>
      <c r="M3633">
        <f>IF($D3633=M$1,$J3633,IF($C3633&lt;&gt;$C3632,"",M3632))</f>
        <v>15</v>
      </c>
      <c r="N3633" s="20">
        <f t="shared" si="343"/>
        <v>3</v>
      </c>
      <c r="O3633" s="21">
        <f t="shared" si="344"/>
        <v>14.333333333333334</v>
      </c>
      <c r="P3633">
        <f t="shared" si="340"/>
        <v>0.57735026918962573</v>
      </c>
      <c r="Q3633">
        <f t="shared" si="341"/>
        <v>14</v>
      </c>
    </row>
    <row r="3634" spans="1:17" x14ac:dyDescent="0.25">
      <c r="A3634" t="str">
        <f t="shared" si="339"/>
        <v>Uruguay-Local</v>
      </c>
      <c r="B3634">
        <v>3633</v>
      </c>
      <c r="C3634" t="s">
        <v>51</v>
      </c>
      <c r="D3634" t="s">
        <v>79</v>
      </c>
      <c r="E3634" t="s">
        <v>101</v>
      </c>
      <c r="F3634" s="3">
        <v>41002</v>
      </c>
      <c r="G3634" s="1" t="s">
        <v>124</v>
      </c>
      <c r="H3634" t="s">
        <v>124</v>
      </c>
      <c r="I3634" s="17">
        <f>IF(D3634="Moody",VLOOKUP(H3634,'Rating Translation'!$B$2:$E$25,4,FALSE),IF(D3634="SP",VLOOKUP(H3634,'Rating Translation'!$C$2:$E$25,3,FALSE),VLOOKUP(H3634,'Rating Translation'!$D$2:$E$25,2,FALSE)))</f>
        <v>15</v>
      </c>
      <c r="J3634">
        <f t="shared" si="342"/>
        <v>15</v>
      </c>
      <c r="K3634" s="20">
        <f>IF($D3634=K$1,$J3634,IF($C3634&lt;&gt;$C3633,"",K3633))</f>
        <v>14</v>
      </c>
      <c r="L3634">
        <f>IF($D3634=L$1,$J3634,IF($C3634&lt;&gt;$C3633,"",L3633))</f>
        <v>15</v>
      </c>
      <c r="M3634">
        <f>IF($D3634=M$1,$J3634,IF($C3634&lt;&gt;$C3633,"",M3633))</f>
        <v>15</v>
      </c>
      <c r="N3634" s="20">
        <f t="shared" si="343"/>
        <v>3</v>
      </c>
      <c r="O3634" s="21">
        <f t="shared" si="344"/>
        <v>14.666666666666666</v>
      </c>
      <c r="P3634">
        <f t="shared" si="340"/>
        <v>0.57735026918962573</v>
      </c>
      <c r="Q3634">
        <f t="shared" si="341"/>
        <v>15</v>
      </c>
    </row>
    <row r="3635" spans="1:17" x14ac:dyDescent="0.25">
      <c r="A3635" t="str">
        <f t="shared" si="339"/>
        <v>Uruguay-Local</v>
      </c>
      <c r="B3635">
        <v>3634</v>
      </c>
      <c r="C3635" t="s">
        <v>51</v>
      </c>
      <c r="D3635" t="s">
        <v>96</v>
      </c>
      <c r="E3635" t="s">
        <v>101</v>
      </c>
      <c r="F3635" s="3">
        <v>41023</v>
      </c>
      <c r="G3635" s="1" t="s">
        <v>124</v>
      </c>
      <c r="H3635" t="s">
        <v>124</v>
      </c>
      <c r="I3635" s="17">
        <f>IF(D3635="Moody",VLOOKUP(H3635,'Rating Translation'!$B$2:$E$25,4,FALSE),IF(D3635="SP",VLOOKUP(H3635,'Rating Translation'!$C$2:$E$25,3,FALSE),VLOOKUP(H3635,'Rating Translation'!$D$2:$E$25,2,FALSE)))</f>
        <v>15</v>
      </c>
      <c r="J3635">
        <f t="shared" si="342"/>
        <v>15</v>
      </c>
      <c r="K3635">
        <f>IF($D3635=K$1,$J3635,IF($C3635&lt;&gt;$C3634,"",K3634))</f>
        <v>14</v>
      </c>
      <c r="L3635">
        <f>IF($D3635=L$1,$J3635,IF($C3635&lt;&gt;$C3634,"",L3634))</f>
        <v>15</v>
      </c>
      <c r="M3635">
        <f>IF($D3635=M$1,$J3635,IF($C3635&lt;&gt;$C3634,"",M3634))</f>
        <v>15</v>
      </c>
      <c r="N3635" s="20">
        <f t="shared" si="343"/>
        <v>3</v>
      </c>
      <c r="O3635" s="21">
        <f t="shared" si="344"/>
        <v>14.666666666666666</v>
      </c>
      <c r="P3635">
        <f t="shared" si="340"/>
        <v>0.57735026918962573</v>
      </c>
      <c r="Q3635">
        <f t="shared" si="341"/>
        <v>15</v>
      </c>
    </row>
    <row r="3636" spans="1:17" x14ac:dyDescent="0.25">
      <c r="A3636" t="str">
        <f t="shared" si="339"/>
        <v>Uruguay-Local</v>
      </c>
      <c r="B3636">
        <v>3635</v>
      </c>
      <c r="C3636" t="s">
        <v>51</v>
      </c>
      <c r="D3636" t="s">
        <v>69</v>
      </c>
      <c r="E3636" t="s">
        <v>101</v>
      </c>
      <c r="F3636" s="3">
        <v>41121</v>
      </c>
      <c r="G3636" s="1" t="s">
        <v>116</v>
      </c>
      <c r="H3636" t="s">
        <v>116</v>
      </c>
      <c r="I3636" s="17">
        <f>IF(D3636="Moody",VLOOKUP(H3636,'Rating Translation'!$B$2:$E$25,4,FALSE),IF(D3636="SP",VLOOKUP(H3636,'Rating Translation'!$C$2:$E$25,3,FALSE),VLOOKUP(H3636,'Rating Translation'!$D$2:$E$25,2,FALSE)))</f>
        <v>15</v>
      </c>
      <c r="J3636">
        <f t="shared" si="342"/>
        <v>15</v>
      </c>
      <c r="K3636">
        <f>IF($D3636=K$1,$J3636,IF($C3636&lt;&gt;$C3635,"",K3635))</f>
        <v>15</v>
      </c>
      <c r="L3636">
        <f>IF($D3636=L$1,$J3636,IF($C3636&lt;&gt;$C3635,"",L3635))</f>
        <v>15</v>
      </c>
      <c r="M3636">
        <f>IF($D3636=M$1,$J3636,IF($C3636&lt;&gt;$C3635,"",M3635))</f>
        <v>15</v>
      </c>
      <c r="N3636" s="20">
        <f t="shared" si="343"/>
        <v>3</v>
      </c>
      <c r="O3636" s="21">
        <f t="shared" si="344"/>
        <v>15</v>
      </c>
      <c r="P3636">
        <f t="shared" si="340"/>
        <v>0</v>
      </c>
      <c r="Q3636">
        <f t="shared" si="341"/>
        <v>15</v>
      </c>
    </row>
    <row r="3637" spans="1:17" x14ac:dyDescent="0.25">
      <c r="A3637" t="str">
        <f t="shared" si="339"/>
        <v>Uruguay-Local</v>
      </c>
      <c r="B3637">
        <v>3636</v>
      </c>
      <c r="C3637" t="s">
        <v>51</v>
      </c>
      <c r="D3637" t="s">
        <v>96</v>
      </c>
      <c r="E3637" t="s">
        <v>101</v>
      </c>
      <c r="F3637" s="3">
        <v>41340</v>
      </c>
      <c r="G3637" s="1" t="s">
        <v>123</v>
      </c>
      <c r="H3637" t="s">
        <v>123</v>
      </c>
      <c r="I3637" s="17">
        <f>IF(D3637="Moody",VLOOKUP(H3637,'Rating Translation'!$B$2:$E$25,4,FALSE),IF(D3637="SP",VLOOKUP(H3637,'Rating Translation'!$C$2:$E$25,3,FALSE),VLOOKUP(H3637,'Rating Translation'!$D$2:$E$25,2,FALSE)))</f>
        <v>16</v>
      </c>
      <c r="J3637">
        <f t="shared" si="342"/>
        <v>16</v>
      </c>
      <c r="K3637">
        <f>IF($D3637=K$1,$J3637,IF($C3637&lt;&gt;$C3636,"",K3636))</f>
        <v>15</v>
      </c>
      <c r="L3637">
        <f>IF($D3637=L$1,$J3637,IF($C3637&lt;&gt;$C3636,"",L3636))</f>
        <v>15</v>
      </c>
      <c r="M3637">
        <f>IF($D3637=M$1,$J3637,IF($C3637&lt;&gt;$C3636,"",M3636))</f>
        <v>16</v>
      </c>
      <c r="N3637" s="20">
        <f t="shared" si="343"/>
        <v>3</v>
      </c>
      <c r="O3637" s="21">
        <f t="shared" si="344"/>
        <v>15.333333333333334</v>
      </c>
      <c r="P3637">
        <f t="shared" si="340"/>
        <v>0.57735026918962573</v>
      </c>
      <c r="Q3637">
        <f t="shared" si="341"/>
        <v>15</v>
      </c>
    </row>
    <row r="3638" spans="1:17" x14ac:dyDescent="0.25">
      <c r="A3638" t="str">
        <f t="shared" si="339"/>
        <v>Uruguay-Local</v>
      </c>
      <c r="B3638">
        <v>3637</v>
      </c>
      <c r="C3638" t="s">
        <v>51</v>
      </c>
      <c r="D3638" t="s">
        <v>96</v>
      </c>
      <c r="E3638" t="s">
        <v>101</v>
      </c>
      <c r="F3638" s="3">
        <v>41529</v>
      </c>
      <c r="G3638" s="1" t="s">
        <v>123</v>
      </c>
      <c r="H3638" t="s">
        <v>123</v>
      </c>
      <c r="I3638" s="17">
        <f>IF(D3638="Moody",VLOOKUP(H3638,'Rating Translation'!$B$2:$E$25,4,FALSE),IF(D3638="SP",VLOOKUP(H3638,'Rating Translation'!$C$2:$E$25,3,FALSE),VLOOKUP(H3638,'Rating Translation'!$D$2:$E$25,2,FALSE)))</f>
        <v>16</v>
      </c>
      <c r="J3638">
        <f t="shared" si="342"/>
        <v>16</v>
      </c>
      <c r="K3638">
        <f>IF($D3638=K$1,$J3638,IF($C3638&lt;&gt;$C3637,"",K3637))</f>
        <v>15</v>
      </c>
      <c r="L3638">
        <f>IF($D3638=L$1,$J3638,IF($C3638&lt;&gt;$C3637,"",L3637))</f>
        <v>15</v>
      </c>
      <c r="M3638">
        <f>IF($D3638=M$1,$J3638,IF($C3638&lt;&gt;$C3637,"",M3637))</f>
        <v>16</v>
      </c>
      <c r="N3638" s="20">
        <f t="shared" si="343"/>
        <v>3</v>
      </c>
      <c r="O3638" s="21">
        <f t="shared" si="344"/>
        <v>15.333333333333334</v>
      </c>
      <c r="P3638">
        <f t="shared" si="340"/>
        <v>0.57735026918962573</v>
      </c>
      <c r="Q3638">
        <f t="shared" si="341"/>
        <v>15</v>
      </c>
    </row>
    <row r="3639" spans="1:17" x14ac:dyDescent="0.25">
      <c r="A3639" t="str">
        <f t="shared" si="339"/>
        <v>Venezuela-Foreign</v>
      </c>
      <c r="B3639">
        <v>3638</v>
      </c>
      <c r="C3639" t="s">
        <v>52</v>
      </c>
      <c r="D3639" t="s">
        <v>69</v>
      </c>
      <c r="E3639" t="s">
        <v>100</v>
      </c>
      <c r="F3639" s="3">
        <v>28123</v>
      </c>
      <c r="G3639" s="1" t="s">
        <v>104</v>
      </c>
      <c r="H3639" t="s">
        <v>104</v>
      </c>
      <c r="I3639" s="17">
        <f>IF(D3639="Moody",VLOOKUP(H3639,'Rating Translation'!$B$2:$E$25,4,FALSE),IF(D3639="SP",VLOOKUP(H3639,'Rating Translation'!$C$2:$E$25,3,FALSE),VLOOKUP(H3639,'Rating Translation'!$D$2:$E$25,2,FALSE)))</f>
        <v>24</v>
      </c>
      <c r="J3639">
        <f t="shared" si="342"/>
        <v>24</v>
      </c>
      <c r="K3639">
        <f>IF($D3639=K$1,$J3639,IF($C3639&lt;&gt;$C3638,"",K3638))</f>
        <v>24</v>
      </c>
      <c r="L3639" t="str">
        <f>IF($D3639=L$1,$J3639,IF($C3639&lt;&gt;$C3638,"",L3638))</f>
        <v/>
      </c>
      <c r="M3639" t="str">
        <f>IF($D3639=M$1,$J3639,IF($C3639&lt;&gt;$C3638,"",M3638))</f>
        <v/>
      </c>
      <c r="N3639" s="20">
        <f t="shared" si="343"/>
        <v>1</v>
      </c>
      <c r="O3639" s="21">
        <f t="shared" si="344"/>
        <v>24</v>
      </c>
      <c r="P3639" t="str">
        <f t="shared" si="340"/>
        <v/>
      </c>
      <c r="Q3639">
        <f t="shared" si="341"/>
        <v>24</v>
      </c>
    </row>
    <row r="3640" spans="1:17" x14ac:dyDescent="0.25">
      <c r="A3640" t="str">
        <f t="shared" si="339"/>
        <v>Venezuela-Foreign</v>
      </c>
      <c r="B3640">
        <v>3639</v>
      </c>
      <c r="C3640" t="s">
        <v>52</v>
      </c>
      <c r="D3640" t="s">
        <v>69</v>
      </c>
      <c r="E3640" t="s">
        <v>100</v>
      </c>
      <c r="F3640" s="3">
        <v>30351</v>
      </c>
      <c r="G3640" s="1" t="s">
        <v>172</v>
      </c>
      <c r="H3640" t="s">
        <v>172</v>
      </c>
      <c r="I3640" s="17" t="e">
        <f>IF(D3640="Moody",VLOOKUP(H3640,'Rating Translation'!$B$2:$E$25,4,FALSE),IF(D3640="SP",VLOOKUP(H3640,'Rating Translation'!$C$2:$E$25,3,FALSE),VLOOKUP(H3640,'Rating Translation'!$D$2:$E$25,2,FALSE)))</f>
        <v>#N/A</v>
      </c>
      <c r="J3640" t="str">
        <f t="shared" si="342"/>
        <v/>
      </c>
      <c r="K3640" t="str">
        <f>IF($D3640=K$1,$J3640,IF($C3640&lt;&gt;$C3639,"",K3639))</f>
        <v/>
      </c>
      <c r="L3640" t="str">
        <f>IF($D3640=L$1,$J3640,IF($C3640&lt;&gt;$C3639,"",L3639))</f>
        <v/>
      </c>
      <c r="M3640" t="str">
        <f>IF($D3640=M$1,$J3640,IF($C3640&lt;&gt;$C3639,"",M3639))</f>
        <v/>
      </c>
      <c r="N3640" s="20">
        <f t="shared" si="343"/>
        <v>0</v>
      </c>
      <c r="O3640" s="21" t="e">
        <f t="shared" si="344"/>
        <v>#DIV/0!</v>
      </c>
      <c r="P3640" t="str">
        <f t="shared" si="340"/>
        <v/>
      </c>
      <c r="Q3640" t="e">
        <f t="shared" si="341"/>
        <v>#NUM!</v>
      </c>
    </row>
    <row r="3641" spans="1:17" x14ac:dyDescent="0.25">
      <c r="A3641" t="str">
        <f t="shared" si="339"/>
        <v>Venezuela-Foreign</v>
      </c>
      <c r="B3641">
        <v>3640</v>
      </c>
      <c r="C3641" t="s">
        <v>52</v>
      </c>
      <c r="D3641" t="s">
        <v>69</v>
      </c>
      <c r="E3641" t="s">
        <v>100</v>
      </c>
      <c r="F3641" s="3">
        <v>30390</v>
      </c>
      <c r="G3641" s="1" t="s">
        <v>171</v>
      </c>
      <c r="H3641" t="s">
        <v>171</v>
      </c>
      <c r="I3641" s="17" t="e">
        <f>IF(D3641="Moody",VLOOKUP(H3641,'Rating Translation'!$B$2:$E$25,4,FALSE),IF(D3641="SP",VLOOKUP(H3641,'Rating Translation'!$C$2:$E$25,3,FALSE),VLOOKUP(H3641,'Rating Translation'!$D$2:$E$25,2,FALSE)))</f>
        <v>#N/A</v>
      </c>
      <c r="J3641" t="str">
        <f t="shared" si="342"/>
        <v/>
      </c>
      <c r="K3641" t="str">
        <f>IF($D3641=K$1,$J3641,IF($C3641&lt;&gt;$C3640,"",K3640))</f>
        <v/>
      </c>
      <c r="L3641" t="str">
        <f>IF($D3641=L$1,$J3641,IF($C3641&lt;&gt;$C3640,"",L3640))</f>
        <v/>
      </c>
      <c r="M3641" t="str">
        <f>IF($D3641=M$1,$J3641,IF($C3641&lt;&gt;$C3640,"",M3640))</f>
        <v/>
      </c>
      <c r="N3641" s="20">
        <f t="shared" si="343"/>
        <v>0</v>
      </c>
      <c r="O3641" s="21" t="e">
        <f t="shared" si="344"/>
        <v>#DIV/0!</v>
      </c>
      <c r="P3641" t="str">
        <f t="shared" si="340"/>
        <v/>
      </c>
      <c r="Q3641" t="e">
        <f t="shared" si="341"/>
        <v>#NUM!</v>
      </c>
    </row>
    <row r="3642" spans="1:17" x14ac:dyDescent="0.25">
      <c r="A3642" t="str">
        <f t="shared" si="339"/>
        <v>Venezuela-Foreign</v>
      </c>
      <c r="B3642">
        <v>3641</v>
      </c>
      <c r="C3642" t="s">
        <v>52</v>
      </c>
      <c r="D3642" t="s">
        <v>69</v>
      </c>
      <c r="E3642" t="s">
        <v>100</v>
      </c>
      <c r="F3642" s="3">
        <v>31931</v>
      </c>
      <c r="G3642" s="1" t="s">
        <v>57</v>
      </c>
      <c r="H3642" t="s">
        <v>57</v>
      </c>
      <c r="I3642" s="17">
        <f>IF(D3642="Moody",VLOOKUP(H3642,'Rating Translation'!$B$2:$E$25,4,FALSE),IF(D3642="SP",VLOOKUP(H3642,'Rating Translation'!$C$2:$E$25,3,FALSE),VLOOKUP(H3642,'Rating Translation'!$D$2:$E$25,2,FALSE)))</f>
        <v>13</v>
      </c>
      <c r="J3642">
        <f t="shared" si="342"/>
        <v>13</v>
      </c>
      <c r="K3642">
        <f>IF($D3642=K$1,$J3642,IF($C3642&lt;&gt;$C3641,"",K3641))</f>
        <v>13</v>
      </c>
      <c r="L3642" t="str">
        <f>IF($D3642=L$1,$J3642,IF($C3642&lt;&gt;$C3641,"",L3641))</f>
        <v/>
      </c>
      <c r="M3642" t="str">
        <f>IF($D3642=M$1,$J3642,IF($C3642&lt;&gt;$C3641,"",M3641))</f>
        <v/>
      </c>
      <c r="N3642" s="20">
        <f t="shared" si="343"/>
        <v>1</v>
      </c>
      <c r="O3642" s="21">
        <f t="shared" si="344"/>
        <v>13</v>
      </c>
      <c r="P3642" t="str">
        <f t="shared" si="340"/>
        <v/>
      </c>
      <c r="Q3642">
        <f t="shared" si="341"/>
        <v>13</v>
      </c>
    </row>
    <row r="3643" spans="1:17" x14ac:dyDescent="0.25">
      <c r="A3643" t="str">
        <f t="shared" si="339"/>
        <v>Venezuela-Foreign</v>
      </c>
      <c r="B3643">
        <v>3642</v>
      </c>
      <c r="C3643" t="s">
        <v>52</v>
      </c>
      <c r="D3643" t="s">
        <v>69</v>
      </c>
      <c r="E3643" t="s">
        <v>100</v>
      </c>
      <c r="F3643" s="3">
        <v>32115</v>
      </c>
      <c r="G3643" s="1" t="s">
        <v>68</v>
      </c>
      <c r="H3643" t="s">
        <v>68</v>
      </c>
      <c r="I3643" s="17">
        <f>IF(D3643="Moody",VLOOKUP(H3643,'Rating Translation'!$B$2:$E$25,4,FALSE),IF(D3643="SP",VLOOKUP(H3643,'Rating Translation'!$C$2:$E$25,3,FALSE),VLOOKUP(H3643,'Rating Translation'!$D$2:$E$25,2,FALSE)))</f>
        <v>12</v>
      </c>
      <c r="J3643">
        <f t="shared" si="342"/>
        <v>12</v>
      </c>
      <c r="K3643" s="20">
        <f>IF($D3643=K$1,$J3643,IF($C3643&lt;&gt;$C3642,"",K3642))</f>
        <v>12</v>
      </c>
      <c r="L3643" t="str">
        <f>IF($D3643=L$1,$J3643,IF($C3643&lt;&gt;$C3642,"",L3642))</f>
        <v/>
      </c>
      <c r="M3643" t="str">
        <f>IF($D3643=M$1,$J3643,IF($C3643&lt;&gt;$C3642,"",M3642))</f>
        <v/>
      </c>
      <c r="N3643" s="20">
        <f t="shared" si="343"/>
        <v>1</v>
      </c>
      <c r="O3643" s="21">
        <f t="shared" si="344"/>
        <v>12</v>
      </c>
      <c r="P3643" t="str">
        <f t="shared" si="340"/>
        <v/>
      </c>
      <c r="Q3643">
        <f t="shared" si="341"/>
        <v>12</v>
      </c>
    </row>
    <row r="3644" spans="1:17" x14ac:dyDescent="0.25">
      <c r="A3644" t="str">
        <f t="shared" si="339"/>
        <v>Venezuela-Foreign</v>
      </c>
      <c r="B3644">
        <v>3643</v>
      </c>
      <c r="C3644" t="s">
        <v>52</v>
      </c>
      <c r="D3644" t="s">
        <v>69</v>
      </c>
      <c r="E3644" t="s">
        <v>100</v>
      </c>
      <c r="F3644" s="3">
        <v>33456</v>
      </c>
      <c r="G3644" s="1" t="s">
        <v>125</v>
      </c>
      <c r="H3644" t="s">
        <v>125</v>
      </c>
      <c r="I3644" s="17">
        <f>IF(D3644="Moody",VLOOKUP(H3644,'Rating Translation'!$B$2:$E$25,4,FALSE),IF(D3644="SP",VLOOKUP(H3644,'Rating Translation'!$C$2:$E$25,3,FALSE),VLOOKUP(H3644,'Rating Translation'!$D$2:$E$25,2,FALSE)))</f>
        <v>14</v>
      </c>
      <c r="J3644">
        <f t="shared" si="342"/>
        <v>14</v>
      </c>
      <c r="K3644" s="20">
        <f>IF($D3644=K$1,$J3644,IF($C3644&lt;&gt;$C3643,"",K3643))</f>
        <v>14</v>
      </c>
      <c r="L3644" t="str">
        <f>IF($D3644=L$1,$J3644,IF($C3644&lt;&gt;$C3643,"",L3643))</f>
        <v/>
      </c>
      <c r="M3644" t="str">
        <f>IF($D3644=M$1,$J3644,IF($C3644&lt;&gt;$C3643,"",M3643))</f>
        <v/>
      </c>
      <c r="N3644" s="20">
        <f t="shared" si="343"/>
        <v>1</v>
      </c>
      <c r="O3644" s="21">
        <f t="shared" si="344"/>
        <v>14</v>
      </c>
      <c r="P3644" t="str">
        <f t="shared" si="340"/>
        <v/>
      </c>
      <c r="Q3644">
        <f t="shared" si="341"/>
        <v>14</v>
      </c>
    </row>
    <row r="3645" spans="1:17" x14ac:dyDescent="0.25">
      <c r="A3645" t="str">
        <f t="shared" si="339"/>
        <v>Venezuela-Foreign</v>
      </c>
      <c r="B3645">
        <v>3644</v>
      </c>
      <c r="C3645" t="s">
        <v>52</v>
      </c>
      <c r="D3645" t="s">
        <v>69</v>
      </c>
      <c r="E3645" t="s">
        <v>100</v>
      </c>
      <c r="F3645" s="3">
        <v>34432</v>
      </c>
      <c r="G3645" s="1" t="s">
        <v>57</v>
      </c>
      <c r="H3645" t="s">
        <v>57</v>
      </c>
      <c r="I3645" s="17">
        <f>IF(D3645="Moody",VLOOKUP(H3645,'Rating Translation'!$B$2:$E$25,4,FALSE),IF(D3645="SP",VLOOKUP(H3645,'Rating Translation'!$C$2:$E$25,3,FALSE),VLOOKUP(H3645,'Rating Translation'!$D$2:$E$25,2,FALSE)))</f>
        <v>13</v>
      </c>
      <c r="J3645">
        <f t="shared" si="342"/>
        <v>13</v>
      </c>
      <c r="K3645" s="20">
        <f>IF($D3645=K$1,$J3645,IF($C3645&lt;&gt;$C3644,"",K3644))</f>
        <v>13</v>
      </c>
      <c r="L3645" t="str">
        <f>IF($D3645=L$1,$J3645,IF($C3645&lt;&gt;$C3644,"",L3644))</f>
        <v/>
      </c>
      <c r="M3645" t="str">
        <f>IF($D3645=M$1,$J3645,IF($C3645&lt;&gt;$C3644,"",M3644))</f>
        <v/>
      </c>
      <c r="N3645" s="20">
        <f t="shared" si="343"/>
        <v>1</v>
      </c>
      <c r="O3645" s="21">
        <f t="shared" si="344"/>
        <v>13</v>
      </c>
      <c r="P3645" t="str">
        <f t="shared" si="340"/>
        <v/>
      </c>
      <c r="Q3645">
        <f t="shared" si="341"/>
        <v>13</v>
      </c>
    </row>
    <row r="3646" spans="1:17" x14ac:dyDescent="0.25">
      <c r="A3646" t="str">
        <f t="shared" si="339"/>
        <v>Venezuela-Foreign</v>
      </c>
      <c r="B3646">
        <v>3645</v>
      </c>
      <c r="C3646" t="s">
        <v>52</v>
      </c>
      <c r="D3646" t="s">
        <v>96</v>
      </c>
      <c r="E3646" t="s">
        <v>100</v>
      </c>
      <c r="F3646" s="3">
        <v>35688</v>
      </c>
      <c r="G3646" s="1" t="s">
        <v>94</v>
      </c>
      <c r="H3646" t="s">
        <v>94</v>
      </c>
      <c r="I3646" s="17">
        <f>IF(D3646="Moody",VLOOKUP(H3646,'Rating Translation'!$B$2:$E$25,4,FALSE),IF(D3646="SP",VLOOKUP(H3646,'Rating Translation'!$C$2:$E$25,3,FALSE),VLOOKUP(H3646,'Rating Translation'!$D$2:$E$25,2,FALSE)))</f>
        <v>12</v>
      </c>
      <c r="J3646">
        <f t="shared" si="342"/>
        <v>12</v>
      </c>
      <c r="K3646" s="20">
        <f>IF($D3646=K$1,$J3646,IF($C3646&lt;&gt;$C3645,"",K3645))</f>
        <v>13</v>
      </c>
      <c r="L3646" t="str">
        <f>IF($D3646=L$1,$J3646,IF($C3646&lt;&gt;$C3645,"",L3645))</f>
        <v/>
      </c>
      <c r="M3646">
        <f>IF($D3646=M$1,$J3646,IF($C3646&lt;&gt;$C3645,"",M3645))</f>
        <v>12</v>
      </c>
      <c r="N3646" s="20">
        <f t="shared" si="343"/>
        <v>2</v>
      </c>
      <c r="O3646" s="21">
        <f t="shared" si="344"/>
        <v>12.5</v>
      </c>
      <c r="P3646">
        <f t="shared" si="340"/>
        <v>0.70710678118654757</v>
      </c>
      <c r="Q3646">
        <f t="shared" si="341"/>
        <v>12.5</v>
      </c>
    </row>
    <row r="3647" spans="1:17" x14ac:dyDescent="0.25">
      <c r="A3647" t="str">
        <f t="shared" si="339"/>
        <v>Venezuela-Foreign</v>
      </c>
      <c r="B3647">
        <v>3646</v>
      </c>
      <c r="C3647" t="s">
        <v>52</v>
      </c>
      <c r="D3647" t="s">
        <v>69</v>
      </c>
      <c r="E3647" t="s">
        <v>100</v>
      </c>
      <c r="F3647" s="3">
        <v>35998</v>
      </c>
      <c r="G3647" s="1" t="s">
        <v>67</v>
      </c>
      <c r="H3647" t="s">
        <v>67</v>
      </c>
      <c r="I3647" s="17">
        <f>IF(D3647="Moody",VLOOKUP(H3647,'Rating Translation'!$B$2:$E$25,4,FALSE),IF(D3647="SP",VLOOKUP(H3647,'Rating Translation'!$C$2:$E$25,3,FALSE),VLOOKUP(H3647,'Rating Translation'!$D$2:$E$25,2,FALSE)))</f>
        <v>11</v>
      </c>
      <c r="J3647">
        <f t="shared" si="342"/>
        <v>11</v>
      </c>
      <c r="K3647">
        <f>IF($D3647=K$1,$J3647,IF($C3647&lt;&gt;$C3646,"",K3646))</f>
        <v>11</v>
      </c>
      <c r="L3647" t="str">
        <f>IF($D3647=L$1,$J3647,IF($C3647&lt;&gt;$C3646,"",L3646))</f>
        <v/>
      </c>
      <c r="M3647">
        <f>IF($D3647=M$1,$J3647,IF($C3647&lt;&gt;$C3646,"",M3646))</f>
        <v>12</v>
      </c>
      <c r="N3647" s="20">
        <f t="shared" si="343"/>
        <v>2</v>
      </c>
      <c r="O3647" s="21">
        <f t="shared" si="344"/>
        <v>11.5</v>
      </c>
      <c r="P3647">
        <f t="shared" si="340"/>
        <v>0.70710678118654757</v>
      </c>
      <c r="Q3647">
        <f t="shared" si="341"/>
        <v>11.5</v>
      </c>
    </row>
    <row r="3648" spans="1:17" x14ac:dyDescent="0.25">
      <c r="A3648" t="str">
        <f t="shared" si="339"/>
        <v>Venezuela-Foreign</v>
      </c>
      <c r="B3648">
        <v>3647</v>
      </c>
      <c r="C3648" t="s">
        <v>52</v>
      </c>
      <c r="D3648" t="s">
        <v>69</v>
      </c>
      <c r="E3648" t="s">
        <v>100</v>
      </c>
      <c r="F3648" s="3">
        <v>36041</v>
      </c>
      <c r="G3648" s="1" t="s">
        <v>66</v>
      </c>
      <c r="H3648" t="s">
        <v>66</v>
      </c>
      <c r="I3648" s="17">
        <f>IF(D3648="Moody",VLOOKUP(H3648,'Rating Translation'!$B$2:$E$25,4,FALSE),IF(D3648="SP",VLOOKUP(H3648,'Rating Translation'!$C$2:$E$25,3,FALSE),VLOOKUP(H3648,'Rating Translation'!$D$2:$E$25,2,FALSE)))</f>
        <v>10</v>
      </c>
      <c r="J3648">
        <f t="shared" si="342"/>
        <v>10</v>
      </c>
      <c r="K3648">
        <f>IF($D3648=K$1,$J3648,IF($C3648&lt;&gt;$C3647,"",K3647))</f>
        <v>10</v>
      </c>
      <c r="L3648" t="str">
        <f>IF($D3648=L$1,$J3648,IF($C3648&lt;&gt;$C3647,"",L3647))</f>
        <v/>
      </c>
      <c r="M3648">
        <f>IF($D3648=M$1,$J3648,IF($C3648&lt;&gt;$C3647,"",M3647))</f>
        <v>12</v>
      </c>
      <c r="N3648" s="20">
        <f t="shared" si="343"/>
        <v>2</v>
      </c>
      <c r="O3648" s="21">
        <f t="shared" si="344"/>
        <v>11</v>
      </c>
      <c r="P3648">
        <f t="shared" si="340"/>
        <v>1.4142135623730951</v>
      </c>
      <c r="Q3648">
        <f t="shared" si="341"/>
        <v>11</v>
      </c>
    </row>
    <row r="3649" spans="1:17" x14ac:dyDescent="0.25">
      <c r="A3649" t="str">
        <f t="shared" si="339"/>
        <v>Venezuela-Foreign</v>
      </c>
      <c r="B3649">
        <v>3648</v>
      </c>
      <c r="C3649" t="s">
        <v>52</v>
      </c>
      <c r="D3649" t="s">
        <v>96</v>
      </c>
      <c r="E3649" t="s">
        <v>100</v>
      </c>
      <c r="F3649" s="3">
        <v>36405</v>
      </c>
      <c r="G3649" s="1" t="s">
        <v>90</v>
      </c>
      <c r="H3649" t="s">
        <v>94</v>
      </c>
      <c r="I3649" s="17">
        <f>IF(D3649="Moody",VLOOKUP(H3649,'Rating Translation'!$B$2:$E$25,4,FALSE),IF(D3649="SP",VLOOKUP(H3649,'Rating Translation'!$C$2:$E$25,3,FALSE),VLOOKUP(H3649,'Rating Translation'!$D$2:$E$25,2,FALSE)))</f>
        <v>12</v>
      </c>
      <c r="J3649">
        <f t="shared" si="342"/>
        <v>12</v>
      </c>
      <c r="K3649">
        <f>IF($D3649=K$1,$J3649,IF($C3649&lt;&gt;$C3648,"",K3648))</f>
        <v>10</v>
      </c>
      <c r="L3649" t="str">
        <f>IF($D3649=L$1,$J3649,IF($C3649&lt;&gt;$C3648,"",L3648))</f>
        <v/>
      </c>
      <c r="M3649">
        <f>IF($D3649=M$1,$J3649,IF($C3649&lt;&gt;$C3648,"",M3648))</f>
        <v>12</v>
      </c>
      <c r="N3649" s="20">
        <f t="shared" si="343"/>
        <v>2</v>
      </c>
      <c r="O3649" s="21">
        <f t="shared" si="344"/>
        <v>11</v>
      </c>
      <c r="P3649">
        <f t="shared" si="340"/>
        <v>1.4142135623730951</v>
      </c>
      <c r="Q3649">
        <f t="shared" si="341"/>
        <v>11</v>
      </c>
    </row>
    <row r="3650" spans="1:17" x14ac:dyDescent="0.25">
      <c r="A3650" t="str">
        <f t="shared" ref="A3650:A3700" si="345">CONCATENATE(C3650,"-",E3650)</f>
        <v>Venezuela-Foreign</v>
      </c>
      <c r="B3650">
        <v>3649</v>
      </c>
      <c r="C3650" t="s">
        <v>52</v>
      </c>
      <c r="D3650" t="s">
        <v>96</v>
      </c>
      <c r="E3650" t="s">
        <v>100</v>
      </c>
      <c r="F3650" s="3">
        <v>36661</v>
      </c>
      <c r="G3650" s="1" t="s">
        <v>94</v>
      </c>
      <c r="H3650" t="s">
        <v>94</v>
      </c>
      <c r="I3650" s="17">
        <f>IF(D3650="Moody",VLOOKUP(H3650,'Rating Translation'!$B$2:$E$25,4,FALSE),IF(D3650="SP",VLOOKUP(H3650,'Rating Translation'!$C$2:$E$25,3,FALSE),VLOOKUP(H3650,'Rating Translation'!$D$2:$E$25,2,FALSE)))</f>
        <v>12</v>
      </c>
      <c r="J3650">
        <f t="shared" si="342"/>
        <v>12</v>
      </c>
      <c r="K3650">
        <f>IF($D3650=K$1,$J3650,IF($C3650&lt;&gt;$C3649,"",K3649))</f>
        <v>10</v>
      </c>
      <c r="L3650" t="str">
        <f>IF($D3650=L$1,$J3650,IF($C3650&lt;&gt;$C3649,"",L3649))</f>
        <v/>
      </c>
      <c r="M3650">
        <f>IF($D3650=M$1,$J3650,IF($C3650&lt;&gt;$C3649,"",M3649))</f>
        <v>12</v>
      </c>
      <c r="N3650" s="20">
        <f t="shared" si="343"/>
        <v>2</v>
      </c>
      <c r="O3650" s="21">
        <f t="shared" si="344"/>
        <v>11</v>
      </c>
      <c r="P3650">
        <f t="shared" si="340"/>
        <v>1.4142135623730951</v>
      </c>
      <c r="Q3650">
        <f t="shared" si="341"/>
        <v>11</v>
      </c>
    </row>
    <row r="3651" spans="1:17" x14ac:dyDescent="0.25">
      <c r="A3651" t="str">
        <f t="shared" si="345"/>
        <v>Venezuela-Foreign</v>
      </c>
      <c r="B3651">
        <v>3650</v>
      </c>
      <c r="C3651" t="s">
        <v>52</v>
      </c>
      <c r="D3651" t="s">
        <v>96</v>
      </c>
      <c r="E3651" t="s">
        <v>100</v>
      </c>
      <c r="F3651" s="3">
        <v>36790</v>
      </c>
      <c r="G3651" s="1" t="s">
        <v>80</v>
      </c>
      <c r="H3651" t="s">
        <v>94</v>
      </c>
      <c r="I3651" s="17">
        <f>IF(D3651="Moody",VLOOKUP(H3651,'Rating Translation'!$B$2:$E$25,4,FALSE),IF(D3651="SP",VLOOKUP(H3651,'Rating Translation'!$C$2:$E$25,3,FALSE),VLOOKUP(H3651,'Rating Translation'!$D$2:$E$25,2,FALSE)))</f>
        <v>12</v>
      </c>
      <c r="J3651">
        <f t="shared" si="342"/>
        <v>12</v>
      </c>
      <c r="K3651">
        <f>IF($D3651=K$1,$J3651,IF($C3651&lt;&gt;$C3650,"",K3650))</f>
        <v>10</v>
      </c>
      <c r="L3651" t="str">
        <f>IF($D3651=L$1,$J3651,IF($C3651&lt;&gt;$C3650,"",L3650))</f>
        <v/>
      </c>
      <c r="M3651">
        <f>IF($D3651=M$1,$J3651,IF($C3651&lt;&gt;$C3650,"",M3650))</f>
        <v>12</v>
      </c>
      <c r="N3651" s="20">
        <f t="shared" si="343"/>
        <v>2</v>
      </c>
      <c r="O3651" s="21">
        <f t="shared" si="344"/>
        <v>11</v>
      </c>
      <c r="P3651">
        <f t="shared" ref="P3651:P3700" si="346">IF(N3651&lt;=1,"",STDEV(K3651:M3651))</f>
        <v>1.4142135623730951</v>
      </c>
      <c r="Q3651">
        <f t="shared" ref="Q3651:Q3700" si="347">MEDIAN(K3651:M3651)</f>
        <v>11</v>
      </c>
    </row>
    <row r="3652" spans="1:17" x14ac:dyDescent="0.25">
      <c r="A3652" t="str">
        <f t="shared" si="345"/>
        <v>Venezuela-Foreign</v>
      </c>
      <c r="B3652">
        <v>3651</v>
      </c>
      <c r="C3652" t="s">
        <v>52</v>
      </c>
      <c r="D3652" t="s">
        <v>96</v>
      </c>
      <c r="E3652" t="s">
        <v>100</v>
      </c>
      <c r="F3652" s="3">
        <v>37243</v>
      </c>
      <c r="G3652" s="1" t="s">
        <v>90</v>
      </c>
      <c r="H3652" t="s">
        <v>94</v>
      </c>
      <c r="I3652" s="17">
        <f>IF(D3652="Moody",VLOOKUP(H3652,'Rating Translation'!$B$2:$E$25,4,FALSE),IF(D3652="SP",VLOOKUP(H3652,'Rating Translation'!$C$2:$E$25,3,FALSE),VLOOKUP(H3652,'Rating Translation'!$D$2:$E$25,2,FALSE)))</f>
        <v>12</v>
      </c>
      <c r="J3652">
        <f t="shared" si="342"/>
        <v>12</v>
      </c>
      <c r="K3652">
        <f>IF($D3652=K$1,$J3652,IF($C3652&lt;&gt;$C3651,"",K3651))</f>
        <v>10</v>
      </c>
      <c r="L3652" t="str">
        <f>IF($D3652=L$1,$J3652,IF($C3652&lt;&gt;$C3651,"",L3651))</f>
        <v/>
      </c>
      <c r="M3652">
        <f>IF($D3652=M$1,$J3652,IF($C3652&lt;&gt;$C3651,"",M3651))</f>
        <v>12</v>
      </c>
      <c r="N3652" s="20">
        <f t="shared" si="343"/>
        <v>2</v>
      </c>
      <c r="O3652" s="21">
        <f t="shared" si="344"/>
        <v>11</v>
      </c>
      <c r="P3652">
        <f t="shared" si="346"/>
        <v>1.4142135623730951</v>
      </c>
      <c r="Q3652">
        <f t="shared" si="347"/>
        <v>11</v>
      </c>
    </row>
    <row r="3653" spans="1:17" x14ac:dyDescent="0.25">
      <c r="A3653" t="str">
        <f t="shared" si="345"/>
        <v>Venezuela-Foreign</v>
      </c>
      <c r="B3653">
        <v>3652</v>
      </c>
      <c r="C3653" t="s">
        <v>52</v>
      </c>
      <c r="D3653" t="s">
        <v>96</v>
      </c>
      <c r="E3653" t="s">
        <v>100</v>
      </c>
      <c r="F3653" s="3">
        <v>37293</v>
      </c>
      <c r="G3653" s="1" t="s">
        <v>89</v>
      </c>
      <c r="H3653" t="s">
        <v>95</v>
      </c>
      <c r="I3653" s="17">
        <f>IF(D3653="Moody",VLOOKUP(H3653,'Rating Translation'!$B$2:$E$25,4,FALSE),IF(D3653="SP",VLOOKUP(H3653,'Rating Translation'!$C$2:$E$25,3,FALSE),VLOOKUP(H3653,'Rating Translation'!$D$2:$E$25,2,FALSE)))</f>
        <v>11</v>
      </c>
      <c r="J3653">
        <f t="shared" si="342"/>
        <v>11</v>
      </c>
      <c r="K3653">
        <f>IF($D3653=K$1,$J3653,IF($C3653&lt;&gt;$C3652,"",K3652))</f>
        <v>10</v>
      </c>
      <c r="L3653" t="str">
        <f>IF($D3653=L$1,$J3653,IF($C3653&lt;&gt;$C3652,"",L3652))</f>
        <v/>
      </c>
      <c r="M3653">
        <f>IF($D3653=M$1,$J3653,IF($C3653&lt;&gt;$C3652,"",M3652))</f>
        <v>11</v>
      </c>
      <c r="N3653" s="20">
        <f t="shared" si="343"/>
        <v>2</v>
      </c>
      <c r="O3653" s="21">
        <f t="shared" si="344"/>
        <v>10.5</v>
      </c>
      <c r="P3653">
        <f t="shared" si="346"/>
        <v>0.70710678118654757</v>
      </c>
      <c r="Q3653">
        <f t="shared" si="347"/>
        <v>10.5</v>
      </c>
    </row>
    <row r="3654" spans="1:17" x14ac:dyDescent="0.25">
      <c r="A3654" t="str">
        <f t="shared" si="345"/>
        <v>Venezuela-Foreign</v>
      </c>
      <c r="B3654">
        <v>3653</v>
      </c>
      <c r="C3654" t="s">
        <v>52</v>
      </c>
      <c r="D3654" t="s">
        <v>96</v>
      </c>
      <c r="E3654" t="s">
        <v>100</v>
      </c>
      <c r="F3654" s="3">
        <v>37435</v>
      </c>
      <c r="G3654" s="1" t="s">
        <v>157</v>
      </c>
      <c r="H3654" t="s">
        <v>75</v>
      </c>
      <c r="I3654" s="17">
        <f>IF(D3654="Moody",VLOOKUP(H3654,'Rating Translation'!$B$2:$E$25,4,FALSE),IF(D3654="SP",VLOOKUP(H3654,'Rating Translation'!$C$2:$E$25,3,FALSE),VLOOKUP(H3654,'Rating Translation'!$D$2:$E$25,2,FALSE)))</f>
        <v>10</v>
      </c>
      <c r="J3654">
        <f t="shared" si="342"/>
        <v>10</v>
      </c>
      <c r="K3654">
        <f>IF($D3654=K$1,$J3654,IF($C3654&lt;&gt;$C3653,"",K3653))</f>
        <v>10</v>
      </c>
      <c r="L3654" t="str">
        <f>IF($D3654=L$1,$J3654,IF($C3654&lt;&gt;$C3653,"",L3653))</f>
        <v/>
      </c>
      <c r="M3654">
        <f>IF($D3654=M$1,$J3654,IF($C3654&lt;&gt;$C3653,"",M3653))</f>
        <v>10</v>
      </c>
      <c r="N3654" s="20">
        <f t="shared" si="343"/>
        <v>2</v>
      </c>
      <c r="O3654" s="21">
        <f t="shared" si="344"/>
        <v>10</v>
      </c>
      <c r="P3654">
        <f t="shared" si="346"/>
        <v>0</v>
      </c>
      <c r="Q3654">
        <f t="shared" si="347"/>
        <v>10</v>
      </c>
    </row>
    <row r="3655" spans="1:17" x14ac:dyDescent="0.25">
      <c r="A3655" t="str">
        <f t="shared" si="345"/>
        <v>Venezuela-Foreign</v>
      </c>
      <c r="B3655">
        <v>3654</v>
      </c>
      <c r="C3655" t="s">
        <v>52</v>
      </c>
      <c r="D3655" t="s">
        <v>69</v>
      </c>
      <c r="E3655" t="s">
        <v>100</v>
      </c>
      <c r="F3655" s="3">
        <v>37519</v>
      </c>
      <c r="G3655" s="1" t="s">
        <v>59</v>
      </c>
      <c r="H3655" t="s">
        <v>59</v>
      </c>
      <c r="I3655" s="17">
        <f>IF(D3655="Moody",VLOOKUP(H3655,'Rating Translation'!$B$2:$E$25,4,FALSE),IF(D3655="SP",VLOOKUP(H3655,'Rating Translation'!$C$2:$E$25,3,FALSE),VLOOKUP(H3655,'Rating Translation'!$D$2:$E$25,2,FALSE)))</f>
        <v>9</v>
      </c>
      <c r="J3655">
        <f t="shared" si="342"/>
        <v>9</v>
      </c>
      <c r="K3655">
        <f>IF($D3655=K$1,$J3655,IF($C3655&lt;&gt;$C3654,"",K3654))</f>
        <v>9</v>
      </c>
      <c r="L3655" t="str">
        <f>IF($D3655=L$1,$J3655,IF($C3655&lt;&gt;$C3654,"",L3654))</f>
        <v/>
      </c>
      <c r="M3655">
        <f>IF($D3655=M$1,$J3655,IF($C3655&lt;&gt;$C3654,"",M3654))</f>
        <v>10</v>
      </c>
      <c r="N3655" s="20">
        <f t="shared" si="343"/>
        <v>2</v>
      </c>
      <c r="O3655" s="21">
        <f t="shared" si="344"/>
        <v>9.5</v>
      </c>
      <c r="P3655">
        <f t="shared" si="346"/>
        <v>0.70710678118654757</v>
      </c>
      <c r="Q3655">
        <f t="shared" si="347"/>
        <v>9.5</v>
      </c>
    </row>
    <row r="3656" spans="1:17" x14ac:dyDescent="0.25">
      <c r="A3656" t="str">
        <f t="shared" si="345"/>
        <v>Venezuela-Foreign</v>
      </c>
      <c r="B3656">
        <v>3655</v>
      </c>
      <c r="C3656" t="s">
        <v>52</v>
      </c>
      <c r="D3656" t="s">
        <v>96</v>
      </c>
      <c r="E3656" t="s">
        <v>100</v>
      </c>
      <c r="F3656" s="3">
        <v>37631</v>
      </c>
      <c r="G3656" s="1" t="s">
        <v>70</v>
      </c>
      <c r="H3656" t="s">
        <v>74</v>
      </c>
      <c r="I3656" s="17">
        <f>IF(D3656="Moody",VLOOKUP(H3656,'Rating Translation'!$B$2:$E$25,4,FALSE),IF(D3656="SP",VLOOKUP(H3656,'Rating Translation'!$C$2:$E$25,3,FALSE),VLOOKUP(H3656,'Rating Translation'!$D$2:$E$25,2,FALSE)))</f>
        <v>8</v>
      </c>
      <c r="J3656">
        <f t="shared" si="342"/>
        <v>8</v>
      </c>
      <c r="K3656">
        <f>IF($D3656=K$1,$J3656,IF($C3656&lt;&gt;$C3655,"",K3655))</f>
        <v>9</v>
      </c>
      <c r="L3656" t="str">
        <f>IF($D3656=L$1,$J3656,IF($C3656&lt;&gt;$C3655,"",L3655))</f>
        <v/>
      </c>
      <c r="M3656">
        <f>IF($D3656=M$1,$J3656,IF($C3656&lt;&gt;$C3655,"",M3655))</f>
        <v>8</v>
      </c>
      <c r="N3656" s="20">
        <f t="shared" si="343"/>
        <v>2</v>
      </c>
      <c r="O3656" s="21">
        <f t="shared" si="344"/>
        <v>8.5</v>
      </c>
      <c r="P3656">
        <f t="shared" si="346"/>
        <v>0.70710678118654757</v>
      </c>
      <c r="Q3656">
        <f t="shared" si="347"/>
        <v>8.5</v>
      </c>
    </row>
    <row r="3657" spans="1:17" x14ac:dyDescent="0.25">
      <c r="A3657" t="str">
        <f t="shared" si="345"/>
        <v>Venezuela-Foreign</v>
      </c>
      <c r="B3657">
        <v>3656</v>
      </c>
      <c r="C3657" t="s">
        <v>52</v>
      </c>
      <c r="D3657" t="s">
        <v>69</v>
      </c>
      <c r="E3657" t="s">
        <v>100</v>
      </c>
      <c r="F3657" s="3">
        <v>37642</v>
      </c>
      <c r="G3657" s="1" t="s">
        <v>65</v>
      </c>
      <c r="H3657" t="s">
        <v>65</v>
      </c>
      <c r="I3657" s="17">
        <f>IF(D3657="Moody",VLOOKUP(H3657,'Rating Translation'!$B$2:$E$25,4,FALSE),IF(D3657="SP",VLOOKUP(H3657,'Rating Translation'!$C$2:$E$25,3,FALSE),VLOOKUP(H3657,'Rating Translation'!$D$2:$E$25,2,FALSE)))</f>
        <v>8</v>
      </c>
      <c r="J3657">
        <f t="shared" si="342"/>
        <v>8</v>
      </c>
      <c r="K3657">
        <f>IF($D3657=K$1,$J3657,IF($C3657&lt;&gt;$C3656,"",K3656))</f>
        <v>8</v>
      </c>
      <c r="L3657" t="str">
        <f>IF($D3657=L$1,$J3657,IF($C3657&lt;&gt;$C3656,"",L3656))</f>
        <v/>
      </c>
      <c r="M3657">
        <f>IF($D3657=M$1,$J3657,IF($C3657&lt;&gt;$C3656,"",M3656))</f>
        <v>8</v>
      </c>
      <c r="N3657" s="20">
        <f t="shared" si="343"/>
        <v>2</v>
      </c>
      <c r="O3657" s="21">
        <f t="shared" si="344"/>
        <v>8</v>
      </c>
      <c r="P3657">
        <f t="shared" si="346"/>
        <v>0</v>
      </c>
      <c r="Q3657">
        <f t="shared" si="347"/>
        <v>8</v>
      </c>
    </row>
    <row r="3658" spans="1:17" x14ac:dyDescent="0.25">
      <c r="A3658" t="str">
        <f t="shared" si="345"/>
        <v>Venezuela-Foreign</v>
      </c>
      <c r="B3658">
        <v>3657</v>
      </c>
      <c r="C3658" t="s">
        <v>52</v>
      </c>
      <c r="D3658" t="s">
        <v>96</v>
      </c>
      <c r="E3658" t="s">
        <v>100</v>
      </c>
      <c r="F3658" s="3">
        <v>37795</v>
      </c>
      <c r="G3658" s="1" t="s">
        <v>147</v>
      </c>
      <c r="H3658" t="s">
        <v>93</v>
      </c>
      <c r="I3658" s="17">
        <f>IF(D3658="Moody",VLOOKUP(H3658,'Rating Translation'!$B$2:$E$25,4,FALSE),IF(D3658="SP",VLOOKUP(H3658,'Rating Translation'!$C$2:$E$25,3,FALSE),VLOOKUP(H3658,'Rating Translation'!$D$2:$E$25,2,FALSE)))</f>
        <v>9</v>
      </c>
      <c r="J3658">
        <f t="shared" si="342"/>
        <v>9</v>
      </c>
      <c r="K3658">
        <f>IF($D3658=K$1,$J3658,IF($C3658&lt;&gt;$C3657,"",K3657))</f>
        <v>8</v>
      </c>
      <c r="L3658" t="str">
        <f>IF($D3658=L$1,$J3658,IF($C3658&lt;&gt;$C3657,"",L3657))</f>
        <v/>
      </c>
      <c r="M3658">
        <f>IF($D3658=M$1,$J3658,IF($C3658&lt;&gt;$C3657,"",M3657))</f>
        <v>9</v>
      </c>
      <c r="N3658" s="20">
        <f t="shared" si="343"/>
        <v>2</v>
      </c>
      <c r="O3658" s="21">
        <f t="shared" si="344"/>
        <v>8.5</v>
      </c>
      <c r="P3658">
        <f t="shared" si="346"/>
        <v>0.70710678118654757</v>
      </c>
      <c r="Q3658">
        <f t="shared" si="347"/>
        <v>8.5</v>
      </c>
    </row>
    <row r="3659" spans="1:17" x14ac:dyDescent="0.25">
      <c r="A3659" t="str">
        <f t="shared" si="345"/>
        <v>Venezuela-Foreign</v>
      </c>
      <c r="B3659">
        <v>3658</v>
      </c>
      <c r="C3659" t="s">
        <v>52</v>
      </c>
      <c r="D3659" t="s">
        <v>69</v>
      </c>
      <c r="E3659" t="s">
        <v>100</v>
      </c>
      <c r="F3659" s="3">
        <v>37940</v>
      </c>
      <c r="G3659" s="1" t="s">
        <v>61</v>
      </c>
      <c r="H3659" t="s">
        <v>65</v>
      </c>
      <c r="I3659" s="17">
        <f>IF(D3659="Moody",VLOOKUP(H3659,'Rating Translation'!$B$2:$E$25,4,FALSE),IF(D3659="SP",VLOOKUP(H3659,'Rating Translation'!$C$2:$E$25,3,FALSE),VLOOKUP(H3659,'Rating Translation'!$D$2:$E$25,2,FALSE)))</f>
        <v>8</v>
      </c>
      <c r="J3659">
        <f t="shared" si="342"/>
        <v>8</v>
      </c>
      <c r="K3659">
        <f>IF($D3659=K$1,$J3659,IF($C3659&lt;&gt;$C3658,"",K3658))</f>
        <v>8</v>
      </c>
      <c r="L3659" t="str">
        <f>IF($D3659=L$1,$J3659,IF($C3659&lt;&gt;$C3658,"",L3658))</f>
        <v/>
      </c>
      <c r="M3659">
        <f>IF($D3659=M$1,$J3659,IF($C3659&lt;&gt;$C3658,"",M3658))</f>
        <v>9</v>
      </c>
      <c r="N3659" s="20">
        <f t="shared" si="343"/>
        <v>2</v>
      </c>
      <c r="O3659" s="21">
        <f t="shared" si="344"/>
        <v>8.5</v>
      </c>
      <c r="P3659">
        <f t="shared" si="346"/>
        <v>0.70710678118654757</v>
      </c>
      <c r="Q3659">
        <f t="shared" si="347"/>
        <v>8.5</v>
      </c>
    </row>
    <row r="3660" spans="1:17" x14ac:dyDescent="0.25">
      <c r="A3660" t="str">
        <f t="shared" si="345"/>
        <v>Venezuela-Foreign</v>
      </c>
      <c r="B3660">
        <v>3659</v>
      </c>
      <c r="C3660" t="s">
        <v>52</v>
      </c>
      <c r="D3660" t="s">
        <v>69</v>
      </c>
      <c r="E3660" t="s">
        <v>100</v>
      </c>
      <c r="F3660" s="3">
        <v>38237</v>
      </c>
      <c r="G3660" s="1" t="s">
        <v>66</v>
      </c>
      <c r="H3660" t="s">
        <v>66</v>
      </c>
      <c r="I3660" s="17">
        <f>IF(D3660="Moody",VLOOKUP(H3660,'Rating Translation'!$B$2:$E$25,4,FALSE),IF(D3660="SP",VLOOKUP(H3660,'Rating Translation'!$C$2:$E$25,3,FALSE),VLOOKUP(H3660,'Rating Translation'!$D$2:$E$25,2,FALSE)))</f>
        <v>10</v>
      </c>
      <c r="J3660">
        <f t="shared" si="342"/>
        <v>10</v>
      </c>
      <c r="K3660">
        <f>IF($D3660=K$1,$J3660,IF($C3660&lt;&gt;$C3659,"",K3659))</f>
        <v>10</v>
      </c>
      <c r="L3660" t="str">
        <f>IF($D3660=L$1,$J3660,IF($C3660&lt;&gt;$C3659,"",L3659))</f>
        <v/>
      </c>
      <c r="M3660">
        <f>IF($D3660=M$1,$J3660,IF($C3660&lt;&gt;$C3659,"",M3659))</f>
        <v>9</v>
      </c>
      <c r="N3660" s="20">
        <f t="shared" si="343"/>
        <v>2</v>
      </c>
      <c r="O3660" s="21">
        <f t="shared" si="344"/>
        <v>9.5</v>
      </c>
      <c r="P3660">
        <f t="shared" si="346"/>
        <v>0.70710678118654757</v>
      </c>
      <c r="Q3660">
        <f t="shared" si="347"/>
        <v>9.5</v>
      </c>
    </row>
    <row r="3661" spans="1:17" x14ac:dyDescent="0.25">
      <c r="A3661" t="str">
        <f t="shared" si="345"/>
        <v>Venezuela-Foreign</v>
      </c>
      <c r="B3661">
        <v>3660</v>
      </c>
      <c r="C3661" t="s">
        <v>52</v>
      </c>
      <c r="D3661" t="s">
        <v>96</v>
      </c>
      <c r="E3661" t="s">
        <v>100</v>
      </c>
      <c r="F3661" s="3">
        <v>38250</v>
      </c>
      <c r="G3661" s="1" t="s">
        <v>146</v>
      </c>
      <c r="H3661" t="s">
        <v>95</v>
      </c>
      <c r="I3661" s="17">
        <f>IF(D3661="Moody",VLOOKUP(H3661,'Rating Translation'!$B$2:$E$25,4,FALSE),IF(D3661="SP",VLOOKUP(H3661,'Rating Translation'!$C$2:$E$25,3,FALSE),VLOOKUP(H3661,'Rating Translation'!$D$2:$E$25,2,FALSE)))</f>
        <v>11</v>
      </c>
      <c r="J3661">
        <f t="shared" si="342"/>
        <v>11</v>
      </c>
      <c r="K3661">
        <f>IF($D3661=K$1,$J3661,IF($C3661&lt;&gt;$C3660,"",K3660))</f>
        <v>10</v>
      </c>
      <c r="L3661" t="str">
        <f>IF($D3661=L$1,$J3661,IF($C3661&lt;&gt;$C3660,"",L3660))</f>
        <v/>
      </c>
      <c r="M3661">
        <f>IF($D3661=M$1,$J3661,IF($C3661&lt;&gt;$C3660,"",M3660))</f>
        <v>11</v>
      </c>
      <c r="N3661" s="20">
        <f t="shared" si="343"/>
        <v>2</v>
      </c>
      <c r="O3661" s="21">
        <f t="shared" si="344"/>
        <v>10.5</v>
      </c>
      <c r="P3661">
        <f t="shared" si="346"/>
        <v>0.70710678118654757</v>
      </c>
      <c r="Q3661">
        <f t="shared" si="347"/>
        <v>10.5</v>
      </c>
    </row>
    <row r="3662" spans="1:17" x14ac:dyDescent="0.25">
      <c r="A3662" t="str">
        <f t="shared" si="345"/>
        <v>Venezuela-Foreign</v>
      </c>
      <c r="B3662">
        <v>3661</v>
      </c>
      <c r="C3662" t="s">
        <v>52</v>
      </c>
      <c r="D3662" t="s">
        <v>96</v>
      </c>
      <c r="E3662" t="s">
        <v>100</v>
      </c>
      <c r="F3662" s="3">
        <v>38670</v>
      </c>
      <c r="G3662" s="1" t="s">
        <v>80</v>
      </c>
      <c r="H3662" t="s">
        <v>94</v>
      </c>
      <c r="I3662" s="17">
        <f>IF(D3662="Moody",VLOOKUP(H3662,'Rating Translation'!$B$2:$E$25,4,FALSE),IF(D3662="SP",VLOOKUP(H3662,'Rating Translation'!$C$2:$E$25,3,FALSE),VLOOKUP(H3662,'Rating Translation'!$D$2:$E$25,2,FALSE)))</f>
        <v>12</v>
      </c>
      <c r="J3662">
        <f t="shared" si="342"/>
        <v>12</v>
      </c>
      <c r="K3662">
        <f>IF($D3662=K$1,$J3662,IF($C3662&lt;&gt;$C3661,"",K3661))</f>
        <v>10</v>
      </c>
      <c r="L3662" t="str">
        <f>IF($D3662=L$1,$J3662,IF($C3662&lt;&gt;$C3661,"",L3661))</f>
        <v/>
      </c>
      <c r="M3662">
        <f>IF($D3662=M$1,$J3662,IF($C3662&lt;&gt;$C3661,"",M3661))</f>
        <v>12</v>
      </c>
      <c r="N3662" s="20">
        <f t="shared" si="343"/>
        <v>2</v>
      </c>
      <c r="O3662" s="21">
        <f t="shared" si="344"/>
        <v>11</v>
      </c>
      <c r="P3662">
        <f t="shared" si="346"/>
        <v>1.4142135623730951</v>
      </c>
      <c r="Q3662">
        <f t="shared" si="347"/>
        <v>11</v>
      </c>
    </row>
    <row r="3663" spans="1:17" x14ac:dyDescent="0.25">
      <c r="A3663" t="str">
        <f t="shared" si="345"/>
        <v>Venezuela-Foreign</v>
      </c>
      <c r="B3663">
        <v>3662</v>
      </c>
      <c r="C3663" t="s">
        <v>52</v>
      </c>
      <c r="D3663" t="s">
        <v>96</v>
      </c>
      <c r="E3663" t="s">
        <v>100</v>
      </c>
      <c r="F3663" s="3">
        <v>39373</v>
      </c>
      <c r="G3663" s="1" t="s">
        <v>90</v>
      </c>
      <c r="H3663" t="s">
        <v>94</v>
      </c>
      <c r="I3663" s="17">
        <f>IF(D3663="Moody",VLOOKUP(H3663,'Rating Translation'!$B$2:$E$25,4,FALSE),IF(D3663="SP",VLOOKUP(H3663,'Rating Translation'!$C$2:$E$25,3,FALSE),VLOOKUP(H3663,'Rating Translation'!$D$2:$E$25,2,FALSE)))</f>
        <v>12</v>
      </c>
      <c r="J3663">
        <f t="shared" si="342"/>
        <v>12</v>
      </c>
      <c r="K3663">
        <f>IF($D3663=K$1,$J3663,IF($C3663&lt;&gt;$C3662,"",K3662))</f>
        <v>10</v>
      </c>
      <c r="L3663" t="str">
        <f>IF($D3663=L$1,$J3663,IF($C3663&lt;&gt;$C3662,"",L3662))</f>
        <v/>
      </c>
      <c r="M3663">
        <f>IF($D3663=M$1,$J3663,IF($C3663&lt;&gt;$C3662,"",M3662))</f>
        <v>12</v>
      </c>
      <c r="N3663" s="20">
        <f t="shared" si="343"/>
        <v>2</v>
      </c>
      <c r="O3663" s="21">
        <f t="shared" si="344"/>
        <v>11</v>
      </c>
      <c r="P3663">
        <f t="shared" si="346"/>
        <v>1.4142135623730951</v>
      </c>
      <c r="Q3663">
        <f t="shared" si="347"/>
        <v>11</v>
      </c>
    </row>
    <row r="3664" spans="1:17" x14ac:dyDescent="0.25">
      <c r="A3664" t="str">
        <f t="shared" si="345"/>
        <v>Venezuela-Foreign</v>
      </c>
      <c r="B3664">
        <v>3663</v>
      </c>
      <c r="C3664" t="s">
        <v>52</v>
      </c>
      <c r="D3664" t="s">
        <v>69</v>
      </c>
      <c r="E3664" t="s">
        <v>100</v>
      </c>
      <c r="F3664" s="3">
        <v>39448</v>
      </c>
      <c r="G3664" s="1" t="s">
        <v>66</v>
      </c>
      <c r="H3664" t="s">
        <v>66</v>
      </c>
      <c r="I3664" s="17">
        <f>IF(D3664="Moody",VLOOKUP(H3664,'Rating Translation'!$B$2:$E$25,4,FALSE),IF(D3664="SP",VLOOKUP(H3664,'Rating Translation'!$C$2:$E$25,3,FALSE),VLOOKUP(H3664,'Rating Translation'!$D$2:$E$25,2,FALSE)))</f>
        <v>10</v>
      </c>
      <c r="J3664">
        <f t="shared" si="342"/>
        <v>10</v>
      </c>
      <c r="K3664">
        <f>IF($D3664=K$1,$J3664,IF($C3664&lt;&gt;$C3663,"",K3663))</f>
        <v>10</v>
      </c>
      <c r="L3664" t="str">
        <f>IF($D3664=L$1,$J3664,IF($C3664&lt;&gt;$C3663,"",L3663))</f>
        <v/>
      </c>
      <c r="M3664">
        <f>IF($D3664=M$1,$J3664,IF($C3664&lt;&gt;$C3663,"",M3663))</f>
        <v>12</v>
      </c>
      <c r="N3664" s="20">
        <f t="shared" si="343"/>
        <v>2</v>
      </c>
      <c r="O3664" s="21">
        <f t="shared" si="344"/>
        <v>11</v>
      </c>
      <c r="P3664">
        <f t="shared" si="346"/>
        <v>1.4142135623730951</v>
      </c>
      <c r="Q3664">
        <f t="shared" si="347"/>
        <v>11</v>
      </c>
    </row>
    <row r="3665" spans="1:17" x14ac:dyDescent="0.25">
      <c r="A3665" t="str">
        <f t="shared" si="345"/>
        <v>Venezuela-Foreign</v>
      </c>
      <c r="B3665">
        <v>3664</v>
      </c>
      <c r="C3665" t="s">
        <v>52</v>
      </c>
      <c r="D3665" t="s">
        <v>69</v>
      </c>
      <c r="E3665" t="s">
        <v>100</v>
      </c>
      <c r="F3665" s="3">
        <v>39710</v>
      </c>
      <c r="G3665" s="1" t="s">
        <v>145</v>
      </c>
      <c r="H3665" t="s">
        <v>66</v>
      </c>
      <c r="I3665" s="17">
        <f>IF(D3665="Moody",VLOOKUP(H3665,'Rating Translation'!$B$2:$E$25,4,FALSE),IF(D3665="SP",VLOOKUP(H3665,'Rating Translation'!$C$2:$E$25,3,FALSE),VLOOKUP(H3665,'Rating Translation'!$D$2:$E$25,2,FALSE)))</f>
        <v>10</v>
      </c>
      <c r="J3665">
        <f t="shared" si="342"/>
        <v>10</v>
      </c>
      <c r="K3665">
        <f>IF($D3665=K$1,$J3665,IF($C3665&lt;&gt;$C3664,"",K3664))</f>
        <v>10</v>
      </c>
      <c r="L3665" t="str">
        <f>IF($D3665=L$1,$J3665,IF($C3665&lt;&gt;$C3664,"",L3664))</f>
        <v/>
      </c>
      <c r="M3665">
        <f>IF($D3665=M$1,$J3665,IF($C3665&lt;&gt;$C3664,"",M3664))</f>
        <v>12</v>
      </c>
      <c r="N3665" s="20">
        <f t="shared" si="343"/>
        <v>2</v>
      </c>
      <c r="O3665" s="21">
        <f t="shared" si="344"/>
        <v>11</v>
      </c>
      <c r="P3665">
        <f t="shared" si="346"/>
        <v>1.4142135623730951</v>
      </c>
      <c r="Q3665">
        <f t="shared" si="347"/>
        <v>11</v>
      </c>
    </row>
    <row r="3666" spans="1:17" x14ac:dyDescent="0.25">
      <c r="A3666" t="str">
        <f t="shared" si="345"/>
        <v>Venezuela-Foreign</v>
      </c>
      <c r="B3666">
        <v>3665</v>
      </c>
      <c r="C3666" t="s">
        <v>52</v>
      </c>
      <c r="D3666" t="s">
        <v>96</v>
      </c>
      <c r="E3666" t="s">
        <v>100</v>
      </c>
      <c r="F3666" s="3">
        <v>39798</v>
      </c>
      <c r="G3666" s="1" t="s">
        <v>146</v>
      </c>
      <c r="H3666" t="s">
        <v>95</v>
      </c>
      <c r="I3666" s="17">
        <f>IF(D3666="Moody",VLOOKUP(H3666,'Rating Translation'!$B$2:$E$25,4,FALSE),IF(D3666="SP",VLOOKUP(H3666,'Rating Translation'!$C$2:$E$25,3,FALSE),VLOOKUP(H3666,'Rating Translation'!$D$2:$E$25,2,FALSE)))</f>
        <v>11</v>
      </c>
      <c r="J3666">
        <f t="shared" si="342"/>
        <v>11</v>
      </c>
      <c r="K3666">
        <f>IF($D3666=K$1,$J3666,IF($C3666&lt;&gt;$C3665,"",K3665))</f>
        <v>10</v>
      </c>
      <c r="L3666" t="str">
        <f>IF($D3666=L$1,$J3666,IF($C3666&lt;&gt;$C3665,"",L3665))</f>
        <v/>
      </c>
      <c r="M3666">
        <f>IF($D3666=M$1,$J3666,IF($C3666&lt;&gt;$C3665,"",M3665))</f>
        <v>11</v>
      </c>
      <c r="N3666" s="20">
        <f t="shared" si="343"/>
        <v>2</v>
      </c>
      <c r="O3666" s="21">
        <f t="shared" si="344"/>
        <v>10.5</v>
      </c>
      <c r="P3666">
        <f t="shared" si="346"/>
        <v>0.70710678118654757</v>
      </c>
      <c r="Q3666">
        <f t="shared" si="347"/>
        <v>10.5</v>
      </c>
    </row>
    <row r="3667" spans="1:17" x14ac:dyDescent="0.25">
      <c r="A3667" t="str">
        <f t="shared" si="345"/>
        <v>Venezuela-Foreign</v>
      </c>
      <c r="B3667">
        <v>3666</v>
      </c>
      <c r="C3667" t="s">
        <v>52</v>
      </c>
      <c r="D3667" t="s">
        <v>69</v>
      </c>
      <c r="E3667" t="s">
        <v>100</v>
      </c>
      <c r="F3667" s="3">
        <v>39828</v>
      </c>
      <c r="G3667" s="1" t="s">
        <v>216</v>
      </c>
      <c r="H3667" t="s">
        <v>66</v>
      </c>
      <c r="I3667" s="17">
        <f>IF(D3667="Moody",VLOOKUP(H3667,'Rating Translation'!$B$2:$E$25,4,FALSE),IF(D3667="SP",VLOOKUP(H3667,'Rating Translation'!$C$2:$E$25,3,FALSE),VLOOKUP(H3667,'Rating Translation'!$D$2:$E$25,2,FALSE)))</f>
        <v>10</v>
      </c>
      <c r="J3667">
        <f t="shared" si="342"/>
        <v>10</v>
      </c>
      <c r="K3667">
        <f>IF($D3667=K$1,$J3667,IF($C3667&lt;&gt;$C3666,"",K3666))</f>
        <v>10</v>
      </c>
      <c r="L3667" t="str">
        <f>IF($D3667=L$1,$J3667,IF($C3667&lt;&gt;$C3666,"",L3666))</f>
        <v/>
      </c>
      <c r="M3667">
        <f>IF($D3667=M$1,$J3667,IF($C3667&lt;&gt;$C3666,"",M3666))</f>
        <v>11</v>
      </c>
      <c r="N3667" s="20">
        <f t="shared" si="343"/>
        <v>2</v>
      </c>
      <c r="O3667" s="21">
        <f t="shared" si="344"/>
        <v>10.5</v>
      </c>
      <c r="P3667">
        <f t="shared" si="346"/>
        <v>0.70710678118654757</v>
      </c>
      <c r="Q3667">
        <f t="shared" si="347"/>
        <v>10.5</v>
      </c>
    </row>
    <row r="3668" spans="1:17" x14ac:dyDescent="0.25">
      <c r="A3668" t="str">
        <f t="shared" si="345"/>
        <v>Venezuela-Foreign</v>
      </c>
      <c r="B3668">
        <v>3667</v>
      </c>
      <c r="C3668" t="s">
        <v>52</v>
      </c>
      <c r="D3668" t="s">
        <v>79</v>
      </c>
      <c r="E3668" t="s">
        <v>100</v>
      </c>
      <c r="F3668" s="3">
        <v>40774</v>
      </c>
      <c r="G3668" s="1" t="s">
        <v>146</v>
      </c>
      <c r="H3668" t="s">
        <v>95</v>
      </c>
      <c r="I3668" s="17">
        <f>IF(D3668="Moody",VLOOKUP(H3668,'Rating Translation'!$B$2:$E$25,4,FALSE),IF(D3668="SP",VLOOKUP(H3668,'Rating Translation'!$C$2:$E$25,3,FALSE),VLOOKUP(H3668,'Rating Translation'!$D$2:$E$25,2,FALSE)))</f>
        <v>11</v>
      </c>
      <c r="J3668">
        <f t="shared" si="342"/>
        <v>11</v>
      </c>
      <c r="K3668">
        <f>IF($D3668=K$1,$J3668,IF($C3668&lt;&gt;$C3667,"",K3667))</f>
        <v>10</v>
      </c>
      <c r="L3668">
        <f>IF($D3668=L$1,$J3668,IF($C3668&lt;&gt;$C3667,"",L3667))</f>
        <v>11</v>
      </c>
      <c r="M3668">
        <f>IF($D3668=M$1,$J3668,IF($C3668&lt;&gt;$C3667,"",M3667))</f>
        <v>11</v>
      </c>
      <c r="N3668" s="20">
        <f t="shared" si="343"/>
        <v>3</v>
      </c>
      <c r="O3668" s="21">
        <f t="shared" si="344"/>
        <v>10.666666666666666</v>
      </c>
      <c r="P3668">
        <f t="shared" si="346"/>
        <v>0.57735026918962573</v>
      </c>
      <c r="Q3668">
        <f t="shared" si="347"/>
        <v>11</v>
      </c>
    </row>
    <row r="3669" spans="1:17" x14ac:dyDescent="0.25">
      <c r="A3669" t="str">
        <f t="shared" si="345"/>
        <v>Venezuela-Foreign</v>
      </c>
      <c r="B3669">
        <v>3668</v>
      </c>
      <c r="C3669" t="s">
        <v>52</v>
      </c>
      <c r="D3669" t="s">
        <v>96</v>
      </c>
      <c r="E3669" t="s">
        <v>100</v>
      </c>
      <c r="F3669" s="3">
        <v>40828</v>
      </c>
      <c r="G3669" s="1" t="s">
        <v>146</v>
      </c>
      <c r="H3669" t="s">
        <v>95</v>
      </c>
      <c r="I3669" s="17">
        <f>IF(D3669="Moody",VLOOKUP(H3669,'Rating Translation'!$B$2:$E$25,4,FALSE),IF(D3669="SP",VLOOKUP(H3669,'Rating Translation'!$C$2:$E$25,3,FALSE),VLOOKUP(H3669,'Rating Translation'!$D$2:$E$25,2,FALSE)))</f>
        <v>11</v>
      </c>
      <c r="J3669">
        <f t="shared" si="342"/>
        <v>11</v>
      </c>
      <c r="K3669">
        <f>IF($D3669=K$1,$J3669,IF($C3669&lt;&gt;$C3668,"",K3668))</f>
        <v>10</v>
      </c>
      <c r="L3669">
        <f>IF($D3669=L$1,$J3669,IF($C3669&lt;&gt;$C3668,"",L3668))</f>
        <v>11</v>
      </c>
      <c r="M3669">
        <f>IF($D3669=M$1,$J3669,IF($C3669&lt;&gt;$C3668,"",M3668))</f>
        <v>11</v>
      </c>
      <c r="N3669" s="20">
        <f t="shared" si="343"/>
        <v>3</v>
      </c>
      <c r="O3669" s="21">
        <f t="shared" si="344"/>
        <v>10.666666666666666</v>
      </c>
      <c r="P3669">
        <f t="shared" si="346"/>
        <v>0.57735026918962573</v>
      </c>
      <c r="Q3669">
        <f t="shared" si="347"/>
        <v>11</v>
      </c>
    </row>
    <row r="3670" spans="1:17" x14ac:dyDescent="0.25">
      <c r="A3670" t="str">
        <f t="shared" si="345"/>
        <v>Venezuela-Foreign</v>
      </c>
      <c r="B3670">
        <v>3669</v>
      </c>
      <c r="C3670" t="s">
        <v>52</v>
      </c>
      <c r="D3670" t="s">
        <v>96</v>
      </c>
      <c r="E3670" t="s">
        <v>100</v>
      </c>
      <c r="F3670" s="3">
        <v>41003</v>
      </c>
      <c r="G3670" s="1" t="s">
        <v>89</v>
      </c>
      <c r="H3670" t="s">
        <v>95</v>
      </c>
      <c r="I3670" s="17">
        <f>IF(D3670="Moody",VLOOKUP(H3670,'Rating Translation'!$B$2:$E$25,4,FALSE),IF(D3670="SP",VLOOKUP(H3670,'Rating Translation'!$C$2:$E$25,3,FALSE),VLOOKUP(H3670,'Rating Translation'!$D$2:$E$25,2,FALSE)))</f>
        <v>11</v>
      </c>
      <c r="J3670">
        <f t="shared" si="342"/>
        <v>11</v>
      </c>
      <c r="K3670">
        <f>IF($D3670=K$1,$J3670,IF($C3670&lt;&gt;$C3669,"",K3669))</f>
        <v>10</v>
      </c>
      <c r="L3670">
        <f>IF($D3670=L$1,$J3670,IF($C3670&lt;&gt;$C3669,"",L3669))</f>
        <v>11</v>
      </c>
      <c r="M3670">
        <f>IF($D3670=M$1,$J3670,IF($C3670&lt;&gt;$C3669,"",M3669))</f>
        <v>11</v>
      </c>
      <c r="N3670" s="20">
        <f t="shared" si="343"/>
        <v>3</v>
      </c>
      <c r="O3670" s="21">
        <f t="shared" si="344"/>
        <v>10.666666666666666</v>
      </c>
      <c r="P3670">
        <f t="shared" si="346"/>
        <v>0.57735026918962573</v>
      </c>
      <c r="Q3670">
        <f t="shared" si="347"/>
        <v>11</v>
      </c>
    </row>
    <row r="3671" spans="1:17" x14ac:dyDescent="0.25">
      <c r="A3671" t="str">
        <f t="shared" si="345"/>
        <v>Venezuela-Foreign</v>
      </c>
      <c r="B3671">
        <v>3670</v>
      </c>
      <c r="C3671" t="s">
        <v>52</v>
      </c>
      <c r="D3671" t="s">
        <v>69</v>
      </c>
      <c r="E3671" t="s">
        <v>100</v>
      </c>
      <c r="F3671" s="3">
        <v>41289</v>
      </c>
      <c r="G3671" s="1" t="s">
        <v>139</v>
      </c>
      <c r="H3671" t="s">
        <v>66</v>
      </c>
      <c r="I3671" s="17">
        <f>IF(D3671="Moody",VLOOKUP(H3671,'Rating Translation'!$B$2:$E$25,4,FALSE),IF(D3671="SP",VLOOKUP(H3671,'Rating Translation'!$C$2:$E$25,3,FALSE),VLOOKUP(H3671,'Rating Translation'!$D$2:$E$25,2,FALSE)))</f>
        <v>10</v>
      </c>
      <c r="J3671">
        <f t="shared" si="342"/>
        <v>10</v>
      </c>
      <c r="K3671">
        <f>IF($D3671=K$1,$J3671,IF($C3671&lt;&gt;$C3670,"",K3670))</f>
        <v>10</v>
      </c>
      <c r="L3671">
        <f>IF($D3671=L$1,$J3671,IF($C3671&lt;&gt;$C3670,"",L3670))</f>
        <v>11</v>
      </c>
      <c r="M3671">
        <f>IF($D3671=M$1,$J3671,IF($C3671&lt;&gt;$C3670,"",M3670))</f>
        <v>11</v>
      </c>
      <c r="N3671" s="20">
        <f t="shared" si="343"/>
        <v>3</v>
      </c>
      <c r="O3671" s="21">
        <f t="shared" si="344"/>
        <v>10.666666666666666</v>
      </c>
      <c r="P3671">
        <f t="shared" si="346"/>
        <v>0.57735026918962573</v>
      </c>
      <c r="Q3671">
        <f t="shared" si="347"/>
        <v>11</v>
      </c>
    </row>
    <row r="3672" spans="1:17" x14ac:dyDescent="0.25">
      <c r="A3672" t="str">
        <f t="shared" si="345"/>
        <v>Venezuela-Foreign</v>
      </c>
      <c r="B3672">
        <v>3671</v>
      </c>
      <c r="C3672" t="s">
        <v>52</v>
      </c>
      <c r="D3672" t="s">
        <v>96</v>
      </c>
      <c r="E3672" t="s">
        <v>100</v>
      </c>
      <c r="F3672" s="3">
        <v>41360</v>
      </c>
      <c r="G3672" s="1" t="s">
        <v>89</v>
      </c>
      <c r="H3672" t="s">
        <v>95</v>
      </c>
      <c r="I3672" s="17">
        <f>IF(D3672="Moody",VLOOKUP(H3672,'Rating Translation'!$B$2:$E$25,4,FALSE),IF(D3672="SP",VLOOKUP(H3672,'Rating Translation'!$C$2:$E$25,3,FALSE),VLOOKUP(H3672,'Rating Translation'!$D$2:$E$25,2,FALSE)))</f>
        <v>11</v>
      </c>
      <c r="J3672">
        <f t="shared" si="342"/>
        <v>11</v>
      </c>
      <c r="K3672">
        <f>IF($D3672=K$1,$J3672,IF($C3672&lt;&gt;$C3671,"",K3671))</f>
        <v>10</v>
      </c>
      <c r="L3672">
        <f>IF($D3672=L$1,$J3672,IF($C3672&lt;&gt;$C3671,"",L3671))</f>
        <v>11</v>
      </c>
      <c r="M3672">
        <f>IF($D3672=M$1,$J3672,IF($C3672&lt;&gt;$C3671,"",M3671))</f>
        <v>11</v>
      </c>
      <c r="N3672" s="20">
        <f t="shared" si="343"/>
        <v>3</v>
      </c>
      <c r="O3672" s="21">
        <f t="shared" si="344"/>
        <v>10.666666666666666</v>
      </c>
      <c r="P3672">
        <f t="shared" si="346"/>
        <v>0.57735026918962573</v>
      </c>
      <c r="Q3672">
        <f t="shared" si="347"/>
        <v>11</v>
      </c>
    </row>
    <row r="3673" spans="1:17" x14ac:dyDescent="0.25">
      <c r="A3673" t="str">
        <f t="shared" si="345"/>
        <v>Venezuela-Foreign</v>
      </c>
      <c r="B3673">
        <v>3672</v>
      </c>
      <c r="C3673" t="s">
        <v>52</v>
      </c>
      <c r="D3673" t="s">
        <v>79</v>
      </c>
      <c r="E3673" t="s">
        <v>100</v>
      </c>
      <c r="F3673" s="3">
        <v>41383</v>
      </c>
      <c r="G3673" s="1" t="s">
        <v>60</v>
      </c>
      <c r="H3673" t="s">
        <v>95</v>
      </c>
      <c r="I3673" s="17">
        <f>IF(D3673="Moody",VLOOKUP(H3673,'Rating Translation'!$B$2:$E$25,4,FALSE),IF(D3673="SP",VLOOKUP(H3673,'Rating Translation'!$C$2:$E$25,3,FALSE),VLOOKUP(H3673,'Rating Translation'!$D$2:$E$25,2,FALSE)))</f>
        <v>11</v>
      </c>
      <c r="J3673">
        <f t="shared" si="342"/>
        <v>11</v>
      </c>
      <c r="K3673">
        <f>IF($D3673=K$1,$J3673,IF($C3673&lt;&gt;$C3672,"",K3672))</f>
        <v>10</v>
      </c>
      <c r="L3673">
        <f>IF($D3673=L$1,$J3673,IF($C3673&lt;&gt;$C3672,"",L3672))</f>
        <v>11</v>
      </c>
      <c r="M3673">
        <f>IF($D3673=M$1,$J3673,IF($C3673&lt;&gt;$C3672,"",M3672))</f>
        <v>11</v>
      </c>
      <c r="N3673" s="20">
        <f t="shared" si="343"/>
        <v>3</v>
      </c>
      <c r="O3673" s="21">
        <f t="shared" si="344"/>
        <v>10.666666666666666</v>
      </c>
      <c r="P3673">
        <f t="shared" si="346"/>
        <v>0.57735026918962573</v>
      </c>
      <c r="Q3673">
        <f t="shared" si="347"/>
        <v>11</v>
      </c>
    </row>
    <row r="3674" spans="1:17" x14ac:dyDescent="0.25">
      <c r="A3674" t="str">
        <f t="shared" si="345"/>
        <v>Venezuela-Foreign</v>
      </c>
      <c r="B3674">
        <v>3673</v>
      </c>
      <c r="C3674" t="s">
        <v>52</v>
      </c>
      <c r="D3674" t="s">
        <v>79</v>
      </c>
      <c r="E3674" t="s">
        <v>100</v>
      </c>
      <c r="F3674" s="3">
        <v>41442</v>
      </c>
      <c r="G3674" s="1" t="s">
        <v>157</v>
      </c>
      <c r="H3674" t="s">
        <v>75</v>
      </c>
      <c r="I3674" s="17">
        <f>IF(D3674="Moody",VLOOKUP(H3674,'Rating Translation'!$B$2:$E$25,4,FALSE),IF(D3674="SP",VLOOKUP(H3674,'Rating Translation'!$C$2:$E$25,3,FALSE),VLOOKUP(H3674,'Rating Translation'!$D$2:$E$25,2,FALSE)))</f>
        <v>10</v>
      </c>
      <c r="J3674">
        <f t="shared" si="342"/>
        <v>10</v>
      </c>
      <c r="K3674">
        <f>IF($D3674=K$1,$J3674,IF($C3674&lt;&gt;$C3673,"",K3673))</f>
        <v>10</v>
      </c>
      <c r="L3674">
        <f>IF($D3674=L$1,$J3674,IF($C3674&lt;&gt;$C3673,"",L3673))</f>
        <v>10</v>
      </c>
      <c r="M3674">
        <f>IF($D3674=M$1,$J3674,IF($C3674&lt;&gt;$C3673,"",M3673))</f>
        <v>11</v>
      </c>
      <c r="N3674" s="20">
        <f t="shared" si="343"/>
        <v>3</v>
      </c>
      <c r="O3674" s="21">
        <f t="shared" si="344"/>
        <v>10.333333333333334</v>
      </c>
      <c r="P3674">
        <f t="shared" si="346"/>
        <v>0.57735026918962573</v>
      </c>
      <c r="Q3674">
        <f t="shared" si="347"/>
        <v>10</v>
      </c>
    </row>
    <row r="3675" spans="1:17" x14ac:dyDescent="0.25">
      <c r="A3675" t="str">
        <f t="shared" si="345"/>
        <v>Venezuela-Foreign</v>
      </c>
      <c r="B3675">
        <v>3674</v>
      </c>
      <c r="C3675" t="s">
        <v>52</v>
      </c>
      <c r="D3675" t="s">
        <v>79</v>
      </c>
      <c r="E3675" t="s">
        <v>100</v>
      </c>
      <c r="F3675" s="3">
        <v>41621</v>
      </c>
      <c r="G3675" s="1" t="s">
        <v>93</v>
      </c>
      <c r="H3675" t="s">
        <v>93</v>
      </c>
      <c r="I3675" s="17">
        <f>IF(D3675="Moody",VLOOKUP(H3675,'Rating Translation'!$B$2:$E$25,4,FALSE),IF(D3675="SP",VLOOKUP(H3675,'Rating Translation'!$C$2:$E$25,3,FALSE),VLOOKUP(H3675,'Rating Translation'!$D$2:$E$25,2,FALSE)))</f>
        <v>9</v>
      </c>
      <c r="J3675">
        <f t="shared" si="342"/>
        <v>9</v>
      </c>
      <c r="K3675">
        <f>IF($D3675=K$1,$J3675,IF($C3675&lt;&gt;$C3674,"",K3674))</f>
        <v>10</v>
      </c>
      <c r="L3675">
        <f>IF($D3675=L$1,$J3675,IF($C3675&lt;&gt;$C3674,"",L3674))</f>
        <v>9</v>
      </c>
      <c r="M3675">
        <f>IF($D3675=M$1,$J3675,IF($C3675&lt;&gt;$C3674,"",M3674))</f>
        <v>11</v>
      </c>
      <c r="N3675" s="20">
        <f t="shared" si="343"/>
        <v>3</v>
      </c>
      <c r="O3675" s="21">
        <f t="shared" si="344"/>
        <v>10</v>
      </c>
      <c r="P3675">
        <f t="shared" si="346"/>
        <v>1</v>
      </c>
      <c r="Q3675">
        <f t="shared" si="347"/>
        <v>10</v>
      </c>
    </row>
    <row r="3676" spans="1:17" x14ac:dyDescent="0.25">
      <c r="A3676" t="str">
        <f t="shared" si="345"/>
        <v>Venezuela-Foreign</v>
      </c>
      <c r="B3676">
        <v>3675</v>
      </c>
      <c r="C3676" t="s">
        <v>52</v>
      </c>
      <c r="D3676" t="s">
        <v>69</v>
      </c>
      <c r="E3676" t="s">
        <v>100</v>
      </c>
      <c r="F3676" s="3">
        <v>41624</v>
      </c>
      <c r="G3676" s="1" t="s">
        <v>191</v>
      </c>
      <c r="H3676" t="s">
        <v>65</v>
      </c>
      <c r="I3676" s="17">
        <f>IF(D3676="Moody",VLOOKUP(H3676,'Rating Translation'!$B$2:$E$25,4,FALSE),IF(D3676="SP",VLOOKUP(H3676,'Rating Translation'!$C$2:$E$25,3,FALSE),VLOOKUP(H3676,'Rating Translation'!$D$2:$E$25,2,FALSE)))</f>
        <v>8</v>
      </c>
      <c r="J3676">
        <f t="shared" si="342"/>
        <v>8</v>
      </c>
      <c r="K3676" s="20">
        <f>IF($D3676=K$1,$J3676,IF($C3676&lt;&gt;$C3675,"",K3675))</f>
        <v>8</v>
      </c>
      <c r="L3676">
        <f>IF($D3676=L$1,$J3676,IF($C3676&lt;&gt;$C3675,"",L3675))</f>
        <v>9</v>
      </c>
      <c r="M3676">
        <f>IF($D3676=M$1,$J3676,IF($C3676&lt;&gt;$C3675,"",M3675))</f>
        <v>11</v>
      </c>
      <c r="N3676" s="20">
        <f t="shared" si="343"/>
        <v>3</v>
      </c>
      <c r="O3676" s="21">
        <f t="shared" si="344"/>
        <v>9.3333333333333339</v>
      </c>
      <c r="P3676">
        <f t="shared" si="346"/>
        <v>1.5275252316519499</v>
      </c>
      <c r="Q3676">
        <f t="shared" si="347"/>
        <v>9</v>
      </c>
    </row>
    <row r="3677" spans="1:17" x14ac:dyDescent="0.25">
      <c r="A3677" t="str">
        <f t="shared" si="345"/>
        <v>Venezuela-Local</v>
      </c>
      <c r="B3677">
        <v>3676</v>
      </c>
      <c r="C3677" t="s">
        <v>52</v>
      </c>
      <c r="D3677" t="s">
        <v>69</v>
      </c>
      <c r="E3677" t="s">
        <v>101</v>
      </c>
      <c r="F3677" s="3">
        <v>35998</v>
      </c>
      <c r="G3677" s="1" t="s">
        <v>59</v>
      </c>
      <c r="H3677" t="s">
        <v>59</v>
      </c>
      <c r="I3677" s="17">
        <f>IF(D3677="Moody",VLOOKUP(H3677,'Rating Translation'!$B$2:$E$25,4,FALSE),IF(D3677="SP",VLOOKUP(H3677,'Rating Translation'!$C$2:$E$25,3,FALSE),VLOOKUP(H3677,'Rating Translation'!$D$2:$E$25,2,FALSE)))</f>
        <v>9</v>
      </c>
      <c r="J3677">
        <f t="shared" si="342"/>
        <v>9</v>
      </c>
      <c r="K3677" s="20">
        <f>IF($D3677=K$1,$J3677,IF($C3677&lt;&gt;$C3676,"",K3676))</f>
        <v>9</v>
      </c>
      <c r="L3677">
        <f>IF($D3677=L$1,$J3677,IF($C3677&lt;&gt;$C3676,"",L3676))</f>
        <v>9</v>
      </c>
      <c r="M3677">
        <f>IF($D3677=M$1,$J3677,IF($C3677&lt;&gt;$C3676,"",M3676))</f>
        <v>11</v>
      </c>
      <c r="N3677" s="20">
        <f t="shared" si="343"/>
        <v>3</v>
      </c>
      <c r="O3677" s="21">
        <f t="shared" si="344"/>
        <v>9.6666666666666661</v>
      </c>
      <c r="P3677">
        <f t="shared" si="346"/>
        <v>1.1547005383792517</v>
      </c>
      <c r="Q3677">
        <f t="shared" si="347"/>
        <v>9</v>
      </c>
    </row>
    <row r="3678" spans="1:17" x14ac:dyDescent="0.25">
      <c r="A3678" t="str">
        <f t="shared" si="345"/>
        <v>Venezuela-Local</v>
      </c>
      <c r="B3678">
        <v>3677</v>
      </c>
      <c r="C3678" t="s">
        <v>52</v>
      </c>
      <c r="D3678" t="s">
        <v>69</v>
      </c>
      <c r="E3678" t="s">
        <v>101</v>
      </c>
      <c r="F3678" s="3">
        <v>36041</v>
      </c>
      <c r="G3678" s="1" t="s">
        <v>65</v>
      </c>
      <c r="H3678" t="s">
        <v>65</v>
      </c>
      <c r="I3678" s="17">
        <f>IF(D3678="Moody",VLOOKUP(H3678,'Rating Translation'!$B$2:$E$25,4,FALSE),IF(D3678="SP",VLOOKUP(H3678,'Rating Translation'!$C$2:$E$25,3,FALSE),VLOOKUP(H3678,'Rating Translation'!$D$2:$E$25,2,FALSE)))</f>
        <v>8</v>
      </c>
      <c r="J3678">
        <f t="shared" si="342"/>
        <v>8</v>
      </c>
      <c r="K3678" s="20">
        <f>IF($D3678=K$1,$J3678,IF($C3678&lt;&gt;$C3677,"",K3677))</f>
        <v>8</v>
      </c>
      <c r="L3678">
        <f>IF($D3678=L$1,$J3678,IF($C3678&lt;&gt;$C3677,"",L3677))</f>
        <v>9</v>
      </c>
      <c r="M3678">
        <f>IF($D3678=M$1,$J3678,IF($C3678&lt;&gt;$C3677,"",M3677))</f>
        <v>11</v>
      </c>
      <c r="N3678" s="20">
        <f t="shared" si="343"/>
        <v>3</v>
      </c>
      <c r="O3678" s="21">
        <f t="shared" si="344"/>
        <v>9.3333333333333339</v>
      </c>
      <c r="P3678">
        <f t="shared" si="346"/>
        <v>1.5275252316519499</v>
      </c>
      <c r="Q3678">
        <f t="shared" si="347"/>
        <v>9</v>
      </c>
    </row>
    <row r="3679" spans="1:17" x14ac:dyDescent="0.25">
      <c r="A3679" t="str">
        <f t="shared" si="345"/>
        <v>Venezuela-Local</v>
      </c>
      <c r="B3679">
        <v>3678</v>
      </c>
      <c r="C3679" t="s">
        <v>52</v>
      </c>
      <c r="D3679" t="s">
        <v>69</v>
      </c>
      <c r="E3679" t="s">
        <v>101</v>
      </c>
      <c r="F3679" s="3">
        <v>36514</v>
      </c>
      <c r="G3679" s="1" t="s">
        <v>59</v>
      </c>
      <c r="H3679" t="s">
        <v>59</v>
      </c>
      <c r="I3679" s="17">
        <f>IF(D3679="Moody",VLOOKUP(H3679,'Rating Translation'!$B$2:$E$25,4,FALSE),IF(D3679="SP",VLOOKUP(H3679,'Rating Translation'!$C$2:$E$25,3,FALSE),VLOOKUP(H3679,'Rating Translation'!$D$2:$E$25,2,FALSE)))</f>
        <v>9</v>
      </c>
      <c r="J3679">
        <f t="shared" si="342"/>
        <v>9</v>
      </c>
      <c r="K3679" s="20">
        <f>IF($D3679=K$1,$J3679,IF($C3679&lt;&gt;$C3678,"",K3678))</f>
        <v>9</v>
      </c>
      <c r="L3679">
        <f>IF($D3679=L$1,$J3679,IF($C3679&lt;&gt;$C3678,"",L3678))</f>
        <v>9</v>
      </c>
      <c r="M3679">
        <f>IF($D3679=M$1,$J3679,IF($C3679&lt;&gt;$C3678,"",M3678))</f>
        <v>11</v>
      </c>
      <c r="N3679" s="20">
        <f t="shared" si="343"/>
        <v>3</v>
      </c>
      <c r="O3679" s="21">
        <f t="shared" si="344"/>
        <v>9.6666666666666661</v>
      </c>
      <c r="P3679">
        <f t="shared" si="346"/>
        <v>1.1547005383792517</v>
      </c>
      <c r="Q3679">
        <f t="shared" si="347"/>
        <v>9</v>
      </c>
    </row>
    <row r="3680" spans="1:17" x14ac:dyDescent="0.25">
      <c r="A3680" t="str">
        <f t="shared" si="345"/>
        <v>Venezuela-Local</v>
      </c>
      <c r="B3680">
        <v>3679</v>
      </c>
      <c r="C3680" t="s">
        <v>52</v>
      </c>
      <c r="D3680" t="s">
        <v>96</v>
      </c>
      <c r="E3680" t="s">
        <v>101</v>
      </c>
      <c r="F3680" s="3">
        <v>36661</v>
      </c>
      <c r="G3680" s="1" t="s">
        <v>95</v>
      </c>
      <c r="H3680" t="s">
        <v>95</v>
      </c>
      <c r="I3680" s="17">
        <f>IF(D3680="Moody",VLOOKUP(H3680,'Rating Translation'!$B$2:$E$25,4,FALSE),IF(D3680="SP",VLOOKUP(H3680,'Rating Translation'!$C$2:$E$25,3,FALSE),VLOOKUP(H3680,'Rating Translation'!$D$2:$E$25,2,FALSE)))</f>
        <v>11</v>
      </c>
      <c r="J3680">
        <f t="shared" si="342"/>
        <v>11</v>
      </c>
      <c r="K3680" s="20">
        <f>IF($D3680=K$1,$J3680,IF($C3680&lt;&gt;$C3679,"",K3679))</f>
        <v>9</v>
      </c>
      <c r="L3680">
        <f>IF($D3680=L$1,$J3680,IF($C3680&lt;&gt;$C3679,"",L3679))</f>
        <v>9</v>
      </c>
      <c r="M3680">
        <f>IF($D3680=M$1,$J3680,IF($C3680&lt;&gt;$C3679,"",M3679))</f>
        <v>11</v>
      </c>
      <c r="N3680" s="20">
        <f t="shared" si="343"/>
        <v>3</v>
      </c>
      <c r="O3680" s="21">
        <f t="shared" si="344"/>
        <v>9.6666666666666661</v>
      </c>
      <c r="P3680">
        <f t="shared" si="346"/>
        <v>1.1547005383792517</v>
      </c>
      <c r="Q3680">
        <f t="shared" si="347"/>
        <v>9</v>
      </c>
    </row>
    <row r="3681" spans="1:17" x14ac:dyDescent="0.25">
      <c r="A3681" t="str">
        <f t="shared" si="345"/>
        <v>Venezuela-Local</v>
      </c>
      <c r="B3681">
        <v>3680</v>
      </c>
      <c r="C3681" t="s">
        <v>52</v>
      </c>
      <c r="D3681" t="s">
        <v>96</v>
      </c>
      <c r="E3681" t="s">
        <v>101</v>
      </c>
      <c r="F3681" s="3">
        <v>36790</v>
      </c>
      <c r="G3681" s="1" t="s">
        <v>95</v>
      </c>
      <c r="H3681" t="s">
        <v>95</v>
      </c>
      <c r="I3681" s="17">
        <f>IF(D3681="Moody",VLOOKUP(H3681,'Rating Translation'!$B$2:$E$25,4,FALSE),IF(D3681="SP",VLOOKUP(H3681,'Rating Translation'!$C$2:$E$25,3,FALSE),VLOOKUP(H3681,'Rating Translation'!$D$2:$E$25,2,FALSE)))</f>
        <v>11</v>
      </c>
      <c r="J3681">
        <f t="shared" si="342"/>
        <v>11</v>
      </c>
      <c r="K3681" s="20">
        <f>IF($D3681=K$1,$J3681,IF($C3681&lt;&gt;$C3680,"",K3680))</f>
        <v>9</v>
      </c>
      <c r="L3681">
        <f>IF($D3681=L$1,$J3681,IF($C3681&lt;&gt;$C3680,"",L3680))</f>
        <v>9</v>
      </c>
      <c r="M3681">
        <f>IF($D3681=M$1,$J3681,IF($C3681&lt;&gt;$C3680,"",M3680))</f>
        <v>11</v>
      </c>
      <c r="N3681" s="20">
        <f t="shared" si="343"/>
        <v>3</v>
      </c>
      <c r="O3681" s="21">
        <f t="shared" si="344"/>
        <v>9.6666666666666661</v>
      </c>
      <c r="P3681">
        <f t="shared" si="346"/>
        <v>1.1547005383792517</v>
      </c>
      <c r="Q3681">
        <f t="shared" si="347"/>
        <v>9</v>
      </c>
    </row>
    <row r="3682" spans="1:17" x14ac:dyDescent="0.25">
      <c r="A3682" t="str">
        <f t="shared" si="345"/>
        <v>Venezuela-Local</v>
      </c>
      <c r="B3682">
        <v>3681</v>
      </c>
      <c r="C3682" t="s">
        <v>52</v>
      </c>
      <c r="D3682" t="s">
        <v>96</v>
      </c>
      <c r="E3682" t="s">
        <v>101</v>
      </c>
      <c r="F3682" s="3">
        <v>37243</v>
      </c>
      <c r="G3682" s="1" t="s">
        <v>95</v>
      </c>
      <c r="H3682" t="s">
        <v>95</v>
      </c>
      <c r="I3682" s="17">
        <f>IF(D3682="Moody",VLOOKUP(H3682,'Rating Translation'!$B$2:$E$25,4,FALSE),IF(D3682="SP",VLOOKUP(H3682,'Rating Translation'!$C$2:$E$25,3,FALSE),VLOOKUP(H3682,'Rating Translation'!$D$2:$E$25,2,FALSE)))</f>
        <v>11</v>
      </c>
      <c r="J3682">
        <f t="shared" si="342"/>
        <v>11</v>
      </c>
      <c r="K3682" s="20">
        <f>IF($D3682=K$1,$J3682,IF($C3682&lt;&gt;$C3681,"",K3681))</f>
        <v>9</v>
      </c>
      <c r="L3682">
        <f>IF($D3682=L$1,$J3682,IF($C3682&lt;&gt;$C3681,"",L3681))</f>
        <v>9</v>
      </c>
      <c r="M3682">
        <f>IF($D3682=M$1,$J3682,IF($C3682&lt;&gt;$C3681,"",M3681))</f>
        <v>11</v>
      </c>
      <c r="N3682" s="20">
        <f t="shared" si="343"/>
        <v>3</v>
      </c>
      <c r="O3682" s="21">
        <f t="shared" si="344"/>
        <v>9.6666666666666661</v>
      </c>
      <c r="P3682">
        <f t="shared" si="346"/>
        <v>1.1547005383792517</v>
      </c>
      <c r="Q3682">
        <f t="shared" si="347"/>
        <v>9</v>
      </c>
    </row>
    <row r="3683" spans="1:17" x14ac:dyDescent="0.25">
      <c r="A3683" t="str">
        <f t="shared" si="345"/>
        <v>Venezuela-Local</v>
      </c>
      <c r="B3683">
        <v>3682</v>
      </c>
      <c r="C3683" t="s">
        <v>52</v>
      </c>
      <c r="D3683" t="s">
        <v>96</v>
      </c>
      <c r="E3683" t="s">
        <v>101</v>
      </c>
      <c r="F3683" s="3">
        <v>37293</v>
      </c>
      <c r="G3683" s="1" t="s">
        <v>75</v>
      </c>
      <c r="H3683" t="s">
        <v>75</v>
      </c>
      <c r="I3683" s="17">
        <f>IF(D3683="Moody",VLOOKUP(H3683,'Rating Translation'!$B$2:$E$25,4,FALSE),IF(D3683="SP",VLOOKUP(H3683,'Rating Translation'!$C$2:$E$25,3,FALSE),VLOOKUP(H3683,'Rating Translation'!$D$2:$E$25,2,FALSE)))</f>
        <v>10</v>
      </c>
      <c r="J3683">
        <f t="shared" si="342"/>
        <v>10</v>
      </c>
      <c r="K3683" s="20">
        <f>IF($D3683=K$1,$J3683,IF($C3683&lt;&gt;$C3682,"",K3682))</f>
        <v>9</v>
      </c>
      <c r="L3683">
        <f>IF($D3683=L$1,$J3683,IF($C3683&lt;&gt;$C3682,"",L3682))</f>
        <v>9</v>
      </c>
      <c r="M3683">
        <f>IF($D3683=M$1,$J3683,IF($C3683&lt;&gt;$C3682,"",M3682))</f>
        <v>10</v>
      </c>
      <c r="N3683" s="20">
        <f t="shared" si="343"/>
        <v>3</v>
      </c>
      <c r="O3683" s="21">
        <f t="shared" si="344"/>
        <v>9.3333333333333339</v>
      </c>
      <c r="P3683">
        <f t="shared" si="346"/>
        <v>0.57735026918962573</v>
      </c>
      <c r="Q3683">
        <f t="shared" si="347"/>
        <v>9</v>
      </c>
    </row>
    <row r="3684" spans="1:17" x14ac:dyDescent="0.25">
      <c r="A3684" t="str">
        <f t="shared" si="345"/>
        <v>Venezuela-Local</v>
      </c>
      <c r="B3684">
        <v>3683</v>
      </c>
      <c r="C3684" t="s">
        <v>52</v>
      </c>
      <c r="D3684" t="s">
        <v>96</v>
      </c>
      <c r="E3684" t="s">
        <v>101</v>
      </c>
      <c r="F3684" s="3">
        <v>37435</v>
      </c>
      <c r="G3684" s="1" t="s">
        <v>93</v>
      </c>
      <c r="H3684" t="s">
        <v>93</v>
      </c>
      <c r="I3684" s="17">
        <f>IF(D3684="Moody",VLOOKUP(H3684,'Rating Translation'!$B$2:$E$25,4,FALSE),IF(D3684="SP",VLOOKUP(H3684,'Rating Translation'!$C$2:$E$25,3,FALSE),VLOOKUP(H3684,'Rating Translation'!$D$2:$E$25,2,FALSE)))</f>
        <v>9</v>
      </c>
      <c r="J3684">
        <f t="shared" si="342"/>
        <v>9</v>
      </c>
      <c r="K3684" s="20">
        <f>IF($D3684=K$1,$J3684,IF($C3684&lt;&gt;$C3683,"",K3683))</f>
        <v>9</v>
      </c>
      <c r="L3684">
        <f>IF($D3684=L$1,$J3684,IF($C3684&lt;&gt;$C3683,"",L3683))</f>
        <v>9</v>
      </c>
      <c r="M3684">
        <f>IF($D3684=M$1,$J3684,IF($C3684&lt;&gt;$C3683,"",M3683))</f>
        <v>9</v>
      </c>
      <c r="N3684" s="20">
        <f t="shared" si="343"/>
        <v>3</v>
      </c>
      <c r="O3684" s="21">
        <f t="shared" si="344"/>
        <v>9</v>
      </c>
      <c r="P3684">
        <f t="shared" si="346"/>
        <v>0</v>
      </c>
      <c r="Q3684">
        <f t="shared" si="347"/>
        <v>9</v>
      </c>
    </row>
    <row r="3685" spans="1:17" x14ac:dyDescent="0.25">
      <c r="A3685" t="str">
        <f t="shared" si="345"/>
        <v>Venezuela-Local</v>
      </c>
      <c r="B3685">
        <v>3684</v>
      </c>
      <c r="C3685" t="s">
        <v>52</v>
      </c>
      <c r="D3685" t="s">
        <v>69</v>
      </c>
      <c r="E3685" t="s">
        <v>101</v>
      </c>
      <c r="F3685" s="3">
        <v>37519</v>
      </c>
      <c r="G3685" s="1" t="s">
        <v>65</v>
      </c>
      <c r="H3685" t="s">
        <v>65</v>
      </c>
      <c r="I3685" s="17">
        <f>IF(D3685="Moody",VLOOKUP(H3685,'Rating Translation'!$B$2:$E$25,4,FALSE),IF(D3685="SP",VLOOKUP(H3685,'Rating Translation'!$C$2:$E$25,3,FALSE),VLOOKUP(H3685,'Rating Translation'!$D$2:$E$25,2,FALSE)))</f>
        <v>8</v>
      </c>
      <c r="J3685">
        <f t="shared" si="342"/>
        <v>8</v>
      </c>
      <c r="K3685" s="20">
        <f>IF($D3685=K$1,$J3685,IF($C3685&lt;&gt;$C3684,"",K3684))</f>
        <v>8</v>
      </c>
      <c r="L3685">
        <f>IF($D3685=L$1,$J3685,IF($C3685&lt;&gt;$C3684,"",L3684))</f>
        <v>9</v>
      </c>
      <c r="M3685">
        <f>IF($D3685=M$1,$J3685,IF($C3685&lt;&gt;$C3684,"",M3684))</f>
        <v>9</v>
      </c>
      <c r="N3685" s="20">
        <f t="shared" si="343"/>
        <v>3</v>
      </c>
      <c r="O3685" s="21">
        <f t="shared" si="344"/>
        <v>8.6666666666666661</v>
      </c>
      <c r="P3685">
        <f t="shared" si="346"/>
        <v>0.57735026918962573</v>
      </c>
      <c r="Q3685">
        <f t="shared" si="347"/>
        <v>9</v>
      </c>
    </row>
    <row r="3686" spans="1:17" x14ac:dyDescent="0.25">
      <c r="A3686" t="str">
        <f t="shared" si="345"/>
        <v>Venezuela-Local</v>
      </c>
      <c r="B3686">
        <v>3685</v>
      </c>
      <c r="C3686" t="s">
        <v>52</v>
      </c>
      <c r="D3686" t="s">
        <v>96</v>
      </c>
      <c r="E3686" t="s">
        <v>101</v>
      </c>
      <c r="F3686" s="3">
        <v>37631</v>
      </c>
      <c r="G3686" s="1" t="s">
        <v>128</v>
      </c>
      <c r="H3686" t="s">
        <v>128</v>
      </c>
      <c r="I3686" s="17">
        <f>IF(D3686="Moody",VLOOKUP(H3686,'Rating Translation'!$B$2:$E$25,4,FALSE),IF(D3686="SP",VLOOKUP(H3686,'Rating Translation'!$C$2:$E$25,3,FALSE),VLOOKUP(H3686,'Rating Translation'!$D$2:$E$25,2,FALSE)))</f>
        <v>7</v>
      </c>
      <c r="J3686">
        <f t="shared" si="342"/>
        <v>7</v>
      </c>
      <c r="K3686" s="20">
        <f>IF($D3686=K$1,$J3686,IF($C3686&lt;&gt;$C3685,"",K3685))</f>
        <v>8</v>
      </c>
      <c r="L3686">
        <f>IF($D3686=L$1,$J3686,IF($C3686&lt;&gt;$C3685,"",L3685))</f>
        <v>9</v>
      </c>
      <c r="M3686">
        <f>IF($D3686=M$1,$J3686,IF($C3686&lt;&gt;$C3685,"",M3685))</f>
        <v>7</v>
      </c>
      <c r="N3686" s="20">
        <f t="shared" si="343"/>
        <v>3</v>
      </c>
      <c r="O3686" s="21">
        <f t="shared" si="344"/>
        <v>8</v>
      </c>
      <c r="P3686">
        <f t="shared" si="346"/>
        <v>1</v>
      </c>
      <c r="Q3686">
        <f t="shared" si="347"/>
        <v>8</v>
      </c>
    </row>
    <row r="3687" spans="1:17" x14ac:dyDescent="0.25">
      <c r="A3687" t="str">
        <f t="shared" si="345"/>
        <v>Venezuela-Local</v>
      </c>
      <c r="B3687">
        <v>3686</v>
      </c>
      <c r="C3687" t="s">
        <v>52</v>
      </c>
      <c r="D3687" t="s">
        <v>96</v>
      </c>
      <c r="E3687" t="s">
        <v>101</v>
      </c>
      <c r="F3687" s="3">
        <v>37795</v>
      </c>
      <c r="G3687" s="1" t="s">
        <v>93</v>
      </c>
      <c r="H3687" t="s">
        <v>93</v>
      </c>
      <c r="I3687" s="17">
        <f>IF(D3687="Moody",VLOOKUP(H3687,'Rating Translation'!$B$2:$E$25,4,FALSE),IF(D3687="SP",VLOOKUP(H3687,'Rating Translation'!$C$2:$E$25,3,FALSE),VLOOKUP(H3687,'Rating Translation'!$D$2:$E$25,2,FALSE)))</f>
        <v>9</v>
      </c>
      <c r="J3687">
        <f t="shared" si="342"/>
        <v>9</v>
      </c>
      <c r="K3687" s="20">
        <f>IF($D3687=K$1,$J3687,IF($C3687&lt;&gt;$C3686,"",K3686))</f>
        <v>8</v>
      </c>
      <c r="L3687">
        <f>IF($D3687=L$1,$J3687,IF($C3687&lt;&gt;$C3686,"",L3686))</f>
        <v>9</v>
      </c>
      <c r="M3687">
        <f>IF($D3687=M$1,$J3687,IF($C3687&lt;&gt;$C3686,"",M3686))</f>
        <v>9</v>
      </c>
      <c r="N3687" s="20">
        <f t="shared" si="343"/>
        <v>3</v>
      </c>
      <c r="O3687" s="21">
        <f t="shared" si="344"/>
        <v>8.6666666666666661</v>
      </c>
      <c r="P3687">
        <f t="shared" si="346"/>
        <v>0.57735026918962573</v>
      </c>
      <c r="Q3687">
        <f t="shared" si="347"/>
        <v>9</v>
      </c>
    </row>
    <row r="3688" spans="1:17" x14ac:dyDescent="0.25">
      <c r="A3688" t="str">
        <f t="shared" si="345"/>
        <v>Venezuela-Local</v>
      </c>
      <c r="B3688">
        <v>3687</v>
      </c>
      <c r="C3688" t="s">
        <v>52</v>
      </c>
      <c r="D3688" t="s">
        <v>69</v>
      </c>
      <c r="E3688" t="s">
        <v>101</v>
      </c>
      <c r="F3688" s="3">
        <v>38237</v>
      </c>
      <c r="G3688" s="1" t="s">
        <v>67</v>
      </c>
      <c r="H3688" t="s">
        <v>67</v>
      </c>
      <c r="I3688" s="17">
        <f>IF(D3688="Moody",VLOOKUP(H3688,'Rating Translation'!$B$2:$E$25,4,FALSE),IF(D3688="SP",VLOOKUP(H3688,'Rating Translation'!$C$2:$E$25,3,FALSE),VLOOKUP(H3688,'Rating Translation'!$D$2:$E$25,2,FALSE)))</f>
        <v>11</v>
      </c>
      <c r="J3688">
        <f t="shared" ref="J3688:J3700" si="348">IF(ISERROR(I3688),"",I3688)</f>
        <v>11</v>
      </c>
      <c r="K3688" s="20">
        <f>IF($D3688=K$1,$J3688,IF($C3688&lt;&gt;$C3687,"",K3687))</f>
        <v>11</v>
      </c>
      <c r="L3688">
        <f>IF($D3688=L$1,$J3688,IF($C3688&lt;&gt;$C3687,"",L3687))</f>
        <v>9</v>
      </c>
      <c r="M3688">
        <f>IF($D3688=M$1,$J3688,IF($C3688&lt;&gt;$C3687,"",M3687))</f>
        <v>9</v>
      </c>
      <c r="N3688" s="20">
        <f t="shared" ref="N3688:N3700" si="349">COUNT(K3688:M3688)</f>
        <v>3</v>
      </c>
      <c r="O3688" s="21">
        <f t="shared" ref="O3688:O3700" si="350">AVERAGE(K3688:M3688)</f>
        <v>9.6666666666666661</v>
      </c>
      <c r="P3688">
        <f t="shared" si="346"/>
        <v>1.1547005383792517</v>
      </c>
      <c r="Q3688">
        <f t="shared" si="347"/>
        <v>9</v>
      </c>
    </row>
    <row r="3689" spans="1:17" x14ac:dyDescent="0.25">
      <c r="A3689" t="str">
        <f t="shared" si="345"/>
        <v>Venezuela-Local</v>
      </c>
      <c r="B3689">
        <v>3688</v>
      </c>
      <c r="C3689" t="s">
        <v>52</v>
      </c>
      <c r="D3689" t="s">
        <v>96</v>
      </c>
      <c r="E3689" t="s">
        <v>101</v>
      </c>
      <c r="F3689" s="3">
        <v>38250</v>
      </c>
      <c r="G3689" s="1" t="s">
        <v>95</v>
      </c>
      <c r="H3689" t="s">
        <v>95</v>
      </c>
      <c r="I3689" s="17">
        <f>IF(D3689="Moody",VLOOKUP(H3689,'Rating Translation'!$B$2:$E$25,4,FALSE),IF(D3689="SP",VLOOKUP(H3689,'Rating Translation'!$C$2:$E$25,3,FALSE),VLOOKUP(H3689,'Rating Translation'!$D$2:$E$25,2,FALSE)))</f>
        <v>11</v>
      </c>
      <c r="J3689">
        <f t="shared" si="348"/>
        <v>11</v>
      </c>
      <c r="K3689" s="20">
        <f>IF($D3689=K$1,$J3689,IF($C3689&lt;&gt;$C3688,"",K3688))</f>
        <v>11</v>
      </c>
      <c r="L3689">
        <f>IF($D3689=L$1,$J3689,IF($C3689&lt;&gt;$C3688,"",L3688))</f>
        <v>9</v>
      </c>
      <c r="M3689">
        <f>IF($D3689=M$1,$J3689,IF($C3689&lt;&gt;$C3688,"",M3688))</f>
        <v>11</v>
      </c>
      <c r="N3689" s="20">
        <f t="shared" si="349"/>
        <v>3</v>
      </c>
      <c r="O3689" s="21">
        <f t="shared" si="350"/>
        <v>10.333333333333334</v>
      </c>
      <c r="P3689">
        <f t="shared" si="346"/>
        <v>1.1547005383792517</v>
      </c>
      <c r="Q3689">
        <f t="shared" si="347"/>
        <v>11</v>
      </c>
    </row>
    <row r="3690" spans="1:17" x14ac:dyDescent="0.25">
      <c r="A3690" t="str">
        <f t="shared" si="345"/>
        <v>Venezuela-Local</v>
      </c>
      <c r="B3690">
        <v>3689</v>
      </c>
      <c r="C3690" t="s">
        <v>52</v>
      </c>
      <c r="D3690" t="s">
        <v>96</v>
      </c>
      <c r="E3690" t="s">
        <v>101</v>
      </c>
      <c r="F3690" s="3">
        <v>38670</v>
      </c>
      <c r="G3690" s="1" t="s">
        <v>94</v>
      </c>
      <c r="H3690" t="s">
        <v>94</v>
      </c>
      <c r="I3690" s="17">
        <f>IF(D3690="Moody",VLOOKUP(H3690,'Rating Translation'!$B$2:$E$25,4,FALSE),IF(D3690="SP",VLOOKUP(H3690,'Rating Translation'!$C$2:$E$25,3,FALSE),VLOOKUP(H3690,'Rating Translation'!$D$2:$E$25,2,FALSE)))</f>
        <v>12</v>
      </c>
      <c r="J3690">
        <f t="shared" si="348"/>
        <v>12</v>
      </c>
      <c r="K3690" s="20">
        <f>IF($D3690=K$1,$J3690,IF($C3690&lt;&gt;$C3689,"",K3689))</f>
        <v>11</v>
      </c>
      <c r="L3690">
        <f>IF($D3690=L$1,$J3690,IF($C3690&lt;&gt;$C3689,"",L3689))</f>
        <v>9</v>
      </c>
      <c r="M3690">
        <f>IF($D3690=M$1,$J3690,IF($C3690&lt;&gt;$C3689,"",M3689))</f>
        <v>12</v>
      </c>
      <c r="N3690" s="20">
        <f t="shared" si="349"/>
        <v>3</v>
      </c>
      <c r="O3690" s="21">
        <f t="shared" si="350"/>
        <v>10.666666666666666</v>
      </c>
      <c r="P3690">
        <f t="shared" si="346"/>
        <v>1.5275252316519499</v>
      </c>
      <c r="Q3690">
        <f t="shared" si="347"/>
        <v>11</v>
      </c>
    </row>
    <row r="3691" spans="1:17" x14ac:dyDescent="0.25">
      <c r="A3691" t="str">
        <f t="shared" si="345"/>
        <v>Venezuela-Local</v>
      </c>
      <c r="B3691">
        <v>3690</v>
      </c>
      <c r="C3691" t="s">
        <v>52</v>
      </c>
      <c r="D3691" t="s">
        <v>96</v>
      </c>
      <c r="E3691" t="s">
        <v>101</v>
      </c>
      <c r="F3691" s="3">
        <v>39373</v>
      </c>
      <c r="G3691" s="1" t="s">
        <v>94</v>
      </c>
      <c r="H3691" t="s">
        <v>94</v>
      </c>
      <c r="I3691" s="17">
        <f>IF(D3691="Moody",VLOOKUP(H3691,'Rating Translation'!$B$2:$E$25,4,FALSE),IF(D3691="SP",VLOOKUP(H3691,'Rating Translation'!$C$2:$E$25,3,FALSE),VLOOKUP(H3691,'Rating Translation'!$D$2:$E$25,2,FALSE)))</f>
        <v>12</v>
      </c>
      <c r="J3691">
        <f t="shared" si="348"/>
        <v>12</v>
      </c>
      <c r="K3691" s="20">
        <f>IF($D3691=K$1,$J3691,IF($C3691&lt;&gt;$C3690,"",K3690))</f>
        <v>11</v>
      </c>
      <c r="L3691">
        <f>IF($D3691=L$1,$J3691,IF($C3691&lt;&gt;$C3690,"",L3690))</f>
        <v>9</v>
      </c>
      <c r="M3691">
        <f>IF($D3691=M$1,$J3691,IF($C3691&lt;&gt;$C3690,"",M3690))</f>
        <v>12</v>
      </c>
      <c r="N3691" s="20">
        <f t="shared" si="349"/>
        <v>3</v>
      </c>
      <c r="O3691" s="21">
        <f t="shared" si="350"/>
        <v>10.666666666666666</v>
      </c>
      <c r="P3691">
        <f t="shared" si="346"/>
        <v>1.5275252316519499</v>
      </c>
      <c r="Q3691">
        <f t="shared" si="347"/>
        <v>11</v>
      </c>
    </row>
    <row r="3692" spans="1:17" x14ac:dyDescent="0.25">
      <c r="A3692" t="str">
        <f t="shared" si="345"/>
        <v>Venezuela-Local</v>
      </c>
      <c r="B3692">
        <v>3691</v>
      </c>
      <c r="C3692" t="s">
        <v>52</v>
      </c>
      <c r="D3692" t="s">
        <v>96</v>
      </c>
      <c r="E3692" t="s">
        <v>101</v>
      </c>
      <c r="F3692" s="3">
        <v>39798</v>
      </c>
      <c r="G3692" s="1" t="s">
        <v>95</v>
      </c>
      <c r="H3692" t="s">
        <v>95</v>
      </c>
      <c r="I3692" s="17">
        <f>IF(D3692="Moody",VLOOKUP(H3692,'Rating Translation'!$B$2:$E$25,4,FALSE),IF(D3692="SP",VLOOKUP(H3692,'Rating Translation'!$C$2:$E$25,3,FALSE),VLOOKUP(H3692,'Rating Translation'!$D$2:$E$25,2,FALSE)))</f>
        <v>11</v>
      </c>
      <c r="J3692">
        <f t="shared" si="348"/>
        <v>11</v>
      </c>
      <c r="K3692" s="20">
        <f>IF($D3692=K$1,$J3692,IF($C3692&lt;&gt;$C3691,"",K3691))</f>
        <v>11</v>
      </c>
      <c r="L3692">
        <f>IF($D3692=L$1,$J3692,IF($C3692&lt;&gt;$C3691,"",L3691))</f>
        <v>9</v>
      </c>
      <c r="M3692">
        <f>IF($D3692=M$1,$J3692,IF($C3692&lt;&gt;$C3691,"",M3691))</f>
        <v>11</v>
      </c>
      <c r="N3692" s="20">
        <f t="shared" si="349"/>
        <v>3</v>
      </c>
      <c r="O3692" s="21">
        <f t="shared" si="350"/>
        <v>10.333333333333334</v>
      </c>
      <c r="P3692">
        <f t="shared" si="346"/>
        <v>1.1547005383792517</v>
      </c>
      <c r="Q3692">
        <f t="shared" si="347"/>
        <v>11</v>
      </c>
    </row>
    <row r="3693" spans="1:17" x14ac:dyDescent="0.25">
      <c r="A3693" t="str">
        <f t="shared" si="345"/>
        <v>Venezuela-Local</v>
      </c>
      <c r="B3693">
        <v>3692</v>
      </c>
      <c r="C3693" t="s">
        <v>52</v>
      </c>
      <c r="D3693" t="s">
        <v>79</v>
      </c>
      <c r="E3693" t="s">
        <v>101</v>
      </c>
      <c r="F3693" s="3">
        <v>40774</v>
      </c>
      <c r="G3693" s="1" t="s">
        <v>95</v>
      </c>
      <c r="H3693" t="s">
        <v>95</v>
      </c>
      <c r="I3693" s="17">
        <f>IF(D3693="Moody",VLOOKUP(H3693,'Rating Translation'!$B$2:$E$25,4,FALSE),IF(D3693="SP",VLOOKUP(H3693,'Rating Translation'!$C$2:$E$25,3,FALSE),VLOOKUP(H3693,'Rating Translation'!$D$2:$E$25,2,FALSE)))</f>
        <v>11</v>
      </c>
      <c r="J3693">
        <f t="shared" si="348"/>
        <v>11</v>
      </c>
      <c r="K3693" s="20">
        <f>IF($D3693=K$1,$J3693,IF($C3693&lt;&gt;$C3692,"",K3692))</f>
        <v>11</v>
      </c>
      <c r="L3693">
        <f>IF($D3693=L$1,$J3693,IF($C3693&lt;&gt;$C3692,"",L3692))</f>
        <v>11</v>
      </c>
      <c r="M3693">
        <f>IF($D3693=M$1,$J3693,IF($C3693&lt;&gt;$C3692,"",M3692))</f>
        <v>11</v>
      </c>
      <c r="N3693" s="20">
        <f t="shared" si="349"/>
        <v>3</v>
      </c>
      <c r="O3693" s="21">
        <f t="shared" si="350"/>
        <v>11</v>
      </c>
      <c r="P3693">
        <f t="shared" si="346"/>
        <v>0</v>
      </c>
      <c r="Q3693">
        <f t="shared" si="347"/>
        <v>11</v>
      </c>
    </row>
    <row r="3694" spans="1:17" x14ac:dyDescent="0.25">
      <c r="A3694" t="str">
        <f t="shared" si="345"/>
        <v>Venezuela-Local</v>
      </c>
      <c r="B3694">
        <v>3693</v>
      </c>
      <c r="C3694" t="s">
        <v>52</v>
      </c>
      <c r="D3694" t="s">
        <v>96</v>
      </c>
      <c r="E3694" t="s">
        <v>101</v>
      </c>
      <c r="F3694" s="3">
        <v>40828</v>
      </c>
      <c r="G3694" s="1" t="s">
        <v>95</v>
      </c>
      <c r="H3694" t="s">
        <v>95</v>
      </c>
      <c r="I3694" s="17">
        <f>IF(D3694="Moody",VLOOKUP(H3694,'Rating Translation'!$B$2:$E$25,4,FALSE),IF(D3694="SP",VLOOKUP(H3694,'Rating Translation'!$C$2:$E$25,3,FALSE),VLOOKUP(H3694,'Rating Translation'!$D$2:$E$25,2,FALSE)))</f>
        <v>11</v>
      </c>
      <c r="J3694">
        <f t="shared" si="348"/>
        <v>11</v>
      </c>
      <c r="K3694" s="20">
        <f>IF($D3694=K$1,$J3694,IF($C3694&lt;&gt;$C3693,"",K3693))</f>
        <v>11</v>
      </c>
      <c r="L3694">
        <f>IF($D3694=L$1,$J3694,IF($C3694&lt;&gt;$C3693,"",L3693))</f>
        <v>11</v>
      </c>
      <c r="M3694">
        <f>IF($D3694=M$1,$J3694,IF($C3694&lt;&gt;$C3693,"",M3693))</f>
        <v>11</v>
      </c>
      <c r="N3694" s="20">
        <f t="shared" si="349"/>
        <v>3</v>
      </c>
      <c r="O3694" s="21">
        <f t="shared" si="350"/>
        <v>11</v>
      </c>
      <c r="P3694">
        <f t="shared" si="346"/>
        <v>0</v>
      </c>
      <c r="Q3694">
        <f t="shared" si="347"/>
        <v>11</v>
      </c>
    </row>
    <row r="3695" spans="1:17" x14ac:dyDescent="0.25">
      <c r="A3695" t="str">
        <f t="shared" si="345"/>
        <v>Venezuela-Local</v>
      </c>
      <c r="B3695">
        <v>3694</v>
      </c>
      <c r="C3695" t="s">
        <v>52</v>
      </c>
      <c r="D3695" t="s">
        <v>96</v>
      </c>
      <c r="E3695" t="s">
        <v>101</v>
      </c>
      <c r="F3695" s="3">
        <v>41003</v>
      </c>
      <c r="G3695" s="1" t="s">
        <v>95</v>
      </c>
      <c r="H3695" t="s">
        <v>95</v>
      </c>
      <c r="I3695" s="17">
        <f>IF(D3695="Moody",VLOOKUP(H3695,'Rating Translation'!$B$2:$E$25,4,FALSE),IF(D3695="SP",VLOOKUP(H3695,'Rating Translation'!$C$2:$E$25,3,FALSE),VLOOKUP(H3695,'Rating Translation'!$D$2:$E$25,2,FALSE)))</f>
        <v>11</v>
      </c>
      <c r="J3695">
        <f t="shared" si="348"/>
        <v>11</v>
      </c>
      <c r="K3695" s="20">
        <f>IF($D3695=K$1,$J3695,IF($C3695&lt;&gt;$C3694,"",K3694))</f>
        <v>11</v>
      </c>
      <c r="L3695">
        <f>IF($D3695=L$1,$J3695,IF($C3695&lt;&gt;$C3694,"",L3694))</f>
        <v>11</v>
      </c>
      <c r="M3695">
        <f>IF($D3695=M$1,$J3695,IF($C3695&lt;&gt;$C3694,"",M3694))</f>
        <v>11</v>
      </c>
      <c r="N3695" s="20">
        <f t="shared" si="349"/>
        <v>3</v>
      </c>
      <c r="O3695" s="21">
        <f t="shared" si="350"/>
        <v>11</v>
      </c>
      <c r="P3695">
        <f t="shared" si="346"/>
        <v>0</v>
      </c>
      <c r="Q3695">
        <f t="shared" si="347"/>
        <v>11</v>
      </c>
    </row>
    <row r="3696" spans="1:17" x14ac:dyDescent="0.25">
      <c r="A3696" t="str">
        <f t="shared" si="345"/>
        <v>Venezuela-Local</v>
      </c>
      <c r="B3696">
        <v>3695</v>
      </c>
      <c r="C3696" t="s">
        <v>52</v>
      </c>
      <c r="D3696" t="s">
        <v>69</v>
      </c>
      <c r="E3696" t="s">
        <v>101</v>
      </c>
      <c r="F3696" s="3">
        <v>41289</v>
      </c>
      <c r="G3696" s="1" t="s">
        <v>67</v>
      </c>
      <c r="H3696" t="s">
        <v>67</v>
      </c>
      <c r="I3696" s="17">
        <f>IF(D3696="Moody",VLOOKUP(H3696,'Rating Translation'!$B$2:$E$25,4,FALSE),IF(D3696="SP",VLOOKUP(H3696,'Rating Translation'!$C$2:$E$25,3,FALSE),VLOOKUP(H3696,'Rating Translation'!$D$2:$E$25,2,FALSE)))</f>
        <v>11</v>
      </c>
      <c r="J3696">
        <f t="shared" si="348"/>
        <v>11</v>
      </c>
      <c r="K3696" s="20">
        <f>IF($D3696=K$1,$J3696,IF($C3696&lt;&gt;$C3695,"",K3695))</f>
        <v>11</v>
      </c>
      <c r="L3696">
        <f>IF($D3696=L$1,$J3696,IF($C3696&lt;&gt;$C3695,"",L3695))</f>
        <v>11</v>
      </c>
      <c r="M3696">
        <f>IF($D3696=M$1,$J3696,IF($C3696&lt;&gt;$C3695,"",M3695))</f>
        <v>11</v>
      </c>
      <c r="N3696" s="20">
        <f t="shared" si="349"/>
        <v>3</v>
      </c>
      <c r="O3696" s="21">
        <f t="shared" si="350"/>
        <v>11</v>
      </c>
      <c r="P3696">
        <f t="shared" si="346"/>
        <v>0</v>
      </c>
      <c r="Q3696">
        <f t="shared" si="347"/>
        <v>11</v>
      </c>
    </row>
    <row r="3697" spans="1:17" x14ac:dyDescent="0.25">
      <c r="A3697" t="str">
        <f t="shared" si="345"/>
        <v>Venezuela-Local</v>
      </c>
      <c r="B3697">
        <v>3696</v>
      </c>
      <c r="C3697" t="s">
        <v>52</v>
      </c>
      <c r="D3697" t="s">
        <v>96</v>
      </c>
      <c r="E3697" t="s">
        <v>101</v>
      </c>
      <c r="F3697" s="3">
        <v>41360</v>
      </c>
      <c r="G3697" s="1" t="s">
        <v>95</v>
      </c>
      <c r="H3697" t="s">
        <v>95</v>
      </c>
      <c r="I3697" s="17">
        <f>IF(D3697="Moody",VLOOKUP(H3697,'Rating Translation'!$B$2:$E$25,4,FALSE),IF(D3697="SP",VLOOKUP(H3697,'Rating Translation'!$C$2:$E$25,3,FALSE),VLOOKUP(H3697,'Rating Translation'!$D$2:$E$25,2,FALSE)))</f>
        <v>11</v>
      </c>
      <c r="J3697">
        <f t="shared" si="348"/>
        <v>11</v>
      </c>
      <c r="K3697" s="20">
        <f>IF($D3697=K$1,$J3697,IF($C3697&lt;&gt;$C3696,"",K3696))</f>
        <v>11</v>
      </c>
      <c r="L3697">
        <f>IF($D3697=L$1,$J3697,IF($C3697&lt;&gt;$C3696,"",L3696))</f>
        <v>11</v>
      </c>
      <c r="M3697">
        <f>IF($D3697=M$1,$J3697,IF($C3697&lt;&gt;$C3696,"",M3696))</f>
        <v>11</v>
      </c>
      <c r="N3697" s="20">
        <f t="shared" si="349"/>
        <v>3</v>
      </c>
      <c r="O3697" s="21">
        <f t="shared" si="350"/>
        <v>11</v>
      </c>
      <c r="P3697">
        <f t="shared" si="346"/>
        <v>0</v>
      </c>
      <c r="Q3697">
        <f t="shared" si="347"/>
        <v>11</v>
      </c>
    </row>
    <row r="3698" spans="1:17" x14ac:dyDescent="0.25">
      <c r="A3698" t="str">
        <f t="shared" si="345"/>
        <v>Venezuela-Local</v>
      </c>
      <c r="B3698">
        <v>3697</v>
      </c>
      <c r="C3698" t="s">
        <v>52</v>
      </c>
      <c r="D3698" t="s">
        <v>79</v>
      </c>
      <c r="E3698" t="s">
        <v>101</v>
      </c>
      <c r="F3698" s="3">
        <v>41442</v>
      </c>
      <c r="G3698" s="1" t="s">
        <v>75</v>
      </c>
      <c r="H3698" t="s">
        <v>75</v>
      </c>
      <c r="I3698" s="17">
        <f>IF(D3698="Moody",VLOOKUP(H3698,'Rating Translation'!$B$2:$E$25,4,FALSE),IF(D3698="SP",VLOOKUP(H3698,'Rating Translation'!$C$2:$E$25,3,FALSE),VLOOKUP(H3698,'Rating Translation'!$D$2:$E$25,2,FALSE)))</f>
        <v>10</v>
      </c>
      <c r="J3698">
        <f t="shared" si="348"/>
        <v>10</v>
      </c>
      <c r="K3698" s="20">
        <f>IF($D3698=K$1,$J3698,IF($C3698&lt;&gt;$C3697,"",K3697))</f>
        <v>11</v>
      </c>
      <c r="L3698">
        <f>IF($D3698=L$1,$J3698,IF($C3698&lt;&gt;$C3697,"",L3697))</f>
        <v>10</v>
      </c>
      <c r="M3698">
        <f>IF($D3698=M$1,$J3698,IF($C3698&lt;&gt;$C3697,"",M3697))</f>
        <v>11</v>
      </c>
      <c r="N3698" s="20">
        <f t="shared" si="349"/>
        <v>3</v>
      </c>
      <c r="O3698" s="21">
        <f t="shared" si="350"/>
        <v>10.666666666666666</v>
      </c>
      <c r="P3698">
        <f t="shared" si="346"/>
        <v>0.57735026918962573</v>
      </c>
      <c r="Q3698">
        <f t="shared" si="347"/>
        <v>11</v>
      </c>
    </row>
    <row r="3699" spans="1:17" x14ac:dyDescent="0.25">
      <c r="A3699" t="str">
        <f t="shared" si="345"/>
        <v>Venezuela-Local</v>
      </c>
      <c r="B3699">
        <v>3698</v>
      </c>
      <c r="C3699" t="s">
        <v>52</v>
      </c>
      <c r="D3699" t="s">
        <v>79</v>
      </c>
      <c r="E3699" t="s">
        <v>101</v>
      </c>
      <c r="F3699" s="3">
        <v>41621</v>
      </c>
      <c r="G3699" s="1" t="s">
        <v>93</v>
      </c>
      <c r="H3699" t="s">
        <v>93</v>
      </c>
      <c r="I3699" s="17">
        <f>IF(D3699="Moody",VLOOKUP(H3699,'Rating Translation'!$B$2:$E$25,4,FALSE),IF(D3699="SP",VLOOKUP(H3699,'Rating Translation'!$C$2:$E$25,3,FALSE),VLOOKUP(H3699,'Rating Translation'!$D$2:$E$25,2,FALSE)))</f>
        <v>9</v>
      </c>
      <c r="J3699">
        <f t="shared" si="348"/>
        <v>9</v>
      </c>
      <c r="K3699" s="20">
        <f>IF($D3699=K$1,$J3699,IF($C3699&lt;&gt;$C3698,"",K3698))</f>
        <v>11</v>
      </c>
      <c r="L3699">
        <f>IF($D3699=L$1,$J3699,IF($C3699&lt;&gt;$C3698,"",L3698))</f>
        <v>9</v>
      </c>
      <c r="M3699">
        <f>IF($D3699=M$1,$J3699,IF($C3699&lt;&gt;$C3698,"",M3698))</f>
        <v>11</v>
      </c>
      <c r="N3699" s="20">
        <f t="shared" si="349"/>
        <v>3</v>
      </c>
      <c r="O3699" s="21">
        <f t="shared" si="350"/>
        <v>10.333333333333334</v>
      </c>
      <c r="P3699">
        <f t="shared" si="346"/>
        <v>1.1547005383792517</v>
      </c>
      <c r="Q3699">
        <f t="shared" si="347"/>
        <v>11</v>
      </c>
    </row>
    <row r="3700" spans="1:17" x14ac:dyDescent="0.25">
      <c r="A3700" t="str">
        <f t="shared" si="345"/>
        <v>Venezuela-Local</v>
      </c>
      <c r="B3700">
        <v>3699</v>
      </c>
      <c r="C3700" t="s">
        <v>52</v>
      </c>
      <c r="D3700" t="s">
        <v>69</v>
      </c>
      <c r="E3700" t="s">
        <v>101</v>
      </c>
      <c r="F3700" s="3">
        <v>41624</v>
      </c>
      <c r="G3700" s="1" t="s">
        <v>65</v>
      </c>
      <c r="H3700" t="s">
        <v>65</v>
      </c>
      <c r="I3700" s="17">
        <f>IF(D3700="Moody",VLOOKUP(H3700,'Rating Translation'!$B$2:$E$25,4,FALSE),IF(D3700="SP",VLOOKUP(H3700,'Rating Translation'!$C$2:$E$25,3,FALSE),VLOOKUP(H3700,'Rating Translation'!$D$2:$E$25,2,FALSE)))</f>
        <v>8</v>
      </c>
      <c r="J3700">
        <f t="shared" si="348"/>
        <v>8</v>
      </c>
      <c r="K3700" s="20">
        <f>IF($D3700=K$1,$J3700,IF($C3700&lt;&gt;$C3699,"",K3699))</f>
        <v>8</v>
      </c>
      <c r="L3700">
        <f>IF($D3700=L$1,$J3700,IF($C3700&lt;&gt;$C3699,"",L3699))</f>
        <v>9</v>
      </c>
      <c r="M3700">
        <f>IF($D3700=M$1,$J3700,IF($C3700&lt;&gt;$C3699,"",M3699))</f>
        <v>11</v>
      </c>
      <c r="N3700" s="20">
        <f t="shared" si="349"/>
        <v>3</v>
      </c>
      <c r="O3700" s="21">
        <f t="shared" si="350"/>
        <v>9.3333333333333339</v>
      </c>
      <c r="P3700">
        <f t="shared" si="346"/>
        <v>1.5275252316519499</v>
      </c>
      <c r="Q3700">
        <f t="shared" si="347"/>
        <v>9</v>
      </c>
    </row>
  </sheetData>
  <autoFilter ref="A1:O3700"/>
  <sortState ref="A2:P3700">
    <sortCondition ref="C1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Rating Translation</vt:lpstr>
      <vt:lpstr>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Schweinitz</dc:creator>
  <cp:lastModifiedBy>Gregor</cp:lastModifiedBy>
  <dcterms:created xsi:type="dcterms:W3CDTF">2014-01-20T22:30:27Z</dcterms:created>
  <dcterms:modified xsi:type="dcterms:W3CDTF">2020-11-27T07:19:47Z</dcterms:modified>
</cp:coreProperties>
</file>