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PureGMDocs\"/>
    </mc:Choice>
  </mc:AlternateContent>
  <xr:revisionPtr revIDLastSave="0" documentId="13_ncr:1_{37C20C98-4B89-4854-BA0C-1BCF40AA64AB}" xr6:coauthVersionLast="45" xr6:coauthVersionMax="45" xr10:uidLastSave="{00000000-0000-0000-0000-000000000000}"/>
  <bookViews>
    <workbookView xWindow="-120" yWindow="-120" windowWidth="38640" windowHeight="20925" xr2:uid="{EDC9C5ED-C6C6-4705-B93C-9419A6B62D7C}"/>
  </bookViews>
  <sheets>
    <sheet name="FreeStyle" sheetId="1" r:id="rId1"/>
    <sheet name="Fastgam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50" i="2" l="1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AZ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AZ48" i="2"/>
  <c r="AY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AZ47" i="2"/>
  <c r="AY47" i="2"/>
  <c r="AX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AZ46" i="2"/>
  <c r="AY46" i="2"/>
  <c r="AX46" i="2"/>
  <c r="AW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Z45" i="2"/>
  <c r="AY45" i="2"/>
  <c r="AX45" i="2"/>
  <c r="AW45" i="2"/>
  <c r="AV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Z44" i="2"/>
  <c r="AY44" i="2"/>
  <c r="AX44" i="2"/>
  <c r="AW44" i="2"/>
  <c r="AV44" i="2"/>
  <c r="AU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AZ43" i="2"/>
  <c r="AY43" i="2"/>
  <c r="AX43" i="2"/>
  <c r="AW43" i="2"/>
  <c r="AV43" i="2"/>
  <c r="AU43" i="2"/>
  <c r="AT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Z42" i="2"/>
  <c r="AY42" i="2"/>
  <c r="AX42" i="2"/>
  <c r="AW42" i="2"/>
  <c r="AV42" i="2"/>
  <c r="AU42" i="2"/>
  <c r="AT42" i="2"/>
  <c r="AS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Z41" i="2"/>
  <c r="AY41" i="2"/>
  <c r="AX41" i="2"/>
  <c r="AW41" i="2"/>
  <c r="AV41" i="2"/>
  <c r="AU41" i="2"/>
  <c r="AT41" i="2"/>
  <c r="AS41" i="2"/>
  <c r="AR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Z40" i="2"/>
  <c r="AY40" i="2"/>
  <c r="AX40" i="2"/>
  <c r="AW40" i="2"/>
  <c r="AV40" i="2"/>
  <c r="AU40" i="2"/>
  <c r="AT40" i="2"/>
  <c r="AS40" i="2"/>
  <c r="AR40" i="2"/>
  <c r="AQ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Z39" i="2"/>
  <c r="AY39" i="2"/>
  <c r="AX39" i="2"/>
  <c r="AW39" i="2"/>
  <c r="AV39" i="2"/>
  <c r="AU39" i="2"/>
  <c r="AT39" i="2"/>
  <c r="AS39" i="2"/>
  <c r="AR39" i="2"/>
  <c r="AQ39" i="2"/>
  <c r="AP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N13" i="2"/>
  <c r="M13" i="2"/>
  <c r="L13" i="2"/>
  <c r="K13" i="2"/>
  <c r="J13" i="2"/>
  <c r="I13" i="2"/>
  <c r="H13" i="2"/>
  <c r="G13" i="2"/>
  <c r="F13" i="2"/>
  <c r="E13" i="2"/>
  <c r="D13" i="2"/>
  <c r="C13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M12" i="2"/>
  <c r="L12" i="2"/>
  <c r="K12" i="2"/>
  <c r="J12" i="2"/>
  <c r="I12" i="2"/>
  <c r="H12" i="2"/>
  <c r="G12" i="2"/>
  <c r="F12" i="2"/>
  <c r="E12" i="2"/>
  <c r="D12" i="2"/>
  <c r="C12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L11" i="2"/>
  <c r="K11" i="2"/>
  <c r="J11" i="2"/>
  <c r="I11" i="2"/>
  <c r="H11" i="2"/>
  <c r="G11" i="2"/>
  <c r="F11" i="2"/>
  <c r="E11" i="2"/>
  <c r="D11" i="2"/>
  <c r="C11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K10" i="2"/>
  <c r="J10" i="2"/>
  <c r="I10" i="2"/>
  <c r="H10" i="2"/>
  <c r="G10" i="2"/>
  <c r="F10" i="2"/>
  <c r="E10" i="2"/>
  <c r="D10" i="2"/>
  <c r="C10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J9" i="2"/>
  <c r="I9" i="2"/>
  <c r="H9" i="2"/>
  <c r="G9" i="2"/>
  <c r="F9" i="2"/>
  <c r="E9" i="2"/>
  <c r="D9" i="2"/>
  <c r="C9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I8" i="2"/>
  <c r="H8" i="2"/>
  <c r="G8" i="2"/>
  <c r="F8" i="2"/>
  <c r="E8" i="2"/>
  <c r="D8" i="2"/>
  <c r="C8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H7" i="2"/>
  <c r="G7" i="2"/>
  <c r="F7" i="2"/>
  <c r="E7" i="2"/>
  <c r="D7" i="2"/>
  <c r="C7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G6" i="2"/>
  <c r="F6" i="2"/>
  <c r="E6" i="2"/>
  <c r="D6" i="2"/>
  <c r="C6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F5" i="2"/>
  <c r="E5" i="2"/>
  <c r="D5" i="2"/>
  <c r="C5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E4" i="2"/>
  <c r="D4" i="2"/>
  <c r="C4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D3" i="2"/>
  <c r="C3" i="2"/>
  <c r="Q56" i="1"/>
  <c r="Q57" i="1"/>
  <c r="Q58" i="1"/>
  <c r="Q59" i="1"/>
  <c r="Q60" i="1"/>
  <c r="Q61" i="1"/>
  <c r="Q62" i="1"/>
  <c r="Q63" i="1"/>
  <c r="Q64" i="1"/>
  <c r="Q65" i="1"/>
  <c r="Q66" i="1"/>
  <c r="Q67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C2" i="1"/>
  <c r="D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C3" i="1"/>
  <c r="D3" i="1"/>
  <c r="E3" i="1"/>
  <c r="G3" i="1"/>
  <c r="H3" i="1"/>
  <c r="I3" i="1"/>
  <c r="J3" i="1"/>
  <c r="K3" i="1"/>
  <c r="L3" i="1"/>
  <c r="M3" i="1"/>
  <c r="N3" i="1"/>
  <c r="O3" i="1"/>
  <c r="P3" i="1"/>
  <c r="Q3" i="1"/>
  <c r="R3" i="1"/>
  <c r="S3" i="1"/>
  <c r="C4" i="1"/>
  <c r="D4" i="1"/>
  <c r="E4" i="1"/>
  <c r="F4" i="1"/>
  <c r="H4" i="1"/>
  <c r="I4" i="1"/>
  <c r="J4" i="1"/>
  <c r="K4" i="1"/>
  <c r="L4" i="1"/>
  <c r="M4" i="1"/>
  <c r="N4" i="1"/>
  <c r="O4" i="1"/>
  <c r="P4" i="1"/>
  <c r="Q4" i="1"/>
  <c r="R4" i="1"/>
  <c r="S4" i="1"/>
  <c r="C5" i="1"/>
  <c r="D5" i="1"/>
  <c r="E5" i="1"/>
  <c r="F5" i="1"/>
  <c r="G5" i="1"/>
  <c r="I5" i="1"/>
  <c r="J5" i="1"/>
  <c r="K5" i="1"/>
  <c r="L5" i="1"/>
  <c r="M5" i="1"/>
  <c r="N5" i="1"/>
  <c r="O5" i="1"/>
  <c r="P5" i="1"/>
  <c r="Q5" i="1"/>
  <c r="R5" i="1"/>
  <c r="S5" i="1"/>
  <c r="C6" i="1"/>
  <c r="D6" i="1"/>
  <c r="E6" i="1"/>
  <c r="F6" i="1"/>
  <c r="G6" i="1"/>
  <c r="H6" i="1"/>
  <c r="J6" i="1"/>
  <c r="K6" i="1"/>
  <c r="L6" i="1"/>
  <c r="M6" i="1"/>
  <c r="N6" i="1"/>
  <c r="O6" i="1"/>
  <c r="P6" i="1"/>
  <c r="Q6" i="1"/>
  <c r="R6" i="1"/>
  <c r="S6" i="1"/>
  <c r="C7" i="1"/>
  <c r="D7" i="1"/>
  <c r="E7" i="1"/>
  <c r="F7" i="1"/>
  <c r="G7" i="1"/>
  <c r="H7" i="1"/>
  <c r="I7" i="1"/>
  <c r="K7" i="1"/>
  <c r="L7" i="1"/>
  <c r="M7" i="1"/>
  <c r="N7" i="1"/>
  <c r="O7" i="1"/>
  <c r="P7" i="1"/>
  <c r="Q7" i="1"/>
  <c r="R7" i="1"/>
  <c r="S7" i="1"/>
  <c r="C8" i="1"/>
  <c r="D8" i="1"/>
  <c r="E8" i="1"/>
  <c r="F8" i="1"/>
  <c r="G8" i="1"/>
  <c r="H8" i="1"/>
  <c r="I8" i="1"/>
  <c r="J8" i="1"/>
  <c r="L8" i="1"/>
  <c r="M8" i="1"/>
  <c r="N8" i="1"/>
  <c r="O8" i="1"/>
  <c r="P8" i="1"/>
  <c r="Q8" i="1"/>
  <c r="R8" i="1"/>
  <c r="S8" i="1"/>
  <c r="C9" i="1"/>
  <c r="D9" i="1"/>
  <c r="E9" i="1"/>
  <c r="F9" i="1"/>
  <c r="G9" i="1"/>
  <c r="H9" i="1"/>
  <c r="I9" i="1"/>
  <c r="J9" i="1"/>
  <c r="K9" i="1"/>
  <c r="M9" i="1"/>
  <c r="N9" i="1"/>
  <c r="O9" i="1"/>
  <c r="P9" i="1"/>
  <c r="Q9" i="1"/>
  <c r="R9" i="1"/>
  <c r="S9" i="1"/>
  <c r="C10" i="1"/>
  <c r="D10" i="1"/>
  <c r="E10" i="1"/>
  <c r="F10" i="1"/>
  <c r="G10" i="1"/>
  <c r="H10" i="1"/>
  <c r="I10" i="1"/>
  <c r="J10" i="1"/>
  <c r="K10" i="1"/>
  <c r="L10" i="1"/>
  <c r="N10" i="1"/>
  <c r="O10" i="1"/>
  <c r="P10" i="1"/>
  <c r="Q10" i="1"/>
  <c r="R10" i="1"/>
  <c r="S10" i="1"/>
  <c r="C11" i="1"/>
  <c r="D11" i="1"/>
  <c r="E11" i="1"/>
  <c r="F11" i="1"/>
  <c r="G11" i="1"/>
  <c r="H11" i="1"/>
  <c r="I11" i="1"/>
  <c r="J11" i="1"/>
  <c r="K11" i="1"/>
  <c r="L11" i="1"/>
  <c r="M11" i="1"/>
  <c r="O11" i="1"/>
  <c r="P11" i="1"/>
  <c r="Q11" i="1"/>
  <c r="R11" i="1"/>
  <c r="S11" i="1"/>
  <c r="C12" i="1"/>
  <c r="D12" i="1"/>
  <c r="E12" i="1"/>
  <c r="F12" i="1"/>
  <c r="G12" i="1"/>
  <c r="H12" i="1"/>
  <c r="I12" i="1"/>
  <c r="J12" i="1"/>
  <c r="K12" i="1"/>
  <c r="L12" i="1"/>
  <c r="M12" i="1"/>
  <c r="N12" i="1"/>
  <c r="P12" i="1"/>
  <c r="Q12" i="1"/>
  <c r="R12" i="1"/>
  <c r="S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Q13" i="1"/>
  <c r="R13" i="1"/>
  <c r="S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R14" i="1"/>
  <c r="S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S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C20" i="1"/>
  <c r="D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C21" i="1"/>
  <c r="D21" i="1"/>
  <c r="E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C22" i="1"/>
  <c r="D22" i="1"/>
  <c r="E22" i="1"/>
  <c r="F22" i="1"/>
  <c r="H22" i="1"/>
  <c r="I22" i="1"/>
  <c r="J22" i="1"/>
  <c r="K22" i="1"/>
  <c r="L22" i="1"/>
  <c r="M22" i="1"/>
  <c r="N22" i="1"/>
  <c r="O22" i="1"/>
  <c r="P22" i="1"/>
  <c r="Q22" i="1"/>
  <c r="R22" i="1"/>
  <c r="S22" i="1"/>
  <c r="C23" i="1"/>
  <c r="D23" i="1"/>
  <c r="E23" i="1"/>
  <c r="F23" i="1"/>
  <c r="G23" i="1"/>
  <c r="I23" i="1"/>
  <c r="J23" i="1"/>
  <c r="K23" i="1"/>
  <c r="L23" i="1"/>
  <c r="M23" i="1"/>
  <c r="N23" i="1"/>
  <c r="O23" i="1"/>
  <c r="P23" i="1"/>
  <c r="Q23" i="1"/>
  <c r="R23" i="1"/>
  <c r="S23" i="1"/>
  <c r="C24" i="1"/>
  <c r="D24" i="1"/>
  <c r="E24" i="1"/>
  <c r="F24" i="1"/>
  <c r="G24" i="1"/>
  <c r="H24" i="1"/>
  <c r="J24" i="1"/>
  <c r="K24" i="1"/>
  <c r="L24" i="1"/>
  <c r="M24" i="1"/>
  <c r="N24" i="1"/>
  <c r="O24" i="1"/>
  <c r="P24" i="1"/>
  <c r="Q24" i="1"/>
  <c r="R24" i="1"/>
  <c r="S24" i="1"/>
  <c r="C25" i="1"/>
  <c r="D25" i="1"/>
  <c r="E25" i="1"/>
  <c r="F25" i="1"/>
  <c r="G25" i="1"/>
  <c r="H25" i="1"/>
  <c r="I25" i="1"/>
  <c r="K25" i="1"/>
  <c r="L25" i="1"/>
  <c r="M25" i="1"/>
  <c r="N25" i="1"/>
  <c r="O25" i="1"/>
  <c r="P25" i="1"/>
  <c r="Q25" i="1"/>
  <c r="R25" i="1"/>
  <c r="S25" i="1"/>
  <c r="C26" i="1"/>
  <c r="D26" i="1"/>
  <c r="E26" i="1"/>
  <c r="F26" i="1"/>
  <c r="G26" i="1"/>
  <c r="H26" i="1"/>
  <c r="I26" i="1"/>
  <c r="J26" i="1"/>
  <c r="L26" i="1"/>
  <c r="M26" i="1"/>
  <c r="N26" i="1"/>
  <c r="O26" i="1"/>
  <c r="P26" i="1"/>
  <c r="Q26" i="1"/>
  <c r="R26" i="1"/>
  <c r="S26" i="1"/>
  <c r="C27" i="1"/>
  <c r="D27" i="1"/>
  <c r="E27" i="1"/>
  <c r="F27" i="1"/>
  <c r="G27" i="1"/>
  <c r="H27" i="1"/>
  <c r="I27" i="1"/>
  <c r="J27" i="1"/>
  <c r="K27" i="1"/>
  <c r="M27" i="1"/>
  <c r="N27" i="1"/>
  <c r="O27" i="1"/>
  <c r="P27" i="1"/>
  <c r="Q27" i="1"/>
  <c r="R27" i="1"/>
  <c r="S27" i="1"/>
  <c r="C28" i="1"/>
  <c r="D28" i="1"/>
  <c r="E28" i="1"/>
  <c r="F28" i="1"/>
  <c r="G28" i="1"/>
  <c r="H28" i="1"/>
  <c r="I28" i="1"/>
  <c r="J28" i="1"/>
  <c r="K28" i="1"/>
  <c r="L28" i="1"/>
  <c r="N28" i="1"/>
  <c r="O28" i="1"/>
  <c r="P28" i="1"/>
  <c r="Q28" i="1"/>
  <c r="R28" i="1"/>
  <c r="S28" i="1"/>
  <c r="C29" i="1"/>
  <c r="D29" i="1"/>
  <c r="E29" i="1"/>
  <c r="F29" i="1"/>
  <c r="G29" i="1"/>
  <c r="H29" i="1"/>
  <c r="I29" i="1"/>
  <c r="J29" i="1"/>
  <c r="K29" i="1"/>
  <c r="L29" i="1"/>
  <c r="M29" i="1"/>
  <c r="O29" i="1"/>
  <c r="P29" i="1"/>
  <c r="Q29" i="1"/>
  <c r="R29" i="1"/>
  <c r="S29" i="1"/>
  <c r="C30" i="1"/>
  <c r="D30" i="1"/>
  <c r="E30" i="1"/>
  <c r="F30" i="1"/>
  <c r="G30" i="1"/>
  <c r="H30" i="1"/>
  <c r="I30" i="1"/>
  <c r="J30" i="1"/>
  <c r="K30" i="1"/>
  <c r="L30" i="1"/>
  <c r="M30" i="1"/>
  <c r="N30" i="1"/>
  <c r="P30" i="1"/>
  <c r="Q30" i="1"/>
  <c r="R30" i="1"/>
  <c r="S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Q31" i="1"/>
  <c r="R31" i="1"/>
  <c r="S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R32" i="1"/>
  <c r="S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S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C38" i="1"/>
  <c r="D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C39" i="1"/>
  <c r="D39" i="1"/>
  <c r="E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C40" i="1"/>
  <c r="D40" i="1"/>
  <c r="E40" i="1"/>
  <c r="F40" i="1"/>
  <c r="H40" i="1"/>
  <c r="I40" i="1"/>
  <c r="J40" i="1"/>
  <c r="K40" i="1"/>
  <c r="L40" i="1"/>
  <c r="M40" i="1"/>
  <c r="N40" i="1"/>
  <c r="O40" i="1"/>
  <c r="P40" i="1"/>
  <c r="Q40" i="1"/>
  <c r="R40" i="1"/>
  <c r="S40" i="1"/>
  <c r="C41" i="1"/>
  <c r="D41" i="1"/>
  <c r="E41" i="1"/>
  <c r="F41" i="1"/>
  <c r="G41" i="1"/>
  <c r="I41" i="1"/>
  <c r="J41" i="1"/>
  <c r="K41" i="1"/>
  <c r="L41" i="1"/>
  <c r="M41" i="1"/>
  <c r="N41" i="1"/>
  <c r="O41" i="1"/>
  <c r="P41" i="1"/>
  <c r="Q41" i="1"/>
  <c r="R41" i="1"/>
  <c r="S41" i="1"/>
  <c r="C42" i="1"/>
  <c r="D42" i="1"/>
  <c r="E42" i="1"/>
  <c r="F42" i="1"/>
  <c r="G42" i="1"/>
  <c r="H42" i="1"/>
  <c r="J42" i="1"/>
  <c r="K42" i="1"/>
  <c r="L42" i="1"/>
  <c r="M42" i="1"/>
  <c r="N42" i="1"/>
  <c r="O42" i="1"/>
  <c r="P42" i="1"/>
  <c r="Q42" i="1"/>
  <c r="R42" i="1"/>
  <c r="S42" i="1"/>
  <c r="C43" i="1"/>
  <c r="D43" i="1"/>
  <c r="E43" i="1"/>
  <c r="F43" i="1"/>
  <c r="G43" i="1"/>
  <c r="H43" i="1"/>
  <c r="I43" i="1"/>
  <c r="K43" i="1"/>
  <c r="L43" i="1"/>
  <c r="M43" i="1"/>
  <c r="N43" i="1"/>
  <c r="O43" i="1"/>
  <c r="P43" i="1"/>
  <c r="Q43" i="1"/>
  <c r="R43" i="1"/>
  <c r="S43" i="1"/>
  <c r="C44" i="1"/>
  <c r="D44" i="1"/>
  <c r="E44" i="1"/>
  <c r="F44" i="1"/>
  <c r="G44" i="1"/>
  <c r="H44" i="1"/>
  <c r="I44" i="1"/>
  <c r="J44" i="1"/>
  <c r="L44" i="1"/>
  <c r="M44" i="1"/>
  <c r="N44" i="1"/>
  <c r="O44" i="1"/>
  <c r="P44" i="1"/>
  <c r="Q44" i="1"/>
  <c r="R44" i="1"/>
  <c r="S44" i="1"/>
  <c r="C45" i="1"/>
  <c r="D45" i="1"/>
  <c r="E45" i="1"/>
  <c r="F45" i="1"/>
  <c r="G45" i="1"/>
  <c r="H45" i="1"/>
  <c r="I45" i="1"/>
  <c r="J45" i="1"/>
  <c r="K45" i="1"/>
  <c r="M45" i="1"/>
  <c r="N45" i="1"/>
  <c r="O45" i="1"/>
  <c r="P45" i="1"/>
  <c r="Q45" i="1"/>
  <c r="R45" i="1"/>
  <c r="S45" i="1"/>
  <c r="C46" i="1"/>
  <c r="D46" i="1"/>
  <c r="E46" i="1"/>
  <c r="F46" i="1"/>
  <c r="G46" i="1"/>
  <c r="H46" i="1"/>
  <c r="I46" i="1"/>
  <c r="J46" i="1"/>
  <c r="K46" i="1"/>
  <c r="L46" i="1"/>
  <c r="N46" i="1"/>
  <c r="O46" i="1"/>
  <c r="P46" i="1"/>
  <c r="Q46" i="1"/>
  <c r="R46" i="1"/>
  <c r="S46" i="1"/>
  <c r="C47" i="1"/>
  <c r="D47" i="1"/>
  <c r="E47" i="1"/>
  <c r="F47" i="1"/>
  <c r="G47" i="1"/>
  <c r="H47" i="1"/>
  <c r="I47" i="1"/>
  <c r="J47" i="1"/>
  <c r="K47" i="1"/>
  <c r="L47" i="1"/>
  <c r="M47" i="1"/>
  <c r="O47" i="1"/>
  <c r="P47" i="1"/>
  <c r="Q47" i="1"/>
  <c r="R47" i="1"/>
  <c r="S47" i="1"/>
  <c r="C48" i="1"/>
  <c r="D48" i="1"/>
  <c r="E48" i="1"/>
  <c r="F48" i="1"/>
  <c r="G48" i="1"/>
  <c r="H48" i="1"/>
  <c r="I48" i="1"/>
  <c r="J48" i="1"/>
  <c r="K48" i="1"/>
  <c r="L48" i="1"/>
  <c r="M48" i="1"/>
  <c r="N48" i="1"/>
  <c r="P48" i="1"/>
  <c r="Q48" i="1"/>
  <c r="R48" i="1"/>
  <c r="S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Q49" i="1"/>
  <c r="R49" i="1"/>
  <c r="S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R50" i="1"/>
  <c r="S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S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C56" i="1"/>
  <c r="D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H58" i="1"/>
  <c r="I58" i="1"/>
  <c r="J58" i="1"/>
  <c r="K58" i="1"/>
  <c r="L58" i="1"/>
  <c r="M58" i="1"/>
  <c r="N58" i="1"/>
  <c r="O58" i="1"/>
  <c r="P58" i="1"/>
  <c r="C59" i="1"/>
  <c r="D59" i="1"/>
  <c r="E59" i="1"/>
  <c r="F59" i="1"/>
  <c r="G59" i="1"/>
  <c r="I59" i="1"/>
  <c r="J59" i="1"/>
  <c r="K59" i="1"/>
  <c r="L59" i="1"/>
  <c r="M59" i="1"/>
  <c r="N59" i="1"/>
  <c r="O59" i="1"/>
  <c r="P59" i="1"/>
  <c r="C60" i="1"/>
  <c r="D60" i="1"/>
  <c r="E60" i="1"/>
  <c r="F60" i="1"/>
  <c r="G60" i="1"/>
  <c r="H60" i="1"/>
  <c r="J60" i="1"/>
  <c r="K60" i="1"/>
  <c r="L60" i="1"/>
  <c r="M60" i="1"/>
  <c r="N60" i="1"/>
  <c r="O60" i="1"/>
  <c r="P60" i="1"/>
  <c r="C61" i="1"/>
  <c r="D61" i="1"/>
  <c r="E61" i="1"/>
  <c r="F61" i="1"/>
  <c r="G61" i="1"/>
  <c r="H61" i="1"/>
  <c r="I61" i="1"/>
  <c r="K61" i="1"/>
  <c r="L61" i="1"/>
  <c r="M61" i="1"/>
  <c r="N61" i="1"/>
  <c r="O61" i="1"/>
  <c r="P61" i="1"/>
  <c r="C62" i="1"/>
  <c r="D62" i="1"/>
  <c r="E62" i="1"/>
  <c r="F62" i="1"/>
  <c r="G62" i="1"/>
  <c r="H62" i="1"/>
  <c r="I62" i="1"/>
  <c r="J62" i="1"/>
  <c r="L62" i="1"/>
  <c r="M62" i="1"/>
  <c r="N62" i="1"/>
  <c r="O62" i="1"/>
  <c r="P62" i="1"/>
  <c r="C63" i="1"/>
  <c r="D63" i="1"/>
  <c r="E63" i="1"/>
  <c r="F63" i="1"/>
  <c r="G63" i="1"/>
  <c r="H63" i="1"/>
  <c r="I63" i="1"/>
  <c r="J63" i="1"/>
  <c r="K63" i="1"/>
  <c r="M63" i="1"/>
  <c r="N63" i="1"/>
  <c r="O63" i="1"/>
  <c r="P63" i="1"/>
  <c r="C64" i="1"/>
  <c r="D64" i="1"/>
  <c r="E64" i="1"/>
  <c r="F64" i="1"/>
  <c r="G64" i="1"/>
  <c r="H64" i="1"/>
  <c r="I64" i="1"/>
  <c r="J64" i="1"/>
  <c r="K64" i="1"/>
  <c r="L64" i="1"/>
  <c r="N64" i="1"/>
  <c r="O64" i="1"/>
  <c r="P64" i="1"/>
  <c r="C65" i="1"/>
  <c r="D65" i="1"/>
  <c r="E65" i="1"/>
  <c r="F65" i="1"/>
  <c r="G65" i="1"/>
  <c r="H65" i="1"/>
  <c r="I65" i="1"/>
  <c r="J65" i="1"/>
  <c r="K65" i="1"/>
  <c r="L65" i="1"/>
  <c r="M65" i="1"/>
  <c r="O65" i="1"/>
  <c r="P65" i="1"/>
  <c r="C66" i="1"/>
  <c r="D66" i="1"/>
  <c r="E66" i="1"/>
  <c r="F66" i="1"/>
  <c r="G66" i="1"/>
  <c r="H66" i="1"/>
  <c r="I66" i="1"/>
  <c r="J66" i="1"/>
  <c r="K66" i="1"/>
  <c r="L66" i="1"/>
  <c r="M66" i="1"/>
  <c r="N66" i="1"/>
  <c r="P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</calcChain>
</file>

<file path=xl/sharedStrings.xml><?xml version="1.0" encoding="utf-8"?>
<sst xmlns="http://schemas.openxmlformats.org/spreadsheetml/2006/main" count="445" uniqueCount="149">
  <si>
    <t>1)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</si>
  <si>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</si>
  <si>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</si>
  <si>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</si>
  <si>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</si>
  <si>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</si>
  <si>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</si>
  <si>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</si>
  <si>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</si>
  <si>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</si>
  <si>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11)</t>
  </si>
  <si>
    <t>12)</t>
  </si>
  <si>
    <t>13)</t>
  </si>
  <si>
    <t>14)</t>
  </si>
  <si>
    <t>15)</t>
  </si>
  <si>
    <t>16)</t>
  </si>
  <si>
    <t>17)</t>
  </si>
  <si>
    <t>18)</t>
  </si>
  <si>
    <t>19)</t>
  </si>
  <si>
    <t>20)</t>
  </si>
  <si>
    <t>21)</t>
  </si>
  <si>
    <t>22)</t>
  </si>
  <si>
    <t>23)</t>
  </si>
  <si>
    <t>24)</t>
  </si>
  <si>
    <t>25)</t>
  </si>
  <si>
    <t>26)</t>
  </si>
  <si>
    <t>27)</t>
  </si>
  <si>
    <t>28)</t>
  </si>
  <si>
    <t>29)</t>
  </si>
  <si>
    <t>30)</t>
  </si>
  <si>
    <t>31)</t>
  </si>
  <si>
    <t>32)</t>
  </si>
  <si>
    <t>33)</t>
  </si>
  <si>
    <t>34)</t>
  </si>
  <si>
    <t>35)</t>
  </si>
  <si>
    <t>36)</t>
  </si>
  <si>
    <t>37)</t>
  </si>
  <si>
    <t>38)</t>
  </si>
  <si>
    <t>39)</t>
  </si>
  <si>
    <t>40)</t>
  </si>
  <si>
    <t>41)</t>
  </si>
  <si>
    <t>42)</t>
  </si>
  <si>
    <t>43)</t>
  </si>
  <si>
    <t>44)</t>
  </si>
  <si>
    <t>45)</t>
  </si>
  <si>
    <t>46)</t>
  </si>
  <si>
    <t>47)</t>
  </si>
  <si>
    <t>48)</t>
  </si>
  <si>
    <t>X</t>
  </si>
  <si>
    <t>EMBRYO20.F</t>
  </si>
  <si>
    <t>RAPFI19</t>
  </si>
  <si>
    <t>YIXIN18</t>
  </si>
  <si>
    <t>PENTAZEN20.20</t>
  </si>
  <si>
    <t>ALPHAGOMOKU.MK20</t>
  </si>
  <si>
    <t>XOXO20.F</t>
  </si>
  <si>
    <t>WINE18</t>
  </si>
  <si>
    <t>STARDUST</t>
  </si>
  <si>
    <t>RENJUSOLVER.F</t>
  </si>
  <si>
    <t>SLOWRENJU20</t>
  </si>
  <si>
    <t>HEWER18</t>
  </si>
  <si>
    <t>TITO14</t>
  </si>
  <si>
    <t>WHOSE19</t>
  </si>
  <si>
    <t>DEEPFIRE19</t>
  </si>
  <si>
    <t>SWINE17</t>
  </si>
  <si>
    <t>GOFIVE</t>
  </si>
  <si>
    <t>CARBON17</t>
  </si>
  <si>
    <t>ONIX16</t>
  </si>
  <si>
    <t>EGO19</t>
  </si>
  <si>
    <t>PELA17</t>
  </si>
  <si>
    <t>GMOTOR11</t>
  </si>
  <si>
    <t>KANEC09</t>
  </si>
  <si>
    <t>CHIS17</t>
  </si>
  <si>
    <t>ZETOR17</t>
  </si>
  <si>
    <t>EULRING</t>
  </si>
  <si>
    <t>PECUCHET</t>
  </si>
  <si>
    <t>SPARKLE</t>
  </si>
  <si>
    <t>JUDE</t>
  </si>
  <si>
    <t>MONKEY</t>
  </si>
  <si>
    <t>QMENTAT6</t>
  </si>
  <si>
    <t>DJALL18</t>
  </si>
  <si>
    <t>PUREGM20</t>
  </si>
  <si>
    <t>IMRO15</t>
  </si>
  <si>
    <t>NOESIS</t>
  </si>
  <si>
    <t>FASTGOMOKU14</t>
  </si>
  <si>
    <t>PUSKVOREC</t>
  </si>
  <si>
    <t>PISQ7</t>
  </si>
  <si>
    <t>LICHT</t>
  </si>
  <si>
    <t>LIGHTBLUE</t>
  </si>
  <si>
    <t>BENJAMIN</t>
  </si>
  <si>
    <t>VALKYRIE</t>
  </si>
  <si>
    <t>FIVEROW</t>
  </si>
  <si>
    <t>CRUSHER</t>
  </si>
  <si>
    <t>STAHLFAUST</t>
  </si>
  <si>
    <t>PROLOG</t>
  </si>
  <si>
    <t>AIBB</t>
  </si>
  <si>
    <t>MUSHROOM</t>
  </si>
  <si>
    <t>WHATATEAM</t>
  </si>
  <si>
    <t>TIANSHU</t>
  </si>
  <si>
    <t>EMB</t>
  </si>
  <si>
    <t>RAP</t>
  </si>
  <si>
    <t>YIX</t>
  </si>
  <si>
    <t>PEN</t>
  </si>
  <si>
    <t>ALP</t>
  </si>
  <si>
    <t>XOX</t>
  </si>
  <si>
    <t>WIN</t>
  </si>
  <si>
    <t>STA</t>
  </si>
  <si>
    <t>REN</t>
  </si>
  <si>
    <t>SLO</t>
  </si>
  <si>
    <t>HEW</t>
  </si>
  <si>
    <t>TIT</t>
  </si>
  <si>
    <t>WHO</t>
  </si>
  <si>
    <t>DEE</t>
  </si>
  <si>
    <t>SWI</t>
  </si>
  <si>
    <t>GOF</t>
  </si>
  <si>
    <t>CAR</t>
  </si>
  <si>
    <t>ONI</t>
  </si>
  <si>
    <t>EGO</t>
  </si>
  <si>
    <t>PEL</t>
  </si>
  <si>
    <t>GMO</t>
  </si>
  <si>
    <t>KAN</t>
  </si>
  <si>
    <t>CHI</t>
  </si>
  <si>
    <t>ZET</t>
  </si>
  <si>
    <t>EUL</t>
  </si>
  <si>
    <t>PEC</t>
  </si>
  <si>
    <t>SPA</t>
  </si>
  <si>
    <t>JUD</t>
  </si>
  <si>
    <t>MON</t>
  </si>
  <si>
    <t>QME</t>
  </si>
  <si>
    <t>DJA</t>
  </si>
  <si>
    <t>PUR</t>
  </si>
  <si>
    <t>IMR</t>
  </si>
  <si>
    <t>NOE</t>
  </si>
  <si>
    <t>FAS</t>
  </si>
  <si>
    <t>PUS</t>
  </si>
  <si>
    <t>PIS</t>
  </si>
  <si>
    <t>LIC</t>
  </si>
  <si>
    <t>LIG</t>
  </si>
  <si>
    <t>BEN</t>
  </si>
  <si>
    <t>VAL</t>
  </si>
  <si>
    <t>FIV</t>
  </si>
  <si>
    <t>CRU</t>
  </si>
  <si>
    <t>PRO</t>
  </si>
  <si>
    <t>AIB</t>
  </si>
  <si>
    <t>MUS</t>
  </si>
  <si>
    <t>WHA</t>
  </si>
  <si>
    <t>TIA</t>
  </si>
  <si>
    <t>ALPHAGOMOKU.GS</t>
  </si>
  <si>
    <t>EOL</t>
  </si>
  <si>
    <t>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</si>
</sst>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0" xfId="0" applyFont="1" applyFill="1"/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7D4D-C8A4-471C-AFFF-ADEB25388662}">
  <dimension ref="A1:T68"/>
  <sheetViews>
    <sheetView tabSelected="1" zoomScaleNormal="100" workbookViewId="0">
      <selection activeCell="B11" sqref="B11"/>
    </sheetView>
  </sheetViews>
  <sheetFormatPr defaultRowHeight="12" customHeight="1" x14ac:dyDescent="0.25"/>
  <cols>
    <col min="1" max="1" width="3.140625" style="1" bestFit="1" customWidth="1"/>
    <col min="2" max="2" width="15.85546875" style="7" bestFit="1" customWidth="1"/>
    <col min="3" max="3" width="4.42578125" style="1" bestFit="1" customWidth="1"/>
    <col min="4" max="4" width="4" style="1" bestFit="1" customWidth="1"/>
    <col min="5" max="20" width="3.42578125" style="2" customWidth="1"/>
    <col min="21" max="21" width="3.7109375" bestFit="1" customWidth="1"/>
    <col min="22" max="51" width="11.7109375" customWidth="1"/>
  </cols>
  <sheetData>
    <row r="1" spans="1:20" ht="12" customHeight="1" x14ac:dyDescent="0.25">
      <c r="C1" s="3" t="s">
        <v>148</v>
      </c>
      <c r="D1" s="3"/>
      <c r="E1" s="6" t="s">
        <v>98</v>
      </c>
      <c r="F1" s="6" t="s">
        <v>99</v>
      </c>
      <c r="G1" s="6" t="s">
        <v>100</v>
      </c>
      <c r="H1" s="6" t="s">
        <v>101</v>
      </c>
      <c r="I1" s="6" t="s">
        <v>102</v>
      </c>
      <c r="J1" s="6" t="s">
        <v>103</v>
      </c>
      <c r="K1" s="6" t="s">
        <v>104</v>
      </c>
      <c r="L1" s="6" t="s">
        <v>105</v>
      </c>
      <c r="M1" s="6" t="s">
        <v>106</v>
      </c>
      <c r="N1" s="6" t="s">
        <v>107</v>
      </c>
      <c r="O1" s="6" t="s">
        <v>108</v>
      </c>
      <c r="P1" s="6" t="s">
        <v>109</v>
      </c>
      <c r="Q1" s="6" t="s">
        <v>110</v>
      </c>
      <c r="R1" s="6" t="s">
        <v>111</v>
      </c>
      <c r="S1" s="6" t="s">
        <v>112</v>
      </c>
      <c r="T1" s="6" t="s">
        <v>113</v>
      </c>
    </row>
    <row r="2" spans="1:20" ht="12" customHeight="1" x14ac:dyDescent="0.25">
      <c r="A2" s="1" t="s">
        <v>0</v>
      </c>
      <c r="B2" s="7" t="s">
        <v>49</v>
      </c>
      <c r="C2" s="1">
        <f>(2068)</f>
        <v>2068</v>
      </c>
      <c r="D2" s="1">
        <f>(331-29)</f>
        <v>302</v>
      </c>
      <c r="E2" s="2" t="s">
        <v>48</v>
      </c>
      <c r="F2" s="2">
        <f>(18-6)</f>
        <v>12</v>
      </c>
      <c r="G2" s="2">
        <f>(20-4)</f>
        <v>16</v>
      </c>
      <c r="H2" s="2">
        <f>(17-7)</f>
        <v>10</v>
      </c>
      <c r="I2" s="2">
        <f>(20-4)</f>
        <v>16</v>
      </c>
      <c r="J2" s="2">
        <f>(23-1)</f>
        <v>22</v>
      </c>
      <c r="K2" s="2">
        <f>(23-1)</f>
        <v>22</v>
      </c>
      <c r="L2" s="2">
        <f>(21-3)</f>
        <v>18</v>
      </c>
      <c r="M2" s="2">
        <f>(24-0)</f>
        <v>24</v>
      </c>
      <c r="N2" s="2">
        <f>(22-2)</f>
        <v>20</v>
      </c>
      <c r="O2" s="2">
        <f>(24-0)</f>
        <v>24</v>
      </c>
      <c r="P2" s="2">
        <f>(23-1)</f>
        <v>22</v>
      </c>
      <c r="Q2" s="2">
        <f>(24-0)</f>
        <v>24</v>
      </c>
      <c r="R2" s="2">
        <f>(24-0)</f>
        <v>24</v>
      </c>
      <c r="S2" s="2">
        <f>(24-0)</f>
        <v>24</v>
      </c>
      <c r="T2" s="2">
        <f>(24-0)</f>
        <v>24</v>
      </c>
    </row>
    <row r="3" spans="1:20" ht="12" customHeight="1" x14ac:dyDescent="0.25">
      <c r="A3" s="1" t="s">
        <v>1</v>
      </c>
      <c r="B3" s="7" t="s">
        <v>50</v>
      </c>
      <c r="C3" s="1">
        <f>(1992)</f>
        <v>1992</v>
      </c>
      <c r="D3" s="1">
        <f>(316-44)</f>
        <v>272</v>
      </c>
      <c r="E3" s="2">
        <f>(6-18)</f>
        <v>-12</v>
      </c>
      <c r="F3" s="2" t="s">
        <v>48</v>
      </c>
      <c r="G3" s="2">
        <f>(16-8)</f>
        <v>8</v>
      </c>
      <c r="H3" s="2">
        <f>(21-3)</f>
        <v>18</v>
      </c>
      <c r="I3" s="2">
        <f>(20-4)</f>
        <v>16</v>
      </c>
      <c r="J3" s="2">
        <f>(24-0)</f>
        <v>24</v>
      </c>
      <c r="K3" s="2">
        <f>(24-0)</f>
        <v>24</v>
      </c>
      <c r="L3" s="2">
        <f>(20-4)</f>
        <v>16</v>
      </c>
      <c r="M3" s="2">
        <f>(22-2)</f>
        <v>20</v>
      </c>
      <c r="N3" s="2">
        <f>(23-1)</f>
        <v>22</v>
      </c>
      <c r="O3" s="2">
        <f>(23-1)</f>
        <v>22</v>
      </c>
      <c r="P3" s="2">
        <f>(24-0)</f>
        <v>24</v>
      </c>
      <c r="Q3" s="2">
        <f>(24-0)</f>
        <v>24</v>
      </c>
      <c r="R3" s="2">
        <f>(24-0)</f>
        <v>24</v>
      </c>
      <c r="S3" s="2">
        <f>(21-3)</f>
        <v>18</v>
      </c>
      <c r="T3" s="2">
        <f>(24-0)</f>
        <v>24</v>
      </c>
    </row>
    <row r="4" spans="1:20" ht="12" customHeight="1" x14ac:dyDescent="0.25">
      <c r="A4" s="1" t="s">
        <v>2</v>
      </c>
      <c r="B4" s="7" t="s">
        <v>51</v>
      </c>
      <c r="C4" s="1">
        <f>(1863)</f>
        <v>1863</v>
      </c>
      <c r="D4" s="1">
        <f>(283-77)</f>
        <v>206</v>
      </c>
      <c r="E4" s="2">
        <f>(4-20)</f>
        <v>-16</v>
      </c>
      <c r="F4" s="2">
        <f>(8-16)</f>
        <v>-8</v>
      </c>
      <c r="G4" s="2" t="s">
        <v>48</v>
      </c>
      <c r="H4" s="2">
        <f>(17-7)</f>
        <v>10</v>
      </c>
      <c r="I4" s="2">
        <f>(14-10)</f>
        <v>4</v>
      </c>
      <c r="J4" s="2">
        <f>(19-5)</f>
        <v>14</v>
      </c>
      <c r="K4" s="2">
        <f>(20-4)</f>
        <v>16</v>
      </c>
      <c r="L4" s="2">
        <f>(21-3)</f>
        <v>18</v>
      </c>
      <c r="M4" s="2">
        <f>(22-2)</f>
        <v>20</v>
      </c>
      <c r="N4" s="2">
        <f>(23-1)</f>
        <v>22</v>
      </c>
      <c r="O4" s="2">
        <f>(22-2)</f>
        <v>20</v>
      </c>
      <c r="P4" s="2">
        <f>(22-2)</f>
        <v>20</v>
      </c>
      <c r="Q4" s="2">
        <f>(23-1)</f>
        <v>22</v>
      </c>
      <c r="R4" s="2">
        <f>(24-0)</f>
        <v>24</v>
      </c>
      <c r="S4" s="2">
        <f>(21-3)</f>
        <v>18</v>
      </c>
      <c r="T4" s="2">
        <f>(23-1)</f>
        <v>22</v>
      </c>
    </row>
    <row r="5" spans="1:20" ht="12" customHeight="1" x14ac:dyDescent="0.25">
      <c r="A5" s="1" t="s">
        <v>3</v>
      </c>
      <c r="B5" s="7" t="s">
        <v>52</v>
      </c>
      <c r="C5" s="1">
        <f>(1731)</f>
        <v>1731</v>
      </c>
      <c r="D5" s="1">
        <f>(239-121)</f>
        <v>118</v>
      </c>
      <c r="E5" s="2">
        <f>(7-17)</f>
        <v>-10</v>
      </c>
      <c r="F5" s="2">
        <f>(3-21)</f>
        <v>-18</v>
      </c>
      <c r="G5" s="2">
        <f>(7-17)</f>
        <v>-10</v>
      </c>
      <c r="H5" s="2" t="s">
        <v>48</v>
      </c>
      <c r="I5" s="2">
        <f>(8-16)</f>
        <v>-8</v>
      </c>
      <c r="J5" s="2">
        <f>(16-8)</f>
        <v>8</v>
      </c>
      <c r="K5" s="2">
        <f>(19-5)</f>
        <v>14</v>
      </c>
      <c r="L5" s="2">
        <f>(15-9)</f>
        <v>6</v>
      </c>
      <c r="M5" s="2">
        <f>(18-6)</f>
        <v>12</v>
      </c>
      <c r="N5" s="2">
        <f>(20-4)</f>
        <v>16</v>
      </c>
      <c r="O5" s="2">
        <f>(17-7)</f>
        <v>10</v>
      </c>
      <c r="P5" s="2">
        <f>(23-1)</f>
        <v>22</v>
      </c>
      <c r="Q5" s="2">
        <f>(23-1)</f>
        <v>22</v>
      </c>
      <c r="R5" s="2">
        <f>(22-2)</f>
        <v>20</v>
      </c>
      <c r="S5" s="2">
        <f>(19-5)</f>
        <v>14</v>
      </c>
      <c r="T5" s="2">
        <f>(22-2)</f>
        <v>20</v>
      </c>
    </row>
    <row r="6" spans="1:20" ht="12" customHeight="1" x14ac:dyDescent="0.25">
      <c r="A6" s="1" t="s">
        <v>4</v>
      </c>
      <c r="B6" s="7" t="s">
        <v>53</v>
      </c>
      <c r="C6" s="1">
        <f>(1731)</f>
        <v>1731</v>
      </c>
      <c r="D6" s="1">
        <f>(239-121)</f>
        <v>118</v>
      </c>
      <c r="E6" s="2">
        <f>(4-20)</f>
        <v>-16</v>
      </c>
      <c r="F6" s="2">
        <f>(4-20)</f>
        <v>-16</v>
      </c>
      <c r="G6" s="2">
        <f>(10-14)</f>
        <v>-4</v>
      </c>
      <c r="H6" s="2">
        <f>(16-8)</f>
        <v>8</v>
      </c>
      <c r="I6" s="2" t="s">
        <v>48</v>
      </c>
      <c r="J6" s="2">
        <f>(12-12)</f>
        <v>0</v>
      </c>
      <c r="K6" s="2">
        <f>(18-6)</f>
        <v>12</v>
      </c>
      <c r="L6" s="2">
        <f>(14-10)</f>
        <v>4</v>
      </c>
      <c r="M6" s="2">
        <f>(18-6)</f>
        <v>12</v>
      </c>
      <c r="N6" s="2">
        <f>(19-5)</f>
        <v>14</v>
      </c>
      <c r="O6" s="2">
        <f>(19-5)</f>
        <v>14</v>
      </c>
      <c r="P6" s="2">
        <f>(21-3)</f>
        <v>18</v>
      </c>
      <c r="Q6" s="2">
        <f>(21-3)</f>
        <v>18</v>
      </c>
      <c r="R6" s="2">
        <f>(21-3)</f>
        <v>18</v>
      </c>
      <c r="S6" s="2">
        <f>(19-5)</f>
        <v>14</v>
      </c>
      <c r="T6" s="2">
        <f>(23-1)</f>
        <v>22</v>
      </c>
    </row>
    <row r="7" spans="1:20" ht="12" customHeight="1" x14ac:dyDescent="0.25">
      <c r="A7" s="1" t="s">
        <v>5</v>
      </c>
      <c r="B7" s="7" t="s">
        <v>54</v>
      </c>
      <c r="C7" s="1">
        <f>(1658)</f>
        <v>1658</v>
      </c>
      <c r="D7" s="1">
        <f>(211-149)</f>
        <v>62</v>
      </c>
      <c r="E7" s="2">
        <f>(1-23)</f>
        <v>-22</v>
      </c>
      <c r="F7" s="2">
        <f>(0-24)</f>
        <v>-24</v>
      </c>
      <c r="G7" s="2">
        <f>(5-19)</f>
        <v>-14</v>
      </c>
      <c r="H7" s="2">
        <f>(8-16)</f>
        <v>-8</v>
      </c>
      <c r="I7" s="2">
        <f>(12-12)</f>
        <v>0</v>
      </c>
      <c r="J7" s="2" t="s">
        <v>48</v>
      </c>
      <c r="K7" s="2">
        <f>(17-7)</f>
        <v>10</v>
      </c>
      <c r="L7" s="2">
        <f>(13-11)</f>
        <v>2</v>
      </c>
      <c r="M7" s="2">
        <f>(16-8)</f>
        <v>8</v>
      </c>
      <c r="N7" s="2">
        <f>(17-7)</f>
        <v>10</v>
      </c>
      <c r="O7" s="2">
        <f>(18-6)</f>
        <v>12</v>
      </c>
      <c r="P7" s="2">
        <f>(17-7)</f>
        <v>10</v>
      </c>
      <c r="Q7" s="2">
        <f>(21-3)</f>
        <v>18</v>
      </c>
      <c r="R7" s="2">
        <f>(19-5)</f>
        <v>14</v>
      </c>
      <c r="S7" s="2">
        <f>(23-1)</f>
        <v>22</v>
      </c>
      <c r="T7" s="2">
        <f>(24-0)</f>
        <v>24</v>
      </c>
    </row>
    <row r="8" spans="1:20" ht="12" customHeight="1" x14ac:dyDescent="0.25">
      <c r="A8" s="1" t="s">
        <v>6</v>
      </c>
      <c r="B8" s="7" t="s">
        <v>55</v>
      </c>
      <c r="C8" s="1">
        <f>(1552)</f>
        <v>1552</v>
      </c>
      <c r="D8" s="1">
        <f>(166-194)</f>
        <v>-28</v>
      </c>
      <c r="E8" s="2">
        <f>(1-23)</f>
        <v>-22</v>
      </c>
      <c r="F8" s="2">
        <f>(0-24)</f>
        <v>-24</v>
      </c>
      <c r="G8" s="2">
        <f>(4-20)</f>
        <v>-16</v>
      </c>
      <c r="H8" s="2">
        <f>(5-19)</f>
        <v>-14</v>
      </c>
      <c r="I8" s="2">
        <f>(6-18)</f>
        <v>-12</v>
      </c>
      <c r="J8" s="2">
        <f>(7-17)</f>
        <v>-10</v>
      </c>
      <c r="K8" s="2" t="s">
        <v>48</v>
      </c>
      <c r="L8" s="2">
        <f>(16-8)</f>
        <v>8</v>
      </c>
      <c r="M8" s="2">
        <f>(12-12)</f>
        <v>0</v>
      </c>
      <c r="N8" s="2">
        <f>(11-13)</f>
        <v>-2</v>
      </c>
      <c r="O8" s="2">
        <f>(14-10)</f>
        <v>4</v>
      </c>
      <c r="P8" s="2">
        <f>(16-8)</f>
        <v>8</v>
      </c>
      <c r="Q8" s="2">
        <f>(18-6)</f>
        <v>12</v>
      </c>
      <c r="R8" s="2">
        <f>(19-5)</f>
        <v>14</v>
      </c>
      <c r="S8" s="2">
        <f>(19-5)</f>
        <v>14</v>
      </c>
      <c r="T8" s="2">
        <f>(18-6)</f>
        <v>12</v>
      </c>
    </row>
    <row r="9" spans="1:20" ht="12" customHeight="1" x14ac:dyDescent="0.25">
      <c r="A9" s="1" t="s">
        <v>7</v>
      </c>
      <c r="B9" s="7" t="s">
        <v>56</v>
      </c>
      <c r="C9" s="1">
        <f>(1552)</f>
        <v>1552</v>
      </c>
      <c r="D9" s="1">
        <f>(166-194)</f>
        <v>-28</v>
      </c>
      <c r="E9" s="2">
        <f>(3-21)</f>
        <v>-18</v>
      </c>
      <c r="F9" s="2">
        <f>(4-20)</f>
        <v>-16</v>
      </c>
      <c r="G9" s="2">
        <f>(3-21)</f>
        <v>-18</v>
      </c>
      <c r="H9" s="2">
        <f>(9-15)</f>
        <v>-6</v>
      </c>
      <c r="I9" s="2">
        <f>(10-14)</f>
        <v>-4</v>
      </c>
      <c r="J9" s="2">
        <f>(11-13)</f>
        <v>-2</v>
      </c>
      <c r="K9" s="2">
        <f>(8-16)</f>
        <v>-8</v>
      </c>
      <c r="L9" s="2" t="s">
        <v>48</v>
      </c>
      <c r="M9" s="2">
        <f>(14-10)</f>
        <v>4</v>
      </c>
      <c r="N9" s="2">
        <f>(12-12)</f>
        <v>0</v>
      </c>
      <c r="O9" s="2">
        <f>(17-7)</f>
        <v>10</v>
      </c>
      <c r="P9" s="2">
        <f>(16-8)</f>
        <v>8</v>
      </c>
      <c r="Q9" s="2">
        <f>(13-11)</f>
        <v>2</v>
      </c>
      <c r="R9" s="2">
        <f>(13-11)</f>
        <v>2</v>
      </c>
      <c r="S9" s="2">
        <f>(16-8)</f>
        <v>8</v>
      </c>
      <c r="T9" s="2">
        <f>(17-7)</f>
        <v>10</v>
      </c>
    </row>
    <row r="10" spans="1:20" ht="12" customHeight="1" x14ac:dyDescent="0.25">
      <c r="A10" s="1" t="s">
        <v>8</v>
      </c>
      <c r="B10" s="7" t="s">
        <v>57</v>
      </c>
      <c r="C10" s="1">
        <f>(1524)</f>
        <v>1524</v>
      </c>
      <c r="D10" s="1">
        <f>(154-206)</f>
        <v>-52</v>
      </c>
      <c r="E10" s="2">
        <f>(0-24)</f>
        <v>-24</v>
      </c>
      <c r="F10" s="2">
        <f>(2-22)</f>
        <v>-20</v>
      </c>
      <c r="G10" s="2">
        <f>(2-22)</f>
        <v>-20</v>
      </c>
      <c r="H10" s="2">
        <f>(6-18)</f>
        <v>-12</v>
      </c>
      <c r="I10" s="2">
        <f>(6-18)</f>
        <v>-12</v>
      </c>
      <c r="J10" s="2">
        <f>(8-16)</f>
        <v>-8</v>
      </c>
      <c r="K10" s="2">
        <f>(12-12)</f>
        <v>0</v>
      </c>
      <c r="L10" s="2">
        <f>(10-14)</f>
        <v>-4</v>
      </c>
      <c r="M10" s="2" t="s">
        <v>48</v>
      </c>
      <c r="N10" s="2">
        <f>(12-12)</f>
        <v>0</v>
      </c>
      <c r="O10" s="2">
        <f>(15-9)</f>
        <v>6</v>
      </c>
      <c r="P10" s="2">
        <f>(14-10)</f>
        <v>4</v>
      </c>
      <c r="Q10" s="2">
        <f>(18-6)</f>
        <v>12</v>
      </c>
      <c r="R10" s="2">
        <f>(14-10)</f>
        <v>4</v>
      </c>
      <c r="S10" s="2">
        <f>(16-8)</f>
        <v>8</v>
      </c>
      <c r="T10" s="2">
        <f>(19-5)</f>
        <v>14</v>
      </c>
    </row>
    <row r="11" spans="1:20" ht="12" customHeight="1" x14ac:dyDescent="0.25">
      <c r="A11" s="1" t="s">
        <v>9</v>
      </c>
      <c r="B11" s="7" t="s">
        <v>58</v>
      </c>
      <c r="C11" s="1">
        <f>(1501)</f>
        <v>1501</v>
      </c>
      <c r="D11" s="1">
        <f>(144-216)</f>
        <v>-72</v>
      </c>
      <c r="E11" s="2">
        <f>(2-22)</f>
        <v>-20</v>
      </c>
      <c r="F11" s="2">
        <f>(1-23)</f>
        <v>-22</v>
      </c>
      <c r="G11" s="2">
        <f>(1-23)</f>
        <v>-22</v>
      </c>
      <c r="H11" s="2">
        <f>(4-20)</f>
        <v>-16</v>
      </c>
      <c r="I11" s="2">
        <f>(5-19)</f>
        <v>-14</v>
      </c>
      <c r="J11" s="2">
        <f>(7-17)</f>
        <v>-10</v>
      </c>
      <c r="K11" s="2">
        <f>(13-11)</f>
        <v>2</v>
      </c>
      <c r="L11" s="2">
        <f>(12-12)</f>
        <v>0</v>
      </c>
      <c r="M11" s="2">
        <f>(12-12)</f>
        <v>0</v>
      </c>
      <c r="N11" s="2" t="s">
        <v>48</v>
      </c>
      <c r="O11" s="2">
        <f>(11-13)</f>
        <v>-2</v>
      </c>
      <c r="P11" s="2">
        <f>(11-13)</f>
        <v>-2</v>
      </c>
      <c r="Q11" s="2">
        <f>(15-9)</f>
        <v>6</v>
      </c>
      <c r="R11" s="2">
        <f>(18-6)</f>
        <v>12</v>
      </c>
      <c r="S11" s="2">
        <f>(12-12)</f>
        <v>0</v>
      </c>
      <c r="T11" s="2">
        <f>(20-4)</f>
        <v>16</v>
      </c>
    </row>
    <row r="12" spans="1:20" ht="12" customHeight="1" x14ac:dyDescent="0.25">
      <c r="A12" s="1" t="s">
        <v>10</v>
      </c>
      <c r="B12" s="7" t="s">
        <v>59</v>
      </c>
      <c r="C12" s="1">
        <f>(1489)</f>
        <v>1489</v>
      </c>
      <c r="D12" s="1">
        <f>(139-221)</f>
        <v>-82</v>
      </c>
      <c r="E12" s="2">
        <f>(0-24)</f>
        <v>-24</v>
      </c>
      <c r="F12" s="2">
        <f>(1-23)</f>
        <v>-22</v>
      </c>
      <c r="G12" s="2">
        <f>(2-22)</f>
        <v>-20</v>
      </c>
      <c r="H12" s="2">
        <f>(7-17)</f>
        <v>-10</v>
      </c>
      <c r="I12" s="2">
        <f>(5-19)</f>
        <v>-14</v>
      </c>
      <c r="J12" s="2">
        <f>(6-18)</f>
        <v>-12</v>
      </c>
      <c r="K12" s="2">
        <f>(10-14)</f>
        <v>-4</v>
      </c>
      <c r="L12" s="2">
        <f>(7-17)</f>
        <v>-10</v>
      </c>
      <c r="M12" s="2">
        <f>(9-15)</f>
        <v>-6</v>
      </c>
      <c r="N12" s="2">
        <f>(13-11)</f>
        <v>2</v>
      </c>
      <c r="O12" s="2" t="s">
        <v>48</v>
      </c>
      <c r="P12" s="2">
        <f>(14-10)</f>
        <v>4</v>
      </c>
      <c r="Q12" s="2">
        <f>(13-11)</f>
        <v>2</v>
      </c>
      <c r="R12" s="2">
        <f>(18-6)</f>
        <v>12</v>
      </c>
      <c r="S12" s="2">
        <f>(17-7)</f>
        <v>10</v>
      </c>
      <c r="T12" s="2">
        <f>(17-7)</f>
        <v>10</v>
      </c>
    </row>
    <row r="13" spans="1:20" ht="12" customHeight="1" x14ac:dyDescent="0.25">
      <c r="A13" s="1" t="s">
        <v>11</v>
      </c>
      <c r="B13" s="7" t="s">
        <v>60</v>
      </c>
      <c r="C13" s="1">
        <f>(1446)</f>
        <v>1446</v>
      </c>
      <c r="D13" s="1">
        <f>(121-239)</f>
        <v>-118</v>
      </c>
      <c r="E13" s="2">
        <f>(1-23)</f>
        <v>-22</v>
      </c>
      <c r="F13" s="2">
        <f>(0-24)</f>
        <v>-24</v>
      </c>
      <c r="G13" s="2">
        <f>(2-22)</f>
        <v>-20</v>
      </c>
      <c r="H13" s="2">
        <f>(1-23)</f>
        <v>-22</v>
      </c>
      <c r="I13" s="2">
        <f>(3-21)</f>
        <v>-18</v>
      </c>
      <c r="J13" s="2">
        <f>(7-17)</f>
        <v>-10</v>
      </c>
      <c r="K13" s="2">
        <f>(8-16)</f>
        <v>-8</v>
      </c>
      <c r="L13" s="2">
        <f>(8-16)</f>
        <v>-8</v>
      </c>
      <c r="M13" s="2">
        <f>(10-14)</f>
        <v>-4</v>
      </c>
      <c r="N13" s="2">
        <f>(13-11)</f>
        <v>2</v>
      </c>
      <c r="O13" s="2">
        <f>(10-14)</f>
        <v>-4</v>
      </c>
      <c r="P13" s="2" t="s">
        <v>48</v>
      </c>
      <c r="Q13" s="2">
        <f>(8-16)</f>
        <v>-8</v>
      </c>
      <c r="R13" s="2">
        <f>(16-8)</f>
        <v>8</v>
      </c>
      <c r="S13" s="2">
        <f>(18-6)</f>
        <v>12</v>
      </c>
      <c r="T13" s="2">
        <f>(16-8)</f>
        <v>8</v>
      </c>
    </row>
    <row r="14" spans="1:20" ht="12" customHeight="1" x14ac:dyDescent="0.25">
      <c r="A14" s="1" t="s">
        <v>12</v>
      </c>
      <c r="B14" s="7" t="s">
        <v>61</v>
      </c>
      <c r="C14" s="1">
        <f>(1417)</f>
        <v>1417</v>
      </c>
      <c r="D14" s="1">
        <f>(109-251)</f>
        <v>-142</v>
      </c>
      <c r="E14" s="2">
        <f>(0-24)</f>
        <v>-24</v>
      </c>
      <c r="F14" s="2">
        <f>(0-24)</f>
        <v>-24</v>
      </c>
      <c r="G14" s="2">
        <f>(1-23)</f>
        <v>-22</v>
      </c>
      <c r="H14" s="2">
        <f>(1-23)</f>
        <v>-22</v>
      </c>
      <c r="I14" s="2">
        <f>(3-21)</f>
        <v>-18</v>
      </c>
      <c r="J14" s="2">
        <f>(3-21)</f>
        <v>-18</v>
      </c>
      <c r="K14" s="2">
        <f>(6-18)</f>
        <v>-12</v>
      </c>
      <c r="L14" s="2">
        <f>(11-13)</f>
        <v>-2</v>
      </c>
      <c r="M14" s="2">
        <f>(6-18)</f>
        <v>-12</v>
      </c>
      <c r="N14" s="2">
        <f>(9-15)</f>
        <v>-6</v>
      </c>
      <c r="O14" s="2">
        <f>(11-13)</f>
        <v>-2</v>
      </c>
      <c r="P14" s="2">
        <f>(16-8)</f>
        <v>8</v>
      </c>
      <c r="Q14" s="2" t="s">
        <v>48</v>
      </c>
      <c r="R14" s="2">
        <f>(10-14)</f>
        <v>-4</v>
      </c>
      <c r="S14" s="2">
        <f>(15-9)</f>
        <v>6</v>
      </c>
      <c r="T14" s="2">
        <f>(17-7)</f>
        <v>10</v>
      </c>
    </row>
    <row r="15" spans="1:20" ht="12" customHeight="1" x14ac:dyDescent="0.25">
      <c r="A15" s="1" t="s">
        <v>13</v>
      </c>
      <c r="B15" s="7" t="s">
        <v>62</v>
      </c>
      <c r="C15" s="1">
        <f>(1402)</f>
        <v>1402</v>
      </c>
      <c r="D15" s="1">
        <f>(103-257)</f>
        <v>-154</v>
      </c>
      <c r="E15" s="2">
        <f>(0-24)</f>
        <v>-24</v>
      </c>
      <c r="F15" s="2">
        <f>(0-24)</f>
        <v>-24</v>
      </c>
      <c r="G15" s="2">
        <f>(0-24)</f>
        <v>-24</v>
      </c>
      <c r="H15" s="2">
        <f>(2-22)</f>
        <v>-20</v>
      </c>
      <c r="I15" s="2">
        <f>(3-21)</f>
        <v>-18</v>
      </c>
      <c r="J15" s="2">
        <f>(5-19)</f>
        <v>-14</v>
      </c>
      <c r="K15" s="2">
        <f>(5-19)</f>
        <v>-14</v>
      </c>
      <c r="L15" s="2">
        <f>(11-13)</f>
        <v>-2</v>
      </c>
      <c r="M15" s="2">
        <f>(10-14)</f>
        <v>-4</v>
      </c>
      <c r="N15" s="2">
        <f>(6-18)</f>
        <v>-12</v>
      </c>
      <c r="O15" s="2">
        <f>(6-18)</f>
        <v>-12</v>
      </c>
      <c r="P15" s="2">
        <f>(8-16)</f>
        <v>-8</v>
      </c>
      <c r="Q15" s="2">
        <f>(14-10)</f>
        <v>4</v>
      </c>
      <c r="R15" s="2" t="s">
        <v>48</v>
      </c>
      <c r="S15" s="2">
        <f>(16-8)</f>
        <v>8</v>
      </c>
      <c r="T15" s="2">
        <f>(17-7)</f>
        <v>10</v>
      </c>
    </row>
    <row r="16" spans="1:20" ht="12" customHeight="1" x14ac:dyDescent="0.25">
      <c r="A16" s="1" t="s">
        <v>14</v>
      </c>
      <c r="B16" s="7" t="s">
        <v>63</v>
      </c>
      <c r="C16" s="1">
        <f>(1373)</f>
        <v>1373</v>
      </c>
      <c r="D16" s="1">
        <f>(92-268)</f>
        <v>-176</v>
      </c>
      <c r="E16" s="2">
        <f>(0-24)</f>
        <v>-24</v>
      </c>
      <c r="F16" s="2">
        <f>(3-21)</f>
        <v>-18</v>
      </c>
      <c r="G16" s="2">
        <f>(3-21)</f>
        <v>-18</v>
      </c>
      <c r="H16" s="2">
        <f>(5-19)</f>
        <v>-14</v>
      </c>
      <c r="I16" s="2">
        <f>(5-19)</f>
        <v>-14</v>
      </c>
      <c r="J16" s="2">
        <f>(1-23)</f>
        <v>-22</v>
      </c>
      <c r="K16" s="2">
        <f>(5-19)</f>
        <v>-14</v>
      </c>
      <c r="L16" s="2">
        <f>(8-16)</f>
        <v>-8</v>
      </c>
      <c r="M16" s="2">
        <f>(8-16)</f>
        <v>-8</v>
      </c>
      <c r="N16" s="2">
        <f>(12-12)</f>
        <v>0</v>
      </c>
      <c r="O16" s="2">
        <f>(7-17)</f>
        <v>-10</v>
      </c>
      <c r="P16" s="2">
        <f>(6-18)</f>
        <v>-12</v>
      </c>
      <c r="Q16" s="2">
        <f>(9-15)</f>
        <v>-6</v>
      </c>
      <c r="R16" s="2">
        <f>(8-16)</f>
        <v>-8</v>
      </c>
      <c r="S16" s="2" t="s">
        <v>48</v>
      </c>
      <c r="T16" s="2">
        <f>(12-12)</f>
        <v>0</v>
      </c>
    </row>
    <row r="17" spans="1:20" ht="12" customHeight="1" x14ac:dyDescent="0.25">
      <c r="A17" s="1" t="s">
        <v>15</v>
      </c>
      <c r="B17" s="7" t="s">
        <v>64</v>
      </c>
      <c r="C17" s="1">
        <f>(1302)</f>
        <v>1302</v>
      </c>
      <c r="D17" s="1">
        <f>(67-293)</f>
        <v>-226</v>
      </c>
      <c r="E17" s="2">
        <f>(0-24)</f>
        <v>-24</v>
      </c>
      <c r="F17" s="2">
        <f>(0-24)</f>
        <v>-24</v>
      </c>
      <c r="G17" s="2">
        <f>(1-23)</f>
        <v>-22</v>
      </c>
      <c r="H17" s="2">
        <f>(2-22)</f>
        <v>-20</v>
      </c>
      <c r="I17" s="2">
        <f>(1-23)</f>
        <v>-22</v>
      </c>
      <c r="J17" s="2">
        <f>(0-24)</f>
        <v>-24</v>
      </c>
      <c r="K17" s="2">
        <f>(6-18)</f>
        <v>-12</v>
      </c>
      <c r="L17" s="2">
        <f>(7-17)</f>
        <v>-10</v>
      </c>
      <c r="M17" s="2">
        <f>(5-19)</f>
        <v>-14</v>
      </c>
      <c r="N17" s="2">
        <f>(4-20)</f>
        <v>-16</v>
      </c>
      <c r="O17" s="2">
        <f>(7-17)</f>
        <v>-10</v>
      </c>
      <c r="P17" s="2">
        <f>(8-16)</f>
        <v>-8</v>
      </c>
      <c r="Q17" s="2">
        <f>(7-17)</f>
        <v>-10</v>
      </c>
      <c r="R17" s="2">
        <f>(7-17)</f>
        <v>-10</v>
      </c>
      <c r="S17" s="2">
        <f>(12-12)</f>
        <v>0</v>
      </c>
      <c r="T17" s="2" t="s">
        <v>48</v>
      </c>
    </row>
    <row r="19" spans="1:20" ht="12" customHeight="1" x14ac:dyDescent="0.25">
      <c r="C19" s="3" t="s">
        <v>148</v>
      </c>
      <c r="D19" s="3"/>
      <c r="E19" s="6" t="s">
        <v>101</v>
      </c>
      <c r="F19" s="6" t="s">
        <v>109</v>
      </c>
      <c r="G19" s="6" t="s">
        <v>113</v>
      </c>
      <c r="H19" s="6" t="s">
        <v>112</v>
      </c>
      <c r="I19" s="6" t="s">
        <v>114</v>
      </c>
      <c r="J19" s="6" t="s">
        <v>115</v>
      </c>
      <c r="K19" s="6" t="s">
        <v>116</v>
      </c>
      <c r="L19" s="6" t="s">
        <v>117</v>
      </c>
      <c r="M19" s="6" t="s">
        <v>118</v>
      </c>
      <c r="N19" s="6" t="s">
        <v>119</v>
      </c>
      <c r="O19" s="6" t="s">
        <v>120</v>
      </c>
      <c r="P19" s="6" t="s">
        <v>121</v>
      </c>
      <c r="Q19" s="6" t="s">
        <v>122</v>
      </c>
      <c r="R19" s="6" t="s">
        <v>123</v>
      </c>
      <c r="S19" s="6" t="s">
        <v>124</v>
      </c>
      <c r="T19" s="6" t="s">
        <v>125</v>
      </c>
    </row>
    <row r="20" spans="1:20" ht="12" customHeight="1" x14ac:dyDescent="0.25">
      <c r="A20" s="1" t="s">
        <v>0</v>
      </c>
      <c r="B20" s="7" t="s">
        <v>52</v>
      </c>
      <c r="C20" s="1">
        <f>(2163)</f>
        <v>2163</v>
      </c>
      <c r="D20" s="1">
        <f>(345-15)</f>
        <v>330</v>
      </c>
      <c r="E20" s="2" t="s">
        <v>48</v>
      </c>
      <c r="F20" s="2">
        <f>(20-4)</f>
        <v>16</v>
      </c>
      <c r="G20" s="2">
        <f>(20-4)</f>
        <v>16</v>
      </c>
      <c r="H20" s="2">
        <f>(23-1)</f>
        <v>22</v>
      </c>
      <c r="I20" s="2">
        <f>(21-3)</f>
        <v>18</v>
      </c>
      <c r="J20" s="2">
        <f>(22-2)</f>
        <v>20</v>
      </c>
      <c r="K20" s="2">
        <f>(24-0)</f>
        <v>24</v>
      </c>
      <c r="L20" s="2">
        <f>(24-0)</f>
        <v>24</v>
      </c>
      <c r="M20" s="2">
        <f>(24-0)</f>
        <v>24</v>
      </c>
      <c r="N20" s="2">
        <f>(23-1)</f>
        <v>22</v>
      </c>
      <c r="O20" s="2">
        <f>(24-0)</f>
        <v>24</v>
      </c>
      <c r="P20" s="2">
        <f>(24-0)</f>
        <v>24</v>
      </c>
      <c r="Q20" s="2">
        <f>(24-0)</f>
        <v>24</v>
      </c>
      <c r="R20" s="2">
        <f>(24-0)</f>
        <v>24</v>
      </c>
      <c r="S20" s="2">
        <f>(24-0)</f>
        <v>24</v>
      </c>
      <c r="T20" s="2">
        <f>(24-0)</f>
        <v>24</v>
      </c>
    </row>
    <row r="21" spans="1:20" ht="12" customHeight="1" x14ac:dyDescent="0.25">
      <c r="A21" s="1" t="s">
        <v>1</v>
      </c>
      <c r="B21" s="7" t="s">
        <v>60</v>
      </c>
      <c r="C21" s="1">
        <f>(1868)</f>
        <v>1868</v>
      </c>
      <c r="D21" s="1">
        <f>(284-76)</f>
        <v>208</v>
      </c>
      <c r="E21" s="2">
        <f>(4-20)</f>
        <v>-16</v>
      </c>
      <c r="F21" s="2" t="s">
        <v>48</v>
      </c>
      <c r="G21" s="2">
        <f>(20-4)</f>
        <v>16</v>
      </c>
      <c r="H21" s="2">
        <f>(17-7)</f>
        <v>10</v>
      </c>
      <c r="I21" s="2">
        <f>(15-9)</f>
        <v>6</v>
      </c>
      <c r="J21" s="2">
        <f>(21-3)</f>
        <v>18</v>
      </c>
      <c r="K21" s="2">
        <f>(22-2)</f>
        <v>20</v>
      </c>
      <c r="L21" s="2">
        <f>(17-7)</f>
        <v>10</v>
      </c>
      <c r="M21" s="2">
        <f>(20-4)</f>
        <v>16</v>
      </c>
      <c r="N21" s="2">
        <f>(18-6)</f>
        <v>12</v>
      </c>
      <c r="O21" s="2">
        <f>(23-1)</f>
        <v>22</v>
      </c>
      <c r="P21" s="2">
        <f>(19-5)</f>
        <v>14</v>
      </c>
      <c r="Q21" s="2">
        <f>(23-1)</f>
        <v>22</v>
      </c>
      <c r="R21" s="2">
        <f>(21-3)</f>
        <v>18</v>
      </c>
      <c r="S21" s="2">
        <f>(22-2)</f>
        <v>20</v>
      </c>
      <c r="T21" s="2">
        <f>(22-2)</f>
        <v>20</v>
      </c>
    </row>
    <row r="22" spans="1:20" ht="12" customHeight="1" x14ac:dyDescent="0.25">
      <c r="A22" s="1" t="s">
        <v>2</v>
      </c>
      <c r="B22" s="7" t="s">
        <v>64</v>
      </c>
      <c r="C22" s="1">
        <f>(1751)</f>
        <v>1751</v>
      </c>
      <c r="D22" s="1">
        <f>(244-116)</f>
        <v>128</v>
      </c>
      <c r="E22" s="2">
        <f>(4-20)</f>
        <v>-16</v>
      </c>
      <c r="F22" s="2">
        <f>(4-20)</f>
        <v>-16</v>
      </c>
      <c r="G22" s="2" t="s">
        <v>48</v>
      </c>
      <c r="H22" s="2">
        <f>(12-12)</f>
        <v>0</v>
      </c>
      <c r="I22" s="2">
        <f>(13-11)</f>
        <v>2</v>
      </c>
      <c r="J22" s="2">
        <f>(14-10)</f>
        <v>4</v>
      </c>
      <c r="K22" s="2">
        <f>(20-4)</f>
        <v>16</v>
      </c>
      <c r="L22" s="2">
        <f>(17-7)</f>
        <v>10</v>
      </c>
      <c r="M22" s="2">
        <f>(17-7)</f>
        <v>10</v>
      </c>
      <c r="N22" s="2">
        <f>(19-5)</f>
        <v>14</v>
      </c>
      <c r="O22" s="2">
        <f>(18-6)</f>
        <v>12</v>
      </c>
      <c r="P22" s="2">
        <f>(17-7)</f>
        <v>10</v>
      </c>
      <c r="Q22" s="2">
        <f>(23-1)</f>
        <v>22</v>
      </c>
      <c r="R22" s="2">
        <f>(20-4)</f>
        <v>16</v>
      </c>
      <c r="S22" s="2">
        <f>(24-0)</f>
        <v>24</v>
      </c>
      <c r="T22" s="2">
        <f>(22-2)</f>
        <v>20</v>
      </c>
    </row>
    <row r="23" spans="1:20" ht="12" customHeight="1" x14ac:dyDescent="0.25">
      <c r="A23" s="1" t="s">
        <v>3</v>
      </c>
      <c r="B23" s="7" t="s">
        <v>63</v>
      </c>
      <c r="C23" s="1">
        <f>(1749)</f>
        <v>1749</v>
      </c>
      <c r="D23" s="1">
        <f>(243-117)</f>
        <v>126</v>
      </c>
      <c r="E23" s="2">
        <f>(1-23)</f>
        <v>-22</v>
      </c>
      <c r="F23" s="2">
        <f>(7-17)</f>
        <v>-10</v>
      </c>
      <c r="G23" s="2">
        <f>(12-12)</f>
        <v>0</v>
      </c>
      <c r="H23" s="2" t="s">
        <v>48</v>
      </c>
      <c r="I23" s="2">
        <f>(18-6)</f>
        <v>12</v>
      </c>
      <c r="J23" s="2">
        <f>(13-11)</f>
        <v>2</v>
      </c>
      <c r="K23" s="2">
        <f>(15-9)</f>
        <v>6</v>
      </c>
      <c r="L23" s="2">
        <f>(14-10)</f>
        <v>4</v>
      </c>
      <c r="M23" s="2">
        <f>(15-9)</f>
        <v>6</v>
      </c>
      <c r="N23" s="2">
        <f>(19-5)</f>
        <v>14</v>
      </c>
      <c r="O23" s="2">
        <f>(17-7)</f>
        <v>10</v>
      </c>
      <c r="P23" s="2">
        <f>(21-3)</f>
        <v>18</v>
      </c>
      <c r="Q23" s="2">
        <f>(22-2)</f>
        <v>20</v>
      </c>
      <c r="R23" s="2">
        <f>(22-2)</f>
        <v>20</v>
      </c>
      <c r="S23" s="2">
        <f>(23-1)</f>
        <v>22</v>
      </c>
      <c r="T23" s="2">
        <f>(24-0)</f>
        <v>24</v>
      </c>
    </row>
    <row r="24" spans="1:20" ht="12" customHeight="1" x14ac:dyDescent="0.25">
      <c r="A24" s="1" t="s">
        <v>4</v>
      </c>
      <c r="B24" s="7" t="s">
        <v>65</v>
      </c>
      <c r="C24" s="1">
        <f>(1738)</f>
        <v>1738</v>
      </c>
      <c r="D24" s="1">
        <f>(239-121)</f>
        <v>118</v>
      </c>
      <c r="E24" s="2">
        <f>(3-21)</f>
        <v>-18</v>
      </c>
      <c r="F24" s="2">
        <f>(9-15)</f>
        <v>-6</v>
      </c>
      <c r="G24" s="2">
        <f>(11-13)</f>
        <v>-2</v>
      </c>
      <c r="H24" s="2">
        <f>(6-18)</f>
        <v>-12</v>
      </c>
      <c r="I24" s="2" t="s">
        <v>48</v>
      </c>
      <c r="J24" s="2">
        <f>(16-8)</f>
        <v>8</v>
      </c>
      <c r="K24" s="2">
        <f>(17-7)</f>
        <v>10</v>
      </c>
      <c r="L24" s="2">
        <f>(19-5)</f>
        <v>14</v>
      </c>
      <c r="M24" s="2">
        <f>(21-3)</f>
        <v>18</v>
      </c>
      <c r="N24" s="2">
        <f>(20-4)</f>
        <v>16</v>
      </c>
      <c r="O24" s="2">
        <f>(17-7)</f>
        <v>10</v>
      </c>
      <c r="P24" s="2">
        <f>(16-8)</f>
        <v>8</v>
      </c>
      <c r="Q24" s="2">
        <f>(19-5)</f>
        <v>14</v>
      </c>
      <c r="R24" s="2">
        <f>(21-3)</f>
        <v>18</v>
      </c>
      <c r="S24" s="2">
        <f>(23-1)</f>
        <v>22</v>
      </c>
      <c r="T24" s="2">
        <f>(21-3)</f>
        <v>18</v>
      </c>
    </row>
    <row r="25" spans="1:20" ht="12" customHeight="1" x14ac:dyDescent="0.25">
      <c r="A25" s="1" t="s">
        <v>5</v>
      </c>
      <c r="B25" s="7" t="s">
        <v>66</v>
      </c>
      <c r="C25" s="1">
        <f>(1730)</f>
        <v>1730</v>
      </c>
      <c r="D25" s="1">
        <f>(236-124)</f>
        <v>112</v>
      </c>
      <c r="E25" s="2">
        <f>(2-22)</f>
        <v>-20</v>
      </c>
      <c r="F25" s="2">
        <f>(3-21)</f>
        <v>-18</v>
      </c>
      <c r="G25" s="2">
        <f>(10-14)</f>
        <v>-4</v>
      </c>
      <c r="H25" s="2">
        <f>(11-13)</f>
        <v>-2</v>
      </c>
      <c r="I25" s="2">
        <f>(8-16)</f>
        <v>-8</v>
      </c>
      <c r="J25" s="2" t="s">
        <v>48</v>
      </c>
      <c r="K25" s="2">
        <f>(16-8)</f>
        <v>8</v>
      </c>
      <c r="L25" s="2">
        <f>(21-3)</f>
        <v>18</v>
      </c>
      <c r="M25" s="2">
        <f>(21-3)</f>
        <v>18</v>
      </c>
      <c r="N25" s="2">
        <f>(18-6)</f>
        <v>12</v>
      </c>
      <c r="O25" s="2">
        <f>(18-6)</f>
        <v>12</v>
      </c>
      <c r="P25" s="2">
        <f>(23-1)</f>
        <v>22</v>
      </c>
      <c r="Q25" s="2">
        <f>(18-6)</f>
        <v>12</v>
      </c>
      <c r="R25" s="2">
        <f>(20-4)</f>
        <v>16</v>
      </c>
      <c r="S25" s="2">
        <f>(23-1)</f>
        <v>22</v>
      </c>
      <c r="T25" s="2">
        <f>(24-0)</f>
        <v>24</v>
      </c>
    </row>
    <row r="26" spans="1:20" ht="12" customHeight="1" x14ac:dyDescent="0.25">
      <c r="A26" s="1" t="s">
        <v>6</v>
      </c>
      <c r="B26" s="7" t="s">
        <v>67</v>
      </c>
      <c r="C26" s="1">
        <f>(1627)</f>
        <v>1627</v>
      </c>
      <c r="D26" s="1">
        <f>(194-166)</f>
        <v>28</v>
      </c>
      <c r="E26" s="2">
        <f>(0-24)</f>
        <v>-24</v>
      </c>
      <c r="F26" s="2">
        <f>(2-22)</f>
        <v>-20</v>
      </c>
      <c r="G26" s="2">
        <f>(4-20)</f>
        <v>-16</v>
      </c>
      <c r="H26" s="2">
        <f>(9-15)</f>
        <v>-6</v>
      </c>
      <c r="I26" s="2">
        <f>(7-17)</f>
        <v>-10</v>
      </c>
      <c r="J26" s="2">
        <f>(8-16)</f>
        <v>-8</v>
      </c>
      <c r="K26" s="2" t="s">
        <v>48</v>
      </c>
      <c r="L26" s="2">
        <f>(10-14)</f>
        <v>-4</v>
      </c>
      <c r="M26" s="2">
        <f>(13-11)</f>
        <v>2</v>
      </c>
      <c r="N26" s="2">
        <f>(20-4)</f>
        <v>16</v>
      </c>
      <c r="O26" s="2">
        <f>(17-7)</f>
        <v>10</v>
      </c>
      <c r="P26" s="2">
        <f>(19-5)</f>
        <v>14</v>
      </c>
      <c r="Q26" s="2">
        <f>(19-5)</f>
        <v>14</v>
      </c>
      <c r="R26" s="2">
        <f>(20-4)</f>
        <v>16</v>
      </c>
      <c r="S26" s="2">
        <f>(23-1)</f>
        <v>22</v>
      </c>
      <c r="T26" s="2">
        <f>(23-1)</f>
        <v>22</v>
      </c>
    </row>
    <row r="27" spans="1:20" ht="12" customHeight="1" x14ac:dyDescent="0.25">
      <c r="A27" s="1" t="s">
        <v>7</v>
      </c>
      <c r="B27" s="7" t="s">
        <v>68</v>
      </c>
      <c r="C27" s="1">
        <f>(1599)</f>
        <v>1599</v>
      </c>
      <c r="D27" s="1">
        <f>(182-178)</f>
        <v>4</v>
      </c>
      <c r="E27" s="2">
        <f>(0-24)</f>
        <v>-24</v>
      </c>
      <c r="F27" s="2">
        <f>(7-17)</f>
        <v>-10</v>
      </c>
      <c r="G27" s="2">
        <f>(7-17)</f>
        <v>-10</v>
      </c>
      <c r="H27" s="2">
        <f>(10-14)</f>
        <v>-4</v>
      </c>
      <c r="I27" s="2">
        <f>(5-19)</f>
        <v>-14</v>
      </c>
      <c r="J27" s="2">
        <f>(3-21)</f>
        <v>-18</v>
      </c>
      <c r="K27" s="2">
        <f>(14-10)</f>
        <v>4</v>
      </c>
      <c r="L27" s="2" t="s">
        <v>48</v>
      </c>
      <c r="M27" s="2">
        <f>(5-19)</f>
        <v>-14</v>
      </c>
      <c r="N27" s="2">
        <f>(12-12)</f>
        <v>0</v>
      </c>
      <c r="O27" s="2">
        <f>(22-2)</f>
        <v>20</v>
      </c>
      <c r="P27" s="2">
        <f>(17-7)</f>
        <v>10</v>
      </c>
      <c r="Q27" s="2">
        <f>(18-6)</f>
        <v>12</v>
      </c>
      <c r="R27" s="2">
        <f>(17-7)</f>
        <v>10</v>
      </c>
      <c r="S27" s="2">
        <f>(21-3)</f>
        <v>18</v>
      </c>
      <c r="T27" s="2">
        <f>(24-0)</f>
        <v>24</v>
      </c>
    </row>
    <row r="28" spans="1:20" ht="12" customHeight="1" x14ac:dyDescent="0.25">
      <c r="A28" s="1" t="s">
        <v>8</v>
      </c>
      <c r="B28" s="7" t="s">
        <v>69</v>
      </c>
      <c r="C28" s="1">
        <f>(1575)</f>
        <v>1575</v>
      </c>
      <c r="D28" s="1">
        <f>(172-188)</f>
        <v>-16</v>
      </c>
      <c r="E28" s="2">
        <f>(0-24)</f>
        <v>-24</v>
      </c>
      <c r="F28" s="2">
        <f>(4-20)</f>
        <v>-16</v>
      </c>
      <c r="G28" s="2">
        <f>(7-17)</f>
        <v>-10</v>
      </c>
      <c r="H28" s="2">
        <f>(9-15)</f>
        <v>-6</v>
      </c>
      <c r="I28" s="2">
        <f>(3-21)</f>
        <v>-18</v>
      </c>
      <c r="J28" s="2">
        <f>(3-21)</f>
        <v>-18</v>
      </c>
      <c r="K28" s="2">
        <f>(11-13)</f>
        <v>-2</v>
      </c>
      <c r="L28" s="2">
        <f>(19-5)</f>
        <v>14</v>
      </c>
      <c r="M28" s="2" t="s">
        <v>48</v>
      </c>
      <c r="N28" s="2">
        <f>(15-9)</f>
        <v>6</v>
      </c>
      <c r="O28" s="2">
        <f>(10-14)</f>
        <v>-4</v>
      </c>
      <c r="P28" s="2">
        <f>(14-10)</f>
        <v>4</v>
      </c>
      <c r="Q28" s="2">
        <f>(18-6)</f>
        <v>12</v>
      </c>
      <c r="R28" s="2">
        <f>(20-4)</f>
        <v>16</v>
      </c>
      <c r="S28" s="2">
        <f>(19-5)</f>
        <v>14</v>
      </c>
      <c r="T28" s="2">
        <f>(20-4)</f>
        <v>16</v>
      </c>
    </row>
    <row r="29" spans="1:20" ht="12" customHeight="1" x14ac:dyDescent="0.25">
      <c r="A29" s="1" t="s">
        <v>9</v>
      </c>
      <c r="B29" s="7" t="s">
        <v>70</v>
      </c>
      <c r="C29" s="1">
        <f>(1572)</f>
        <v>1572</v>
      </c>
      <c r="D29" s="1">
        <f>(171-189)</f>
        <v>-18</v>
      </c>
      <c r="E29" s="2">
        <f>(1-23)</f>
        <v>-22</v>
      </c>
      <c r="F29" s="2">
        <f>(6-18)</f>
        <v>-12</v>
      </c>
      <c r="G29" s="2">
        <f>(5-19)</f>
        <v>-14</v>
      </c>
      <c r="H29" s="2">
        <f>(5-19)</f>
        <v>-14</v>
      </c>
      <c r="I29" s="2">
        <f>(4-20)</f>
        <v>-16</v>
      </c>
      <c r="J29" s="2">
        <f>(6-18)</f>
        <v>-12</v>
      </c>
      <c r="K29" s="2">
        <f>(4-20)</f>
        <v>-16</v>
      </c>
      <c r="L29" s="2">
        <f>(12-12)</f>
        <v>0</v>
      </c>
      <c r="M29" s="2">
        <f>(9-15)</f>
        <v>-6</v>
      </c>
      <c r="N29" s="2" t="s">
        <v>48</v>
      </c>
      <c r="O29" s="2">
        <f>(17-7)</f>
        <v>10</v>
      </c>
      <c r="P29" s="2">
        <f>(17-7)</f>
        <v>10</v>
      </c>
      <c r="Q29" s="2">
        <f>(18-6)</f>
        <v>12</v>
      </c>
      <c r="R29" s="2">
        <f>(23-1)</f>
        <v>22</v>
      </c>
      <c r="S29" s="2">
        <f>(22-2)</f>
        <v>20</v>
      </c>
      <c r="T29" s="2">
        <f>(22-2)</f>
        <v>20</v>
      </c>
    </row>
    <row r="30" spans="1:20" ht="12" customHeight="1" x14ac:dyDescent="0.25">
      <c r="A30" s="1" t="s">
        <v>10</v>
      </c>
      <c r="B30" s="7" t="s">
        <v>71</v>
      </c>
      <c r="C30" s="1">
        <f>(1537)</f>
        <v>1537</v>
      </c>
      <c r="D30" s="1">
        <f>(156-204)</f>
        <v>-48</v>
      </c>
      <c r="E30" s="2">
        <f>(0-24)</f>
        <v>-24</v>
      </c>
      <c r="F30" s="2">
        <f>(1-23)</f>
        <v>-22</v>
      </c>
      <c r="G30" s="2">
        <f>(6-18)</f>
        <v>-12</v>
      </c>
      <c r="H30" s="2">
        <f>(7-17)</f>
        <v>-10</v>
      </c>
      <c r="I30" s="2">
        <f>(7-17)</f>
        <v>-10</v>
      </c>
      <c r="J30" s="2">
        <f>(6-18)</f>
        <v>-12</v>
      </c>
      <c r="K30" s="2">
        <f>(7-17)</f>
        <v>-10</v>
      </c>
      <c r="L30" s="2">
        <f>(2-22)</f>
        <v>-20</v>
      </c>
      <c r="M30" s="2">
        <f>(14-10)</f>
        <v>4</v>
      </c>
      <c r="N30" s="2">
        <f>(7-17)</f>
        <v>-10</v>
      </c>
      <c r="O30" s="2" t="s">
        <v>48</v>
      </c>
      <c r="P30" s="2">
        <f>(16-8)</f>
        <v>8</v>
      </c>
      <c r="Q30" s="2">
        <f>(23-1)</f>
        <v>22</v>
      </c>
      <c r="R30" s="2">
        <f>(18-6)</f>
        <v>12</v>
      </c>
      <c r="S30" s="2">
        <f>(22-2)</f>
        <v>20</v>
      </c>
      <c r="T30" s="2">
        <f>(20-4)</f>
        <v>16</v>
      </c>
    </row>
    <row r="31" spans="1:20" ht="12" customHeight="1" x14ac:dyDescent="0.25">
      <c r="A31" s="1" t="s">
        <v>11</v>
      </c>
      <c r="B31" s="7" t="s">
        <v>72</v>
      </c>
      <c r="C31" s="1">
        <f>(1470)</f>
        <v>1470</v>
      </c>
      <c r="D31" s="1">
        <f>(129-231)</f>
        <v>-102</v>
      </c>
      <c r="E31" s="2">
        <f>(0-24)</f>
        <v>-24</v>
      </c>
      <c r="F31" s="2">
        <f>(5-19)</f>
        <v>-14</v>
      </c>
      <c r="G31" s="2">
        <f>(7-17)</f>
        <v>-10</v>
      </c>
      <c r="H31" s="2">
        <f>(3-21)</f>
        <v>-18</v>
      </c>
      <c r="I31" s="2">
        <f>(8-16)</f>
        <v>-8</v>
      </c>
      <c r="J31" s="2">
        <f>(1-23)</f>
        <v>-22</v>
      </c>
      <c r="K31" s="2">
        <f>(5-19)</f>
        <v>-14</v>
      </c>
      <c r="L31" s="2">
        <f>(7-17)</f>
        <v>-10</v>
      </c>
      <c r="M31" s="2">
        <f>(10-14)</f>
        <v>-4</v>
      </c>
      <c r="N31" s="2">
        <f>(7-17)</f>
        <v>-10</v>
      </c>
      <c r="O31" s="2">
        <f>(8-16)</f>
        <v>-8</v>
      </c>
      <c r="P31" s="2" t="s">
        <v>48</v>
      </c>
      <c r="Q31" s="2">
        <f>(17-7)</f>
        <v>10</v>
      </c>
      <c r="R31" s="2">
        <f>(15-9)</f>
        <v>6</v>
      </c>
      <c r="S31" s="2">
        <f>(18-6)</f>
        <v>12</v>
      </c>
      <c r="T31" s="2">
        <f>(18-6)</f>
        <v>12</v>
      </c>
    </row>
    <row r="32" spans="1:20" ht="12" customHeight="1" x14ac:dyDescent="0.25">
      <c r="A32" s="1" t="s">
        <v>12</v>
      </c>
      <c r="B32" s="7" t="s">
        <v>73</v>
      </c>
      <c r="C32" s="1">
        <f>(1372)</f>
        <v>1372</v>
      </c>
      <c r="D32" s="1">
        <f>(92-268)</f>
        <v>-176</v>
      </c>
      <c r="E32" s="2">
        <f>(0-24)</f>
        <v>-24</v>
      </c>
      <c r="F32" s="2">
        <f>(1-23)</f>
        <v>-22</v>
      </c>
      <c r="G32" s="2">
        <f>(1-23)</f>
        <v>-22</v>
      </c>
      <c r="H32" s="2">
        <f>(2-22)</f>
        <v>-20</v>
      </c>
      <c r="I32" s="2">
        <f>(5-19)</f>
        <v>-14</v>
      </c>
      <c r="J32" s="2">
        <f>(6-18)</f>
        <v>-12</v>
      </c>
      <c r="K32" s="2">
        <f>(5-19)</f>
        <v>-14</v>
      </c>
      <c r="L32" s="2">
        <f>(6-18)</f>
        <v>-12</v>
      </c>
      <c r="M32" s="2">
        <f>(6-18)</f>
        <v>-12</v>
      </c>
      <c r="N32" s="2">
        <f>(6-18)</f>
        <v>-12</v>
      </c>
      <c r="O32" s="2">
        <f>(1-23)</f>
        <v>-22</v>
      </c>
      <c r="P32" s="2">
        <f>(7-17)</f>
        <v>-10</v>
      </c>
      <c r="Q32" s="2" t="s">
        <v>48</v>
      </c>
      <c r="R32" s="2">
        <f>(13-11)</f>
        <v>2</v>
      </c>
      <c r="S32" s="2">
        <f>(15-9)</f>
        <v>6</v>
      </c>
      <c r="T32" s="2">
        <f>(18-6)</f>
        <v>12</v>
      </c>
    </row>
    <row r="33" spans="1:20" ht="12" customHeight="1" x14ac:dyDescent="0.25">
      <c r="A33" s="1" t="s">
        <v>13</v>
      </c>
      <c r="B33" s="7" t="s">
        <v>74</v>
      </c>
      <c r="C33" s="1">
        <f>(1351)</f>
        <v>1351</v>
      </c>
      <c r="D33" s="1">
        <f>(85-275)</f>
        <v>-190</v>
      </c>
      <c r="E33" s="2">
        <f>(0-24)</f>
        <v>-24</v>
      </c>
      <c r="F33" s="2">
        <f>(3-21)</f>
        <v>-18</v>
      </c>
      <c r="G33" s="2">
        <f>(4-20)</f>
        <v>-16</v>
      </c>
      <c r="H33" s="2">
        <f>(2-22)</f>
        <v>-20</v>
      </c>
      <c r="I33" s="2">
        <f>(3-21)</f>
        <v>-18</v>
      </c>
      <c r="J33" s="2">
        <f>(4-20)</f>
        <v>-16</v>
      </c>
      <c r="K33" s="2">
        <f>(4-20)</f>
        <v>-16</v>
      </c>
      <c r="L33" s="2">
        <f>(7-17)</f>
        <v>-10</v>
      </c>
      <c r="M33" s="2">
        <f>(4-20)</f>
        <v>-16</v>
      </c>
      <c r="N33" s="2">
        <f>(1-23)</f>
        <v>-22</v>
      </c>
      <c r="O33" s="2">
        <f>(6-18)</f>
        <v>-12</v>
      </c>
      <c r="P33" s="2">
        <f>(9-15)</f>
        <v>-6</v>
      </c>
      <c r="Q33" s="2">
        <f>(11-13)</f>
        <v>-2</v>
      </c>
      <c r="R33" s="2" t="s">
        <v>48</v>
      </c>
      <c r="S33" s="2">
        <f>(11-13)</f>
        <v>-2</v>
      </c>
      <c r="T33" s="2">
        <f>(16-8)</f>
        <v>8</v>
      </c>
    </row>
    <row r="34" spans="1:20" ht="12" customHeight="1" x14ac:dyDescent="0.25">
      <c r="A34" s="1" t="s">
        <v>14</v>
      </c>
      <c r="B34" s="7" t="s">
        <v>75</v>
      </c>
      <c r="C34" s="1">
        <f>(1256)</f>
        <v>1256</v>
      </c>
      <c r="D34" s="1">
        <f>(56-304)</f>
        <v>-248</v>
      </c>
      <c r="E34" s="2">
        <f>(0-24)</f>
        <v>-24</v>
      </c>
      <c r="F34" s="2">
        <f>(2-22)</f>
        <v>-20</v>
      </c>
      <c r="G34" s="2">
        <f>(0-24)</f>
        <v>-24</v>
      </c>
      <c r="H34" s="2">
        <f>(1-23)</f>
        <v>-22</v>
      </c>
      <c r="I34" s="2">
        <f>(1-23)</f>
        <v>-22</v>
      </c>
      <c r="J34" s="2">
        <f>(1-23)</f>
        <v>-22</v>
      </c>
      <c r="K34" s="2">
        <f>(1-23)</f>
        <v>-22</v>
      </c>
      <c r="L34" s="2">
        <f>(3-21)</f>
        <v>-18</v>
      </c>
      <c r="M34" s="2">
        <f>(5-19)</f>
        <v>-14</v>
      </c>
      <c r="N34" s="2">
        <f>(2-22)</f>
        <v>-20</v>
      </c>
      <c r="O34" s="2">
        <f>(2-22)</f>
        <v>-20</v>
      </c>
      <c r="P34" s="2">
        <f>(6-18)</f>
        <v>-12</v>
      </c>
      <c r="Q34" s="2">
        <f>(9-15)</f>
        <v>-6</v>
      </c>
      <c r="R34" s="2">
        <f>(13-11)</f>
        <v>2</v>
      </c>
      <c r="S34" s="2" t="s">
        <v>48</v>
      </c>
      <c r="T34" s="2">
        <f>(10-14)</f>
        <v>-4</v>
      </c>
    </row>
    <row r="35" spans="1:20" ht="12" customHeight="1" x14ac:dyDescent="0.25">
      <c r="A35" s="1" t="s">
        <v>15</v>
      </c>
      <c r="B35" s="7" t="s">
        <v>76</v>
      </c>
      <c r="C35" s="1">
        <f>(1241)</f>
        <v>1241</v>
      </c>
      <c r="D35" s="1">
        <f>(52-308)</f>
        <v>-256</v>
      </c>
      <c r="E35" s="2">
        <f>(0-24)</f>
        <v>-24</v>
      </c>
      <c r="F35" s="2">
        <f>(2-22)</f>
        <v>-20</v>
      </c>
      <c r="G35" s="2">
        <f>(2-22)</f>
        <v>-20</v>
      </c>
      <c r="H35" s="2">
        <f>(0-24)</f>
        <v>-24</v>
      </c>
      <c r="I35" s="2">
        <f>(3-21)</f>
        <v>-18</v>
      </c>
      <c r="J35" s="2">
        <f>(0-24)</f>
        <v>-24</v>
      </c>
      <c r="K35" s="2">
        <f>(1-23)</f>
        <v>-22</v>
      </c>
      <c r="L35" s="2">
        <f>(0-24)</f>
        <v>-24</v>
      </c>
      <c r="M35" s="2">
        <f>(4-20)</f>
        <v>-16</v>
      </c>
      <c r="N35" s="2">
        <f>(2-22)</f>
        <v>-20</v>
      </c>
      <c r="O35" s="2">
        <f>(4-20)</f>
        <v>-16</v>
      </c>
      <c r="P35" s="2">
        <f>(6-18)</f>
        <v>-12</v>
      </c>
      <c r="Q35" s="2">
        <f>(6-18)</f>
        <v>-12</v>
      </c>
      <c r="R35" s="2">
        <f>(8-16)</f>
        <v>-8</v>
      </c>
      <c r="S35" s="2">
        <f>(14-10)</f>
        <v>4</v>
      </c>
      <c r="T35" s="2" t="s">
        <v>48</v>
      </c>
    </row>
    <row r="37" spans="1:20" ht="12" customHeight="1" x14ac:dyDescent="0.25">
      <c r="C37" s="3" t="s">
        <v>148</v>
      </c>
      <c r="D37" s="3"/>
      <c r="E37" s="6" t="s">
        <v>122</v>
      </c>
      <c r="F37" s="6" t="s">
        <v>125</v>
      </c>
      <c r="G37" s="6" t="s">
        <v>124</v>
      </c>
      <c r="H37" s="6" t="s">
        <v>123</v>
      </c>
      <c r="I37" s="6" t="s">
        <v>126</v>
      </c>
      <c r="J37" s="6" t="s">
        <v>127</v>
      </c>
      <c r="K37" s="6" t="s">
        <v>128</v>
      </c>
      <c r="L37" s="6" t="s">
        <v>129</v>
      </c>
      <c r="M37" s="6" t="s">
        <v>130</v>
      </c>
      <c r="N37" s="6" t="s">
        <v>131</v>
      </c>
      <c r="O37" s="6" t="s">
        <v>132</v>
      </c>
      <c r="P37" s="6" t="s">
        <v>133</v>
      </c>
      <c r="Q37" s="6" t="s">
        <v>134</v>
      </c>
      <c r="R37" s="6" t="s">
        <v>135</v>
      </c>
      <c r="S37" s="6" t="s">
        <v>136</v>
      </c>
      <c r="T37" s="6" t="s">
        <v>137</v>
      </c>
    </row>
    <row r="38" spans="1:20" ht="12" customHeight="1" x14ac:dyDescent="0.25">
      <c r="A38" s="1" t="s">
        <v>0</v>
      </c>
      <c r="B38" s="7" t="s">
        <v>73</v>
      </c>
      <c r="C38" s="1">
        <f>(1895)</f>
        <v>1895</v>
      </c>
      <c r="D38" s="1">
        <f>(303-57)</f>
        <v>246</v>
      </c>
      <c r="E38" s="2" t="s">
        <v>48</v>
      </c>
      <c r="F38" s="2">
        <f>(18-6)</f>
        <v>12</v>
      </c>
      <c r="G38" s="2">
        <f>(15-9)</f>
        <v>6</v>
      </c>
      <c r="H38" s="2">
        <f>(13-11)</f>
        <v>2</v>
      </c>
      <c r="I38" s="2">
        <f>(18-6)</f>
        <v>12</v>
      </c>
      <c r="J38" s="2">
        <f>(22-2)</f>
        <v>20</v>
      </c>
      <c r="K38" s="2">
        <f>(17-7)</f>
        <v>10</v>
      </c>
      <c r="L38" s="2">
        <f>(21-3)</f>
        <v>18</v>
      </c>
      <c r="M38" s="2">
        <f>(21-3)</f>
        <v>18</v>
      </c>
      <c r="N38" s="2">
        <f>(20-4)</f>
        <v>16</v>
      </c>
      <c r="O38" s="2">
        <f>(24-0)</f>
        <v>24</v>
      </c>
      <c r="P38" s="2">
        <f>(22-2)</f>
        <v>20</v>
      </c>
      <c r="Q38" s="2">
        <f>(24-0)</f>
        <v>24</v>
      </c>
      <c r="R38" s="2">
        <f>(23-1)</f>
        <v>22</v>
      </c>
      <c r="S38" s="2">
        <f>(24-0)</f>
        <v>24</v>
      </c>
      <c r="T38" s="2">
        <f>(21-3)</f>
        <v>18</v>
      </c>
    </row>
    <row r="39" spans="1:20" ht="12" customHeight="1" x14ac:dyDescent="0.25">
      <c r="A39" s="1" t="s">
        <v>1</v>
      </c>
      <c r="B39" s="7" t="s">
        <v>76</v>
      </c>
      <c r="C39" s="1">
        <f>(1778)</f>
        <v>1778</v>
      </c>
      <c r="D39" s="1">
        <f>(266-94)</f>
        <v>172</v>
      </c>
      <c r="E39" s="2">
        <f>(6-18)</f>
        <v>-12</v>
      </c>
      <c r="F39" s="2" t="s">
        <v>48</v>
      </c>
      <c r="G39" s="2">
        <f>(14-10)</f>
        <v>4</v>
      </c>
      <c r="H39" s="2">
        <f>(8-16)</f>
        <v>-8</v>
      </c>
      <c r="I39" s="2">
        <f>(18-6)</f>
        <v>12</v>
      </c>
      <c r="J39" s="2">
        <f>(14-10)</f>
        <v>4</v>
      </c>
      <c r="K39" s="2">
        <f>(18-6)</f>
        <v>12</v>
      </c>
      <c r="L39" s="2">
        <f>(18-6)</f>
        <v>12</v>
      </c>
      <c r="M39" s="2">
        <f>(21-3)</f>
        <v>18</v>
      </c>
      <c r="N39" s="2">
        <f>(19-5)</f>
        <v>14</v>
      </c>
      <c r="O39" s="2">
        <f>(23-1)</f>
        <v>22</v>
      </c>
      <c r="P39" s="2">
        <f>(19-5)</f>
        <v>14</v>
      </c>
      <c r="Q39" s="2">
        <f>(22-2)</f>
        <v>20</v>
      </c>
      <c r="R39" s="2">
        <f>(21-3)</f>
        <v>18</v>
      </c>
      <c r="S39" s="2">
        <f>(22-2)</f>
        <v>20</v>
      </c>
      <c r="T39" s="2">
        <f>(23-1)</f>
        <v>22</v>
      </c>
    </row>
    <row r="40" spans="1:20" ht="12" customHeight="1" x14ac:dyDescent="0.25">
      <c r="A40" s="1" t="s">
        <v>2</v>
      </c>
      <c r="B40" s="7" t="s">
        <v>75</v>
      </c>
      <c r="C40" s="1">
        <f>(1760)</f>
        <v>1760</v>
      </c>
      <c r="D40" s="1">
        <f>(260-100)</f>
        <v>160</v>
      </c>
      <c r="E40" s="2">
        <f>(9-15)</f>
        <v>-6</v>
      </c>
      <c r="F40" s="2">
        <f>(10-14)</f>
        <v>-4</v>
      </c>
      <c r="G40" s="2" t="s">
        <v>48</v>
      </c>
      <c r="H40" s="2">
        <f>(13-11)</f>
        <v>2</v>
      </c>
      <c r="I40" s="2">
        <f>(14-10)</f>
        <v>4</v>
      </c>
      <c r="J40" s="2">
        <f>(16-8)</f>
        <v>8</v>
      </c>
      <c r="K40" s="2">
        <f>(15-9)</f>
        <v>6</v>
      </c>
      <c r="L40" s="2">
        <f>(14-10)</f>
        <v>4</v>
      </c>
      <c r="M40" s="2">
        <f>(17-7)</f>
        <v>10</v>
      </c>
      <c r="N40" s="2">
        <f>(17-7)</f>
        <v>10</v>
      </c>
      <c r="O40" s="2">
        <f>(22-2)</f>
        <v>20</v>
      </c>
      <c r="P40" s="2">
        <f>(20-4)</f>
        <v>16</v>
      </c>
      <c r="Q40" s="2">
        <f>(23-1)</f>
        <v>22</v>
      </c>
      <c r="R40" s="2">
        <f>(23-1)</f>
        <v>22</v>
      </c>
      <c r="S40" s="2">
        <f>(23-1)</f>
        <v>22</v>
      </c>
      <c r="T40" s="2">
        <f>(24-0)</f>
        <v>24</v>
      </c>
    </row>
    <row r="41" spans="1:20" ht="12" customHeight="1" x14ac:dyDescent="0.25">
      <c r="A41" s="1" t="s">
        <v>3</v>
      </c>
      <c r="B41" s="7" t="s">
        <v>74</v>
      </c>
      <c r="C41" s="1">
        <f>(1740)</f>
        <v>1740</v>
      </c>
      <c r="D41" s="1">
        <f>(250-110)</f>
        <v>140</v>
      </c>
      <c r="E41" s="2">
        <f>(11-13)</f>
        <v>-2</v>
      </c>
      <c r="F41" s="2">
        <f>(16-8)</f>
        <v>8</v>
      </c>
      <c r="G41" s="2">
        <f>(11-13)</f>
        <v>-2</v>
      </c>
      <c r="H41" s="2" t="s">
        <v>48</v>
      </c>
      <c r="I41" s="2">
        <f>(16-8)</f>
        <v>8</v>
      </c>
      <c r="J41" s="2">
        <f>(19-5)</f>
        <v>14</v>
      </c>
      <c r="K41" s="2">
        <f>(10-14)</f>
        <v>-4</v>
      </c>
      <c r="L41" s="2">
        <f>(15-9)</f>
        <v>6</v>
      </c>
      <c r="M41" s="2">
        <f>(13-11)</f>
        <v>2</v>
      </c>
      <c r="N41" s="2">
        <f>(19-5)</f>
        <v>14</v>
      </c>
      <c r="O41" s="2">
        <f>(15-9)</f>
        <v>6</v>
      </c>
      <c r="P41" s="2">
        <f>(21-3)</f>
        <v>18</v>
      </c>
      <c r="Q41" s="2">
        <f>(20-4)</f>
        <v>16</v>
      </c>
      <c r="R41" s="2">
        <f>(22-2)</f>
        <v>20</v>
      </c>
      <c r="S41" s="2">
        <f>(20-4)</f>
        <v>16</v>
      </c>
      <c r="T41" s="2">
        <f>(22-2)</f>
        <v>20</v>
      </c>
    </row>
    <row r="42" spans="1:20" ht="12" customHeight="1" x14ac:dyDescent="0.25">
      <c r="A42" s="1" t="s">
        <v>4</v>
      </c>
      <c r="B42" s="7" t="s">
        <v>77</v>
      </c>
      <c r="C42" s="1">
        <f>(1671)</f>
        <v>1671</v>
      </c>
      <c r="D42" s="1">
        <f>(222-138)</f>
        <v>84</v>
      </c>
      <c r="E42" s="2">
        <f>(6-18)</f>
        <v>-12</v>
      </c>
      <c r="F42" s="2">
        <f>(6-18)</f>
        <v>-12</v>
      </c>
      <c r="G42" s="2">
        <f>(10-14)</f>
        <v>-4</v>
      </c>
      <c r="H42" s="2">
        <f>(8-16)</f>
        <v>-8</v>
      </c>
      <c r="I42" s="2" t="s">
        <v>48</v>
      </c>
      <c r="J42" s="2">
        <f>(10-14)</f>
        <v>-4</v>
      </c>
      <c r="K42" s="2">
        <f>(15-9)</f>
        <v>6</v>
      </c>
      <c r="L42" s="2">
        <f>(11-13)</f>
        <v>-2</v>
      </c>
      <c r="M42" s="2">
        <f>(18-6)</f>
        <v>12</v>
      </c>
      <c r="N42" s="2">
        <f>(15-9)</f>
        <v>6</v>
      </c>
      <c r="O42" s="2">
        <f>(19-5)</f>
        <v>14</v>
      </c>
      <c r="P42" s="2">
        <f>(19-5)</f>
        <v>14</v>
      </c>
      <c r="Q42" s="2">
        <f>(21-3)</f>
        <v>18</v>
      </c>
      <c r="R42" s="2">
        <f>(18-6)</f>
        <v>12</v>
      </c>
      <c r="S42" s="2">
        <f>(23-1)</f>
        <v>22</v>
      </c>
      <c r="T42" s="2">
        <f>(23-1)</f>
        <v>22</v>
      </c>
    </row>
    <row r="43" spans="1:20" ht="12" customHeight="1" x14ac:dyDescent="0.25">
      <c r="A43" s="1" t="s">
        <v>5</v>
      </c>
      <c r="B43" s="7" t="s">
        <v>78</v>
      </c>
      <c r="C43" s="1">
        <f>(1643)</f>
        <v>1643</v>
      </c>
      <c r="D43" s="1">
        <f>(204-153)</f>
        <v>51</v>
      </c>
      <c r="E43" s="2">
        <f>(2-22)</f>
        <v>-20</v>
      </c>
      <c r="F43" s="2">
        <f>(10-14)</f>
        <v>-4</v>
      </c>
      <c r="G43" s="2">
        <f>(8-16)</f>
        <v>-8</v>
      </c>
      <c r="H43" s="2">
        <f>(5-19)</f>
        <v>-14</v>
      </c>
      <c r="I43" s="2">
        <f>(14-10)</f>
        <v>4</v>
      </c>
      <c r="J43" s="2" t="s">
        <v>48</v>
      </c>
      <c r="K43" s="2">
        <f>(7-17)</f>
        <v>-10</v>
      </c>
      <c r="L43" s="2">
        <f>(14-10)</f>
        <v>4</v>
      </c>
      <c r="M43" s="2">
        <f>(19-5)</f>
        <v>14</v>
      </c>
      <c r="N43" s="2">
        <f>(16-8)</f>
        <v>8</v>
      </c>
      <c r="O43" s="2">
        <f>(15-6)</f>
        <v>9</v>
      </c>
      <c r="P43" s="2">
        <f>(18-6)</f>
        <v>12</v>
      </c>
      <c r="Q43" s="2">
        <f>(15-9)</f>
        <v>6</v>
      </c>
      <c r="R43" s="2">
        <f>(22-2)</f>
        <v>20</v>
      </c>
      <c r="S43" s="2">
        <f>(21-3)</f>
        <v>18</v>
      </c>
      <c r="T43" s="2">
        <f>(18-6)</f>
        <v>12</v>
      </c>
    </row>
    <row r="44" spans="1:20" ht="12" customHeight="1" x14ac:dyDescent="0.25">
      <c r="A44" s="1" t="s">
        <v>6</v>
      </c>
      <c r="B44" s="7" t="s">
        <v>79</v>
      </c>
      <c r="C44" s="1">
        <f>(1635)</f>
        <v>1635</v>
      </c>
      <c r="D44" s="1">
        <f>(201-148)</f>
        <v>53</v>
      </c>
      <c r="E44" s="2">
        <f>(7-17)</f>
        <v>-10</v>
      </c>
      <c r="F44" s="2">
        <f>(6-18)</f>
        <v>-12</v>
      </c>
      <c r="G44" s="2">
        <f>(9-15)</f>
        <v>-6</v>
      </c>
      <c r="H44" s="2">
        <f>(14-10)</f>
        <v>4</v>
      </c>
      <c r="I44" s="2">
        <f>(9-15)</f>
        <v>-6</v>
      </c>
      <c r="J44" s="2">
        <f>(17-7)</f>
        <v>10</v>
      </c>
      <c r="K44" s="2" t="s">
        <v>48</v>
      </c>
      <c r="L44" s="2">
        <f>(16-8)</f>
        <v>8</v>
      </c>
      <c r="M44" s="2">
        <f>(5-12)</f>
        <v>-7</v>
      </c>
      <c r="N44" s="2">
        <f>(15-9)</f>
        <v>6</v>
      </c>
      <c r="O44" s="2">
        <f>(14-6)</f>
        <v>8</v>
      </c>
      <c r="P44" s="2">
        <f>(10-14)</f>
        <v>-4</v>
      </c>
      <c r="Q44" s="2">
        <f>(18-6)</f>
        <v>12</v>
      </c>
      <c r="R44" s="2">
        <f>(18-6)</f>
        <v>12</v>
      </c>
      <c r="S44" s="2">
        <f>(21-3)</f>
        <v>18</v>
      </c>
      <c r="T44" s="2">
        <f>(22-2)</f>
        <v>20</v>
      </c>
    </row>
    <row r="45" spans="1:20" ht="12" customHeight="1" x14ac:dyDescent="0.25">
      <c r="A45" s="1" t="s">
        <v>7</v>
      </c>
      <c r="B45" s="7" t="s">
        <v>80</v>
      </c>
      <c r="C45" s="1">
        <f>(1632)</f>
        <v>1632</v>
      </c>
      <c r="D45" s="1">
        <f>(198-160)</f>
        <v>38</v>
      </c>
      <c r="E45" s="2">
        <f>(3-21)</f>
        <v>-18</v>
      </c>
      <c r="F45" s="2">
        <f>(6-18)</f>
        <v>-12</v>
      </c>
      <c r="G45" s="2">
        <f>(10-14)</f>
        <v>-4</v>
      </c>
      <c r="H45" s="2">
        <f>(9-15)</f>
        <v>-6</v>
      </c>
      <c r="I45" s="2">
        <f>(13-11)</f>
        <v>2</v>
      </c>
      <c r="J45" s="2">
        <f>(10-14)</f>
        <v>-4</v>
      </c>
      <c r="K45" s="2">
        <f>(8-16)</f>
        <v>-8</v>
      </c>
      <c r="L45" s="2" t="s">
        <v>48</v>
      </c>
      <c r="M45" s="2">
        <f>(14-10)</f>
        <v>4</v>
      </c>
      <c r="N45" s="2">
        <f>(10-14)</f>
        <v>-4</v>
      </c>
      <c r="O45" s="2">
        <f>(15-9)</f>
        <v>6</v>
      </c>
      <c r="P45" s="2">
        <f>(22-2)</f>
        <v>20</v>
      </c>
      <c r="Q45" s="2">
        <f>(20-4)</f>
        <v>16</v>
      </c>
      <c r="R45" s="2">
        <f>(18-6)</f>
        <v>12</v>
      </c>
      <c r="S45" s="2">
        <f>(24-0)</f>
        <v>24</v>
      </c>
      <c r="T45" s="2">
        <f>(16-6)</f>
        <v>10</v>
      </c>
    </row>
    <row r="46" spans="1:20" ht="12" customHeight="1" x14ac:dyDescent="0.25">
      <c r="A46" s="1" t="s">
        <v>8</v>
      </c>
      <c r="B46" s="7" t="s">
        <v>81</v>
      </c>
      <c r="C46" s="1">
        <f>(1582)</f>
        <v>1582</v>
      </c>
      <c r="D46" s="1">
        <f>(174-176)</f>
        <v>-2</v>
      </c>
      <c r="E46" s="2">
        <f>(3-21)</f>
        <v>-18</v>
      </c>
      <c r="F46" s="2">
        <f>(3-21)</f>
        <v>-18</v>
      </c>
      <c r="G46" s="2">
        <f>(7-17)</f>
        <v>-10</v>
      </c>
      <c r="H46" s="2">
        <f>(11-13)</f>
        <v>-2</v>
      </c>
      <c r="I46" s="2">
        <f>(6-18)</f>
        <v>-12</v>
      </c>
      <c r="J46" s="2">
        <f>(5-19)</f>
        <v>-14</v>
      </c>
      <c r="K46" s="2">
        <f>(12-5)</f>
        <v>7</v>
      </c>
      <c r="L46" s="2">
        <f>(10-14)</f>
        <v>-4</v>
      </c>
      <c r="M46" s="2" t="s">
        <v>48</v>
      </c>
      <c r="N46" s="2">
        <f>(17-7)</f>
        <v>10</v>
      </c>
      <c r="O46" s="2">
        <f>(16-6)</f>
        <v>10</v>
      </c>
      <c r="P46" s="2">
        <f>(10-14)</f>
        <v>-4</v>
      </c>
      <c r="Q46" s="2">
        <f>(15-9)</f>
        <v>6</v>
      </c>
      <c r="R46" s="2">
        <f>(20-4)</f>
        <v>16</v>
      </c>
      <c r="S46" s="2">
        <f>(20-4)</f>
        <v>16</v>
      </c>
      <c r="T46" s="2">
        <f>(19-4)</f>
        <v>15</v>
      </c>
    </row>
    <row r="47" spans="1:20" ht="12" customHeight="1" x14ac:dyDescent="0.25">
      <c r="A47" s="1" t="s">
        <v>9</v>
      </c>
      <c r="B47" s="7" t="s">
        <v>82</v>
      </c>
      <c r="C47" s="1">
        <f>(1527)</f>
        <v>1527</v>
      </c>
      <c r="D47" s="1">
        <f>(146-212)</f>
        <v>-66</v>
      </c>
      <c r="E47" s="2">
        <f>(4-20)</f>
        <v>-16</v>
      </c>
      <c r="F47" s="2">
        <f>(5-19)</f>
        <v>-14</v>
      </c>
      <c r="G47" s="2">
        <f>(7-17)</f>
        <v>-10</v>
      </c>
      <c r="H47" s="2">
        <f>(5-19)</f>
        <v>-14</v>
      </c>
      <c r="I47" s="2">
        <f>(9-15)</f>
        <v>-6</v>
      </c>
      <c r="J47" s="2">
        <f>(8-16)</f>
        <v>-8</v>
      </c>
      <c r="K47" s="2">
        <f>(9-15)</f>
        <v>-6</v>
      </c>
      <c r="L47" s="2">
        <f>(14-10)</f>
        <v>4</v>
      </c>
      <c r="M47" s="2">
        <f>(7-17)</f>
        <v>-10</v>
      </c>
      <c r="N47" s="2" t="s">
        <v>48</v>
      </c>
      <c r="O47" s="2">
        <f>(11-12)</f>
        <v>-1</v>
      </c>
      <c r="P47" s="2">
        <f>(10-14)</f>
        <v>-4</v>
      </c>
      <c r="Q47" s="2">
        <f>(11-13)</f>
        <v>-2</v>
      </c>
      <c r="R47" s="2">
        <f>(18-6)</f>
        <v>12</v>
      </c>
      <c r="S47" s="2">
        <f>(17-6)</f>
        <v>11</v>
      </c>
      <c r="T47" s="2">
        <f>(11-13)</f>
        <v>-2</v>
      </c>
    </row>
    <row r="48" spans="1:20" ht="12" customHeight="1" x14ac:dyDescent="0.25">
      <c r="A48" s="1" t="s">
        <v>10</v>
      </c>
      <c r="B48" s="7" t="s">
        <v>83</v>
      </c>
      <c r="C48" s="1">
        <f>(1515)</f>
        <v>1515</v>
      </c>
      <c r="D48" s="1">
        <f>(144-205)</f>
        <v>-61</v>
      </c>
      <c r="E48" s="2">
        <f>(0-24)</f>
        <v>-24</v>
      </c>
      <c r="F48" s="2">
        <f>(1-23)</f>
        <v>-22</v>
      </c>
      <c r="G48" s="2">
        <f>(2-22)</f>
        <v>-20</v>
      </c>
      <c r="H48" s="2">
        <f>(9-15)</f>
        <v>-6</v>
      </c>
      <c r="I48" s="2">
        <f>(5-19)</f>
        <v>-14</v>
      </c>
      <c r="J48" s="2">
        <f>(6-15)</f>
        <v>-9</v>
      </c>
      <c r="K48" s="2">
        <f>(6-14)</f>
        <v>-8</v>
      </c>
      <c r="L48" s="2">
        <f>(9-15)</f>
        <v>-6</v>
      </c>
      <c r="M48" s="2">
        <f>(6-16)</f>
        <v>-10</v>
      </c>
      <c r="N48" s="2">
        <f>(12-11)</f>
        <v>1</v>
      </c>
      <c r="O48" s="2" t="s">
        <v>48</v>
      </c>
      <c r="P48" s="2">
        <f>(15-9)</f>
        <v>6</v>
      </c>
      <c r="Q48" s="2">
        <f>(13-11)</f>
        <v>2</v>
      </c>
      <c r="R48" s="2">
        <f>(20-4)</f>
        <v>16</v>
      </c>
      <c r="S48" s="2">
        <f>(20-4)</f>
        <v>16</v>
      </c>
      <c r="T48" s="2">
        <f>(20-3)</f>
        <v>17</v>
      </c>
    </row>
    <row r="49" spans="1:20" ht="12" customHeight="1" x14ac:dyDescent="0.25">
      <c r="A49" s="1" t="s">
        <v>11</v>
      </c>
      <c r="B49" s="7" t="s">
        <v>84</v>
      </c>
      <c r="C49" s="1">
        <f>(1507)</f>
        <v>1507</v>
      </c>
      <c r="D49" s="1">
        <f>(148-212)</f>
        <v>-64</v>
      </c>
      <c r="E49" s="2">
        <f>(2-22)</f>
        <v>-20</v>
      </c>
      <c r="F49" s="2">
        <f>(5-19)</f>
        <v>-14</v>
      </c>
      <c r="G49" s="2">
        <f>(4-20)</f>
        <v>-16</v>
      </c>
      <c r="H49" s="2">
        <f>(3-21)</f>
        <v>-18</v>
      </c>
      <c r="I49" s="2">
        <f>(5-19)</f>
        <v>-14</v>
      </c>
      <c r="J49" s="2">
        <f>(6-18)</f>
        <v>-12</v>
      </c>
      <c r="K49" s="2">
        <f>(14-10)</f>
        <v>4</v>
      </c>
      <c r="L49" s="2">
        <f>(2-22)</f>
        <v>-20</v>
      </c>
      <c r="M49" s="2">
        <f>(14-10)</f>
        <v>4</v>
      </c>
      <c r="N49" s="2">
        <f>(14-10)</f>
        <v>4</v>
      </c>
      <c r="O49" s="2">
        <f>(9-15)</f>
        <v>-6</v>
      </c>
      <c r="P49" s="2" t="s">
        <v>48</v>
      </c>
      <c r="Q49" s="2">
        <f>(18-6)</f>
        <v>12</v>
      </c>
      <c r="R49" s="2">
        <f>(10-14)</f>
        <v>-4</v>
      </c>
      <c r="S49" s="2">
        <f>(21-3)</f>
        <v>18</v>
      </c>
      <c r="T49" s="2">
        <f>(21-3)</f>
        <v>18</v>
      </c>
    </row>
    <row r="50" spans="1:20" ht="12" customHeight="1" x14ac:dyDescent="0.25">
      <c r="A50" s="1" t="s">
        <v>12</v>
      </c>
      <c r="B50" s="7" t="s">
        <v>85</v>
      </c>
      <c r="C50" s="1">
        <f>(1428)</f>
        <v>1428</v>
      </c>
      <c r="D50" s="1">
        <f>(111-249)</f>
        <v>-138</v>
      </c>
      <c r="E50" s="2">
        <f>(0-24)</f>
        <v>-24</v>
      </c>
      <c r="F50" s="2">
        <f>(2-22)</f>
        <v>-20</v>
      </c>
      <c r="G50" s="2">
        <f>(1-23)</f>
        <v>-22</v>
      </c>
      <c r="H50" s="2">
        <f>(4-20)</f>
        <v>-16</v>
      </c>
      <c r="I50" s="2">
        <f>(3-21)</f>
        <v>-18</v>
      </c>
      <c r="J50" s="2">
        <f>(9-15)</f>
        <v>-6</v>
      </c>
      <c r="K50" s="2">
        <f>(6-18)</f>
        <v>-12</v>
      </c>
      <c r="L50" s="2">
        <f>(4-20)</f>
        <v>-16</v>
      </c>
      <c r="M50" s="2">
        <f>(9-15)</f>
        <v>-6</v>
      </c>
      <c r="N50" s="2">
        <f>(13-11)</f>
        <v>2</v>
      </c>
      <c r="O50" s="2">
        <f>(11-13)</f>
        <v>-2</v>
      </c>
      <c r="P50" s="2">
        <f>(6-18)</f>
        <v>-12</v>
      </c>
      <c r="Q50" s="2" t="s">
        <v>48</v>
      </c>
      <c r="R50" s="2">
        <f>(11-13)</f>
        <v>-2</v>
      </c>
      <c r="S50" s="2">
        <f>(16-8)</f>
        <v>8</v>
      </c>
      <c r="T50" s="2">
        <f>(16-8)</f>
        <v>8</v>
      </c>
    </row>
    <row r="51" spans="1:20" ht="12" customHeight="1" x14ac:dyDescent="0.25">
      <c r="A51" s="1" t="s">
        <v>13</v>
      </c>
      <c r="B51" s="7" t="s">
        <v>86</v>
      </c>
      <c r="C51" s="1">
        <f>(1372)</f>
        <v>1372</v>
      </c>
      <c r="D51" s="1">
        <f>(77-283)</f>
        <v>-206</v>
      </c>
      <c r="E51" s="2">
        <f>(1-23)</f>
        <v>-22</v>
      </c>
      <c r="F51" s="2">
        <f>(3-21)</f>
        <v>-18</v>
      </c>
      <c r="G51" s="2">
        <f>(1-23)</f>
        <v>-22</v>
      </c>
      <c r="H51" s="2">
        <f>(2-22)</f>
        <v>-20</v>
      </c>
      <c r="I51" s="2">
        <f>(6-18)</f>
        <v>-12</v>
      </c>
      <c r="J51" s="2">
        <f>(2-22)</f>
        <v>-20</v>
      </c>
      <c r="K51" s="2">
        <f>(6-18)</f>
        <v>-12</v>
      </c>
      <c r="L51" s="2">
        <f>(6-18)</f>
        <v>-12</v>
      </c>
      <c r="M51" s="2">
        <f>(4-20)</f>
        <v>-16</v>
      </c>
      <c r="N51" s="2">
        <f>(6-18)</f>
        <v>-12</v>
      </c>
      <c r="O51" s="2">
        <f>(4-20)</f>
        <v>-16</v>
      </c>
      <c r="P51" s="2">
        <f>(14-10)</f>
        <v>4</v>
      </c>
      <c r="Q51" s="2">
        <f>(13-11)</f>
        <v>2</v>
      </c>
      <c r="R51" s="2" t="s">
        <v>48</v>
      </c>
      <c r="S51" s="2">
        <f>(7-17)</f>
        <v>-10</v>
      </c>
      <c r="T51" s="2">
        <f>(2-22)</f>
        <v>-20</v>
      </c>
    </row>
    <row r="52" spans="1:20" ht="12" customHeight="1" x14ac:dyDescent="0.25">
      <c r="A52" s="1" t="s">
        <v>14</v>
      </c>
      <c r="B52" s="7" t="s">
        <v>87</v>
      </c>
      <c r="C52" s="1">
        <f>(1314)</f>
        <v>1314</v>
      </c>
      <c r="D52" s="1">
        <f>(74-285)</f>
        <v>-211</v>
      </c>
      <c r="E52" s="2">
        <f>(0-24)</f>
        <v>-24</v>
      </c>
      <c r="F52" s="2">
        <f>(2-22)</f>
        <v>-20</v>
      </c>
      <c r="G52" s="2">
        <f>(1-23)</f>
        <v>-22</v>
      </c>
      <c r="H52" s="2">
        <f>(4-20)</f>
        <v>-16</v>
      </c>
      <c r="I52" s="2">
        <f>(1-23)</f>
        <v>-22</v>
      </c>
      <c r="J52" s="2">
        <f>(3-21)</f>
        <v>-18</v>
      </c>
      <c r="K52" s="2">
        <f>(3-21)</f>
        <v>-18</v>
      </c>
      <c r="L52" s="2">
        <f>(0-24)</f>
        <v>-24</v>
      </c>
      <c r="M52" s="2">
        <f>(4-20)</f>
        <v>-16</v>
      </c>
      <c r="N52" s="2">
        <f>(6-17)</f>
        <v>-11</v>
      </c>
      <c r="O52" s="2">
        <f>(4-20)</f>
        <v>-16</v>
      </c>
      <c r="P52" s="2">
        <f>(3-21)</f>
        <v>-18</v>
      </c>
      <c r="Q52" s="2">
        <f>(8-16)</f>
        <v>-8</v>
      </c>
      <c r="R52" s="2">
        <f>(17-7)</f>
        <v>10</v>
      </c>
      <c r="S52" s="2" t="s">
        <v>48</v>
      </c>
      <c r="T52" s="2">
        <f>(18-6)</f>
        <v>12</v>
      </c>
    </row>
    <row r="53" spans="1:20" ht="12" customHeight="1" x14ac:dyDescent="0.25">
      <c r="A53" s="1" t="s">
        <v>15</v>
      </c>
      <c r="B53" s="7" t="s">
        <v>88</v>
      </c>
      <c r="C53" s="1" t="s">
        <v>48</v>
      </c>
      <c r="D53" s="1">
        <f>(80-276)</f>
        <v>-196</v>
      </c>
      <c r="E53" s="2">
        <f>(3-21)</f>
        <v>-18</v>
      </c>
      <c r="F53" s="2">
        <f>(1-23)</f>
        <v>-22</v>
      </c>
      <c r="G53" s="2">
        <f>(0-24)</f>
        <v>-24</v>
      </c>
      <c r="H53" s="2">
        <f>(2-22)</f>
        <v>-20</v>
      </c>
      <c r="I53" s="2">
        <f>(1-23)</f>
        <v>-22</v>
      </c>
      <c r="J53" s="2">
        <f>(6-18)</f>
        <v>-12</v>
      </c>
      <c r="K53" s="2">
        <f>(2-22)</f>
        <v>-20</v>
      </c>
      <c r="L53" s="2">
        <f>(6-16)</f>
        <v>-10</v>
      </c>
      <c r="M53" s="2">
        <f>(4-19)</f>
        <v>-15</v>
      </c>
      <c r="N53" s="2">
        <f>(13-11)</f>
        <v>2</v>
      </c>
      <c r="O53" s="2">
        <f>(3-20)</f>
        <v>-17</v>
      </c>
      <c r="P53" s="2">
        <f>(3-21)</f>
        <v>-18</v>
      </c>
      <c r="Q53" s="2">
        <f>(8-16)</f>
        <v>-8</v>
      </c>
      <c r="R53" s="2">
        <f>(22-2)</f>
        <v>20</v>
      </c>
      <c r="S53" s="2">
        <f>(6-18)</f>
        <v>-12</v>
      </c>
      <c r="T53" s="2" t="s">
        <v>48</v>
      </c>
    </row>
    <row r="55" spans="1:20" ht="12" customHeight="1" x14ac:dyDescent="0.25">
      <c r="C55" s="3" t="s">
        <v>148</v>
      </c>
      <c r="D55" s="3"/>
      <c r="E55" s="6" t="s">
        <v>129</v>
      </c>
      <c r="F55" s="6" t="s">
        <v>134</v>
      </c>
      <c r="G55" s="6" t="s">
        <v>137</v>
      </c>
      <c r="H55" s="6" t="s">
        <v>136</v>
      </c>
      <c r="I55" s="6" t="s">
        <v>138</v>
      </c>
      <c r="J55" s="6" t="s">
        <v>139</v>
      </c>
      <c r="K55" s="6" t="s">
        <v>140</v>
      </c>
      <c r="L55" s="6" t="s">
        <v>105</v>
      </c>
      <c r="M55" s="6" t="s">
        <v>141</v>
      </c>
      <c r="N55" s="6" t="s">
        <v>142</v>
      </c>
      <c r="O55" s="6" t="s">
        <v>143</v>
      </c>
      <c r="P55" s="6" t="s">
        <v>144</v>
      </c>
      <c r="Q55" s="6" t="s">
        <v>145</v>
      </c>
    </row>
    <row r="56" spans="1:20" ht="12" customHeight="1" x14ac:dyDescent="0.25">
      <c r="A56" s="1" t="s">
        <v>0</v>
      </c>
      <c r="B56" s="7" t="s">
        <v>80</v>
      </c>
      <c r="C56" s="1">
        <f>(2001)</f>
        <v>2001</v>
      </c>
      <c r="D56" s="1">
        <f>(261-26)</f>
        <v>235</v>
      </c>
      <c r="E56" s="2" t="s">
        <v>48</v>
      </c>
      <c r="F56" s="2">
        <f>(21-3)</f>
        <v>18</v>
      </c>
      <c r="G56" s="2">
        <f>(14-9)</f>
        <v>5</v>
      </c>
      <c r="H56" s="2">
        <f>(20-4)</f>
        <v>16</v>
      </c>
      <c r="I56" s="2">
        <f>(24-0)</f>
        <v>24</v>
      </c>
      <c r="J56" s="2">
        <f>(20-4)</f>
        <v>16</v>
      </c>
      <c r="K56" s="2">
        <f>(23-1)</f>
        <v>22</v>
      </c>
      <c r="L56" s="2">
        <f>(21-3)</f>
        <v>18</v>
      </c>
      <c r="M56" s="2">
        <f>(24-0)</f>
        <v>24</v>
      </c>
      <c r="N56" s="2">
        <f>(23-1)</f>
        <v>22</v>
      </c>
      <c r="O56" s="2">
        <f>(23-1)</f>
        <v>22</v>
      </c>
      <c r="P56" s="2">
        <f>(24-0)</f>
        <v>24</v>
      </c>
      <c r="Q56" s="2">
        <f>(24-0)</f>
        <v>24</v>
      </c>
    </row>
    <row r="57" spans="1:20" ht="12" customHeight="1" x14ac:dyDescent="0.25">
      <c r="A57" s="1" t="s">
        <v>1</v>
      </c>
      <c r="B57" s="7" t="s">
        <v>85</v>
      </c>
      <c r="C57" s="1">
        <f>(1792)</f>
        <v>1792</v>
      </c>
      <c r="D57" s="1">
        <f>(213-75)</f>
        <v>138</v>
      </c>
      <c r="E57" s="2">
        <f>(3-21)</f>
        <v>-18</v>
      </c>
      <c r="F57" s="2" t="s">
        <v>48</v>
      </c>
      <c r="G57" s="2">
        <f>(16-8)</f>
        <v>8</v>
      </c>
      <c r="H57" s="2">
        <f>(16-8)</f>
        <v>8</v>
      </c>
      <c r="I57" s="2">
        <f>(14-10)</f>
        <v>4</v>
      </c>
      <c r="J57" s="2">
        <f>(13-11)</f>
        <v>2</v>
      </c>
      <c r="K57" s="2">
        <f>(23-1)</f>
        <v>22</v>
      </c>
      <c r="L57" s="2">
        <f>(17-7)</f>
        <v>10</v>
      </c>
      <c r="M57" s="2">
        <f>(19-5)</f>
        <v>14</v>
      </c>
      <c r="N57" s="2">
        <f>(22-2)</f>
        <v>20</v>
      </c>
      <c r="O57" s="2">
        <f>(22-2)</f>
        <v>20</v>
      </c>
      <c r="P57" s="2">
        <f>(24-0)</f>
        <v>24</v>
      </c>
      <c r="Q57" s="2">
        <f>(24-0)</f>
        <v>24</v>
      </c>
    </row>
    <row r="58" spans="1:20" ht="12" customHeight="1" x14ac:dyDescent="0.25">
      <c r="A58" s="1" t="s">
        <v>2</v>
      </c>
      <c r="B58" s="7" t="s">
        <v>88</v>
      </c>
      <c r="C58" s="1">
        <f>(1781)</f>
        <v>1781</v>
      </c>
      <c r="D58" s="1">
        <f>(202-85)</f>
        <v>117</v>
      </c>
      <c r="E58" s="2">
        <f>(9-14)</f>
        <v>-5</v>
      </c>
      <c r="F58" s="2">
        <f>(8-16)</f>
        <v>-8</v>
      </c>
      <c r="G58" s="2" t="s">
        <v>48</v>
      </c>
      <c r="H58" s="2">
        <f>(10-14)</f>
        <v>-4</v>
      </c>
      <c r="I58" s="2">
        <f>(11-13)</f>
        <v>-2</v>
      </c>
      <c r="J58" s="2">
        <f>(16-8)</f>
        <v>8</v>
      </c>
      <c r="K58" s="2">
        <f>(23-1)</f>
        <v>22</v>
      </c>
      <c r="L58" s="2">
        <f>(16-8)</f>
        <v>8</v>
      </c>
      <c r="M58" s="2">
        <f>(24-0)</f>
        <v>24</v>
      </c>
      <c r="N58" s="2">
        <f>(23-1)</f>
        <v>22</v>
      </c>
      <c r="O58" s="2">
        <f>(22-2)</f>
        <v>20</v>
      </c>
      <c r="P58" s="2">
        <f>(23-1)</f>
        <v>22</v>
      </c>
      <c r="Q58" s="2">
        <f>(17-7)</f>
        <v>10</v>
      </c>
    </row>
    <row r="59" spans="1:20" ht="12" customHeight="1" x14ac:dyDescent="0.25">
      <c r="A59" s="1" t="s">
        <v>3</v>
      </c>
      <c r="B59" s="7" t="s">
        <v>87</v>
      </c>
      <c r="C59" s="1">
        <f>(1758)</f>
        <v>1758</v>
      </c>
      <c r="D59" s="1">
        <f>(203-85)</f>
        <v>118</v>
      </c>
      <c r="E59" s="2">
        <f>(4-20)</f>
        <v>-16</v>
      </c>
      <c r="F59" s="2">
        <f>(8-16)</f>
        <v>-8</v>
      </c>
      <c r="G59" s="2">
        <f>(14-10)</f>
        <v>4</v>
      </c>
      <c r="H59" s="2" t="s">
        <v>48</v>
      </c>
      <c r="I59" s="2">
        <f>(20-4)</f>
        <v>16</v>
      </c>
      <c r="J59" s="2">
        <f>(15-9)</f>
        <v>6</v>
      </c>
      <c r="K59" s="2">
        <f>(16-8)</f>
        <v>8</v>
      </c>
      <c r="L59" s="2">
        <f>(13-11)</f>
        <v>2</v>
      </c>
      <c r="M59" s="2">
        <f>(22-2)</f>
        <v>20</v>
      </c>
      <c r="N59" s="2">
        <f>(23-1)</f>
        <v>22</v>
      </c>
      <c r="O59" s="2">
        <f>(20-4)</f>
        <v>16</v>
      </c>
      <c r="P59" s="2">
        <f>(24-0)</f>
        <v>24</v>
      </c>
      <c r="Q59" s="2">
        <f>(24-0)</f>
        <v>24</v>
      </c>
    </row>
    <row r="60" spans="1:20" ht="12" customHeight="1" x14ac:dyDescent="0.25">
      <c r="A60" s="1" t="s">
        <v>4</v>
      </c>
      <c r="B60" s="7" t="s">
        <v>89</v>
      </c>
      <c r="C60" s="1">
        <f>(1661)</f>
        <v>1661</v>
      </c>
      <c r="D60" s="1">
        <f>(173-115)</f>
        <v>58</v>
      </c>
      <c r="E60" s="2">
        <f>(0-24)</f>
        <v>-24</v>
      </c>
      <c r="F60" s="2">
        <f>(10-14)</f>
        <v>-4</v>
      </c>
      <c r="G60" s="2">
        <f>(13-11)</f>
        <v>2</v>
      </c>
      <c r="H60" s="2">
        <f>(4-20)</f>
        <v>-16</v>
      </c>
      <c r="I60" s="2" t="s">
        <v>48</v>
      </c>
      <c r="J60" s="2">
        <f>(14-10)</f>
        <v>4</v>
      </c>
      <c r="K60" s="2">
        <f>(14-10)</f>
        <v>4</v>
      </c>
      <c r="L60" s="2">
        <f>(14-10)</f>
        <v>4</v>
      </c>
      <c r="M60" s="2">
        <f>(18-6)</f>
        <v>12</v>
      </c>
      <c r="N60" s="2">
        <f>(20-4)</f>
        <v>16</v>
      </c>
      <c r="O60" s="2">
        <f>(19-5)</f>
        <v>14</v>
      </c>
      <c r="P60" s="2">
        <f>(23-1)</f>
        <v>22</v>
      </c>
      <c r="Q60" s="2">
        <f>(24-0)</f>
        <v>24</v>
      </c>
    </row>
    <row r="61" spans="1:20" ht="12" customHeight="1" x14ac:dyDescent="0.25">
      <c r="A61" s="1" t="s">
        <v>5</v>
      </c>
      <c r="B61" s="7" t="s">
        <v>90</v>
      </c>
      <c r="C61" s="1">
        <f>(1623)</f>
        <v>1623</v>
      </c>
      <c r="D61" s="1">
        <f>(157-131)</f>
        <v>26</v>
      </c>
      <c r="E61" s="2">
        <f>(4-20)</f>
        <v>-16</v>
      </c>
      <c r="F61" s="2">
        <f>(11-13)</f>
        <v>-2</v>
      </c>
      <c r="G61" s="2">
        <f>(8-16)</f>
        <v>-8</v>
      </c>
      <c r="H61" s="2">
        <f>(9-15)</f>
        <v>-6</v>
      </c>
      <c r="I61" s="2">
        <f>(10-14)</f>
        <v>-4</v>
      </c>
      <c r="J61" s="2" t="s">
        <v>48</v>
      </c>
      <c r="K61" s="2">
        <f>(8-16)</f>
        <v>-8</v>
      </c>
      <c r="L61" s="2">
        <f>(20-4)</f>
        <v>16</v>
      </c>
      <c r="M61" s="2">
        <f>(8-16)</f>
        <v>-8</v>
      </c>
      <c r="N61" s="2">
        <f>(13-11)</f>
        <v>2</v>
      </c>
      <c r="O61" s="2">
        <f>(22-2)</f>
        <v>20</v>
      </c>
      <c r="P61" s="2">
        <f>(24-0)</f>
        <v>24</v>
      </c>
      <c r="Q61" s="2">
        <f>(20-4)</f>
        <v>16</v>
      </c>
    </row>
    <row r="62" spans="1:20" ht="12" customHeight="1" x14ac:dyDescent="0.25">
      <c r="A62" s="1" t="s">
        <v>6</v>
      </c>
      <c r="B62" s="7" t="s">
        <v>91</v>
      </c>
      <c r="C62" s="1">
        <f>(1613)</f>
        <v>1613</v>
      </c>
      <c r="D62" s="1">
        <f>(158-130)</f>
        <v>28</v>
      </c>
      <c r="E62" s="2">
        <f>(1-23)</f>
        <v>-22</v>
      </c>
      <c r="F62" s="2">
        <f>(1-23)</f>
        <v>-22</v>
      </c>
      <c r="G62" s="2">
        <f>(1-23)</f>
        <v>-22</v>
      </c>
      <c r="H62" s="2">
        <f>(8-16)</f>
        <v>-8</v>
      </c>
      <c r="I62" s="2">
        <f>(10-14)</f>
        <v>-4</v>
      </c>
      <c r="J62" s="2">
        <f>(16-8)</f>
        <v>8</v>
      </c>
      <c r="K62" s="2" t="s">
        <v>48</v>
      </c>
      <c r="L62" s="2">
        <f>(12-12)</f>
        <v>0</v>
      </c>
      <c r="M62" s="2">
        <f>(18-6)</f>
        <v>12</v>
      </c>
      <c r="N62" s="2">
        <f>(23-1)</f>
        <v>22</v>
      </c>
      <c r="O62" s="2">
        <f>(21-3)</f>
        <v>18</v>
      </c>
      <c r="P62" s="2">
        <f>(23-1)</f>
        <v>22</v>
      </c>
      <c r="Q62" s="2">
        <f>(24-0)</f>
        <v>24</v>
      </c>
    </row>
    <row r="63" spans="1:20" ht="12" customHeight="1" x14ac:dyDescent="0.25">
      <c r="A63" s="1" t="s">
        <v>7</v>
      </c>
      <c r="B63" s="7" t="s">
        <v>92</v>
      </c>
      <c r="C63" s="1">
        <f>(1613)</f>
        <v>1613</v>
      </c>
      <c r="D63" s="1">
        <f>(153-135)</f>
        <v>18</v>
      </c>
      <c r="E63" s="2">
        <f>(3-21)</f>
        <v>-18</v>
      </c>
      <c r="F63" s="2">
        <f>(7-17)</f>
        <v>-10</v>
      </c>
      <c r="G63" s="2">
        <f>(8-16)</f>
        <v>-8</v>
      </c>
      <c r="H63" s="2">
        <f>(11-13)</f>
        <v>-2</v>
      </c>
      <c r="I63" s="2">
        <f>(10-14)</f>
        <v>-4</v>
      </c>
      <c r="J63" s="2">
        <f>(4-20)</f>
        <v>-16</v>
      </c>
      <c r="K63" s="2">
        <f>(12-12)</f>
        <v>0</v>
      </c>
      <c r="L63" s="2" t="s">
        <v>48</v>
      </c>
      <c r="M63" s="2">
        <f>(18-6)</f>
        <v>12</v>
      </c>
      <c r="N63" s="2">
        <f>(23-1)</f>
        <v>22</v>
      </c>
      <c r="O63" s="2">
        <f>(16-8)</f>
        <v>8</v>
      </c>
      <c r="P63" s="2">
        <f>(22-2)</f>
        <v>20</v>
      </c>
      <c r="Q63" s="2">
        <f>(19-5)</f>
        <v>14</v>
      </c>
    </row>
    <row r="64" spans="1:20" ht="12" customHeight="1" x14ac:dyDescent="0.25">
      <c r="A64" s="1" t="s">
        <v>8</v>
      </c>
      <c r="B64" s="7" t="s">
        <v>93</v>
      </c>
      <c r="C64" s="1">
        <f>(1533)</f>
        <v>1533</v>
      </c>
      <c r="D64" s="1">
        <f>(133-155)</f>
        <v>-22</v>
      </c>
      <c r="E64" s="2">
        <f>(0-24)</f>
        <v>-24</v>
      </c>
      <c r="F64" s="2">
        <f>(5-19)</f>
        <v>-14</v>
      </c>
      <c r="G64" s="2">
        <f>(0-24)</f>
        <v>-24</v>
      </c>
      <c r="H64" s="2">
        <f>(2-22)</f>
        <v>-20</v>
      </c>
      <c r="I64" s="2">
        <f>(6-18)</f>
        <v>-12</v>
      </c>
      <c r="J64" s="2">
        <f>(16-8)</f>
        <v>8</v>
      </c>
      <c r="K64" s="2">
        <f>(6-18)</f>
        <v>-12</v>
      </c>
      <c r="L64" s="2">
        <f>(6-18)</f>
        <v>-12</v>
      </c>
      <c r="M64" s="2" t="s">
        <v>48</v>
      </c>
      <c r="N64" s="2">
        <f>(23-1)</f>
        <v>22</v>
      </c>
      <c r="O64" s="2">
        <f>(21-3)</f>
        <v>18</v>
      </c>
      <c r="P64" s="2">
        <f>(24-0)</f>
        <v>24</v>
      </c>
      <c r="Q64" s="2">
        <f>(24-0)</f>
        <v>24</v>
      </c>
    </row>
    <row r="65" spans="1:17" ht="12" customHeight="1" x14ac:dyDescent="0.25">
      <c r="A65" s="1" t="s">
        <v>9</v>
      </c>
      <c r="B65" s="7" t="s">
        <v>94</v>
      </c>
      <c r="C65" s="1">
        <f>(1354)</f>
        <v>1354</v>
      </c>
      <c r="D65" s="1">
        <f>(83-205)</f>
        <v>-122</v>
      </c>
      <c r="E65" s="2">
        <f>(1-23)</f>
        <v>-22</v>
      </c>
      <c r="F65" s="2">
        <f>(2-22)</f>
        <v>-20</v>
      </c>
      <c r="G65" s="2">
        <f>(1-23)</f>
        <v>-22</v>
      </c>
      <c r="H65" s="2">
        <f>(1-23)</f>
        <v>-22</v>
      </c>
      <c r="I65" s="2">
        <f>(4-20)</f>
        <v>-16</v>
      </c>
      <c r="J65" s="2">
        <f>(11-13)</f>
        <v>-2</v>
      </c>
      <c r="K65" s="2">
        <f>(1-23)</f>
        <v>-22</v>
      </c>
      <c r="L65" s="2">
        <f>(1-23)</f>
        <v>-22</v>
      </c>
      <c r="M65" s="2">
        <f>(1-23)</f>
        <v>-22</v>
      </c>
      <c r="N65" s="2" t="s">
        <v>48</v>
      </c>
      <c r="O65" s="2">
        <f>(22-2)</f>
        <v>20</v>
      </c>
      <c r="P65" s="2">
        <f>(15-9)</f>
        <v>6</v>
      </c>
      <c r="Q65" s="2">
        <f>(23-1)</f>
        <v>22</v>
      </c>
    </row>
    <row r="66" spans="1:17" ht="12" customHeight="1" x14ac:dyDescent="0.25">
      <c r="A66" s="1" t="s">
        <v>10</v>
      </c>
      <c r="B66" s="7" t="s">
        <v>95</v>
      </c>
      <c r="C66" s="1">
        <f>(1263)</f>
        <v>1263</v>
      </c>
      <c r="D66" s="1">
        <f>(59-229)</f>
        <v>-170</v>
      </c>
      <c r="E66" s="2">
        <f>(1-23)</f>
        <v>-22</v>
      </c>
      <c r="F66" s="2">
        <f>(2-22)</f>
        <v>-20</v>
      </c>
      <c r="G66" s="2">
        <f>(2-22)</f>
        <v>-20</v>
      </c>
      <c r="H66" s="2">
        <f>(4-20)</f>
        <v>-16</v>
      </c>
      <c r="I66" s="2">
        <f>(5-19)</f>
        <v>-14</v>
      </c>
      <c r="J66" s="2">
        <f>(2-22)</f>
        <v>-20</v>
      </c>
      <c r="K66" s="2">
        <f>(3-21)</f>
        <v>-18</v>
      </c>
      <c r="L66" s="2">
        <f>(8-16)</f>
        <v>-8</v>
      </c>
      <c r="M66" s="2">
        <f>(3-21)</f>
        <v>-18</v>
      </c>
      <c r="N66" s="2">
        <f>(2-22)</f>
        <v>-20</v>
      </c>
      <c r="O66" s="2" t="s">
        <v>48</v>
      </c>
      <c r="P66" s="2">
        <f>(8-16)</f>
        <v>-8</v>
      </c>
      <c r="Q66" s="2">
        <f>(19-5)</f>
        <v>14</v>
      </c>
    </row>
    <row r="67" spans="1:17" ht="12" customHeight="1" x14ac:dyDescent="0.25">
      <c r="A67" s="1" t="s">
        <v>11</v>
      </c>
      <c r="B67" s="7" t="s">
        <v>96</v>
      </c>
      <c r="C67" s="1">
        <f>(1209)</f>
        <v>1209</v>
      </c>
      <c r="D67" s="1">
        <f>(44-244)</f>
        <v>-200</v>
      </c>
      <c r="E67" s="2">
        <f>(0-24)</f>
        <v>-24</v>
      </c>
      <c r="F67" s="2">
        <f>(0-24)</f>
        <v>-24</v>
      </c>
      <c r="G67" s="2">
        <f>(1-23)</f>
        <v>-22</v>
      </c>
      <c r="H67" s="2">
        <f>(0-24)</f>
        <v>-24</v>
      </c>
      <c r="I67" s="2">
        <f>(1-23)</f>
        <v>-22</v>
      </c>
      <c r="J67" s="2">
        <f>(0-24)</f>
        <v>-24</v>
      </c>
      <c r="K67" s="2">
        <f>(1-23)</f>
        <v>-22</v>
      </c>
      <c r="L67" s="2">
        <f>(2-22)</f>
        <v>-20</v>
      </c>
      <c r="M67" s="2">
        <f>(0-24)</f>
        <v>-24</v>
      </c>
      <c r="N67" s="2">
        <f>(9-15)</f>
        <v>-6</v>
      </c>
      <c r="O67" s="2">
        <f>(16-8)</f>
        <v>8</v>
      </c>
      <c r="P67" s="2" t="s">
        <v>48</v>
      </c>
      <c r="Q67" s="2">
        <f>(14-10)</f>
        <v>4</v>
      </c>
    </row>
    <row r="68" spans="1:17" ht="12" customHeight="1" x14ac:dyDescent="0.25">
      <c r="A68" s="1" t="s">
        <v>12</v>
      </c>
      <c r="B68" s="7" t="s">
        <v>97</v>
      </c>
      <c r="C68" s="1" t="s">
        <v>48</v>
      </c>
      <c r="D68" s="1">
        <f>(32-256)</f>
        <v>-224</v>
      </c>
      <c r="E68" s="2">
        <f>(0-24)</f>
        <v>-24</v>
      </c>
      <c r="F68" s="2">
        <f>(0-24)</f>
        <v>-24</v>
      </c>
      <c r="G68" s="2">
        <f>(7-17)</f>
        <v>-10</v>
      </c>
      <c r="H68" s="2">
        <f>(0-24)</f>
        <v>-24</v>
      </c>
      <c r="I68" s="2">
        <f>(0-24)</f>
        <v>-24</v>
      </c>
      <c r="J68" s="2">
        <f>(4-20)</f>
        <v>-16</v>
      </c>
      <c r="K68" s="2">
        <f>(0-24)</f>
        <v>-24</v>
      </c>
      <c r="L68" s="2">
        <f>(5-19)</f>
        <v>-14</v>
      </c>
      <c r="M68" s="2">
        <f>(0-24)</f>
        <v>-24</v>
      </c>
      <c r="N68" s="2">
        <f>(1-23)</f>
        <v>-22</v>
      </c>
      <c r="O68" s="2">
        <f>(5-19)</f>
        <v>-14</v>
      </c>
      <c r="P68" s="2">
        <f>(10-14)</f>
        <v>-4</v>
      </c>
      <c r="Q68" s="2" t="s">
        <v>48</v>
      </c>
    </row>
  </sheetData>
  <conditionalFormatting sqref="E20:T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:T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Q6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T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T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7 C20:D35 C38:D53 C56:D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7 C20:C35 C38:C52 C56:C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7 D20:D35 D38:D54 D56:D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4915-E52B-4612-B9F6-B6C904F68D9F}">
  <dimension ref="A2:AZ50"/>
  <sheetViews>
    <sheetView workbookViewId="0">
      <selection activeCell="C61" sqref="C61"/>
    </sheetView>
  </sheetViews>
  <sheetFormatPr defaultRowHeight="10.5" customHeight="1" x14ac:dyDescent="0.25"/>
  <cols>
    <col min="1" max="1" width="3.140625" bestFit="1" customWidth="1"/>
    <col min="2" max="2" width="16.7109375" bestFit="1" customWidth="1"/>
    <col min="3" max="3" width="4.42578125" bestFit="1" customWidth="1"/>
    <col min="4" max="4" width="4.85546875" bestFit="1" customWidth="1"/>
    <col min="5" max="52" width="3.5703125" customWidth="1"/>
  </cols>
  <sheetData>
    <row r="2" spans="1:52" ht="10.5" customHeight="1" x14ac:dyDescent="0.25">
      <c r="C2" s="3" t="s">
        <v>147</v>
      </c>
      <c r="D2" s="4"/>
      <c r="E2" s="5" t="s">
        <v>98</v>
      </c>
      <c r="F2" s="5" t="s">
        <v>99</v>
      </c>
      <c r="G2" s="5" t="s">
        <v>100</v>
      </c>
      <c r="H2" s="5" t="s">
        <v>101</v>
      </c>
      <c r="I2" s="5" t="s">
        <v>102</v>
      </c>
      <c r="J2" s="5" t="s">
        <v>108</v>
      </c>
      <c r="K2" s="5" t="s">
        <v>105</v>
      </c>
      <c r="L2" s="5" t="s">
        <v>107</v>
      </c>
      <c r="M2" s="5" t="s">
        <v>104</v>
      </c>
      <c r="N2" s="5" t="s">
        <v>110</v>
      </c>
      <c r="O2" s="5" t="s">
        <v>109</v>
      </c>
      <c r="P2" s="5" t="s">
        <v>111</v>
      </c>
      <c r="Q2" s="5" t="s">
        <v>113</v>
      </c>
      <c r="R2" s="5" t="s">
        <v>112</v>
      </c>
      <c r="S2" s="5" t="s">
        <v>114</v>
      </c>
      <c r="T2" s="5" t="s">
        <v>116</v>
      </c>
      <c r="U2" s="5" t="s">
        <v>117</v>
      </c>
      <c r="V2" s="5" t="s">
        <v>118</v>
      </c>
      <c r="W2" s="5" t="s">
        <v>120</v>
      </c>
      <c r="X2" s="5" t="s">
        <v>119</v>
      </c>
      <c r="Y2" s="5" t="s">
        <v>122</v>
      </c>
      <c r="Z2" s="5" t="s">
        <v>121</v>
      </c>
      <c r="AA2" s="5" t="s">
        <v>123</v>
      </c>
      <c r="AB2" s="5" t="s">
        <v>135</v>
      </c>
      <c r="AC2" s="5" t="s">
        <v>125</v>
      </c>
      <c r="AD2" s="5" t="s">
        <v>124</v>
      </c>
      <c r="AE2" s="5" t="s">
        <v>126</v>
      </c>
      <c r="AF2" s="5" t="s">
        <v>102</v>
      </c>
      <c r="AG2" s="5" t="s">
        <v>127</v>
      </c>
      <c r="AH2" s="5" t="s">
        <v>129</v>
      </c>
      <c r="AI2" s="5" t="s">
        <v>128</v>
      </c>
      <c r="AJ2" s="5" t="s">
        <v>133</v>
      </c>
      <c r="AK2" s="5" t="s">
        <v>130</v>
      </c>
      <c r="AL2" s="5" t="s">
        <v>131</v>
      </c>
      <c r="AM2" s="5" t="s">
        <v>132</v>
      </c>
      <c r="AN2" s="5" t="s">
        <v>134</v>
      </c>
      <c r="AO2" s="5" t="s">
        <v>137</v>
      </c>
      <c r="AP2" s="5" t="s">
        <v>136</v>
      </c>
      <c r="AQ2" s="5" t="s">
        <v>138</v>
      </c>
      <c r="AR2" s="5" t="s">
        <v>139</v>
      </c>
      <c r="AS2" s="5" t="s">
        <v>105</v>
      </c>
      <c r="AT2" s="5" t="s">
        <v>140</v>
      </c>
      <c r="AU2" s="5" t="s">
        <v>141</v>
      </c>
      <c r="AV2" s="5" t="s">
        <v>142</v>
      </c>
      <c r="AW2" s="5" t="s">
        <v>143</v>
      </c>
      <c r="AX2" s="5" t="s">
        <v>144</v>
      </c>
      <c r="AY2" s="5" t="s">
        <v>103</v>
      </c>
      <c r="AZ2" s="5" t="s">
        <v>145</v>
      </c>
    </row>
    <row r="3" spans="1:52" ht="10.5" customHeight="1" x14ac:dyDescent="0.25">
      <c r="A3" s="1" t="s">
        <v>0</v>
      </c>
      <c r="B3" s="1" t="s">
        <v>49</v>
      </c>
      <c r="C3" s="1">
        <f>(2670)</f>
        <v>2670</v>
      </c>
      <c r="D3" s="1">
        <f>(1100-28)</f>
        <v>1072</v>
      </c>
      <c r="E3" s="1" t="s">
        <v>48</v>
      </c>
      <c r="F3" s="1">
        <f>(19-5)</f>
        <v>14</v>
      </c>
      <c r="G3" s="1">
        <f>(20-4)</f>
        <v>16</v>
      </c>
      <c r="H3" s="1">
        <f>(21-3)</f>
        <v>18</v>
      </c>
      <c r="I3" s="1">
        <f>(17-7)</f>
        <v>10</v>
      </c>
      <c r="J3" s="1">
        <f>(24-0)</f>
        <v>24</v>
      </c>
      <c r="K3" s="1">
        <f>(20-4)</f>
        <v>16</v>
      </c>
      <c r="L3" s="1">
        <f>(23-1)</f>
        <v>22</v>
      </c>
      <c r="M3" s="1">
        <f>(23-1)</f>
        <v>22</v>
      </c>
      <c r="N3" s="1">
        <f>(23-1)</f>
        <v>22</v>
      </c>
      <c r="O3" s="1">
        <f>(24-0)</f>
        <v>24</v>
      </c>
      <c r="P3" s="1">
        <f>(23-1)</f>
        <v>22</v>
      </c>
      <c r="Q3" s="1">
        <f>(24-0)</f>
        <v>24</v>
      </c>
      <c r="R3" s="1">
        <f>(24-0)</f>
        <v>24</v>
      </c>
      <c r="S3" s="1">
        <f>(24-0)</f>
        <v>24</v>
      </c>
      <c r="T3" s="1">
        <f>(24-0)</f>
        <v>24</v>
      </c>
      <c r="U3" s="1">
        <f>(24-0)</f>
        <v>24</v>
      </c>
      <c r="V3" s="1">
        <f>(24-0)</f>
        <v>24</v>
      </c>
      <c r="W3" s="1">
        <f>(24-0)</f>
        <v>24</v>
      </c>
      <c r="X3" s="1">
        <f>(23-1)</f>
        <v>22</v>
      </c>
      <c r="Y3" s="1">
        <f>(24-0)</f>
        <v>24</v>
      </c>
      <c r="Z3" s="1">
        <f>(24-0)</f>
        <v>24</v>
      </c>
      <c r="AA3" s="1">
        <f>(24-0)</f>
        <v>24</v>
      </c>
      <c r="AB3" s="1">
        <f>(24-0)</f>
        <v>24</v>
      </c>
      <c r="AC3" s="1">
        <f>(24-0)</f>
        <v>24</v>
      </c>
      <c r="AD3" s="1">
        <f>(24-0)</f>
        <v>24</v>
      </c>
      <c r="AE3" s="1">
        <f>(24-0)</f>
        <v>24</v>
      </c>
      <c r="AF3" s="1">
        <f>(24-0)</f>
        <v>24</v>
      </c>
      <c r="AG3" s="1">
        <f>(24-0)</f>
        <v>24</v>
      </c>
      <c r="AH3" s="1">
        <f>(24-0)</f>
        <v>24</v>
      </c>
      <c r="AI3" s="1">
        <f>(24-0)</f>
        <v>24</v>
      </c>
      <c r="AJ3" s="1">
        <f>(24-0)</f>
        <v>24</v>
      </c>
      <c r="AK3" s="1">
        <f>(24-0)</f>
        <v>24</v>
      </c>
      <c r="AL3" s="1">
        <f>(24-0)</f>
        <v>24</v>
      </c>
      <c r="AM3" s="1">
        <f>(24-0)</f>
        <v>24</v>
      </c>
      <c r="AN3" s="1">
        <f>(24-0)</f>
        <v>24</v>
      </c>
      <c r="AO3" s="1">
        <f>(24-0)</f>
        <v>24</v>
      </c>
      <c r="AP3" s="1">
        <f>(24-0)</f>
        <v>24</v>
      </c>
      <c r="AQ3" s="1">
        <f>(24-0)</f>
        <v>24</v>
      </c>
      <c r="AR3" s="1">
        <f>(24-0)</f>
        <v>24</v>
      </c>
      <c r="AS3" s="1">
        <f>(24-0)</f>
        <v>24</v>
      </c>
      <c r="AT3" s="1">
        <f>(24-0)</f>
        <v>24</v>
      </c>
      <c r="AU3" s="1">
        <f>(24-0)</f>
        <v>24</v>
      </c>
      <c r="AV3" s="1">
        <f>(24-0)</f>
        <v>24</v>
      </c>
      <c r="AW3" s="1">
        <f>(24-0)</f>
        <v>24</v>
      </c>
      <c r="AX3" s="1">
        <f>(24-0)</f>
        <v>24</v>
      </c>
      <c r="AY3" s="1">
        <f>(24-0)</f>
        <v>24</v>
      </c>
      <c r="AZ3" s="1">
        <f>(24-0)</f>
        <v>24</v>
      </c>
    </row>
    <row r="4" spans="1:52" ht="10.5" customHeight="1" x14ac:dyDescent="0.25">
      <c r="A4" s="1" t="s">
        <v>1</v>
      </c>
      <c r="B4" s="1" t="s">
        <v>50</v>
      </c>
      <c r="C4" s="1">
        <f>(2578)</f>
        <v>2578</v>
      </c>
      <c r="D4" s="1">
        <f>(1082-46)</f>
        <v>1036</v>
      </c>
      <c r="E4" s="1">
        <f>(5-19)</f>
        <v>-14</v>
      </c>
      <c r="F4" s="1" t="s">
        <v>48</v>
      </c>
      <c r="G4" s="1">
        <f>(16-8)</f>
        <v>8</v>
      </c>
      <c r="H4" s="1">
        <f>(20-4)</f>
        <v>16</v>
      </c>
      <c r="I4" s="1">
        <f>(16-8)</f>
        <v>8</v>
      </c>
      <c r="J4" s="1">
        <f>(23-1)</f>
        <v>22</v>
      </c>
      <c r="K4" s="1">
        <f>(19-5)</f>
        <v>14</v>
      </c>
      <c r="L4" s="1">
        <f>(24-0)</f>
        <v>24</v>
      </c>
      <c r="M4" s="1">
        <f>(23-1)</f>
        <v>22</v>
      </c>
      <c r="N4" s="1">
        <f>(24-0)</f>
        <v>24</v>
      </c>
      <c r="O4" s="1">
        <f>(24-0)</f>
        <v>24</v>
      </c>
      <c r="P4" s="1">
        <f>(24-0)</f>
        <v>24</v>
      </c>
      <c r="Q4" s="1">
        <f>(24-0)</f>
        <v>24</v>
      </c>
      <c r="R4" s="1">
        <f>(24-0)</f>
        <v>24</v>
      </c>
      <c r="S4" s="1">
        <f>(24-0)</f>
        <v>24</v>
      </c>
      <c r="T4" s="1">
        <f>(24-0)</f>
        <v>24</v>
      </c>
      <c r="U4" s="1">
        <f>(24-0)</f>
        <v>24</v>
      </c>
      <c r="V4" s="1">
        <f>(24-0)</f>
        <v>24</v>
      </c>
      <c r="W4" s="1">
        <f>(24-0)</f>
        <v>24</v>
      </c>
      <c r="X4" s="1">
        <f>(24-0)</f>
        <v>24</v>
      </c>
      <c r="Y4" s="1">
        <f>(24-0)</f>
        <v>24</v>
      </c>
      <c r="Z4" s="1">
        <f>(24-0)</f>
        <v>24</v>
      </c>
      <c r="AA4" s="1">
        <f>(24-0)</f>
        <v>24</v>
      </c>
      <c r="AB4" s="1">
        <f>(24-0)</f>
        <v>24</v>
      </c>
      <c r="AC4" s="1">
        <f>(24-0)</f>
        <v>24</v>
      </c>
      <c r="AD4" s="1">
        <f>(24-0)</f>
        <v>24</v>
      </c>
      <c r="AE4" s="1">
        <f>(24-0)</f>
        <v>24</v>
      </c>
      <c r="AF4" s="1">
        <f>(24-0)</f>
        <v>24</v>
      </c>
      <c r="AG4" s="1">
        <f>(24-0)</f>
        <v>24</v>
      </c>
      <c r="AH4" s="1">
        <f>(24-0)</f>
        <v>24</v>
      </c>
      <c r="AI4" s="1">
        <f>(24-0)</f>
        <v>24</v>
      </c>
      <c r="AJ4" s="1">
        <f>(24-0)</f>
        <v>24</v>
      </c>
      <c r="AK4" s="1">
        <f>(24-0)</f>
        <v>24</v>
      </c>
      <c r="AL4" s="1">
        <f>(24-0)</f>
        <v>24</v>
      </c>
      <c r="AM4" s="1">
        <f>(24-0)</f>
        <v>24</v>
      </c>
      <c r="AN4" s="1">
        <f>(24-0)</f>
        <v>24</v>
      </c>
      <c r="AO4" s="1">
        <f>(24-0)</f>
        <v>24</v>
      </c>
      <c r="AP4" s="1">
        <f>(24-0)</f>
        <v>24</v>
      </c>
      <c r="AQ4" s="1">
        <f>(24-0)</f>
        <v>24</v>
      </c>
      <c r="AR4" s="1">
        <f>(24-0)</f>
        <v>24</v>
      </c>
      <c r="AS4" s="1">
        <f>(24-0)</f>
        <v>24</v>
      </c>
      <c r="AT4" s="1">
        <f>(24-0)</f>
        <v>24</v>
      </c>
      <c r="AU4" s="1">
        <f>(24-0)</f>
        <v>24</v>
      </c>
      <c r="AV4" s="1">
        <f>(24-0)</f>
        <v>24</v>
      </c>
      <c r="AW4" s="1">
        <f>(24-0)</f>
        <v>24</v>
      </c>
      <c r="AX4" s="1">
        <f>(24-0)</f>
        <v>24</v>
      </c>
      <c r="AY4" s="1">
        <f>(24-0)</f>
        <v>24</v>
      </c>
      <c r="AZ4" s="1">
        <f>(24-0)</f>
        <v>24</v>
      </c>
    </row>
    <row r="5" spans="1:52" ht="10.5" customHeight="1" x14ac:dyDescent="0.25">
      <c r="A5" s="1" t="s">
        <v>2</v>
      </c>
      <c r="B5" s="1" t="s">
        <v>51</v>
      </c>
      <c r="C5" s="1">
        <f>(2478)</f>
        <v>2478</v>
      </c>
      <c r="D5" s="1">
        <f>(1057-71)</f>
        <v>986</v>
      </c>
      <c r="E5" s="1">
        <f>(4-20)</f>
        <v>-16</v>
      </c>
      <c r="F5" s="1">
        <f>(8-16)</f>
        <v>-8</v>
      </c>
      <c r="G5" s="1" t="s">
        <v>48</v>
      </c>
      <c r="H5" s="1">
        <f>(18-6)</f>
        <v>12</v>
      </c>
      <c r="I5" s="1">
        <f>(14-10)</f>
        <v>4</v>
      </c>
      <c r="J5" s="1">
        <f>(24-0)</f>
        <v>24</v>
      </c>
      <c r="K5" s="1">
        <f>(18-6)</f>
        <v>12</v>
      </c>
      <c r="L5" s="1">
        <f>(24-0)</f>
        <v>24</v>
      </c>
      <c r="M5" s="1">
        <f>(22-2)</f>
        <v>20</v>
      </c>
      <c r="N5" s="1">
        <f>(22-2)</f>
        <v>20</v>
      </c>
      <c r="O5" s="1">
        <f>(22-2)</f>
        <v>20</v>
      </c>
      <c r="P5" s="1">
        <f>(24-0)</f>
        <v>24</v>
      </c>
      <c r="Q5" s="1">
        <f>(22-2)</f>
        <v>20</v>
      </c>
      <c r="R5" s="1">
        <f>(23-1)</f>
        <v>22</v>
      </c>
      <c r="S5" s="1">
        <f>(24-0)</f>
        <v>24</v>
      </c>
      <c r="T5" s="1">
        <f>(24-0)</f>
        <v>24</v>
      </c>
      <c r="U5" s="1">
        <f>(24-0)</f>
        <v>24</v>
      </c>
      <c r="V5" s="1">
        <f>(24-0)</f>
        <v>24</v>
      </c>
      <c r="W5" s="1">
        <f>(23-1)</f>
        <v>22</v>
      </c>
      <c r="X5" s="1">
        <f>(24-0)</f>
        <v>24</v>
      </c>
      <c r="Y5" s="1">
        <f>(23-1)</f>
        <v>22</v>
      </c>
      <c r="Z5" s="1">
        <f>(23-1)</f>
        <v>22</v>
      </c>
      <c r="AA5" s="1">
        <f>(23-1)</f>
        <v>22</v>
      </c>
      <c r="AB5" s="1">
        <f>(24-0)</f>
        <v>24</v>
      </c>
      <c r="AC5" s="1">
        <f>(24-0)</f>
        <v>24</v>
      </c>
      <c r="AD5" s="1">
        <f>(24-0)</f>
        <v>24</v>
      </c>
      <c r="AE5" s="1">
        <f>(24-0)</f>
        <v>24</v>
      </c>
      <c r="AF5" s="1">
        <f>(24-0)</f>
        <v>24</v>
      </c>
      <c r="AG5" s="1">
        <f>(24-0)</f>
        <v>24</v>
      </c>
      <c r="AH5" s="1">
        <f>(24-0)</f>
        <v>24</v>
      </c>
      <c r="AI5" s="1">
        <f>(24-0)</f>
        <v>24</v>
      </c>
      <c r="AJ5" s="1">
        <f>(24-0)</f>
        <v>24</v>
      </c>
      <c r="AK5" s="1">
        <f>(24-0)</f>
        <v>24</v>
      </c>
      <c r="AL5" s="1">
        <f>(24-0)</f>
        <v>24</v>
      </c>
      <c r="AM5" s="1">
        <f>(24-0)</f>
        <v>24</v>
      </c>
      <c r="AN5" s="1">
        <f>(24-0)</f>
        <v>24</v>
      </c>
      <c r="AO5" s="1">
        <f>(24-0)</f>
        <v>24</v>
      </c>
      <c r="AP5" s="1">
        <f>(24-0)</f>
        <v>24</v>
      </c>
      <c r="AQ5" s="1">
        <f>(24-0)</f>
        <v>24</v>
      </c>
      <c r="AR5" s="1">
        <f>(24-0)</f>
        <v>24</v>
      </c>
      <c r="AS5" s="1">
        <f>(24-0)</f>
        <v>24</v>
      </c>
      <c r="AT5" s="1">
        <f>(24-0)</f>
        <v>24</v>
      </c>
      <c r="AU5" s="1">
        <f>(24-0)</f>
        <v>24</v>
      </c>
      <c r="AV5" s="1">
        <f>(24-0)</f>
        <v>24</v>
      </c>
      <c r="AW5" s="1">
        <f>(24-0)</f>
        <v>24</v>
      </c>
      <c r="AX5" s="1">
        <f>(24-0)</f>
        <v>24</v>
      </c>
      <c r="AY5" s="1">
        <f>(24-0)</f>
        <v>24</v>
      </c>
      <c r="AZ5" s="1">
        <f>(24-0)</f>
        <v>24</v>
      </c>
    </row>
    <row r="6" spans="1:52" ht="10.5" customHeight="1" x14ac:dyDescent="0.25">
      <c r="A6" s="1" t="s">
        <v>3</v>
      </c>
      <c r="B6" s="1" t="s">
        <v>52</v>
      </c>
      <c r="C6" s="1">
        <f>(2371)</f>
        <v>2371</v>
      </c>
      <c r="D6" s="1">
        <f>(1024-104)</f>
        <v>920</v>
      </c>
      <c r="E6" s="1">
        <f>(3-21)</f>
        <v>-18</v>
      </c>
      <c r="F6" s="1">
        <f>(4-20)</f>
        <v>-16</v>
      </c>
      <c r="G6" s="1">
        <f>(6-18)</f>
        <v>-12</v>
      </c>
      <c r="H6" s="1" t="s">
        <v>48</v>
      </c>
      <c r="I6" s="1">
        <f>(13-11)</f>
        <v>2</v>
      </c>
      <c r="J6" s="1">
        <f>(20-4)</f>
        <v>16</v>
      </c>
      <c r="K6" s="1">
        <f>(16-8)</f>
        <v>8</v>
      </c>
      <c r="L6" s="1">
        <f>(18-6)</f>
        <v>12</v>
      </c>
      <c r="M6" s="1">
        <f>(19-5)</f>
        <v>14</v>
      </c>
      <c r="N6" s="1">
        <f>(23-1)</f>
        <v>22</v>
      </c>
      <c r="O6" s="1">
        <f>(22-2)</f>
        <v>20</v>
      </c>
      <c r="P6" s="1">
        <f>(20-4)</f>
        <v>16</v>
      </c>
      <c r="Q6" s="1">
        <f>(24-0)</f>
        <v>24</v>
      </c>
      <c r="R6" s="1">
        <f>(22-2)</f>
        <v>20</v>
      </c>
      <c r="S6" s="1">
        <f>(24-0)</f>
        <v>24</v>
      </c>
      <c r="T6" s="1">
        <f>(23-1)</f>
        <v>22</v>
      </c>
      <c r="U6" s="1">
        <f>(23-1)</f>
        <v>22</v>
      </c>
      <c r="V6" s="1">
        <f>(24-0)</f>
        <v>24</v>
      </c>
      <c r="W6" s="1">
        <f>(24-0)</f>
        <v>24</v>
      </c>
      <c r="X6" s="1">
        <f>(24-0)</f>
        <v>24</v>
      </c>
      <c r="Y6" s="1">
        <f>(24-0)</f>
        <v>24</v>
      </c>
      <c r="Z6" s="1">
        <f>(24-0)</f>
        <v>24</v>
      </c>
      <c r="AA6" s="1">
        <f>(24-0)</f>
        <v>24</v>
      </c>
      <c r="AB6" s="1">
        <f>(24-0)</f>
        <v>24</v>
      </c>
      <c r="AC6" s="1">
        <f>(24-0)</f>
        <v>24</v>
      </c>
      <c r="AD6" s="1">
        <f>(24-0)</f>
        <v>24</v>
      </c>
      <c r="AE6" s="1">
        <f>(24-0)</f>
        <v>24</v>
      </c>
      <c r="AF6" s="1">
        <f>(24-0)</f>
        <v>24</v>
      </c>
      <c r="AG6" s="1">
        <f>(24-0)</f>
        <v>24</v>
      </c>
      <c r="AH6" s="1">
        <f>(24-0)</f>
        <v>24</v>
      </c>
      <c r="AI6" s="1">
        <f>(24-0)</f>
        <v>24</v>
      </c>
      <c r="AJ6" s="1">
        <f>(24-0)</f>
        <v>24</v>
      </c>
      <c r="AK6" s="1">
        <f>(24-0)</f>
        <v>24</v>
      </c>
      <c r="AL6" s="1">
        <f>(24-0)</f>
        <v>24</v>
      </c>
      <c r="AM6" s="1">
        <f>(24-0)</f>
        <v>24</v>
      </c>
      <c r="AN6" s="1">
        <f>(24-0)</f>
        <v>24</v>
      </c>
      <c r="AO6" s="1">
        <f>(24-0)</f>
        <v>24</v>
      </c>
      <c r="AP6" s="1">
        <f>(24-0)</f>
        <v>24</v>
      </c>
      <c r="AQ6" s="1">
        <f>(24-0)</f>
        <v>24</v>
      </c>
      <c r="AR6" s="1">
        <f>(24-0)</f>
        <v>24</v>
      </c>
      <c r="AS6" s="1">
        <f>(24-0)</f>
        <v>24</v>
      </c>
      <c r="AT6" s="1">
        <f>(24-0)</f>
        <v>24</v>
      </c>
      <c r="AU6" s="1">
        <f>(24-0)</f>
        <v>24</v>
      </c>
      <c r="AV6" s="1">
        <f>(24-0)</f>
        <v>24</v>
      </c>
      <c r="AW6" s="1">
        <f>(24-0)</f>
        <v>24</v>
      </c>
      <c r="AX6" s="1">
        <f>(24-0)</f>
        <v>24</v>
      </c>
      <c r="AY6" s="1">
        <f>(24-0)</f>
        <v>24</v>
      </c>
      <c r="AZ6" s="1">
        <f>(24-0)</f>
        <v>24</v>
      </c>
    </row>
    <row r="7" spans="1:52" ht="10.5" customHeight="1" x14ac:dyDescent="0.25">
      <c r="A7" s="1" t="s">
        <v>4</v>
      </c>
      <c r="B7" s="1" t="s">
        <v>53</v>
      </c>
      <c r="C7" s="1">
        <f>(2345)</f>
        <v>2345</v>
      </c>
      <c r="D7" s="1">
        <f>(1015-113)</f>
        <v>902</v>
      </c>
      <c r="E7" s="1">
        <f>(7-17)</f>
        <v>-10</v>
      </c>
      <c r="F7" s="1">
        <f>(8-16)</f>
        <v>-8</v>
      </c>
      <c r="G7" s="1">
        <f>(10-14)</f>
        <v>-4</v>
      </c>
      <c r="H7" s="1">
        <f>(11-13)</f>
        <v>-2</v>
      </c>
      <c r="I7" s="1" t="s">
        <v>48</v>
      </c>
      <c r="J7" s="1">
        <f>(16-8)</f>
        <v>8</v>
      </c>
      <c r="K7" s="1">
        <f>(17-7)</f>
        <v>10</v>
      </c>
      <c r="L7" s="1">
        <f>(18-6)</f>
        <v>12</v>
      </c>
      <c r="M7" s="1">
        <f>(19-5)</f>
        <v>14</v>
      </c>
      <c r="N7" s="1">
        <f>(19-5)</f>
        <v>14</v>
      </c>
      <c r="O7" s="1">
        <f>(18-6)</f>
        <v>12</v>
      </c>
      <c r="P7" s="1">
        <f>(17-7)</f>
        <v>10</v>
      </c>
      <c r="Q7" s="1">
        <f>(23-1)</f>
        <v>22</v>
      </c>
      <c r="R7" s="1">
        <f>(21-3)</f>
        <v>18</v>
      </c>
      <c r="S7" s="1">
        <f>(22-2)</f>
        <v>20</v>
      </c>
      <c r="T7" s="1">
        <f>(23-1)</f>
        <v>22</v>
      </c>
      <c r="U7" s="1">
        <f>(24-0)</f>
        <v>24</v>
      </c>
      <c r="V7" s="1">
        <f>(24-0)</f>
        <v>24</v>
      </c>
      <c r="W7" s="1">
        <f>(24-0)</f>
        <v>24</v>
      </c>
      <c r="X7" s="1">
        <f>(23-1)</f>
        <v>22</v>
      </c>
      <c r="Y7" s="1">
        <f>(24-0)</f>
        <v>24</v>
      </c>
      <c r="Z7" s="1">
        <f>(24-0)</f>
        <v>24</v>
      </c>
      <c r="AA7" s="1">
        <f>(23-1)</f>
        <v>22</v>
      </c>
      <c r="AB7" s="1">
        <f>(24-0)</f>
        <v>24</v>
      </c>
      <c r="AC7" s="1">
        <f>(24-0)</f>
        <v>24</v>
      </c>
      <c r="AD7" s="1">
        <f>(24-0)</f>
        <v>24</v>
      </c>
      <c r="AE7" s="1">
        <f>(24-0)</f>
        <v>24</v>
      </c>
      <c r="AF7" s="1">
        <f>(24-0)</f>
        <v>24</v>
      </c>
      <c r="AG7" s="1">
        <f>(24-0)</f>
        <v>24</v>
      </c>
      <c r="AH7" s="1">
        <f>(24-0)</f>
        <v>24</v>
      </c>
      <c r="AI7" s="1">
        <f>(24-0)</f>
        <v>24</v>
      </c>
      <c r="AJ7" s="1">
        <f>(24-0)</f>
        <v>24</v>
      </c>
      <c r="AK7" s="1">
        <f>(24-0)</f>
        <v>24</v>
      </c>
      <c r="AL7" s="1">
        <f>(24-0)</f>
        <v>24</v>
      </c>
      <c r="AM7" s="1">
        <f>(24-0)</f>
        <v>24</v>
      </c>
      <c r="AN7" s="1">
        <f>(24-0)</f>
        <v>24</v>
      </c>
      <c r="AO7" s="1">
        <f>(24-0)</f>
        <v>24</v>
      </c>
      <c r="AP7" s="1">
        <f>(24-0)</f>
        <v>24</v>
      </c>
      <c r="AQ7" s="1">
        <f>(24-0)</f>
        <v>24</v>
      </c>
      <c r="AR7" s="1">
        <f>(24-0)</f>
        <v>24</v>
      </c>
      <c r="AS7" s="1">
        <f>(24-0)</f>
        <v>24</v>
      </c>
      <c r="AT7" s="1">
        <f>(24-0)</f>
        <v>24</v>
      </c>
      <c r="AU7" s="1">
        <f>(24-0)</f>
        <v>24</v>
      </c>
      <c r="AV7" s="1">
        <f>(24-0)</f>
        <v>24</v>
      </c>
      <c r="AW7" s="1">
        <f>(24-0)</f>
        <v>24</v>
      </c>
      <c r="AX7" s="1">
        <f>(24-0)</f>
        <v>24</v>
      </c>
      <c r="AY7" s="1">
        <f>(24-0)</f>
        <v>24</v>
      </c>
      <c r="AZ7" s="1">
        <f>(24-0)</f>
        <v>24</v>
      </c>
    </row>
    <row r="8" spans="1:52" ht="10.5" customHeight="1" x14ac:dyDescent="0.25">
      <c r="A8" s="1" t="s">
        <v>5</v>
      </c>
      <c r="B8" s="1" t="s">
        <v>59</v>
      </c>
      <c r="C8" s="1">
        <f>(2151)</f>
        <v>2151</v>
      </c>
      <c r="D8" s="1">
        <f>(932-196)</f>
        <v>736</v>
      </c>
      <c r="E8" s="1">
        <f>(0-24)</f>
        <v>-24</v>
      </c>
      <c r="F8" s="1">
        <f>(1-23)</f>
        <v>-22</v>
      </c>
      <c r="G8" s="1">
        <f>(0-24)</f>
        <v>-24</v>
      </c>
      <c r="H8" s="1">
        <f>(4-20)</f>
        <v>-16</v>
      </c>
      <c r="I8" s="1">
        <f>(8-16)</f>
        <v>-8</v>
      </c>
      <c r="J8" s="1" t="s">
        <v>48</v>
      </c>
      <c r="K8" s="1">
        <f>(6-18)</f>
        <v>-12</v>
      </c>
      <c r="L8" s="1">
        <f>(15-9)</f>
        <v>6</v>
      </c>
      <c r="M8" s="1">
        <f>(17-7)</f>
        <v>10</v>
      </c>
      <c r="N8" s="1">
        <f>(13-11)</f>
        <v>2</v>
      </c>
      <c r="O8" s="1">
        <f>(19-5)</f>
        <v>14</v>
      </c>
      <c r="P8" s="1">
        <f>(19-5)</f>
        <v>14</v>
      </c>
      <c r="Q8" s="1">
        <f>(20-4)</f>
        <v>16</v>
      </c>
      <c r="R8" s="1">
        <f>(19-5)</f>
        <v>14</v>
      </c>
      <c r="S8" s="1">
        <f>(19-5)</f>
        <v>14</v>
      </c>
      <c r="T8" s="1">
        <f>(21-3)</f>
        <v>18</v>
      </c>
      <c r="U8" s="1">
        <f>(20-4)</f>
        <v>16</v>
      </c>
      <c r="V8" s="1">
        <f>(22-2)</f>
        <v>20</v>
      </c>
      <c r="W8" s="1">
        <f>(22-2)</f>
        <v>20</v>
      </c>
      <c r="X8" s="1">
        <f>(23-1)</f>
        <v>22</v>
      </c>
      <c r="Y8" s="1">
        <f>(24-0)</f>
        <v>24</v>
      </c>
      <c r="Z8" s="1">
        <f>(23-1)</f>
        <v>22</v>
      </c>
      <c r="AA8" s="1">
        <f>(23-1)</f>
        <v>22</v>
      </c>
      <c r="AB8" s="1">
        <f>(23-1)</f>
        <v>22</v>
      </c>
      <c r="AC8" s="1">
        <f>(24-0)</f>
        <v>24</v>
      </c>
      <c r="AD8" s="1">
        <f>(23-1)</f>
        <v>22</v>
      </c>
      <c r="AE8" s="1">
        <f>(24-0)</f>
        <v>24</v>
      </c>
      <c r="AF8" s="1">
        <f>(24-0)</f>
        <v>24</v>
      </c>
      <c r="AG8" s="1">
        <f>(23-1)</f>
        <v>22</v>
      </c>
      <c r="AH8" s="1">
        <f>(24-0)</f>
        <v>24</v>
      </c>
      <c r="AI8" s="1">
        <f>(23-1)</f>
        <v>22</v>
      </c>
      <c r="AJ8" s="1">
        <f>(24-0)</f>
        <v>24</v>
      </c>
      <c r="AK8" s="1">
        <f>(24-0)</f>
        <v>24</v>
      </c>
      <c r="AL8" s="1">
        <f>(22-2)</f>
        <v>20</v>
      </c>
      <c r="AM8" s="1">
        <f>(24-0)</f>
        <v>24</v>
      </c>
      <c r="AN8" s="1">
        <f>(24-0)</f>
        <v>24</v>
      </c>
      <c r="AO8" s="1">
        <f>(24-0)</f>
        <v>24</v>
      </c>
      <c r="AP8" s="1">
        <f>(24-0)</f>
        <v>24</v>
      </c>
      <c r="AQ8" s="1">
        <f>(24-0)</f>
        <v>24</v>
      </c>
      <c r="AR8" s="1">
        <f>(24-0)</f>
        <v>24</v>
      </c>
      <c r="AS8" s="1">
        <f>(24-0)</f>
        <v>24</v>
      </c>
      <c r="AT8" s="1">
        <f>(24-0)</f>
        <v>24</v>
      </c>
      <c r="AU8" s="1">
        <f>(24-0)</f>
        <v>24</v>
      </c>
      <c r="AV8" s="1">
        <f>(24-0)</f>
        <v>24</v>
      </c>
      <c r="AW8" s="1">
        <f>(24-0)</f>
        <v>24</v>
      </c>
      <c r="AX8" s="1">
        <f>(24-0)</f>
        <v>24</v>
      </c>
      <c r="AY8" s="1">
        <f>(24-0)</f>
        <v>24</v>
      </c>
      <c r="AZ8" s="1">
        <f>(24-0)</f>
        <v>24</v>
      </c>
    </row>
    <row r="9" spans="1:52" ht="10.5" customHeight="1" x14ac:dyDescent="0.25">
      <c r="A9" s="1" t="s">
        <v>6</v>
      </c>
      <c r="B9" s="1" t="s">
        <v>56</v>
      </c>
      <c r="C9" s="1">
        <f>(2137)</f>
        <v>2137</v>
      </c>
      <c r="D9" s="1">
        <f>(925-203)</f>
        <v>722</v>
      </c>
      <c r="E9" s="1">
        <f>(4-20)</f>
        <v>-16</v>
      </c>
      <c r="F9" s="1">
        <f>(5-19)</f>
        <v>-14</v>
      </c>
      <c r="G9" s="1">
        <f>(6-18)</f>
        <v>-12</v>
      </c>
      <c r="H9" s="1">
        <f>(8-16)</f>
        <v>-8</v>
      </c>
      <c r="I9" s="1">
        <f>(7-17)</f>
        <v>-10</v>
      </c>
      <c r="J9" s="1">
        <f>(18-6)</f>
        <v>12</v>
      </c>
      <c r="K9" s="1" t="s">
        <v>48</v>
      </c>
      <c r="L9" s="1">
        <f>(12-12)</f>
        <v>0</v>
      </c>
      <c r="M9" s="1">
        <f>(10-14)</f>
        <v>-4</v>
      </c>
      <c r="N9" s="1">
        <f>(13-11)</f>
        <v>2</v>
      </c>
      <c r="O9" s="1">
        <f>(14-10)</f>
        <v>4</v>
      </c>
      <c r="P9" s="1">
        <f>(18-6)</f>
        <v>12</v>
      </c>
      <c r="Q9" s="1">
        <f>(15-9)</f>
        <v>6</v>
      </c>
      <c r="R9" s="1">
        <f>(17-7)</f>
        <v>10</v>
      </c>
      <c r="S9" s="1">
        <f>(20-4)</f>
        <v>16</v>
      </c>
      <c r="T9" s="1">
        <f>(17-7)</f>
        <v>10</v>
      </c>
      <c r="U9" s="1">
        <f>(22-2)</f>
        <v>20</v>
      </c>
      <c r="V9" s="1">
        <f>(17-7)</f>
        <v>10</v>
      </c>
      <c r="W9" s="1">
        <f>(20-4)</f>
        <v>16</v>
      </c>
      <c r="X9" s="1">
        <f>(19-5)</f>
        <v>14</v>
      </c>
      <c r="Y9" s="1">
        <f>(23-1)</f>
        <v>22</v>
      </c>
      <c r="Z9" s="1">
        <f>(22-2)</f>
        <v>20</v>
      </c>
      <c r="AA9" s="1">
        <f>(22-2)</f>
        <v>20</v>
      </c>
      <c r="AB9" s="1">
        <f>(22-2)</f>
        <v>20</v>
      </c>
      <c r="AC9" s="1">
        <f>(24-0)</f>
        <v>24</v>
      </c>
      <c r="AD9" s="1">
        <f>(24-0)</f>
        <v>24</v>
      </c>
      <c r="AE9" s="1">
        <f>(23-1)</f>
        <v>22</v>
      </c>
      <c r="AF9" s="1">
        <f>(24-0)</f>
        <v>24</v>
      </c>
      <c r="AG9" s="1">
        <f>(24-0)</f>
        <v>24</v>
      </c>
      <c r="AH9" s="1">
        <f>(24-0)</f>
        <v>24</v>
      </c>
      <c r="AI9" s="1">
        <f>(24-0)</f>
        <v>24</v>
      </c>
      <c r="AJ9" s="1">
        <f>(24-0)</f>
        <v>24</v>
      </c>
      <c r="AK9" s="1">
        <f>(24-0)</f>
        <v>24</v>
      </c>
      <c r="AL9" s="1">
        <f>(23-1)</f>
        <v>22</v>
      </c>
      <c r="AM9" s="1">
        <f>(24-0)</f>
        <v>24</v>
      </c>
      <c r="AN9" s="1">
        <f>(24-0)</f>
        <v>24</v>
      </c>
      <c r="AO9" s="1">
        <f>(24-0)</f>
        <v>24</v>
      </c>
      <c r="AP9" s="1">
        <f>(24-0)</f>
        <v>24</v>
      </c>
      <c r="AQ9" s="1">
        <f>(24-0)</f>
        <v>24</v>
      </c>
      <c r="AR9" s="1">
        <f>(24-0)</f>
        <v>24</v>
      </c>
      <c r="AS9" s="1">
        <f>(24-0)</f>
        <v>24</v>
      </c>
      <c r="AT9" s="1">
        <f>(24-0)</f>
        <v>24</v>
      </c>
      <c r="AU9" s="1">
        <f>(24-0)</f>
        <v>24</v>
      </c>
      <c r="AV9" s="1">
        <f>(24-0)</f>
        <v>24</v>
      </c>
      <c r="AW9" s="1">
        <f>(24-0)</f>
        <v>24</v>
      </c>
      <c r="AX9" s="1">
        <f>(24-0)</f>
        <v>24</v>
      </c>
      <c r="AY9" s="1">
        <f>(24-0)</f>
        <v>24</v>
      </c>
      <c r="AZ9" s="1">
        <f>(24-0)</f>
        <v>24</v>
      </c>
    </row>
    <row r="10" spans="1:52" ht="10.5" customHeight="1" x14ac:dyDescent="0.25">
      <c r="A10" s="1" t="s">
        <v>7</v>
      </c>
      <c r="B10" s="1" t="s">
        <v>58</v>
      </c>
      <c r="C10" s="1">
        <f>(2111)</f>
        <v>2111</v>
      </c>
      <c r="D10" s="1">
        <f>(912-216)</f>
        <v>696</v>
      </c>
      <c r="E10" s="1">
        <f>(1-23)</f>
        <v>-22</v>
      </c>
      <c r="F10" s="1">
        <f>(0-24)</f>
        <v>-24</v>
      </c>
      <c r="G10" s="1">
        <f>(0-24)</f>
        <v>-24</v>
      </c>
      <c r="H10" s="1">
        <f>(6-18)</f>
        <v>-12</v>
      </c>
      <c r="I10" s="1">
        <f>(6-18)</f>
        <v>-12</v>
      </c>
      <c r="J10" s="1">
        <f>(9-15)</f>
        <v>-6</v>
      </c>
      <c r="K10" s="1">
        <f>(12-12)</f>
        <v>0</v>
      </c>
      <c r="L10" s="1" t="s">
        <v>48</v>
      </c>
      <c r="M10" s="1">
        <f>(9-15)</f>
        <v>-6</v>
      </c>
      <c r="N10" s="1">
        <f>(14-10)</f>
        <v>4</v>
      </c>
      <c r="O10" s="1">
        <f>(12-12)</f>
        <v>0</v>
      </c>
      <c r="P10" s="1">
        <f>(16-8)</f>
        <v>8</v>
      </c>
      <c r="Q10" s="1">
        <f>(22-2)</f>
        <v>20</v>
      </c>
      <c r="R10" s="1">
        <f>(18-6)</f>
        <v>12</v>
      </c>
      <c r="S10" s="1">
        <f>(17-7)</f>
        <v>10</v>
      </c>
      <c r="T10" s="1">
        <f>(21-3)</f>
        <v>18</v>
      </c>
      <c r="U10" s="1">
        <f>(19-5)</f>
        <v>14</v>
      </c>
      <c r="V10" s="1">
        <f>(21-3)</f>
        <v>18</v>
      </c>
      <c r="W10" s="1">
        <f>(22-2)</f>
        <v>20</v>
      </c>
      <c r="X10" s="1">
        <f>(24-0)</f>
        <v>24</v>
      </c>
      <c r="Y10" s="1">
        <f>(22-2)</f>
        <v>20</v>
      </c>
      <c r="Z10" s="1">
        <f>(22-2)</f>
        <v>20</v>
      </c>
      <c r="AA10" s="1">
        <f>(22-2)</f>
        <v>20</v>
      </c>
      <c r="AB10" s="1">
        <f>(23-1)</f>
        <v>22</v>
      </c>
      <c r="AC10" s="1">
        <f>(24-0)</f>
        <v>24</v>
      </c>
      <c r="AD10" s="1">
        <f>(24-0)</f>
        <v>24</v>
      </c>
      <c r="AE10" s="1">
        <f>(24-0)</f>
        <v>24</v>
      </c>
      <c r="AF10" s="1">
        <f>(22-2)</f>
        <v>20</v>
      </c>
      <c r="AG10" s="1">
        <f>(24-0)</f>
        <v>24</v>
      </c>
      <c r="AH10" s="1">
        <f>(24-0)</f>
        <v>24</v>
      </c>
      <c r="AI10" s="1">
        <f>(24-0)</f>
        <v>24</v>
      </c>
      <c r="AJ10" s="1">
        <f>(24-0)</f>
        <v>24</v>
      </c>
      <c r="AK10" s="1">
        <f>(24-0)</f>
        <v>24</v>
      </c>
      <c r="AL10" s="1">
        <f>(24-0)</f>
        <v>24</v>
      </c>
      <c r="AM10" s="1">
        <f>(24-0)</f>
        <v>24</v>
      </c>
      <c r="AN10" s="1">
        <f>(24-0)</f>
        <v>24</v>
      </c>
      <c r="AO10" s="1">
        <f>(24-0)</f>
        <v>24</v>
      </c>
      <c r="AP10" s="1">
        <f>(24-0)</f>
        <v>24</v>
      </c>
      <c r="AQ10" s="1">
        <f>(24-0)</f>
        <v>24</v>
      </c>
      <c r="AR10" s="1">
        <f>(24-0)</f>
        <v>24</v>
      </c>
      <c r="AS10" s="1">
        <f>(24-0)</f>
        <v>24</v>
      </c>
      <c r="AT10" s="1">
        <f>(24-0)</f>
        <v>24</v>
      </c>
      <c r="AU10" s="1">
        <f>(24-0)</f>
        <v>24</v>
      </c>
      <c r="AV10" s="1">
        <f>(24-0)</f>
        <v>24</v>
      </c>
      <c r="AW10" s="1">
        <f>(24-0)</f>
        <v>24</v>
      </c>
      <c r="AX10" s="1">
        <f>(24-0)</f>
        <v>24</v>
      </c>
      <c r="AY10" s="1">
        <f>(24-0)</f>
        <v>24</v>
      </c>
      <c r="AZ10" s="1">
        <f>(24-0)</f>
        <v>24</v>
      </c>
    </row>
    <row r="11" spans="1:52" ht="10.5" customHeight="1" x14ac:dyDescent="0.25">
      <c r="A11" s="1" t="s">
        <v>8</v>
      </c>
      <c r="B11" s="1" t="s">
        <v>55</v>
      </c>
      <c r="C11" s="1">
        <f>(2108)</f>
        <v>2108</v>
      </c>
      <c r="D11" s="1">
        <f>(910-218)</f>
        <v>692</v>
      </c>
      <c r="E11" s="1">
        <f>(1-23)</f>
        <v>-22</v>
      </c>
      <c r="F11" s="1">
        <f>(1-23)</f>
        <v>-22</v>
      </c>
      <c r="G11" s="1">
        <f>(2-22)</f>
        <v>-20</v>
      </c>
      <c r="H11" s="1">
        <f>(5-19)</f>
        <v>-14</v>
      </c>
      <c r="I11" s="1">
        <f>(5-19)</f>
        <v>-14</v>
      </c>
      <c r="J11" s="1">
        <f>(7-17)</f>
        <v>-10</v>
      </c>
      <c r="K11" s="1">
        <f>(14-10)</f>
        <v>4</v>
      </c>
      <c r="L11" s="1">
        <f>(15-9)</f>
        <v>6</v>
      </c>
      <c r="M11" s="1" t="s">
        <v>48</v>
      </c>
      <c r="N11" s="1">
        <f>(10-14)</f>
        <v>-4</v>
      </c>
      <c r="O11" s="1">
        <f>(13-11)</f>
        <v>2</v>
      </c>
      <c r="P11" s="1">
        <f>(17-7)</f>
        <v>10</v>
      </c>
      <c r="Q11" s="1">
        <f>(15-9)</f>
        <v>6</v>
      </c>
      <c r="R11" s="1">
        <f>(18-6)</f>
        <v>12</v>
      </c>
      <c r="S11" s="1">
        <f>(20-4)</f>
        <v>16</v>
      </c>
      <c r="T11" s="1">
        <f>(20-4)</f>
        <v>16</v>
      </c>
      <c r="U11" s="1">
        <f>(24-0)</f>
        <v>24</v>
      </c>
      <c r="V11" s="1">
        <f>(22-2)</f>
        <v>20</v>
      </c>
      <c r="W11" s="1">
        <f>(20-4)</f>
        <v>16</v>
      </c>
      <c r="X11" s="1">
        <f>(21-3)</f>
        <v>18</v>
      </c>
      <c r="Y11" s="1">
        <f>(20-4)</f>
        <v>16</v>
      </c>
      <c r="Z11" s="1">
        <f>(22-2)</f>
        <v>20</v>
      </c>
      <c r="AA11" s="1">
        <f>(22-2)</f>
        <v>20</v>
      </c>
      <c r="AB11" s="1">
        <f>(22-2)</f>
        <v>20</v>
      </c>
      <c r="AC11" s="1">
        <f>(24-0)</f>
        <v>24</v>
      </c>
      <c r="AD11" s="1">
        <f>(23-1)</f>
        <v>22</v>
      </c>
      <c r="AE11" s="1">
        <f>(24-0)</f>
        <v>24</v>
      </c>
      <c r="AF11" s="1">
        <f>(24-0)</f>
        <v>24</v>
      </c>
      <c r="AG11" s="1">
        <f>(24-0)</f>
        <v>24</v>
      </c>
      <c r="AH11" s="1">
        <f>(23-1)</f>
        <v>22</v>
      </c>
      <c r="AI11" s="1">
        <f>(24-0)</f>
        <v>24</v>
      </c>
      <c r="AJ11" s="1">
        <f>(24-0)</f>
        <v>24</v>
      </c>
      <c r="AK11" s="1">
        <f>(24-0)</f>
        <v>24</v>
      </c>
      <c r="AL11" s="1">
        <f>(24-0)</f>
        <v>24</v>
      </c>
      <c r="AM11" s="1">
        <f>(24-0)</f>
        <v>24</v>
      </c>
      <c r="AN11" s="1">
        <f>(24-0)</f>
        <v>24</v>
      </c>
      <c r="AO11" s="1">
        <f>(24-0)</f>
        <v>24</v>
      </c>
      <c r="AP11" s="1">
        <f>(24-0)</f>
        <v>24</v>
      </c>
      <c r="AQ11" s="1">
        <f>(24-0)</f>
        <v>24</v>
      </c>
      <c r="AR11" s="1">
        <f>(24-0)</f>
        <v>24</v>
      </c>
      <c r="AS11" s="1">
        <f>(24-0)</f>
        <v>24</v>
      </c>
      <c r="AT11" s="1">
        <f>(24-0)</f>
        <v>24</v>
      </c>
      <c r="AU11" s="1">
        <f>(24-0)</f>
        <v>24</v>
      </c>
      <c r="AV11" s="1">
        <f>(24-0)</f>
        <v>24</v>
      </c>
      <c r="AW11" s="1">
        <f>(24-0)</f>
        <v>24</v>
      </c>
      <c r="AX11" s="1">
        <f>(24-0)</f>
        <v>24</v>
      </c>
      <c r="AY11" s="1">
        <f>(24-0)</f>
        <v>24</v>
      </c>
      <c r="AZ11" s="1">
        <f>(24-0)</f>
        <v>24</v>
      </c>
    </row>
    <row r="12" spans="1:52" ht="10.5" customHeight="1" x14ac:dyDescent="0.25">
      <c r="A12" s="1" t="s">
        <v>9</v>
      </c>
      <c r="B12" s="1" t="s">
        <v>61</v>
      </c>
      <c r="C12" s="1">
        <f>(2092)</f>
        <v>2092</v>
      </c>
      <c r="D12" s="1">
        <f>(902-226)</f>
        <v>676</v>
      </c>
      <c r="E12" s="1">
        <f>(1-23)</f>
        <v>-22</v>
      </c>
      <c r="F12" s="1">
        <f>(0-24)</f>
        <v>-24</v>
      </c>
      <c r="G12" s="1">
        <f>(2-22)</f>
        <v>-20</v>
      </c>
      <c r="H12" s="1">
        <f>(1-23)</f>
        <v>-22</v>
      </c>
      <c r="I12" s="1">
        <f>(5-19)</f>
        <v>-14</v>
      </c>
      <c r="J12" s="1">
        <f>(11-13)</f>
        <v>-2</v>
      </c>
      <c r="K12" s="1">
        <f>(11-13)</f>
        <v>-2</v>
      </c>
      <c r="L12" s="1">
        <f>(10-14)</f>
        <v>-4</v>
      </c>
      <c r="M12" s="1">
        <f>(14-10)</f>
        <v>4</v>
      </c>
      <c r="N12" s="1" t="s">
        <v>48</v>
      </c>
      <c r="O12" s="1">
        <f>(13-11)</f>
        <v>2</v>
      </c>
      <c r="P12" s="1">
        <f>(15-9)</f>
        <v>6</v>
      </c>
      <c r="Q12" s="1">
        <f>(17-7)</f>
        <v>10</v>
      </c>
      <c r="R12" s="1">
        <f>(15-9)</f>
        <v>6</v>
      </c>
      <c r="S12" s="1">
        <f>(17-7)</f>
        <v>10</v>
      </c>
      <c r="T12" s="1">
        <f>(23-1)</f>
        <v>22</v>
      </c>
      <c r="U12" s="1">
        <f>(15-9)</f>
        <v>6</v>
      </c>
      <c r="V12" s="1">
        <f>(19-5)</f>
        <v>14</v>
      </c>
      <c r="W12" s="1">
        <f>(22-2)</f>
        <v>20</v>
      </c>
      <c r="X12" s="1">
        <f>(23-1)</f>
        <v>22</v>
      </c>
      <c r="Y12" s="1">
        <f>(24-0)</f>
        <v>24</v>
      </c>
      <c r="Z12" s="1">
        <f>(23-1)</f>
        <v>22</v>
      </c>
      <c r="AA12" s="1">
        <f>(23-1)</f>
        <v>22</v>
      </c>
      <c r="AB12" s="1">
        <f>(23-1)</f>
        <v>22</v>
      </c>
      <c r="AC12" s="1">
        <f>(24-0)</f>
        <v>24</v>
      </c>
      <c r="AD12" s="1">
        <f>(24-0)</f>
        <v>24</v>
      </c>
      <c r="AE12" s="1">
        <f>(24-0)</f>
        <v>24</v>
      </c>
      <c r="AF12" s="1">
        <f>(23-1)</f>
        <v>22</v>
      </c>
      <c r="AG12" s="1">
        <f>(24-0)</f>
        <v>24</v>
      </c>
      <c r="AH12" s="1">
        <f>(24-0)</f>
        <v>24</v>
      </c>
      <c r="AI12" s="1">
        <f>(24-0)</f>
        <v>24</v>
      </c>
      <c r="AJ12" s="1">
        <f>(24-0)</f>
        <v>24</v>
      </c>
      <c r="AK12" s="1">
        <f>(24-0)</f>
        <v>24</v>
      </c>
      <c r="AL12" s="1">
        <f>(24-0)</f>
        <v>24</v>
      </c>
      <c r="AM12" s="1">
        <f>(24-0)</f>
        <v>24</v>
      </c>
      <c r="AN12" s="1">
        <f>(24-0)</f>
        <v>24</v>
      </c>
      <c r="AO12" s="1">
        <f>(24-0)</f>
        <v>24</v>
      </c>
      <c r="AP12" s="1">
        <f>(24-0)</f>
        <v>24</v>
      </c>
      <c r="AQ12" s="1">
        <f>(24-0)</f>
        <v>24</v>
      </c>
      <c r="AR12" s="1">
        <f>(24-0)</f>
        <v>24</v>
      </c>
      <c r="AS12" s="1">
        <f>(24-0)</f>
        <v>24</v>
      </c>
      <c r="AT12" s="1">
        <f>(24-0)</f>
        <v>24</v>
      </c>
      <c r="AU12" s="1">
        <f>(24-0)</f>
        <v>24</v>
      </c>
      <c r="AV12" s="1">
        <f>(24-0)</f>
        <v>24</v>
      </c>
      <c r="AW12" s="1">
        <f>(24-0)</f>
        <v>24</v>
      </c>
      <c r="AX12" s="1">
        <f>(24-0)</f>
        <v>24</v>
      </c>
      <c r="AY12" s="1">
        <f>(24-0)</f>
        <v>24</v>
      </c>
      <c r="AZ12" s="1">
        <f>(24-0)</f>
        <v>24</v>
      </c>
    </row>
    <row r="13" spans="1:52" ht="10.5" customHeight="1" x14ac:dyDescent="0.25">
      <c r="A13" s="1" t="s">
        <v>10</v>
      </c>
      <c r="B13" s="1" t="s">
        <v>60</v>
      </c>
      <c r="C13" s="1">
        <f>(2030)</f>
        <v>2030</v>
      </c>
      <c r="D13" s="1">
        <f>(868-260)</f>
        <v>608</v>
      </c>
      <c r="E13" s="1">
        <f>(0-24)</f>
        <v>-24</v>
      </c>
      <c r="F13" s="1">
        <f>(0-24)</f>
        <v>-24</v>
      </c>
      <c r="G13" s="1">
        <f>(2-22)</f>
        <v>-20</v>
      </c>
      <c r="H13" s="1">
        <f>(2-22)</f>
        <v>-20</v>
      </c>
      <c r="I13" s="1">
        <f>(6-18)</f>
        <v>-12</v>
      </c>
      <c r="J13" s="1">
        <f>(5-19)</f>
        <v>-14</v>
      </c>
      <c r="K13" s="1">
        <f>(10-14)</f>
        <v>-4</v>
      </c>
      <c r="L13" s="1">
        <f>(12-12)</f>
        <v>0</v>
      </c>
      <c r="M13" s="1">
        <f>(11-13)</f>
        <v>-2</v>
      </c>
      <c r="N13" s="1">
        <f>(11-13)</f>
        <v>-2</v>
      </c>
      <c r="O13" s="1" t="s">
        <v>48</v>
      </c>
      <c r="P13" s="1">
        <f>(15-9)</f>
        <v>6</v>
      </c>
      <c r="Q13" s="1">
        <f>(19-5)</f>
        <v>14</v>
      </c>
      <c r="R13" s="1">
        <f>(14-10)</f>
        <v>4</v>
      </c>
      <c r="S13" s="1">
        <f>(20-4)</f>
        <v>16</v>
      </c>
      <c r="T13" s="1">
        <f>(20-4)</f>
        <v>16</v>
      </c>
      <c r="U13" s="1">
        <f>(14-10)</f>
        <v>4</v>
      </c>
      <c r="V13" s="1">
        <f>(20-4)</f>
        <v>16</v>
      </c>
      <c r="W13" s="1">
        <f>(20-4)</f>
        <v>16</v>
      </c>
      <c r="X13" s="1">
        <f>(18-6)</f>
        <v>12</v>
      </c>
      <c r="Y13" s="1">
        <f>(21-3)</f>
        <v>18</v>
      </c>
      <c r="Z13" s="1">
        <f>(21-3)</f>
        <v>18</v>
      </c>
      <c r="AA13" s="1">
        <f>(18-6)</f>
        <v>12</v>
      </c>
      <c r="AB13" s="1">
        <f>(23-1)</f>
        <v>22</v>
      </c>
      <c r="AC13" s="1">
        <f>(23-1)</f>
        <v>22</v>
      </c>
      <c r="AD13" s="1">
        <f>(22-2)</f>
        <v>20</v>
      </c>
      <c r="AE13" s="1">
        <f>(24-0)</f>
        <v>24</v>
      </c>
      <c r="AF13" s="1">
        <f>(23-1)</f>
        <v>22</v>
      </c>
      <c r="AG13" s="1">
        <f>(23-1)</f>
        <v>22</v>
      </c>
      <c r="AH13" s="1">
        <f>(23-1)</f>
        <v>22</v>
      </c>
      <c r="AI13" s="1">
        <f>(23-1)</f>
        <v>22</v>
      </c>
      <c r="AJ13" s="1">
        <f>(24-0)</f>
        <v>24</v>
      </c>
      <c r="AK13" s="1">
        <f>(24-0)</f>
        <v>24</v>
      </c>
      <c r="AL13" s="1">
        <f>(23-1)</f>
        <v>22</v>
      </c>
      <c r="AM13" s="1">
        <f>(24-0)</f>
        <v>24</v>
      </c>
      <c r="AN13" s="1">
        <f>(23-1)</f>
        <v>22</v>
      </c>
      <c r="AO13" s="1">
        <f>(24-0)</f>
        <v>24</v>
      </c>
      <c r="AP13" s="1">
        <f>(23-1)</f>
        <v>22</v>
      </c>
      <c r="AQ13" s="1">
        <f>(24-0)</f>
        <v>24</v>
      </c>
      <c r="AR13" s="1">
        <f>(24-0)</f>
        <v>24</v>
      </c>
      <c r="AS13" s="1">
        <f>(24-0)</f>
        <v>24</v>
      </c>
      <c r="AT13" s="1">
        <f>(24-0)</f>
        <v>24</v>
      </c>
      <c r="AU13" s="1">
        <f>(24-0)</f>
        <v>24</v>
      </c>
      <c r="AV13" s="1">
        <f>(24-0)</f>
        <v>24</v>
      </c>
      <c r="AW13" s="1">
        <f>(24-0)</f>
        <v>24</v>
      </c>
      <c r="AX13" s="1">
        <f>(24-0)</f>
        <v>24</v>
      </c>
      <c r="AY13" s="1">
        <f>(24-0)</f>
        <v>24</v>
      </c>
      <c r="AZ13" s="1">
        <f>(24-0)</f>
        <v>24</v>
      </c>
    </row>
    <row r="14" spans="1:52" ht="10.5" customHeight="1" x14ac:dyDescent="0.25">
      <c r="A14" s="1" t="s">
        <v>11</v>
      </c>
      <c r="B14" s="1" t="s">
        <v>62</v>
      </c>
      <c r="C14" s="1">
        <f>(1985)</f>
        <v>1985</v>
      </c>
      <c r="D14" s="1">
        <f>(842-286)</f>
        <v>556</v>
      </c>
      <c r="E14" s="1">
        <f>(1-23)</f>
        <v>-22</v>
      </c>
      <c r="F14" s="1">
        <f>(0-24)</f>
        <v>-24</v>
      </c>
      <c r="G14" s="1">
        <f>(0-24)</f>
        <v>-24</v>
      </c>
      <c r="H14" s="1">
        <f>(4-20)</f>
        <v>-16</v>
      </c>
      <c r="I14" s="1">
        <f>(7-17)</f>
        <v>-10</v>
      </c>
      <c r="J14" s="1">
        <f>(5-19)</f>
        <v>-14</v>
      </c>
      <c r="K14" s="1">
        <f>(6-18)</f>
        <v>-12</v>
      </c>
      <c r="L14" s="1">
        <f>(8-16)</f>
        <v>-8</v>
      </c>
      <c r="M14" s="1">
        <f>(7-17)</f>
        <v>-10</v>
      </c>
      <c r="N14" s="1">
        <f>(9-15)</f>
        <v>-6</v>
      </c>
      <c r="O14" s="1">
        <f>(9-15)</f>
        <v>-6</v>
      </c>
      <c r="P14" s="1" t="s">
        <v>48</v>
      </c>
      <c r="Q14" s="1">
        <f>(11-13)</f>
        <v>-2</v>
      </c>
      <c r="R14" s="1">
        <f>(17-7)</f>
        <v>10</v>
      </c>
      <c r="S14" s="1">
        <f>(12-12)</f>
        <v>0</v>
      </c>
      <c r="T14" s="1">
        <f>(15-9)</f>
        <v>6</v>
      </c>
      <c r="U14" s="1">
        <f>(18-6)</f>
        <v>12</v>
      </c>
      <c r="V14" s="1">
        <f>(16-8)</f>
        <v>8</v>
      </c>
      <c r="W14" s="1">
        <f>(20-4)</f>
        <v>16</v>
      </c>
      <c r="X14" s="1">
        <f>(20-4)</f>
        <v>16</v>
      </c>
      <c r="Y14" s="1">
        <f>(23-1)</f>
        <v>22</v>
      </c>
      <c r="Z14" s="1">
        <f>(21-3)</f>
        <v>18</v>
      </c>
      <c r="AA14" s="1">
        <f>(24-0)</f>
        <v>24</v>
      </c>
      <c r="AB14" s="1">
        <f>(22-2)</f>
        <v>20</v>
      </c>
      <c r="AC14" s="1">
        <f>(23-1)</f>
        <v>22</v>
      </c>
      <c r="AD14" s="1">
        <f>(22-2)</f>
        <v>20</v>
      </c>
      <c r="AE14" s="1">
        <f>(24-0)</f>
        <v>24</v>
      </c>
      <c r="AF14" s="1">
        <f>(21-3)</f>
        <v>18</v>
      </c>
      <c r="AG14" s="1">
        <f>(24-0)</f>
        <v>24</v>
      </c>
      <c r="AH14" s="1">
        <f>(24-0)</f>
        <v>24</v>
      </c>
      <c r="AI14" s="1">
        <f>(24-0)</f>
        <v>24</v>
      </c>
      <c r="AJ14" s="1">
        <f>(23-1)</f>
        <v>22</v>
      </c>
      <c r="AK14" s="1">
        <f>(24-0)</f>
        <v>24</v>
      </c>
      <c r="AL14" s="1">
        <f>(22-2)</f>
        <v>20</v>
      </c>
      <c r="AM14" s="1">
        <f>(24-0)</f>
        <v>24</v>
      </c>
      <c r="AN14" s="1">
        <f>(24-0)</f>
        <v>24</v>
      </c>
      <c r="AO14" s="1">
        <f>(24-0)</f>
        <v>24</v>
      </c>
      <c r="AP14" s="1">
        <f>(24-0)</f>
        <v>24</v>
      </c>
      <c r="AQ14" s="1">
        <f>(24-0)</f>
        <v>24</v>
      </c>
      <c r="AR14" s="1">
        <f>(24-0)</f>
        <v>24</v>
      </c>
      <c r="AS14" s="1">
        <f>(24-0)</f>
        <v>24</v>
      </c>
      <c r="AT14" s="1">
        <f>(24-0)</f>
        <v>24</v>
      </c>
      <c r="AU14" s="1">
        <f>(24-0)</f>
        <v>24</v>
      </c>
      <c r="AV14" s="1">
        <f>(24-0)</f>
        <v>24</v>
      </c>
      <c r="AW14" s="1">
        <f>(24-0)</f>
        <v>24</v>
      </c>
      <c r="AX14" s="1">
        <f>(24-0)</f>
        <v>24</v>
      </c>
      <c r="AY14" s="1">
        <f>(24-0)</f>
        <v>24</v>
      </c>
      <c r="AZ14" s="1">
        <f>(24-0)</f>
        <v>24</v>
      </c>
    </row>
    <row r="15" spans="1:52" ht="10.5" customHeight="1" x14ac:dyDescent="0.25">
      <c r="A15" s="1" t="s">
        <v>12</v>
      </c>
      <c r="B15" s="1" t="s">
        <v>64</v>
      </c>
      <c r="C15" s="1">
        <f>(1966)</f>
        <v>1966</v>
      </c>
      <c r="D15" s="1">
        <f>(831-297)</f>
        <v>534</v>
      </c>
      <c r="E15" s="1">
        <f>(0-24)</f>
        <v>-24</v>
      </c>
      <c r="F15" s="1">
        <f>(0-24)</f>
        <v>-24</v>
      </c>
      <c r="G15" s="1">
        <f>(2-22)</f>
        <v>-20</v>
      </c>
      <c r="H15" s="1">
        <f>(0-24)</f>
        <v>-24</v>
      </c>
      <c r="I15" s="1">
        <f>(1-23)</f>
        <v>-22</v>
      </c>
      <c r="J15" s="1">
        <f>(4-20)</f>
        <v>-16</v>
      </c>
      <c r="K15" s="1">
        <f>(9-15)</f>
        <v>-6</v>
      </c>
      <c r="L15" s="1">
        <f>(2-22)</f>
        <v>-20</v>
      </c>
      <c r="M15" s="1">
        <f>(9-15)</f>
        <v>-6</v>
      </c>
      <c r="N15" s="1">
        <f>(7-17)</f>
        <v>-10</v>
      </c>
      <c r="O15" s="1">
        <f>(5-19)</f>
        <v>-14</v>
      </c>
      <c r="P15" s="1">
        <f>(13-11)</f>
        <v>2</v>
      </c>
      <c r="Q15" s="1" t="s">
        <v>48</v>
      </c>
      <c r="R15" s="1">
        <f>(13-11)</f>
        <v>2</v>
      </c>
      <c r="S15" s="1">
        <f>(14-10)</f>
        <v>4</v>
      </c>
      <c r="T15" s="1">
        <f>(13-11)</f>
        <v>2</v>
      </c>
      <c r="U15" s="1">
        <f>(21-3)</f>
        <v>18</v>
      </c>
      <c r="V15" s="1">
        <f>(21-3)</f>
        <v>18</v>
      </c>
      <c r="W15" s="1">
        <f>(16-8)</f>
        <v>8</v>
      </c>
      <c r="X15" s="1">
        <f>(22-2)</f>
        <v>20</v>
      </c>
      <c r="Y15" s="1">
        <f>(22-2)</f>
        <v>20</v>
      </c>
      <c r="Z15" s="1">
        <f>(24-0)</f>
        <v>24</v>
      </c>
      <c r="AA15" s="1">
        <f>(24-0)</f>
        <v>24</v>
      </c>
      <c r="AB15" s="1">
        <f>(21-3)</f>
        <v>18</v>
      </c>
      <c r="AC15" s="1">
        <f>(21-3)</f>
        <v>18</v>
      </c>
      <c r="AD15" s="1">
        <f>(24-0)</f>
        <v>24</v>
      </c>
      <c r="AE15" s="1">
        <f>(23-1)</f>
        <v>22</v>
      </c>
      <c r="AF15" s="1">
        <f>(23-1)</f>
        <v>22</v>
      </c>
      <c r="AG15" s="1">
        <f>(24-0)</f>
        <v>24</v>
      </c>
      <c r="AH15" s="1">
        <f>(24-0)</f>
        <v>24</v>
      </c>
      <c r="AI15" s="1">
        <f>(24-0)</f>
        <v>24</v>
      </c>
      <c r="AJ15" s="1">
        <f>(24-0)</f>
        <v>24</v>
      </c>
      <c r="AK15" s="1">
        <f>(24-0)</f>
        <v>24</v>
      </c>
      <c r="AL15" s="1">
        <f>(22-2)</f>
        <v>20</v>
      </c>
      <c r="AM15" s="1">
        <f>(24-0)</f>
        <v>24</v>
      </c>
      <c r="AN15" s="1">
        <f>(24-0)</f>
        <v>24</v>
      </c>
      <c r="AO15" s="1">
        <f>(24-0)</f>
        <v>24</v>
      </c>
      <c r="AP15" s="1">
        <f>(24-0)</f>
        <v>24</v>
      </c>
      <c r="AQ15" s="1">
        <f>(23-1)</f>
        <v>22</v>
      </c>
      <c r="AR15" s="1">
        <f>(24-0)</f>
        <v>24</v>
      </c>
      <c r="AS15" s="1">
        <f>(24-0)</f>
        <v>24</v>
      </c>
      <c r="AT15" s="1">
        <f>(24-0)</f>
        <v>24</v>
      </c>
      <c r="AU15" s="1">
        <f>(24-0)</f>
        <v>24</v>
      </c>
      <c r="AV15" s="1">
        <f>(24-0)</f>
        <v>24</v>
      </c>
      <c r="AW15" s="1">
        <f>(24-0)</f>
        <v>24</v>
      </c>
      <c r="AX15" s="1">
        <f>(24-0)</f>
        <v>24</v>
      </c>
      <c r="AY15" s="1">
        <f>(24-0)</f>
        <v>24</v>
      </c>
      <c r="AZ15" s="1">
        <f>(24-0)</f>
        <v>24</v>
      </c>
    </row>
    <row r="16" spans="1:52" ht="10.5" customHeight="1" x14ac:dyDescent="0.25">
      <c r="A16" s="1" t="s">
        <v>13</v>
      </c>
      <c r="B16" s="1" t="s">
        <v>63</v>
      </c>
      <c r="C16" s="1">
        <f>(1964)</f>
        <v>1964</v>
      </c>
      <c r="D16" s="1">
        <f>(830-298)</f>
        <v>532</v>
      </c>
      <c r="E16" s="1">
        <f>(0-24)</f>
        <v>-24</v>
      </c>
      <c r="F16" s="1">
        <f>(0-24)</f>
        <v>-24</v>
      </c>
      <c r="G16" s="1">
        <f>(1-23)</f>
        <v>-22</v>
      </c>
      <c r="H16" s="1">
        <f>(2-22)</f>
        <v>-20</v>
      </c>
      <c r="I16" s="1">
        <f>(3-21)</f>
        <v>-18</v>
      </c>
      <c r="J16" s="1">
        <f>(5-19)</f>
        <v>-14</v>
      </c>
      <c r="K16" s="1">
        <f>(7-17)</f>
        <v>-10</v>
      </c>
      <c r="L16" s="1">
        <f>(6-18)</f>
        <v>-12</v>
      </c>
      <c r="M16" s="1">
        <f>(6-18)</f>
        <v>-12</v>
      </c>
      <c r="N16" s="1">
        <f>(9-15)</f>
        <v>-6</v>
      </c>
      <c r="O16" s="1">
        <f>(10-14)</f>
        <v>-4</v>
      </c>
      <c r="P16" s="1">
        <f>(7-17)</f>
        <v>-10</v>
      </c>
      <c r="Q16" s="1">
        <f>(11-13)</f>
        <v>-2</v>
      </c>
      <c r="R16" s="1" t="s">
        <v>48</v>
      </c>
      <c r="S16" s="1">
        <f>(14-10)</f>
        <v>4</v>
      </c>
      <c r="T16" s="1">
        <f>(16-8)</f>
        <v>8</v>
      </c>
      <c r="U16" s="1">
        <f>(18-6)</f>
        <v>12</v>
      </c>
      <c r="V16" s="1">
        <f>(13-11)</f>
        <v>2</v>
      </c>
      <c r="W16" s="1">
        <f>(18-6)</f>
        <v>12</v>
      </c>
      <c r="X16" s="1">
        <f>(21-3)</f>
        <v>18</v>
      </c>
      <c r="Y16" s="1">
        <f>(23-1)</f>
        <v>22</v>
      </c>
      <c r="Z16" s="1">
        <f>(23-1)</f>
        <v>22</v>
      </c>
      <c r="AA16" s="1">
        <f>(21-3)</f>
        <v>18</v>
      </c>
      <c r="AB16" s="1">
        <f>(24-0)</f>
        <v>24</v>
      </c>
      <c r="AC16" s="1">
        <f>(24-0)</f>
        <v>24</v>
      </c>
      <c r="AD16" s="1">
        <f>(24-0)</f>
        <v>24</v>
      </c>
      <c r="AE16" s="1">
        <f>(24-0)</f>
        <v>24</v>
      </c>
      <c r="AF16" s="1">
        <f>(22-2)</f>
        <v>20</v>
      </c>
      <c r="AG16" s="1">
        <f>(24-0)</f>
        <v>24</v>
      </c>
      <c r="AH16" s="1">
        <f>(24-0)</f>
        <v>24</v>
      </c>
      <c r="AI16" s="1">
        <f>(24-0)</f>
        <v>24</v>
      </c>
      <c r="AJ16" s="1">
        <f>(24-0)</f>
        <v>24</v>
      </c>
      <c r="AK16" s="1">
        <f>(23-1)</f>
        <v>22</v>
      </c>
      <c r="AL16" s="1">
        <f>(23-1)</f>
        <v>22</v>
      </c>
      <c r="AM16" s="1">
        <f>(24-0)</f>
        <v>24</v>
      </c>
      <c r="AN16" s="1">
        <f>(24-0)</f>
        <v>24</v>
      </c>
      <c r="AO16" s="1">
        <f>(24-0)</f>
        <v>24</v>
      </c>
      <c r="AP16" s="1">
        <f>(24-0)</f>
        <v>24</v>
      </c>
      <c r="AQ16" s="1">
        <f>(24-0)</f>
        <v>24</v>
      </c>
      <c r="AR16" s="1">
        <f>(24-0)</f>
        <v>24</v>
      </c>
      <c r="AS16" s="1">
        <f>(24-0)</f>
        <v>24</v>
      </c>
      <c r="AT16" s="1">
        <f>(24-0)</f>
        <v>24</v>
      </c>
      <c r="AU16" s="1">
        <f>(24-0)</f>
        <v>24</v>
      </c>
      <c r="AV16" s="1">
        <f>(24-0)</f>
        <v>24</v>
      </c>
      <c r="AW16" s="1">
        <f>(24-0)</f>
        <v>24</v>
      </c>
      <c r="AX16" s="1">
        <f>(24-0)</f>
        <v>24</v>
      </c>
      <c r="AY16" s="1">
        <f>(24-0)</f>
        <v>24</v>
      </c>
      <c r="AZ16" s="1">
        <f>(24-0)</f>
        <v>24</v>
      </c>
    </row>
    <row r="17" spans="1:52" ht="10.5" customHeight="1" x14ac:dyDescent="0.25">
      <c r="A17" s="1" t="s">
        <v>14</v>
      </c>
      <c r="B17" s="1" t="s">
        <v>65</v>
      </c>
      <c r="C17" s="1">
        <f>(1891)</f>
        <v>1891</v>
      </c>
      <c r="D17" s="1">
        <f>(786-342)</f>
        <v>444</v>
      </c>
      <c r="E17" s="1">
        <f>(0-24)</f>
        <v>-24</v>
      </c>
      <c r="F17" s="1">
        <f>(0-24)</f>
        <v>-24</v>
      </c>
      <c r="G17" s="1">
        <f>(0-24)</f>
        <v>-24</v>
      </c>
      <c r="H17" s="1">
        <f>(0-24)</f>
        <v>-24</v>
      </c>
      <c r="I17" s="1">
        <f>(2-22)</f>
        <v>-20</v>
      </c>
      <c r="J17" s="1">
        <f>(5-19)</f>
        <v>-14</v>
      </c>
      <c r="K17" s="1">
        <f>(4-20)</f>
        <v>-16</v>
      </c>
      <c r="L17" s="1">
        <f>(7-17)</f>
        <v>-10</v>
      </c>
      <c r="M17" s="1">
        <f>(4-20)</f>
        <v>-16</v>
      </c>
      <c r="N17" s="1">
        <f>(7-17)</f>
        <v>-10</v>
      </c>
      <c r="O17" s="1">
        <f>(4-20)</f>
        <v>-16</v>
      </c>
      <c r="P17" s="1">
        <f>(12-12)</f>
        <v>0</v>
      </c>
      <c r="Q17" s="1">
        <f>(10-14)</f>
        <v>-4</v>
      </c>
      <c r="R17" s="1">
        <f>(10-14)</f>
        <v>-4</v>
      </c>
      <c r="S17" s="1" t="s">
        <v>48</v>
      </c>
      <c r="T17" s="1">
        <f>(16-8)</f>
        <v>8</v>
      </c>
      <c r="U17" s="1">
        <f>(22-2)</f>
        <v>20</v>
      </c>
      <c r="V17" s="1">
        <f>(17-7)</f>
        <v>10</v>
      </c>
      <c r="W17" s="1">
        <f>(8-16)</f>
        <v>-8</v>
      </c>
      <c r="X17" s="1">
        <f>(15-9)</f>
        <v>6</v>
      </c>
      <c r="Y17" s="1">
        <f>(19-5)</f>
        <v>14</v>
      </c>
      <c r="Z17" s="1">
        <f>(15-9)</f>
        <v>6</v>
      </c>
      <c r="AA17" s="1">
        <f>(18-6)</f>
        <v>12</v>
      </c>
      <c r="AB17" s="1">
        <f>(20-4)</f>
        <v>16</v>
      </c>
      <c r="AC17" s="1">
        <f>(21-3)</f>
        <v>18</v>
      </c>
      <c r="AD17" s="1">
        <f>(24-0)</f>
        <v>24</v>
      </c>
      <c r="AE17" s="1">
        <f>(24-0)</f>
        <v>24</v>
      </c>
      <c r="AF17" s="1">
        <f>(23-1)</f>
        <v>22</v>
      </c>
      <c r="AG17" s="1">
        <f>(24-0)</f>
        <v>24</v>
      </c>
      <c r="AH17" s="1">
        <f>(24-0)</f>
        <v>24</v>
      </c>
      <c r="AI17" s="1">
        <f>(24-0)</f>
        <v>24</v>
      </c>
      <c r="AJ17" s="1">
        <f>(24-0)</f>
        <v>24</v>
      </c>
      <c r="AK17" s="1">
        <f>(24-0)</f>
        <v>24</v>
      </c>
      <c r="AL17" s="1">
        <f>(23-1)</f>
        <v>22</v>
      </c>
      <c r="AM17" s="1">
        <f>(24-0)</f>
        <v>24</v>
      </c>
      <c r="AN17" s="1">
        <f>(24-0)</f>
        <v>24</v>
      </c>
      <c r="AO17" s="1">
        <f>(24-0)</f>
        <v>24</v>
      </c>
      <c r="AP17" s="1">
        <f>(24-0)</f>
        <v>24</v>
      </c>
      <c r="AQ17" s="1">
        <f>(24-0)</f>
        <v>24</v>
      </c>
      <c r="AR17" s="1">
        <f>(24-0)</f>
        <v>24</v>
      </c>
      <c r="AS17" s="1">
        <f>(24-0)</f>
        <v>24</v>
      </c>
      <c r="AT17" s="1">
        <f>(24-0)</f>
        <v>24</v>
      </c>
      <c r="AU17" s="1">
        <f>(24-0)</f>
        <v>24</v>
      </c>
      <c r="AV17" s="1">
        <f>(24-0)</f>
        <v>24</v>
      </c>
      <c r="AW17" s="1">
        <f>(24-0)</f>
        <v>24</v>
      </c>
      <c r="AX17" s="1">
        <f>(24-0)</f>
        <v>24</v>
      </c>
      <c r="AY17" s="1">
        <f>(24-0)</f>
        <v>24</v>
      </c>
      <c r="AZ17" s="1">
        <f>(24-0)</f>
        <v>24</v>
      </c>
    </row>
    <row r="18" spans="1:52" ht="10.5" customHeight="1" x14ac:dyDescent="0.25">
      <c r="A18" s="1" t="s">
        <v>15</v>
      </c>
      <c r="B18" s="1" t="s">
        <v>67</v>
      </c>
      <c r="C18" s="1">
        <f>(1841)</f>
        <v>1841</v>
      </c>
      <c r="D18" s="1">
        <f>(756-372)</f>
        <v>384</v>
      </c>
      <c r="E18" s="1">
        <f>(0-24)</f>
        <v>-24</v>
      </c>
      <c r="F18" s="1">
        <f>(0-24)</f>
        <v>-24</v>
      </c>
      <c r="G18" s="1">
        <f>(0-24)</f>
        <v>-24</v>
      </c>
      <c r="H18" s="1">
        <f>(1-23)</f>
        <v>-22</v>
      </c>
      <c r="I18" s="1">
        <f>(1-23)</f>
        <v>-22</v>
      </c>
      <c r="J18" s="1">
        <f>(3-21)</f>
        <v>-18</v>
      </c>
      <c r="K18" s="1">
        <f>(7-17)</f>
        <v>-10</v>
      </c>
      <c r="L18" s="1">
        <f>(3-21)</f>
        <v>-18</v>
      </c>
      <c r="M18" s="1">
        <f>(4-20)</f>
        <v>-16</v>
      </c>
      <c r="N18" s="1">
        <f>(1-23)</f>
        <v>-22</v>
      </c>
      <c r="O18" s="1">
        <f>(4-20)</f>
        <v>-16</v>
      </c>
      <c r="P18" s="1">
        <f>(9-15)</f>
        <v>-6</v>
      </c>
      <c r="Q18" s="1">
        <f>(11-13)</f>
        <v>-2</v>
      </c>
      <c r="R18" s="1">
        <f>(8-16)</f>
        <v>-8</v>
      </c>
      <c r="S18" s="1">
        <f>(8-16)</f>
        <v>-8</v>
      </c>
      <c r="T18" s="1" t="s">
        <v>48</v>
      </c>
      <c r="U18" s="1">
        <f>(12-12)</f>
        <v>0</v>
      </c>
      <c r="V18" s="1">
        <f>(10-14)</f>
        <v>-4</v>
      </c>
      <c r="W18" s="1">
        <f>(14-10)</f>
        <v>4</v>
      </c>
      <c r="X18" s="1">
        <f>(16-8)</f>
        <v>8</v>
      </c>
      <c r="Y18" s="1">
        <f>(20-4)</f>
        <v>16</v>
      </c>
      <c r="Z18" s="1">
        <f>(19-5)</f>
        <v>14</v>
      </c>
      <c r="AA18" s="1">
        <f>(20-4)</f>
        <v>16</v>
      </c>
      <c r="AB18" s="1">
        <f>(21-3)</f>
        <v>18</v>
      </c>
      <c r="AC18" s="1">
        <f>(24-0)</f>
        <v>24</v>
      </c>
      <c r="AD18" s="1">
        <f>(23-1)</f>
        <v>22</v>
      </c>
      <c r="AE18" s="1">
        <f>(22-2)</f>
        <v>20</v>
      </c>
      <c r="AF18" s="1">
        <f>(22-2)</f>
        <v>20</v>
      </c>
      <c r="AG18" s="1">
        <f>(23-1)</f>
        <v>22</v>
      </c>
      <c r="AH18" s="1">
        <f>(20-4)</f>
        <v>16</v>
      </c>
      <c r="AI18" s="1">
        <f>(23-1)</f>
        <v>22</v>
      </c>
      <c r="AJ18" s="1">
        <f>(23-1)</f>
        <v>22</v>
      </c>
      <c r="AK18" s="1">
        <f>(24-0)</f>
        <v>24</v>
      </c>
      <c r="AL18" s="1">
        <f>(24-0)</f>
        <v>24</v>
      </c>
      <c r="AM18" s="1">
        <f>(24-0)</f>
        <v>24</v>
      </c>
      <c r="AN18" s="1">
        <f>(24-0)</f>
        <v>24</v>
      </c>
      <c r="AO18" s="1">
        <f>(24-0)</f>
        <v>24</v>
      </c>
      <c r="AP18" s="1">
        <f>(24-0)</f>
        <v>24</v>
      </c>
      <c r="AQ18" s="1">
        <f>(24-0)</f>
        <v>24</v>
      </c>
      <c r="AR18" s="1">
        <f>(24-0)</f>
        <v>24</v>
      </c>
      <c r="AS18" s="1">
        <f>(24-0)</f>
        <v>24</v>
      </c>
      <c r="AT18" s="1">
        <f>(24-0)</f>
        <v>24</v>
      </c>
      <c r="AU18" s="1">
        <f>(24-0)</f>
        <v>24</v>
      </c>
      <c r="AV18" s="1">
        <f>(24-0)</f>
        <v>24</v>
      </c>
      <c r="AW18" s="1">
        <f>(24-0)</f>
        <v>24</v>
      </c>
      <c r="AX18" s="1">
        <f>(24-0)</f>
        <v>24</v>
      </c>
      <c r="AY18" s="1">
        <f>(24-0)</f>
        <v>24</v>
      </c>
      <c r="AZ18" s="1">
        <f>(24-0)</f>
        <v>24</v>
      </c>
    </row>
    <row r="19" spans="1:52" ht="10.5" customHeight="1" x14ac:dyDescent="0.25">
      <c r="A19" s="1" t="s">
        <v>16</v>
      </c>
      <c r="B19" s="1" t="s">
        <v>68</v>
      </c>
      <c r="C19" s="1">
        <f>(1816)</f>
        <v>1816</v>
      </c>
      <c r="D19" s="1">
        <f>(740-387)</f>
        <v>353</v>
      </c>
      <c r="E19" s="1">
        <f>(0-24)</f>
        <v>-24</v>
      </c>
      <c r="F19" s="1">
        <f>(0-24)</f>
        <v>-24</v>
      </c>
      <c r="G19" s="1">
        <f>(0-24)</f>
        <v>-24</v>
      </c>
      <c r="H19" s="1">
        <f>(1-23)</f>
        <v>-22</v>
      </c>
      <c r="I19" s="1">
        <f>(0-24)</f>
        <v>-24</v>
      </c>
      <c r="J19" s="1">
        <f>(4-20)</f>
        <v>-16</v>
      </c>
      <c r="K19" s="1">
        <f>(2-22)</f>
        <v>-20</v>
      </c>
      <c r="L19" s="1">
        <f>(5-19)</f>
        <v>-14</v>
      </c>
      <c r="M19" s="1">
        <f>(0-24)</f>
        <v>-24</v>
      </c>
      <c r="N19" s="1">
        <f>(9-15)</f>
        <v>-6</v>
      </c>
      <c r="O19" s="1">
        <f>(10-14)</f>
        <v>-4</v>
      </c>
      <c r="P19" s="1">
        <f>(6-18)</f>
        <v>-12</v>
      </c>
      <c r="Q19" s="1">
        <f>(3-21)</f>
        <v>-18</v>
      </c>
      <c r="R19" s="1">
        <f>(6-18)</f>
        <v>-12</v>
      </c>
      <c r="S19" s="1">
        <f>(2-22)</f>
        <v>-20</v>
      </c>
      <c r="T19" s="1">
        <f>(12-12)</f>
        <v>0</v>
      </c>
      <c r="U19" s="1" t="s">
        <v>48</v>
      </c>
      <c r="V19" s="1">
        <f>(9-15)</f>
        <v>-6</v>
      </c>
      <c r="W19" s="1">
        <f>(17-7)</f>
        <v>10</v>
      </c>
      <c r="X19" s="1">
        <f>(17-7)</f>
        <v>10</v>
      </c>
      <c r="Y19" s="1">
        <f>(21-3)</f>
        <v>18</v>
      </c>
      <c r="Z19" s="1">
        <f>(20-4)</f>
        <v>16</v>
      </c>
      <c r="AA19" s="1">
        <f>(14-10)</f>
        <v>4</v>
      </c>
      <c r="AB19" s="1">
        <f>(22-2)</f>
        <v>20</v>
      </c>
      <c r="AC19" s="1">
        <f>(22-2)</f>
        <v>20</v>
      </c>
      <c r="AD19" s="1">
        <f>(22-2)</f>
        <v>20</v>
      </c>
      <c r="AE19" s="1">
        <f>(23-1)</f>
        <v>22</v>
      </c>
      <c r="AF19" s="1">
        <f>(23-1)</f>
        <v>22</v>
      </c>
      <c r="AG19" s="1">
        <f>(23-1)</f>
        <v>22</v>
      </c>
      <c r="AH19" s="1">
        <f>(23-1)</f>
        <v>22</v>
      </c>
      <c r="AI19" s="1">
        <f>(22-1)</f>
        <v>21</v>
      </c>
      <c r="AJ19" s="1">
        <f>(22-2)</f>
        <v>20</v>
      </c>
      <c r="AK19" s="1">
        <f>(24-0)</f>
        <v>24</v>
      </c>
      <c r="AL19" s="1">
        <f>(24-0)</f>
        <v>24</v>
      </c>
      <c r="AM19" s="1">
        <f>(24-0)</f>
        <v>24</v>
      </c>
      <c r="AN19" s="1">
        <f>(23-1)</f>
        <v>22</v>
      </c>
      <c r="AO19" s="1">
        <f>(24-0)</f>
        <v>24</v>
      </c>
      <c r="AP19" s="1">
        <f>(24-0)</f>
        <v>24</v>
      </c>
      <c r="AQ19" s="1">
        <f>(21-3)</f>
        <v>18</v>
      </c>
      <c r="AR19" s="1">
        <f>(24-0)</f>
        <v>24</v>
      </c>
      <c r="AS19" s="1">
        <f>(24-0)</f>
        <v>24</v>
      </c>
      <c r="AT19" s="1">
        <f>(24-0)</f>
        <v>24</v>
      </c>
      <c r="AU19" s="1">
        <f>(24-0)</f>
        <v>24</v>
      </c>
      <c r="AV19" s="1">
        <f>(24-0)</f>
        <v>24</v>
      </c>
      <c r="AW19" s="1">
        <f>(24-0)</f>
        <v>24</v>
      </c>
      <c r="AX19" s="1">
        <f>(24-0)</f>
        <v>24</v>
      </c>
      <c r="AY19" s="1">
        <f>(24-0)</f>
        <v>24</v>
      </c>
      <c r="AZ19" s="1">
        <f>(24-0)</f>
        <v>24</v>
      </c>
    </row>
    <row r="20" spans="1:52" ht="10.5" customHeight="1" x14ac:dyDescent="0.25">
      <c r="A20" s="1" t="s">
        <v>17</v>
      </c>
      <c r="B20" s="1" t="s">
        <v>69</v>
      </c>
      <c r="C20" s="1">
        <f>(1793)</f>
        <v>1793</v>
      </c>
      <c r="D20" s="1">
        <f>(726-402)</f>
        <v>324</v>
      </c>
      <c r="E20" s="1">
        <f>(0-24)</f>
        <v>-24</v>
      </c>
      <c r="F20" s="1">
        <f>(0-24)</f>
        <v>-24</v>
      </c>
      <c r="G20" s="1">
        <f>(0-24)</f>
        <v>-24</v>
      </c>
      <c r="H20" s="1">
        <f>(0-24)</f>
        <v>-24</v>
      </c>
      <c r="I20" s="1">
        <f>(0-24)</f>
        <v>-24</v>
      </c>
      <c r="J20" s="1">
        <f>(2-22)</f>
        <v>-20</v>
      </c>
      <c r="K20" s="1">
        <f>(7-17)</f>
        <v>-10</v>
      </c>
      <c r="L20" s="1">
        <f>(3-21)</f>
        <v>-18</v>
      </c>
      <c r="M20" s="1">
        <f>(2-22)</f>
        <v>-20</v>
      </c>
      <c r="N20" s="1">
        <f>(5-19)</f>
        <v>-14</v>
      </c>
      <c r="O20" s="1">
        <f>(4-20)</f>
        <v>-16</v>
      </c>
      <c r="P20" s="1">
        <f>(8-16)</f>
        <v>-8</v>
      </c>
      <c r="Q20" s="1">
        <f>(3-21)</f>
        <v>-18</v>
      </c>
      <c r="R20" s="1">
        <f>(11-13)</f>
        <v>-2</v>
      </c>
      <c r="S20" s="1">
        <f>(7-17)</f>
        <v>-10</v>
      </c>
      <c r="T20" s="1">
        <f>(14-10)</f>
        <v>4</v>
      </c>
      <c r="U20" s="1">
        <f>(15-9)</f>
        <v>6</v>
      </c>
      <c r="V20" s="1" t="s">
        <v>48</v>
      </c>
      <c r="W20" s="1">
        <f>(18-6)</f>
        <v>12</v>
      </c>
      <c r="X20" s="1">
        <f>(12-12)</f>
        <v>0</v>
      </c>
      <c r="Y20" s="1">
        <f>(18-6)</f>
        <v>12</v>
      </c>
      <c r="Z20" s="1">
        <f>(19-5)</f>
        <v>14</v>
      </c>
      <c r="AA20" s="1">
        <f>(18-6)</f>
        <v>12</v>
      </c>
      <c r="AB20" s="1">
        <f>(15-9)</f>
        <v>6</v>
      </c>
      <c r="AC20" s="1">
        <f>(20-4)</f>
        <v>16</v>
      </c>
      <c r="AD20" s="1">
        <f>(23-1)</f>
        <v>22</v>
      </c>
      <c r="AE20" s="1">
        <f>(22-2)</f>
        <v>20</v>
      </c>
      <c r="AF20" s="1">
        <f>(18-6)</f>
        <v>12</v>
      </c>
      <c r="AG20" s="1">
        <f>(22-2)</f>
        <v>20</v>
      </c>
      <c r="AH20" s="1">
        <f>(21-3)</f>
        <v>18</v>
      </c>
      <c r="AI20" s="1">
        <f>(22-2)</f>
        <v>20</v>
      </c>
      <c r="AJ20" s="1">
        <f>(21-3)</f>
        <v>18</v>
      </c>
      <c r="AK20" s="1">
        <f>(24-0)</f>
        <v>24</v>
      </c>
      <c r="AL20" s="1">
        <f>(23-1)</f>
        <v>22</v>
      </c>
      <c r="AM20" s="1">
        <f>(24-0)</f>
        <v>24</v>
      </c>
      <c r="AN20" s="1">
        <f>(24-0)</f>
        <v>24</v>
      </c>
      <c r="AO20" s="1">
        <f>(24-0)</f>
        <v>24</v>
      </c>
      <c r="AP20" s="1">
        <f>(23-1)</f>
        <v>22</v>
      </c>
      <c r="AQ20" s="1">
        <f>(24-0)</f>
        <v>24</v>
      </c>
      <c r="AR20" s="1">
        <f>(23-1)</f>
        <v>22</v>
      </c>
      <c r="AS20" s="1">
        <f>(22-2)</f>
        <v>20</v>
      </c>
      <c r="AT20" s="1">
        <f>(22-2)</f>
        <v>20</v>
      </c>
      <c r="AU20" s="1">
        <f>(23-1)</f>
        <v>22</v>
      </c>
      <c r="AV20" s="1">
        <f>(24-0)</f>
        <v>24</v>
      </c>
      <c r="AW20" s="1">
        <f>(24-0)</f>
        <v>24</v>
      </c>
      <c r="AX20" s="1">
        <f>(24-0)</f>
        <v>24</v>
      </c>
      <c r="AY20" s="1">
        <f>(24-0)</f>
        <v>24</v>
      </c>
      <c r="AZ20" s="1">
        <f>(24-0)</f>
        <v>24</v>
      </c>
    </row>
    <row r="21" spans="1:52" ht="10.5" customHeight="1" x14ac:dyDescent="0.25">
      <c r="A21" s="1" t="s">
        <v>18</v>
      </c>
      <c r="B21" s="1" t="s">
        <v>71</v>
      </c>
      <c r="C21" s="1">
        <f>(1790)</f>
        <v>1790</v>
      </c>
      <c r="D21" s="1">
        <f>(724-404)</f>
        <v>320</v>
      </c>
      <c r="E21" s="1">
        <f>(0-24)</f>
        <v>-24</v>
      </c>
      <c r="F21" s="1">
        <f>(0-24)</f>
        <v>-24</v>
      </c>
      <c r="G21" s="1">
        <f>(1-23)</f>
        <v>-22</v>
      </c>
      <c r="H21" s="1">
        <f>(0-24)</f>
        <v>-24</v>
      </c>
      <c r="I21" s="1">
        <f>(0-24)</f>
        <v>-24</v>
      </c>
      <c r="J21" s="1">
        <f>(2-22)</f>
        <v>-20</v>
      </c>
      <c r="K21" s="1">
        <f>(4-20)</f>
        <v>-16</v>
      </c>
      <c r="L21" s="1">
        <f>(2-22)</f>
        <v>-20</v>
      </c>
      <c r="M21" s="1">
        <f>(4-20)</f>
        <v>-16</v>
      </c>
      <c r="N21" s="1">
        <f>(2-22)</f>
        <v>-20</v>
      </c>
      <c r="O21" s="1">
        <f>(4-20)</f>
        <v>-16</v>
      </c>
      <c r="P21" s="1">
        <f>(4-20)</f>
        <v>-16</v>
      </c>
      <c r="Q21" s="1">
        <f>(8-16)</f>
        <v>-8</v>
      </c>
      <c r="R21" s="1">
        <f>(6-18)</f>
        <v>-12</v>
      </c>
      <c r="S21" s="1">
        <f>(16-8)</f>
        <v>8</v>
      </c>
      <c r="T21" s="1">
        <f>(10-14)</f>
        <v>-4</v>
      </c>
      <c r="U21" s="1">
        <f>(7-17)</f>
        <v>-10</v>
      </c>
      <c r="V21" s="1">
        <f>(6-18)</f>
        <v>-12</v>
      </c>
      <c r="W21" s="1" t="s">
        <v>48</v>
      </c>
      <c r="X21" s="1">
        <f>(13-11)</f>
        <v>2</v>
      </c>
      <c r="Y21" s="1">
        <f>(22-2)</f>
        <v>20</v>
      </c>
      <c r="Z21" s="1">
        <f>(20-4)</f>
        <v>16</v>
      </c>
      <c r="AA21" s="1">
        <f>(19-5)</f>
        <v>14</v>
      </c>
      <c r="AB21" s="1">
        <f>(18-6)</f>
        <v>12</v>
      </c>
      <c r="AC21" s="1">
        <f>(20-4)</f>
        <v>16</v>
      </c>
      <c r="AD21" s="1">
        <f>(22-2)</f>
        <v>20</v>
      </c>
      <c r="AE21" s="1">
        <f>(24-0)</f>
        <v>24</v>
      </c>
      <c r="AF21" s="1">
        <f>(20-4)</f>
        <v>16</v>
      </c>
      <c r="AG21" s="1">
        <f>(24-0)</f>
        <v>24</v>
      </c>
      <c r="AH21" s="1">
        <f>(23-1)</f>
        <v>22</v>
      </c>
      <c r="AI21" s="1">
        <f>(22-2)</f>
        <v>20</v>
      </c>
      <c r="AJ21" s="1">
        <f>(23-1)</f>
        <v>22</v>
      </c>
      <c r="AK21" s="1">
        <f>(23-1)</f>
        <v>22</v>
      </c>
      <c r="AL21" s="1">
        <f>(23-1)</f>
        <v>22</v>
      </c>
      <c r="AM21" s="1">
        <f>(23-1)</f>
        <v>22</v>
      </c>
      <c r="AN21" s="1">
        <f>(24-0)</f>
        <v>24</v>
      </c>
      <c r="AO21" s="1">
        <f>(24-0)</f>
        <v>24</v>
      </c>
      <c r="AP21" s="1">
        <f>(24-0)</f>
        <v>24</v>
      </c>
      <c r="AQ21" s="1">
        <f>(24-0)</f>
        <v>24</v>
      </c>
      <c r="AR21" s="1">
        <f>(24-0)</f>
        <v>24</v>
      </c>
      <c r="AS21" s="1">
        <f>(23-1)</f>
        <v>22</v>
      </c>
      <c r="AT21" s="1">
        <f>(23-1)</f>
        <v>22</v>
      </c>
      <c r="AU21" s="1">
        <f>(24-0)</f>
        <v>24</v>
      </c>
      <c r="AV21" s="1">
        <f>(23-1)</f>
        <v>22</v>
      </c>
      <c r="AW21" s="1">
        <f>(24-0)</f>
        <v>24</v>
      </c>
      <c r="AX21" s="1">
        <f>(24-0)</f>
        <v>24</v>
      </c>
      <c r="AY21" s="1">
        <f>(24-0)</f>
        <v>24</v>
      </c>
      <c r="AZ21" s="1">
        <f>(24-0)</f>
        <v>24</v>
      </c>
    </row>
    <row r="22" spans="1:52" ht="10.5" customHeight="1" x14ac:dyDescent="0.25">
      <c r="A22" s="1" t="s">
        <v>19</v>
      </c>
      <c r="B22" s="1" t="s">
        <v>70</v>
      </c>
      <c r="C22" s="1">
        <f>(1764)</f>
        <v>1764</v>
      </c>
      <c r="D22" s="1">
        <f>(708-420)</f>
        <v>288</v>
      </c>
      <c r="E22" s="1">
        <f>(1-23)</f>
        <v>-22</v>
      </c>
      <c r="F22" s="1">
        <f>(0-24)</f>
        <v>-24</v>
      </c>
      <c r="G22" s="1">
        <f>(0-24)</f>
        <v>-24</v>
      </c>
      <c r="H22" s="1">
        <f>(0-24)</f>
        <v>-24</v>
      </c>
      <c r="I22" s="1">
        <f>(1-23)</f>
        <v>-22</v>
      </c>
      <c r="J22" s="1">
        <f>(1-23)</f>
        <v>-22</v>
      </c>
      <c r="K22" s="1">
        <f>(5-19)</f>
        <v>-14</v>
      </c>
      <c r="L22" s="1">
        <f>(0-24)</f>
        <v>-24</v>
      </c>
      <c r="M22" s="1">
        <f>(3-21)</f>
        <v>-18</v>
      </c>
      <c r="N22" s="1">
        <f>(1-23)</f>
        <v>-22</v>
      </c>
      <c r="O22" s="1">
        <f>(6-18)</f>
        <v>-12</v>
      </c>
      <c r="P22" s="1">
        <f>(4-20)</f>
        <v>-16</v>
      </c>
      <c r="Q22" s="1">
        <f>(2-22)</f>
        <v>-20</v>
      </c>
      <c r="R22" s="1">
        <f>(3-21)</f>
        <v>-18</v>
      </c>
      <c r="S22" s="1">
        <f>(9-15)</f>
        <v>-6</v>
      </c>
      <c r="T22" s="1">
        <f>(8-16)</f>
        <v>-8</v>
      </c>
      <c r="U22" s="1">
        <f>(7-17)</f>
        <v>-10</v>
      </c>
      <c r="V22" s="1">
        <f>(12-12)</f>
        <v>0</v>
      </c>
      <c r="W22" s="1">
        <f>(11-13)</f>
        <v>-2</v>
      </c>
      <c r="X22" s="1" t="s">
        <v>48</v>
      </c>
      <c r="Y22" s="1">
        <f>(18-6)</f>
        <v>12</v>
      </c>
      <c r="Z22" s="1">
        <f>(20-4)</f>
        <v>16</v>
      </c>
      <c r="AA22" s="1">
        <f>(21-3)</f>
        <v>18</v>
      </c>
      <c r="AB22" s="1">
        <f>(21-3)</f>
        <v>18</v>
      </c>
      <c r="AC22" s="1">
        <f>(20-4)</f>
        <v>16</v>
      </c>
      <c r="AD22" s="1">
        <f>(22-2)</f>
        <v>20</v>
      </c>
      <c r="AE22" s="1">
        <f>(23-1)</f>
        <v>22</v>
      </c>
      <c r="AF22" s="1">
        <f>(22-2)</f>
        <v>20</v>
      </c>
      <c r="AG22" s="1">
        <f>(24-0)</f>
        <v>24</v>
      </c>
      <c r="AH22" s="1">
        <f>(24-0)</f>
        <v>24</v>
      </c>
      <c r="AI22" s="1">
        <f>(17-7)</f>
        <v>10</v>
      </c>
      <c r="AJ22" s="1">
        <f>(23-1)</f>
        <v>22</v>
      </c>
      <c r="AK22" s="1">
        <f>(22-2)</f>
        <v>20</v>
      </c>
      <c r="AL22" s="1">
        <f>(23-1)</f>
        <v>22</v>
      </c>
      <c r="AM22" s="1">
        <f>(23-1)</f>
        <v>22</v>
      </c>
      <c r="AN22" s="1">
        <f>(23-1)</f>
        <v>22</v>
      </c>
      <c r="AO22" s="1">
        <f>(24-0)</f>
        <v>24</v>
      </c>
      <c r="AP22" s="1">
        <f>(24-0)</f>
        <v>24</v>
      </c>
      <c r="AQ22" s="1">
        <f>(24-0)</f>
        <v>24</v>
      </c>
      <c r="AR22" s="1">
        <f>(24-0)</f>
        <v>24</v>
      </c>
      <c r="AS22" s="1">
        <f>(24-0)</f>
        <v>24</v>
      </c>
      <c r="AT22" s="1">
        <f>(24-0)</f>
        <v>24</v>
      </c>
      <c r="AU22" s="1">
        <f>(24-0)</f>
        <v>24</v>
      </c>
      <c r="AV22" s="1">
        <f>(24-0)</f>
        <v>24</v>
      </c>
      <c r="AW22" s="1">
        <f>(24-0)</f>
        <v>24</v>
      </c>
      <c r="AX22" s="1">
        <f>(24-0)</f>
        <v>24</v>
      </c>
      <c r="AY22" s="1">
        <f>(24-0)</f>
        <v>24</v>
      </c>
      <c r="AZ22" s="1">
        <f>(24-0)</f>
        <v>24</v>
      </c>
    </row>
    <row r="23" spans="1:52" ht="10.5" customHeight="1" x14ac:dyDescent="0.25">
      <c r="A23" s="1" t="s">
        <v>20</v>
      </c>
      <c r="B23" s="1" t="s">
        <v>73</v>
      </c>
      <c r="C23" s="1">
        <f>(1591)</f>
        <v>1591</v>
      </c>
      <c r="D23" s="1">
        <f>(597-531)</f>
        <v>66</v>
      </c>
      <c r="E23" s="1">
        <f>(0-24)</f>
        <v>-24</v>
      </c>
      <c r="F23" s="1">
        <f>(0-24)</f>
        <v>-24</v>
      </c>
      <c r="G23" s="1">
        <f>(1-23)</f>
        <v>-22</v>
      </c>
      <c r="H23" s="1">
        <f>(0-24)</f>
        <v>-24</v>
      </c>
      <c r="I23" s="1">
        <f>(0-24)</f>
        <v>-24</v>
      </c>
      <c r="J23" s="1">
        <f>(0-24)</f>
        <v>-24</v>
      </c>
      <c r="K23" s="1">
        <f>(1-23)</f>
        <v>-22</v>
      </c>
      <c r="L23" s="1">
        <f>(2-22)</f>
        <v>-20</v>
      </c>
      <c r="M23" s="1">
        <f>(4-20)</f>
        <v>-16</v>
      </c>
      <c r="N23" s="1">
        <f>(0-24)</f>
        <v>-24</v>
      </c>
      <c r="O23" s="1">
        <f>(3-21)</f>
        <v>-18</v>
      </c>
      <c r="P23" s="1">
        <f>(1-23)</f>
        <v>-22</v>
      </c>
      <c r="Q23" s="1">
        <f>(2-22)</f>
        <v>-20</v>
      </c>
      <c r="R23" s="1">
        <f>(1-23)</f>
        <v>-22</v>
      </c>
      <c r="S23" s="1">
        <f>(5-19)</f>
        <v>-14</v>
      </c>
      <c r="T23" s="1">
        <f>(4-20)</f>
        <v>-16</v>
      </c>
      <c r="U23" s="1">
        <f>(3-21)</f>
        <v>-18</v>
      </c>
      <c r="V23" s="1">
        <f>(6-18)</f>
        <v>-12</v>
      </c>
      <c r="W23" s="1">
        <f>(2-22)</f>
        <v>-20</v>
      </c>
      <c r="X23" s="1">
        <f>(6-18)</f>
        <v>-12</v>
      </c>
      <c r="Y23" s="1" t="s">
        <v>48</v>
      </c>
      <c r="Z23" s="1">
        <f>(10-14)</f>
        <v>-4</v>
      </c>
      <c r="AA23" s="1">
        <f>(12-12)</f>
        <v>0</v>
      </c>
      <c r="AB23" s="1">
        <f>(17-7)</f>
        <v>10</v>
      </c>
      <c r="AC23" s="1">
        <f>(16-8)</f>
        <v>8</v>
      </c>
      <c r="AD23" s="1">
        <f>(18-6)</f>
        <v>12</v>
      </c>
      <c r="AE23" s="1">
        <f>(17-7)</f>
        <v>10</v>
      </c>
      <c r="AF23" s="1">
        <f>(18-6)</f>
        <v>12</v>
      </c>
      <c r="AG23" s="1">
        <f>(20-4)</f>
        <v>16</v>
      </c>
      <c r="AH23" s="1">
        <f>(21-3)</f>
        <v>18</v>
      </c>
      <c r="AI23" s="1">
        <f>(19-5)</f>
        <v>14</v>
      </c>
      <c r="AJ23" s="1">
        <f>(22-2)</f>
        <v>20</v>
      </c>
      <c r="AK23" s="1">
        <f>(21-3)</f>
        <v>18</v>
      </c>
      <c r="AL23" s="1">
        <f>(19-5)</f>
        <v>14</v>
      </c>
      <c r="AM23" s="1">
        <f>(22-2)</f>
        <v>20</v>
      </c>
      <c r="AN23" s="1">
        <f>(21-3)</f>
        <v>18</v>
      </c>
      <c r="AO23" s="1">
        <f>(22-2)</f>
        <v>20</v>
      </c>
      <c r="AP23" s="1">
        <f>(24-0)</f>
        <v>24</v>
      </c>
      <c r="AQ23" s="1">
        <f>(23-1)</f>
        <v>22</v>
      </c>
      <c r="AR23" s="1">
        <f>(22-2)</f>
        <v>20</v>
      </c>
      <c r="AS23" s="1">
        <f>(24-0)</f>
        <v>24</v>
      </c>
      <c r="AT23" s="1">
        <f>(24-0)</f>
        <v>24</v>
      </c>
      <c r="AU23" s="1">
        <f>(24-0)</f>
        <v>24</v>
      </c>
      <c r="AV23" s="1">
        <f>(24-0)</f>
        <v>24</v>
      </c>
      <c r="AW23" s="1">
        <f>(24-0)</f>
        <v>24</v>
      </c>
      <c r="AX23" s="1">
        <f>(24-0)</f>
        <v>24</v>
      </c>
      <c r="AY23" s="1">
        <f>(24-0)</f>
        <v>24</v>
      </c>
      <c r="AZ23" s="1">
        <f>(24-0)</f>
        <v>24</v>
      </c>
    </row>
    <row r="24" spans="1:52" ht="10.5" customHeight="1" x14ac:dyDescent="0.25">
      <c r="A24" s="1" t="s">
        <v>21</v>
      </c>
      <c r="B24" s="1" t="s">
        <v>72</v>
      </c>
      <c r="C24" s="1">
        <f>(1580)</f>
        <v>1580</v>
      </c>
      <c r="D24" s="1">
        <f>(590-538)</f>
        <v>52</v>
      </c>
      <c r="E24" s="1">
        <f>(0-24)</f>
        <v>-24</v>
      </c>
      <c r="F24" s="1">
        <f>(0-24)</f>
        <v>-24</v>
      </c>
      <c r="G24" s="1">
        <f>(1-23)</f>
        <v>-22</v>
      </c>
      <c r="H24" s="1">
        <f>(0-24)</f>
        <v>-24</v>
      </c>
      <c r="I24" s="1">
        <f>(0-24)</f>
        <v>-24</v>
      </c>
      <c r="J24" s="1">
        <f>(1-23)</f>
        <v>-22</v>
      </c>
      <c r="K24" s="1">
        <f>(2-22)</f>
        <v>-20</v>
      </c>
      <c r="L24" s="1">
        <f>(2-22)</f>
        <v>-20</v>
      </c>
      <c r="M24" s="1">
        <f>(2-22)</f>
        <v>-20</v>
      </c>
      <c r="N24" s="1">
        <f>(1-23)</f>
        <v>-22</v>
      </c>
      <c r="O24" s="1">
        <f>(3-21)</f>
        <v>-18</v>
      </c>
      <c r="P24" s="1">
        <f>(3-21)</f>
        <v>-18</v>
      </c>
      <c r="Q24" s="1">
        <f>(0-24)</f>
        <v>-24</v>
      </c>
      <c r="R24" s="1">
        <f>(1-23)</f>
        <v>-22</v>
      </c>
      <c r="S24" s="1">
        <f>(9-15)</f>
        <v>-6</v>
      </c>
      <c r="T24" s="1">
        <f>(5-19)</f>
        <v>-14</v>
      </c>
      <c r="U24" s="1">
        <f>(4-20)</f>
        <v>-16</v>
      </c>
      <c r="V24" s="1">
        <f>(5-19)</f>
        <v>-14</v>
      </c>
      <c r="W24" s="1">
        <f>(4-20)</f>
        <v>-16</v>
      </c>
      <c r="X24" s="1">
        <f>(4-20)</f>
        <v>-16</v>
      </c>
      <c r="Y24" s="1">
        <f>(14-10)</f>
        <v>4</v>
      </c>
      <c r="Z24" s="1" t="s">
        <v>48</v>
      </c>
      <c r="AA24" s="1">
        <f>(9-15)</f>
        <v>-6</v>
      </c>
      <c r="AB24" s="1">
        <f>(16-8)</f>
        <v>8</v>
      </c>
      <c r="AC24" s="1">
        <f>(17-7)</f>
        <v>10</v>
      </c>
      <c r="AD24" s="1">
        <f>(17-7)</f>
        <v>10</v>
      </c>
      <c r="AE24" s="1">
        <f>(20-4)</f>
        <v>16</v>
      </c>
      <c r="AF24" s="1">
        <f>(16-8)</f>
        <v>8</v>
      </c>
      <c r="AG24" s="1">
        <f>(19-5)</f>
        <v>14</v>
      </c>
      <c r="AH24" s="1">
        <f>(21-3)</f>
        <v>18</v>
      </c>
      <c r="AI24" s="1">
        <f>(19-5)</f>
        <v>14</v>
      </c>
      <c r="AJ24" s="1">
        <f>(21-3)</f>
        <v>18</v>
      </c>
      <c r="AK24" s="1">
        <f>(21-3)</f>
        <v>18</v>
      </c>
      <c r="AL24" s="1">
        <f>(19-5)</f>
        <v>14</v>
      </c>
      <c r="AM24" s="1">
        <f>(21-3)</f>
        <v>18</v>
      </c>
      <c r="AN24" s="1">
        <f>(22-2)</f>
        <v>20</v>
      </c>
      <c r="AO24" s="1">
        <f>(22-2)</f>
        <v>20</v>
      </c>
      <c r="AP24" s="1">
        <f>(22-2)</f>
        <v>20</v>
      </c>
      <c r="AQ24" s="1">
        <f>(22-2)</f>
        <v>20</v>
      </c>
      <c r="AR24" s="1">
        <f>(23-1)</f>
        <v>22</v>
      </c>
      <c r="AS24" s="1">
        <f>(22-2)</f>
        <v>20</v>
      </c>
      <c r="AT24" s="1">
        <f>(23-1)</f>
        <v>22</v>
      </c>
      <c r="AU24" s="1">
        <f>(22-2)</f>
        <v>20</v>
      </c>
      <c r="AV24" s="1">
        <f>(22-2)</f>
        <v>20</v>
      </c>
      <c r="AW24" s="1">
        <f>(21-3)</f>
        <v>18</v>
      </c>
      <c r="AX24" s="1">
        <f>(24-0)</f>
        <v>24</v>
      </c>
      <c r="AY24" s="1">
        <f>(24-0)</f>
        <v>24</v>
      </c>
      <c r="AZ24" s="1">
        <f>(24-0)</f>
        <v>24</v>
      </c>
    </row>
    <row r="25" spans="1:52" ht="10.5" customHeight="1" x14ac:dyDescent="0.25">
      <c r="A25" s="1" t="s">
        <v>22</v>
      </c>
      <c r="B25" s="1" t="s">
        <v>74</v>
      </c>
      <c r="C25" s="1">
        <f>(1534)</f>
        <v>1534</v>
      </c>
      <c r="D25" s="1">
        <f>(559-569)</f>
        <v>-10</v>
      </c>
      <c r="E25" s="1">
        <f>(0-24)</f>
        <v>-24</v>
      </c>
      <c r="F25" s="1">
        <f>(0-24)</f>
        <v>-24</v>
      </c>
      <c r="G25" s="1">
        <f>(1-23)</f>
        <v>-22</v>
      </c>
      <c r="H25" s="1">
        <f>(0-24)</f>
        <v>-24</v>
      </c>
      <c r="I25" s="1">
        <f>(1-23)</f>
        <v>-22</v>
      </c>
      <c r="J25" s="1">
        <f>(1-23)</f>
        <v>-22</v>
      </c>
      <c r="K25" s="1">
        <f>(2-22)</f>
        <v>-20</v>
      </c>
      <c r="L25" s="1">
        <f>(2-22)</f>
        <v>-20</v>
      </c>
      <c r="M25" s="1">
        <f>(2-22)</f>
        <v>-20</v>
      </c>
      <c r="N25" s="1">
        <f>(1-23)</f>
        <v>-22</v>
      </c>
      <c r="O25" s="1">
        <f>(6-18)</f>
        <v>-12</v>
      </c>
      <c r="P25" s="1">
        <f>(0-24)</f>
        <v>-24</v>
      </c>
      <c r="Q25" s="1">
        <f>(0-24)</f>
        <v>-24</v>
      </c>
      <c r="R25" s="1">
        <f>(3-21)</f>
        <v>-18</v>
      </c>
      <c r="S25" s="1">
        <f>(6-18)</f>
        <v>-12</v>
      </c>
      <c r="T25" s="1">
        <f>(4-20)</f>
        <v>-16</v>
      </c>
      <c r="U25" s="1">
        <f>(10-14)</f>
        <v>-4</v>
      </c>
      <c r="V25" s="1">
        <f>(6-18)</f>
        <v>-12</v>
      </c>
      <c r="W25" s="1">
        <f>(5-19)</f>
        <v>-14</v>
      </c>
      <c r="X25" s="1">
        <f>(3-21)</f>
        <v>-18</v>
      </c>
      <c r="Y25" s="1">
        <f>(12-12)</f>
        <v>0</v>
      </c>
      <c r="Z25" s="1">
        <f>(15-9)</f>
        <v>6</v>
      </c>
      <c r="AA25" s="1" t="s">
        <v>48</v>
      </c>
      <c r="AB25" s="1">
        <f>(11-13)</f>
        <v>-2</v>
      </c>
      <c r="AC25" s="1">
        <f>(14-10)</f>
        <v>4</v>
      </c>
      <c r="AD25" s="1">
        <f>(11-13)</f>
        <v>-2</v>
      </c>
      <c r="AE25" s="1">
        <f>(17-7)</f>
        <v>10</v>
      </c>
      <c r="AF25" s="1">
        <f>(13-11)</f>
        <v>2</v>
      </c>
      <c r="AG25" s="1">
        <f>(18-6)</f>
        <v>12</v>
      </c>
      <c r="AH25" s="1">
        <f>(19-5)</f>
        <v>14</v>
      </c>
      <c r="AI25" s="1">
        <f>(12-12)</f>
        <v>0</v>
      </c>
      <c r="AJ25" s="1">
        <f>(22-2)</f>
        <v>20</v>
      </c>
      <c r="AK25" s="1">
        <f>(14-10)</f>
        <v>4</v>
      </c>
      <c r="AL25" s="1">
        <f>(19-5)</f>
        <v>14</v>
      </c>
      <c r="AM25" s="1">
        <f>(16-8)</f>
        <v>8</v>
      </c>
      <c r="AN25" s="1">
        <f>(20-4)</f>
        <v>16</v>
      </c>
      <c r="AO25" s="1">
        <f>(19-5)</f>
        <v>14</v>
      </c>
      <c r="AP25" s="1">
        <f>(20-4)</f>
        <v>16</v>
      </c>
      <c r="AQ25" s="1">
        <f>(24-0)</f>
        <v>24</v>
      </c>
      <c r="AR25" s="1">
        <f>(22-2)</f>
        <v>20</v>
      </c>
      <c r="AS25" s="1">
        <f>(23-1)</f>
        <v>22</v>
      </c>
      <c r="AT25" s="1">
        <f>(23-1)</f>
        <v>22</v>
      </c>
      <c r="AU25" s="1">
        <f>(22-2)</f>
        <v>20</v>
      </c>
      <c r="AV25" s="1">
        <f>(24-0)</f>
        <v>24</v>
      </c>
      <c r="AW25" s="1">
        <f>(24-0)</f>
        <v>24</v>
      </c>
      <c r="AX25" s="1">
        <f>(24-0)</f>
        <v>24</v>
      </c>
      <c r="AY25" s="1">
        <f>(24-0)</f>
        <v>24</v>
      </c>
      <c r="AZ25" s="1">
        <f>(24-0)</f>
        <v>24</v>
      </c>
    </row>
    <row r="26" spans="1:52" ht="10.5" customHeight="1" x14ac:dyDescent="0.25">
      <c r="A26" s="1" t="s">
        <v>23</v>
      </c>
      <c r="B26" s="1" t="s">
        <v>86</v>
      </c>
      <c r="C26" s="1">
        <f>(1526)</f>
        <v>1526</v>
      </c>
      <c r="D26" s="1">
        <f>(554-574)</f>
        <v>-20</v>
      </c>
      <c r="E26" s="1">
        <f>(0-24)</f>
        <v>-24</v>
      </c>
      <c r="F26" s="1">
        <f>(0-24)</f>
        <v>-24</v>
      </c>
      <c r="G26" s="1">
        <f>(0-24)</f>
        <v>-24</v>
      </c>
      <c r="H26" s="1">
        <f>(0-24)</f>
        <v>-24</v>
      </c>
      <c r="I26" s="1">
        <f>(0-24)</f>
        <v>-24</v>
      </c>
      <c r="J26" s="1">
        <f>(1-23)</f>
        <v>-22</v>
      </c>
      <c r="K26" s="1">
        <f>(2-22)</f>
        <v>-20</v>
      </c>
      <c r="L26" s="1">
        <f>(1-23)</f>
        <v>-22</v>
      </c>
      <c r="M26" s="1">
        <f>(2-22)</f>
        <v>-20</v>
      </c>
      <c r="N26" s="1">
        <f>(1-23)</f>
        <v>-22</v>
      </c>
      <c r="O26" s="1">
        <f>(1-23)</f>
        <v>-22</v>
      </c>
      <c r="P26" s="1">
        <f>(2-22)</f>
        <v>-20</v>
      </c>
      <c r="Q26" s="1">
        <f>(3-21)</f>
        <v>-18</v>
      </c>
      <c r="R26" s="1">
        <f>(0-24)</f>
        <v>-24</v>
      </c>
      <c r="S26" s="1">
        <f>(4-20)</f>
        <v>-16</v>
      </c>
      <c r="T26" s="1">
        <f>(3-21)</f>
        <v>-18</v>
      </c>
      <c r="U26" s="1">
        <f>(2-22)</f>
        <v>-20</v>
      </c>
      <c r="V26" s="1">
        <f>(9-15)</f>
        <v>-6</v>
      </c>
      <c r="W26" s="1">
        <f>(6-18)</f>
        <v>-12</v>
      </c>
      <c r="X26" s="1">
        <f>(3-21)</f>
        <v>-18</v>
      </c>
      <c r="Y26" s="1">
        <f>(7-17)</f>
        <v>-10</v>
      </c>
      <c r="Z26" s="1">
        <f>(8-16)</f>
        <v>-8</v>
      </c>
      <c r="AA26" s="1">
        <f>(13-11)</f>
        <v>2</v>
      </c>
      <c r="AB26" s="1" t="s">
        <v>48</v>
      </c>
      <c r="AC26" s="1">
        <f>(10-14)</f>
        <v>-4</v>
      </c>
      <c r="AD26" s="1">
        <f>(9-15)</f>
        <v>-6</v>
      </c>
      <c r="AE26" s="1">
        <f>(17-7)</f>
        <v>10</v>
      </c>
      <c r="AF26" s="1">
        <f>(20-4)</f>
        <v>16</v>
      </c>
      <c r="AG26" s="1">
        <f>(18-6)</f>
        <v>12</v>
      </c>
      <c r="AH26" s="1">
        <f>(14-10)</f>
        <v>4</v>
      </c>
      <c r="AI26" s="1">
        <f>(19-5)</f>
        <v>14</v>
      </c>
      <c r="AJ26" s="1">
        <f>(19-5)</f>
        <v>14</v>
      </c>
      <c r="AK26" s="1">
        <f>(21-3)</f>
        <v>18</v>
      </c>
      <c r="AL26" s="1">
        <f>(17-7)</f>
        <v>10</v>
      </c>
      <c r="AM26" s="1">
        <f>(21-3)</f>
        <v>18</v>
      </c>
      <c r="AN26" s="1">
        <f>(22-2)</f>
        <v>20</v>
      </c>
      <c r="AO26" s="1">
        <f>(22-2)</f>
        <v>20</v>
      </c>
      <c r="AP26" s="1">
        <f>(23-1)</f>
        <v>22</v>
      </c>
      <c r="AQ26" s="1">
        <f>(23-1)</f>
        <v>22</v>
      </c>
      <c r="AR26" s="1">
        <f>(22-2)</f>
        <v>20</v>
      </c>
      <c r="AS26" s="1">
        <f>(23-1)</f>
        <v>22</v>
      </c>
      <c r="AT26" s="1">
        <f>(24-0)</f>
        <v>24</v>
      </c>
      <c r="AU26" s="1">
        <f>(24-0)</f>
        <v>24</v>
      </c>
      <c r="AV26" s="1">
        <f>(23-1)</f>
        <v>22</v>
      </c>
      <c r="AW26" s="1">
        <f>(23-1)</f>
        <v>22</v>
      </c>
      <c r="AX26" s="1">
        <f>(24-0)</f>
        <v>24</v>
      </c>
      <c r="AY26" s="1">
        <f>(24-0)</f>
        <v>24</v>
      </c>
      <c r="AZ26" s="1">
        <f>(24-0)</f>
        <v>24</v>
      </c>
    </row>
    <row r="27" spans="1:52" ht="10.5" customHeight="1" x14ac:dyDescent="0.25">
      <c r="A27" s="1" t="s">
        <v>24</v>
      </c>
      <c r="B27" s="1" t="s">
        <v>76</v>
      </c>
      <c r="C27" s="1">
        <f>(1500)</f>
        <v>1500</v>
      </c>
      <c r="D27" s="1">
        <f>(536-592)</f>
        <v>-56</v>
      </c>
      <c r="E27" s="1">
        <f>(0-24)</f>
        <v>-24</v>
      </c>
      <c r="F27" s="1">
        <f>(0-24)</f>
        <v>-24</v>
      </c>
      <c r="G27" s="1">
        <f>(0-24)</f>
        <v>-24</v>
      </c>
      <c r="H27" s="1">
        <f>(0-24)</f>
        <v>-24</v>
      </c>
      <c r="I27" s="1">
        <f>(0-24)</f>
        <v>-24</v>
      </c>
      <c r="J27" s="1">
        <f>(0-24)</f>
        <v>-24</v>
      </c>
      <c r="K27" s="1">
        <f>(0-24)</f>
        <v>-24</v>
      </c>
      <c r="L27" s="1">
        <f>(0-24)</f>
        <v>-24</v>
      </c>
      <c r="M27" s="1">
        <f>(0-24)</f>
        <v>-24</v>
      </c>
      <c r="N27" s="1">
        <f>(0-24)</f>
        <v>-24</v>
      </c>
      <c r="O27" s="1">
        <f>(1-23)</f>
        <v>-22</v>
      </c>
      <c r="P27" s="1">
        <f>(1-23)</f>
        <v>-22</v>
      </c>
      <c r="Q27" s="1">
        <f>(3-21)</f>
        <v>-18</v>
      </c>
      <c r="R27" s="1">
        <f>(0-24)</f>
        <v>-24</v>
      </c>
      <c r="S27" s="1">
        <f>(3-21)</f>
        <v>-18</v>
      </c>
      <c r="T27" s="1">
        <f>(0-24)</f>
        <v>-24</v>
      </c>
      <c r="U27" s="1">
        <f>(2-22)</f>
        <v>-20</v>
      </c>
      <c r="V27" s="1">
        <f>(4-20)</f>
        <v>-16</v>
      </c>
      <c r="W27" s="1">
        <f>(4-20)</f>
        <v>-16</v>
      </c>
      <c r="X27" s="1">
        <f>(4-20)</f>
        <v>-16</v>
      </c>
      <c r="Y27" s="1">
        <f>(8-16)</f>
        <v>-8</v>
      </c>
      <c r="Z27" s="1">
        <f>(7-17)</f>
        <v>-10</v>
      </c>
      <c r="AA27" s="1">
        <f>(10-14)</f>
        <v>-4</v>
      </c>
      <c r="AB27" s="1">
        <f>(14-10)</f>
        <v>4</v>
      </c>
      <c r="AC27" s="1" t="s">
        <v>48</v>
      </c>
      <c r="AD27" s="1">
        <f>(16-8)</f>
        <v>8</v>
      </c>
      <c r="AE27" s="1">
        <f>(17-7)</f>
        <v>10</v>
      </c>
      <c r="AF27" s="1">
        <f>(16-8)</f>
        <v>8</v>
      </c>
      <c r="AG27" s="1">
        <f>(13-11)</f>
        <v>2</v>
      </c>
      <c r="AH27" s="1">
        <f>(18-6)</f>
        <v>12</v>
      </c>
      <c r="AI27" s="1">
        <f>(17-7)</f>
        <v>10</v>
      </c>
      <c r="AJ27" s="1">
        <f>(17-7)</f>
        <v>10</v>
      </c>
      <c r="AK27" s="1">
        <f>(22-2)</f>
        <v>20</v>
      </c>
      <c r="AL27" s="1">
        <f>(17-7)</f>
        <v>10</v>
      </c>
      <c r="AM27" s="1">
        <f>(21-3)</f>
        <v>18</v>
      </c>
      <c r="AN27" s="1">
        <f>(22-2)</f>
        <v>20</v>
      </c>
      <c r="AO27" s="1">
        <f>(23-1)</f>
        <v>22</v>
      </c>
      <c r="AP27" s="1">
        <f>(23-1)</f>
        <v>22</v>
      </c>
      <c r="AQ27" s="1">
        <f>(24-0)</f>
        <v>24</v>
      </c>
      <c r="AR27" s="1">
        <f>(22-2)</f>
        <v>20</v>
      </c>
      <c r="AS27" s="1">
        <f>(22-2)</f>
        <v>20</v>
      </c>
      <c r="AT27" s="1">
        <f>(24-0)</f>
        <v>24</v>
      </c>
      <c r="AU27" s="1">
        <f>(23-1)</f>
        <v>22</v>
      </c>
      <c r="AV27" s="1">
        <f>(24-0)</f>
        <v>24</v>
      </c>
      <c r="AW27" s="1">
        <f>(22-2)</f>
        <v>20</v>
      </c>
      <c r="AX27" s="1">
        <f>(24-0)</f>
        <v>24</v>
      </c>
      <c r="AY27" s="1">
        <f>(24-0)</f>
        <v>24</v>
      </c>
      <c r="AZ27" s="1">
        <f>(24-0)</f>
        <v>24</v>
      </c>
    </row>
    <row r="28" spans="1:52" ht="10.5" customHeight="1" x14ac:dyDescent="0.25">
      <c r="A28" s="1" t="s">
        <v>25</v>
      </c>
      <c r="B28" s="1" t="s">
        <v>75</v>
      </c>
      <c r="C28" s="1">
        <f>(1481)</f>
        <v>1481</v>
      </c>
      <c r="D28" s="1">
        <f>(523-604)</f>
        <v>-81</v>
      </c>
      <c r="E28" s="1">
        <f>(0-24)</f>
        <v>-24</v>
      </c>
      <c r="F28" s="1">
        <f>(0-24)</f>
        <v>-24</v>
      </c>
      <c r="G28" s="1">
        <f>(0-24)</f>
        <v>-24</v>
      </c>
      <c r="H28" s="1">
        <f>(0-24)</f>
        <v>-24</v>
      </c>
      <c r="I28" s="1">
        <f>(0-24)</f>
        <v>-24</v>
      </c>
      <c r="J28" s="1">
        <f>(1-23)</f>
        <v>-22</v>
      </c>
      <c r="K28" s="1">
        <f>(0-24)</f>
        <v>-24</v>
      </c>
      <c r="L28" s="1">
        <f>(0-24)</f>
        <v>-24</v>
      </c>
      <c r="M28" s="1">
        <f>(1-23)</f>
        <v>-22</v>
      </c>
      <c r="N28" s="1">
        <f>(0-24)</f>
        <v>-24</v>
      </c>
      <c r="O28" s="1">
        <f>(2-22)</f>
        <v>-20</v>
      </c>
      <c r="P28" s="1">
        <f>(2-22)</f>
        <v>-20</v>
      </c>
      <c r="Q28" s="1">
        <f>(0-24)</f>
        <v>-24</v>
      </c>
      <c r="R28" s="1">
        <f>(0-24)</f>
        <v>-24</v>
      </c>
      <c r="S28" s="1">
        <f>(0-24)</f>
        <v>-24</v>
      </c>
      <c r="T28" s="1">
        <f>(1-23)</f>
        <v>-22</v>
      </c>
      <c r="U28" s="1">
        <f>(2-22)</f>
        <v>-20</v>
      </c>
      <c r="V28" s="1">
        <f>(1-23)</f>
        <v>-22</v>
      </c>
      <c r="W28" s="1">
        <f>(2-22)</f>
        <v>-20</v>
      </c>
      <c r="X28" s="1">
        <f>(2-22)</f>
        <v>-20</v>
      </c>
      <c r="Y28" s="1">
        <f>(6-18)</f>
        <v>-12</v>
      </c>
      <c r="Z28" s="1">
        <f>(7-17)</f>
        <v>-10</v>
      </c>
      <c r="AA28" s="1">
        <f>(13-11)</f>
        <v>2</v>
      </c>
      <c r="AB28" s="1">
        <f>(15-9)</f>
        <v>6</v>
      </c>
      <c r="AC28" s="1">
        <f>(8-16)</f>
        <v>-8</v>
      </c>
      <c r="AD28" s="1" t="s">
        <v>48</v>
      </c>
      <c r="AE28" s="1">
        <f>(14-10)</f>
        <v>4</v>
      </c>
      <c r="AF28" s="1">
        <f>(16-8)</f>
        <v>8</v>
      </c>
      <c r="AG28" s="1">
        <f>(16-8)</f>
        <v>8</v>
      </c>
      <c r="AH28" s="1">
        <f>(14-10)</f>
        <v>4</v>
      </c>
      <c r="AI28" s="1">
        <f>(16-7)</f>
        <v>9</v>
      </c>
      <c r="AJ28" s="1">
        <f>(19-5)</f>
        <v>14</v>
      </c>
      <c r="AK28" s="1">
        <f>(17-7)</f>
        <v>10</v>
      </c>
      <c r="AL28" s="1">
        <f>(18-6)</f>
        <v>12</v>
      </c>
      <c r="AM28" s="1">
        <f>(23-1)</f>
        <v>22</v>
      </c>
      <c r="AN28" s="1">
        <f>(24-0)</f>
        <v>24</v>
      </c>
      <c r="AO28" s="1">
        <f>(24-0)</f>
        <v>24</v>
      </c>
      <c r="AP28" s="1">
        <f>(24-0)</f>
        <v>24</v>
      </c>
      <c r="AQ28" s="1">
        <f>(24-0)</f>
        <v>24</v>
      </c>
      <c r="AR28" s="1">
        <f>(20-4)</f>
        <v>16</v>
      </c>
      <c r="AS28" s="1">
        <f>(23-1)</f>
        <v>22</v>
      </c>
      <c r="AT28" s="1">
        <f>(24-0)</f>
        <v>24</v>
      </c>
      <c r="AU28" s="1">
        <f>(24-0)</f>
        <v>24</v>
      </c>
      <c r="AV28" s="1">
        <f>(24-0)</f>
        <v>24</v>
      </c>
      <c r="AW28" s="1">
        <f>(24-0)</f>
        <v>24</v>
      </c>
      <c r="AX28" s="1">
        <f>(24-0)</f>
        <v>24</v>
      </c>
      <c r="AY28" s="1">
        <f>(24-0)</f>
        <v>24</v>
      </c>
      <c r="AZ28" s="1">
        <f>(24-0)</f>
        <v>24</v>
      </c>
    </row>
    <row r="29" spans="1:52" ht="10.5" customHeight="1" x14ac:dyDescent="0.25">
      <c r="A29" s="1" t="s">
        <v>26</v>
      </c>
      <c r="B29" s="1" t="s">
        <v>77</v>
      </c>
      <c r="C29" s="1">
        <f>(1412)</f>
        <v>1412</v>
      </c>
      <c r="D29" s="1">
        <f>(476-652)</f>
        <v>-176</v>
      </c>
      <c r="E29" s="1">
        <f>(0-24)</f>
        <v>-24</v>
      </c>
      <c r="F29" s="1">
        <f>(0-24)</f>
        <v>-24</v>
      </c>
      <c r="G29" s="1">
        <f>(0-24)</f>
        <v>-24</v>
      </c>
      <c r="H29" s="1">
        <f>(0-24)</f>
        <v>-24</v>
      </c>
      <c r="I29" s="1">
        <f>(0-24)</f>
        <v>-24</v>
      </c>
      <c r="J29" s="1">
        <f>(0-24)</f>
        <v>-24</v>
      </c>
      <c r="K29" s="1">
        <f>(1-23)</f>
        <v>-22</v>
      </c>
      <c r="L29" s="1">
        <f>(0-24)</f>
        <v>-24</v>
      </c>
      <c r="M29" s="1">
        <f>(0-24)</f>
        <v>-24</v>
      </c>
      <c r="N29" s="1">
        <f>(0-24)</f>
        <v>-24</v>
      </c>
      <c r="O29" s="1">
        <f>(0-24)</f>
        <v>-24</v>
      </c>
      <c r="P29" s="1">
        <f>(0-24)</f>
        <v>-24</v>
      </c>
      <c r="Q29" s="1">
        <f>(1-23)</f>
        <v>-22</v>
      </c>
      <c r="R29" s="1">
        <f>(0-24)</f>
        <v>-24</v>
      </c>
      <c r="S29" s="1">
        <f>(0-24)</f>
        <v>-24</v>
      </c>
      <c r="T29" s="1">
        <f>(2-22)</f>
        <v>-20</v>
      </c>
      <c r="U29" s="1">
        <f>(1-23)</f>
        <v>-22</v>
      </c>
      <c r="V29" s="1">
        <f>(2-22)</f>
        <v>-20</v>
      </c>
      <c r="W29" s="1">
        <f>(0-24)</f>
        <v>-24</v>
      </c>
      <c r="X29" s="1">
        <f>(1-23)</f>
        <v>-22</v>
      </c>
      <c r="Y29" s="1">
        <f>(7-17)</f>
        <v>-10</v>
      </c>
      <c r="Z29" s="1">
        <f>(4-20)</f>
        <v>-16</v>
      </c>
      <c r="AA29" s="1">
        <f>(7-17)</f>
        <v>-10</v>
      </c>
      <c r="AB29" s="1">
        <f>(7-17)</f>
        <v>-10</v>
      </c>
      <c r="AC29" s="1">
        <f>(7-17)</f>
        <v>-10</v>
      </c>
      <c r="AD29" s="1">
        <f>(10-14)</f>
        <v>-4</v>
      </c>
      <c r="AE29" s="1" t="s">
        <v>48</v>
      </c>
      <c r="AF29" s="1">
        <f>(15-9)</f>
        <v>6</v>
      </c>
      <c r="AG29" s="1">
        <f>(11-13)</f>
        <v>-2</v>
      </c>
      <c r="AH29" s="1">
        <f>(10-14)</f>
        <v>-4</v>
      </c>
      <c r="AI29" s="1">
        <f>(14-10)</f>
        <v>4</v>
      </c>
      <c r="AJ29" s="1">
        <f>(21-3)</f>
        <v>18</v>
      </c>
      <c r="AK29" s="1">
        <f>(18-6)</f>
        <v>12</v>
      </c>
      <c r="AL29" s="1">
        <f>(16-8)</f>
        <v>8</v>
      </c>
      <c r="AM29" s="1">
        <f>(19-5)</f>
        <v>14</v>
      </c>
      <c r="AN29" s="1">
        <f>(22-2)</f>
        <v>20</v>
      </c>
      <c r="AO29" s="1">
        <f>(23-1)</f>
        <v>22</v>
      </c>
      <c r="AP29" s="1">
        <f>(24-0)</f>
        <v>24</v>
      </c>
      <c r="AQ29" s="1">
        <f>(24-0)</f>
        <v>24</v>
      </c>
      <c r="AR29" s="1">
        <f>(19-5)</f>
        <v>14</v>
      </c>
      <c r="AS29" s="1">
        <f>(23-1)</f>
        <v>22</v>
      </c>
      <c r="AT29" s="1">
        <f>(24-0)</f>
        <v>24</v>
      </c>
      <c r="AU29" s="1">
        <f>(23-1)</f>
        <v>22</v>
      </c>
      <c r="AV29" s="1">
        <f>(24-0)</f>
        <v>24</v>
      </c>
      <c r="AW29" s="1">
        <f>(24-0)</f>
        <v>24</v>
      </c>
      <c r="AX29" s="1">
        <f>(24-0)</f>
        <v>24</v>
      </c>
      <c r="AY29" s="1">
        <f>(24-0)</f>
        <v>24</v>
      </c>
      <c r="AZ29" s="1">
        <f>(24-0)</f>
        <v>24</v>
      </c>
    </row>
    <row r="30" spans="1:52" ht="10.5" customHeight="1" x14ac:dyDescent="0.25">
      <c r="A30" s="1" t="s">
        <v>27</v>
      </c>
      <c r="B30" s="1" t="s">
        <v>146</v>
      </c>
      <c r="C30" s="1">
        <f>(1412)</f>
        <v>1412</v>
      </c>
      <c r="D30" s="1">
        <f>(476-652)</f>
        <v>-176</v>
      </c>
      <c r="E30" s="1">
        <f>(0-24)</f>
        <v>-24</v>
      </c>
      <c r="F30" s="1">
        <f>(0-24)</f>
        <v>-24</v>
      </c>
      <c r="G30" s="1">
        <f>(0-24)</f>
        <v>-24</v>
      </c>
      <c r="H30" s="1">
        <f>(0-24)</f>
        <v>-24</v>
      </c>
      <c r="I30" s="1">
        <f>(0-24)</f>
        <v>-24</v>
      </c>
      <c r="J30" s="1">
        <f>(0-24)</f>
        <v>-24</v>
      </c>
      <c r="K30" s="1">
        <f>(0-24)</f>
        <v>-24</v>
      </c>
      <c r="L30" s="1">
        <f>(2-22)</f>
        <v>-20</v>
      </c>
      <c r="M30" s="1">
        <f>(0-24)</f>
        <v>-24</v>
      </c>
      <c r="N30" s="1">
        <f>(1-23)</f>
        <v>-22</v>
      </c>
      <c r="O30" s="1">
        <f>(1-23)</f>
        <v>-22</v>
      </c>
      <c r="P30" s="1">
        <f>(3-21)</f>
        <v>-18</v>
      </c>
      <c r="Q30" s="1">
        <f>(1-23)</f>
        <v>-22</v>
      </c>
      <c r="R30" s="1">
        <f>(2-22)</f>
        <v>-20</v>
      </c>
      <c r="S30" s="1">
        <f>(1-23)</f>
        <v>-22</v>
      </c>
      <c r="T30" s="1">
        <f>(2-22)</f>
        <v>-20</v>
      </c>
      <c r="U30" s="1">
        <f>(1-23)</f>
        <v>-22</v>
      </c>
      <c r="V30" s="1">
        <f>(6-18)</f>
        <v>-12</v>
      </c>
      <c r="W30" s="1">
        <f>(4-20)</f>
        <v>-16</v>
      </c>
      <c r="X30" s="1">
        <f>(2-22)</f>
        <v>-20</v>
      </c>
      <c r="Y30" s="1">
        <f>(6-18)</f>
        <v>-12</v>
      </c>
      <c r="Z30" s="1">
        <f>(8-16)</f>
        <v>-8</v>
      </c>
      <c r="AA30" s="1">
        <f>(11-13)</f>
        <v>-2</v>
      </c>
      <c r="AB30" s="1">
        <f>(4-20)</f>
        <v>-16</v>
      </c>
      <c r="AC30" s="1">
        <f>(8-16)</f>
        <v>-8</v>
      </c>
      <c r="AD30" s="1">
        <f>(8-16)</f>
        <v>-8</v>
      </c>
      <c r="AE30" s="1">
        <f>(9-15)</f>
        <v>-6</v>
      </c>
      <c r="AF30" s="1" t="s">
        <v>48</v>
      </c>
      <c r="AG30" s="1">
        <f>(14-10)</f>
        <v>4</v>
      </c>
      <c r="AH30" s="1">
        <f>(11-13)</f>
        <v>-2</v>
      </c>
      <c r="AI30" s="1">
        <f>(21-3)</f>
        <v>18</v>
      </c>
      <c r="AJ30" s="1">
        <f>(16-8)</f>
        <v>8</v>
      </c>
      <c r="AK30" s="1">
        <f>(20-4)</f>
        <v>16</v>
      </c>
      <c r="AL30" s="1">
        <f>(16-8)</f>
        <v>8</v>
      </c>
      <c r="AM30" s="1">
        <f>(20-4)</f>
        <v>16</v>
      </c>
      <c r="AN30" s="1">
        <f>(19-5)</f>
        <v>14</v>
      </c>
      <c r="AO30" s="1">
        <f>(22-2)</f>
        <v>20</v>
      </c>
      <c r="AP30" s="1">
        <f>(21-3)</f>
        <v>18</v>
      </c>
      <c r="AQ30" s="1">
        <f>(21-3)</f>
        <v>18</v>
      </c>
      <c r="AR30" s="1">
        <f>(23-1)</f>
        <v>22</v>
      </c>
      <c r="AS30" s="1">
        <f>(19-5)</f>
        <v>14</v>
      </c>
      <c r="AT30" s="1">
        <f>(22-2)</f>
        <v>20</v>
      </c>
      <c r="AU30" s="1">
        <f>(17-7)</f>
        <v>10</v>
      </c>
      <c r="AV30" s="1">
        <f>(20-4)</f>
        <v>16</v>
      </c>
      <c r="AW30" s="1">
        <f>(22-2)</f>
        <v>20</v>
      </c>
      <c r="AX30" s="1">
        <f>(24-0)</f>
        <v>24</v>
      </c>
      <c r="AY30" s="1">
        <f>(24-0)</f>
        <v>24</v>
      </c>
      <c r="AZ30" s="1">
        <f>(24-0)</f>
        <v>24</v>
      </c>
    </row>
    <row r="31" spans="1:52" ht="10.5" customHeight="1" x14ac:dyDescent="0.25">
      <c r="A31" s="1" t="s">
        <v>28</v>
      </c>
      <c r="B31" s="1" t="s">
        <v>78</v>
      </c>
      <c r="C31" s="1">
        <f>(1354)</f>
        <v>1354</v>
      </c>
      <c r="D31" s="1">
        <f>(436-692)</f>
        <v>-256</v>
      </c>
      <c r="E31" s="1">
        <f>(0-24)</f>
        <v>-24</v>
      </c>
      <c r="F31" s="1">
        <f>(0-24)</f>
        <v>-24</v>
      </c>
      <c r="G31" s="1">
        <f>(0-24)</f>
        <v>-24</v>
      </c>
      <c r="H31" s="1">
        <f>(0-24)</f>
        <v>-24</v>
      </c>
      <c r="I31" s="1">
        <f>(0-24)</f>
        <v>-24</v>
      </c>
      <c r="J31" s="1">
        <f>(1-23)</f>
        <v>-22</v>
      </c>
      <c r="K31" s="1">
        <f>(0-24)</f>
        <v>-24</v>
      </c>
      <c r="L31" s="1">
        <f>(0-24)</f>
        <v>-24</v>
      </c>
      <c r="M31" s="1">
        <f>(0-24)</f>
        <v>-24</v>
      </c>
      <c r="N31" s="1">
        <f>(0-24)</f>
        <v>-24</v>
      </c>
      <c r="O31" s="1">
        <f>(1-23)</f>
        <v>-22</v>
      </c>
      <c r="P31" s="1">
        <f>(0-24)</f>
        <v>-24</v>
      </c>
      <c r="Q31" s="1">
        <f>(0-24)</f>
        <v>-24</v>
      </c>
      <c r="R31" s="1">
        <f>(0-24)</f>
        <v>-24</v>
      </c>
      <c r="S31" s="1">
        <f>(0-24)</f>
        <v>-24</v>
      </c>
      <c r="T31" s="1">
        <f>(1-23)</f>
        <v>-22</v>
      </c>
      <c r="U31" s="1">
        <f>(1-23)</f>
        <v>-22</v>
      </c>
      <c r="V31" s="1">
        <f>(2-22)</f>
        <v>-20</v>
      </c>
      <c r="W31" s="1">
        <f>(0-24)</f>
        <v>-24</v>
      </c>
      <c r="X31" s="1">
        <f>(0-24)</f>
        <v>-24</v>
      </c>
      <c r="Y31" s="1">
        <f>(4-20)</f>
        <v>-16</v>
      </c>
      <c r="Z31" s="1">
        <f>(5-19)</f>
        <v>-14</v>
      </c>
      <c r="AA31" s="1">
        <f>(6-18)</f>
        <v>-12</v>
      </c>
      <c r="AB31" s="1">
        <f>(6-18)</f>
        <v>-12</v>
      </c>
      <c r="AC31" s="1">
        <f>(11-13)</f>
        <v>-2</v>
      </c>
      <c r="AD31" s="1">
        <f>(8-16)</f>
        <v>-8</v>
      </c>
      <c r="AE31" s="1">
        <f>(13-11)</f>
        <v>2</v>
      </c>
      <c r="AF31" s="1">
        <f>(10-14)</f>
        <v>-4</v>
      </c>
      <c r="AG31" s="1" t="s">
        <v>48</v>
      </c>
      <c r="AH31" s="1">
        <f>(14-10)</f>
        <v>4</v>
      </c>
      <c r="AI31" s="1">
        <f>(9-15)</f>
        <v>-6</v>
      </c>
      <c r="AJ31" s="1">
        <f>(19-5)</f>
        <v>14</v>
      </c>
      <c r="AK31" s="1">
        <f>(17-7)</f>
        <v>10</v>
      </c>
      <c r="AL31" s="1">
        <f>(16-8)</f>
        <v>8</v>
      </c>
      <c r="AM31" s="1">
        <f>(14-10)</f>
        <v>4</v>
      </c>
      <c r="AN31" s="1">
        <f>(16-8)</f>
        <v>8</v>
      </c>
      <c r="AO31" s="1">
        <f>(13-11)</f>
        <v>2</v>
      </c>
      <c r="AP31" s="1">
        <f>(20-4)</f>
        <v>16</v>
      </c>
      <c r="AQ31" s="1">
        <f>(23-1)</f>
        <v>22</v>
      </c>
      <c r="AR31" s="1">
        <f>(20-4)</f>
        <v>16</v>
      </c>
      <c r="AS31" s="1">
        <f>(20-4)</f>
        <v>16</v>
      </c>
      <c r="AT31" s="1">
        <f>(24-0)</f>
        <v>24</v>
      </c>
      <c r="AU31" s="1">
        <f>(24-0)</f>
        <v>24</v>
      </c>
      <c r="AV31" s="1">
        <f>(23-1)</f>
        <v>22</v>
      </c>
      <c r="AW31" s="1">
        <f>(23-1)</f>
        <v>22</v>
      </c>
      <c r="AX31" s="1">
        <f>(24-0)</f>
        <v>24</v>
      </c>
      <c r="AY31" s="1">
        <f>(24-0)</f>
        <v>24</v>
      </c>
      <c r="AZ31" s="1">
        <f>(24-0)</f>
        <v>24</v>
      </c>
    </row>
    <row r="32" spans="1:52" ht="10.5" customHeight="1" x14ac:dyDescent="0.25">
      <c r="A32" s="1" t="s">
        <v>29</v>
      </c>
      <c r="B32" s="1" t="s">
        <v>80</v>
      </c>
      <c r="C32" s="1">
        <f>(1347)</f>
        <v>1347</v>
      </c>
      <c r="D32" s="1">
        <f>(431-697)</f>
        <v>-266</v>
      </c>
      <c r="E32" s="1">
        <f>(0-24)</f>
        <v>-24</v>
      </c>
      <c r="F32" s="1">
        <f>(0-24)</f>
        <v>-24</v>
      </c>
      <c r="G32" s="1">
        <f>(0-24)</f>
        <v>-24</v>
      </c>
      <c r="H32" s="1">
        <f>(0-24)</f>
        <v>-24</v>
      </c>
      <c r="I32" s="1">
        <f>(0-24)</f>
        <v>-24</v>
      </c>
      <c r="J32" s="1">
        <f>(0-24)</f>
        <v>-24</v>
      </c>
      <c r="K32" s="1">
        <f>(0-24)</f>
        <v>-24</v>
      </c>
      <c r="L32" s="1">
        <f>(0-24)</f>
        <v>-24</v>
      </c>
      <c r="M32" s="1">
        <f>(1-23)</f>
        <v>-22</v>
      </c>
      <c r="N32" s="1">
        <f>(0-24)</f>
        <v>-24</v>
      </c>
      <c r="O32" s="1">
        <f>(1-23)</f>
        <v>-22</v>
      </c>
      <c r="P32" s="1">
        <f>(0-24)</f>
        <v>-24</v>
      </c>
      <c r="Q32" s="1">
        <f>(0-24)</f>
        <v>-24</v>
      </c>
      <c r="R32" s="1">
        <f>(0-24)</f>
        <v>-24</v>
      </c>
      <c r="S32" s="1">
        <f>(0-24)</f>
        <v>-24</v>
      </c>
      <c r="T32" s="1">
        <f>(4-20)</f>
        <v>-16</v>
      </c>
      <c r="U32" s="1">
        <f>(1-23)</f>
        <v>-22</v>
      </c>
      <c r="V32" s="1">
        <f>(3-21)</f>
        <v>-18</v>
      </c>
      <c r="W32" s="1">
        <f>(1-23)</f>
        <v>-22</v>
      </c>
      <c r="X32" s="1">
        <f>(0-24)</f>
        <v>-24</v>
      </c>
      <c r="Y32" s="1">
        <f>(3-21)</f>
        <v>-18</v>
      </c>
      <c r="Z32" s="1">
        <f>(3-21)</f>
        <v>-18</v>
      </c>
      <c r="AA32" s="1">
        <f>(5-19)</f>
        <v>-14</v>
      </c>
      <c r="AB32" s="1">
        <f>(10-14)</f>
        <v>-4</v>
      </c>
      <c r="AC32" s="1">
        <f>(6-18)</f>
        <v>-12</v>
      </c>
      <c r="AD32" s="1">
        <f>(10-14)</f>
        <v>-4</v>
      </c>
      <c r="AE32" s="1">
        <f>(14-10)</f>
        <v>4</v>
      </c>
      <c r="AF32" s="1">
        <f>(13-11)</f>
        <v>2</v>
      </c>
      <c r="AG32" s="1">
        <f>(10-14)</f>
        <v>-4</v>
      </c>
      <c r="AH32" s="1" t="s">
        <v>48</v>
      </c>
      <c r="AI32" s="1">
        <f>(10-14)</f>
        <v>-4</v>
      </c>
      <c r="AJ32" s="1">
        <f>(18-6)</f>
        <v>12</v>
      </c>
      <c r="AK32" s="1">
        <f>(12-12)</f>
        <v>0</v>
      </c>
      <c r="AL32" s="1">
        <f>(12-12)</f>
        <v>0</v>
      </c>
      <c r="AM32" s="1">
        <f>(9-15)</f>
        <v>-6</v>
      </c>
      <c r="AN32" s="1">
        <f>(19-5)</f>
        <v>14</v>
      </c>
      <c r="AO32" s="1">
        <f>(15-9)</f>
        <v>6</v>
      </c>
      <c r="AP32" s="1">
        <f>(22-2)</f>
        <v>20</v>
      </c>
      <c r="AQ32" s="1">
        <f>(24-0)</f>
        <v>24</v>
      </c>
      <c r="AR32" s="1">
        <f>(19-5)</f>
        <v>14</v>
      </c>
      <c r="AS32" s="1">
        <f>(22-2)</f>
        <v>20</v>
      </c>
      <c r="AT32" s="1">
        <f>(22-2)</f>
        <v>20</v>
      </c>
      <c r="AU32" s="1">
        <f>(24-0)</f>
        <v>24</v>
      </c>
      <c r="AV32" s="1">
        <f>(24-0)</f>
        <v>24</v>
      </c>
      <c r="AW32" s="1">
        <f>(22-2)</f>
        <v>20</v>
      </c>
      <c r="AX32" s="1">
        <f>(24-0)</f>
        <v>24</v>
      </c>
      <c r="AY32" s="1">
        <f>(24-0)</f>
        <v>24</v>
      </c>
      <c r="AZ32" s="1">
        <f>(24-0)</f>
        <v>24</v>
      </c>
    </row>
    <row r="33" spans="1:52" ht="10.5" customHeight="1" x14ac:dyDescent="0.25">
      <c r="A33" s="1" t="s">
        <v>30</v>
      </c>
      <c r="B33" s="1" t="s">
        <v>79</v>
      </c>
      <c r="C33" s="1">
        <f>(1329)</f>
        <v>1329</v>
      </c>
      <c r="D33" s="1">
        <f>(407-710)</f>
        <v>-303</v>
      </c>
      <c r="E33" s="1">
        <f>(0-24)</f>
        <v>-24</v>
      </c>
      <c r="F33" s="1">
        <f>(0-24)</f>
        <v>-24</v>
      </c>
      <c r="G33" s="1">
        <f>(0-24)</f>
        <v>-24</v>
      </c>
      <c r="H33" s="1">
        <f>(0-24)</f>
        <v>-24</v>
      </c>
      <c r="I33" s="1">
        <f>(0-24)</f>
        <v>-24</v>
      </c>
      <c r="J33" s="1">
        <f>(1-23)</f>
        <v>-22</v>
      </c>
      <c r="K33" s="1">
        <f>(0-24)</f>
        <v>-24</v>
      </c>
      <c r="L33" s="1">
        <f>(0-24)</f>
        <v>-24</v>
      </c>
      <c r="M33" s="1">
        <f>(0-24)</f>
        <v>-24</v>
      </c>
      <c r="N33" s="1">
        <f>(0-24)</f>
        <v>-24</v>
      </c>
      <c r="O33" s="1">
        <f>(1-23)</f>
        <v>-22</v>
      </c>
      <c r="P33" s="1">
        <f>(0-24)</f>
        <v>-24</v>
      </c>
      <c r="Q33" s="1">
        <f>(0-24)</f>
        <v>-24</v>
      </c>
      <c r="R33" s="1">
        <f>(0-24)</f>
        <v>-24</v>
      </c>
      <c r="S33" s="1">
        <f>(0-24)</f>
        <v>-24</v>
      </c>
      <c r="T33" s="1">
        <f>(1-23)</f>
        <v>-22</v>
      </c>
      <c r="U33" s="1">
        <f>(1-22)</f>
        <v>-21</v>
      </c>
      <c r="V33" s="1">
        <f>(2-22)</f>
        <v>-20</v>
      </c>
      <c r="W33" s="1">
        <f>(2-22)</f>
        <v>-20</v>
      </c>
      <c r="X33" s="1">
        <f>(7-17)</f>
        <v>-10</v>
      </c>
      <c r="Y33" s="1">
        <f>(5-19)</f>
        <v>-14</v>
      </c>
      <c r="Z33" s="1">
        <f>(5-19)</f>
        <v>-14</v>
      </c>
      <c r="AA33" s="1">
        <f>(12-12)</f>
        <v>0</v>
      </c>
      <c r="AB33" s="1">
        <f>(5-19)</f>
        <v>-14</v>
      </c>
      <c r="AC33" s="1">
        <f>(7-17)</f>
        <v>-10</v>
      </c>
      <c r="AD33" s="1">
        <f>(7-16)</f>
        <v>-9</v>
      </c>
      <c r="AE33" s="1">
        <f>(10-14)</f>
        <v>-4</v>
      </c>
      <c r="AF33" s="1">
        <f>(3-21)</f>
        <v>-18</v>
      </c>
      <c r="AG33" s="1">
        <f>(15-9)</f>
        <v>6</v>
      </c>
      <c r="AH33" s="1">
        <f>(14-10)</f>
        <v>4</v>
      </c>
      <c r="AI33" s="1" t="s">
        <v>48</v>
      </c>
      <c r="AJ33" s="1">
        <f>(10-14)</f>
        <v>-4</v>
      </c>
      <c r="AK33" s="1">
        <f>(5-13)</f>
        <v>-8</v>
      </c>
      <c r="AL33" s="1">
        <f>(12-12)</f>
        <v>0</v>
      </c>
      <c r="AM33" s="1">
        <f>(17-4)</f>
        <v>13</v>
      </c>
      <c r="AN33" s="1">
        <f>(19-5)</f>
        <v>14</v>
      </c>
      <c r="AO33" s="1">
        <f>(22-2)</f>
        <v>20</v>
      </c>
      <c r="AP33" s="1">
        <f>(21-3)</f>
        <v>18</v>
      </c>
      <c r="AQ33" s="1">
        <f>(15-9)</f>
        <v>6</v>
      </c>
      <c r="AR33" s="1">
        <f>(14-10)</f>
        <v>4</v>
      </c>
      <c r="AS33" s="1">
        <f>(19-5)</f>
        <v>14</v>
      </c>
      <c r="AT33" s="1">
        <f>(23-1)</f>
        <v>22</v>
      </c>
      <c r="AU33" s="1">
        <f>(22-2)</f>
        <v>20</v>
      </c>
      <c r="AV33" s="1">
        <f>(22-2)</f>
        <v>20</v>
      </c>
      <c r="AW33" s="1">
        <f>(22-2)</f>
        <v>20</v>
      </c>
      <c r="AX33" s="1">
        <f>(24-0)</f>
        <v>24</v>
      </c>
      <c r="AY33" s="1">
        <f>(24-0)</f>
        <v>24</v>
      </c>
      <c r="AZ33" s="1">
        <f>(18-6)</f>
        <v>12</v>
      </c>
    </row>
    <row r="34" spans="1:52" ht="10.5" customHeight="1" x14ac:dyDescent="0.25">
      <c r="A34" s="1" t="s">
        <v>31</v>
      </c>
      <c r="B34" s="1" t="s">
        <v>84</v>
      </c>
      <c r="C34" s="1">
        <f>(1288)</f>
        <v>1288</v>
      </c>
      <c r="D34" s="1">
        <f>(388-740)</f>
        <v>-352</v>
      </c>
      <c r="E34" s="1">
        <f>(0-24)</f>
        <v>-24</v>
      </c>
      <c r="F34" s="1">
        <f>(0-24)</f>
        <v>-24</v>
      </c>
      <c r="G34" s="1">
        <f>(0-24)</f>
        <v>-24</v>
      </c>
      <c r="H34" s="1">
        <f>(0-24)</f>
        <v>-24</v>
      </c>
      <c r="I34" s="1">
        <f>(0-24)</f>
        <v>-24</v>
      </c>
      <c r="J34" s="1">
        <f>(0-24)</f>
        <v>-24</v>
      </c>
      <c r="K34" s="1">
        <f>(0-24)</f>
        <v>-24</v>
      </c>
      <c r="L34" s="1">
        <f>(0-24)</f>
        <v>-24</v>
      </c>
      <c r="M34" s="1">
        <f>(0-24)</f>
        <v>-24</v>
      </c>
      <c r="N34" s="1">
        <f>(0-24)</f>
        <v>-24</v>
      </c>
      <c r="O34" s="1">
        <f>(0-24)</f>
        <v>-24</v>
      </c>
      <c r="P34" s="1">
        <f>(1-23)</f>
        <v>-22</v>
      </c>
      <c r="Q34" s="1">
        <f>(0-24)</f>
        <v>-24</v>
      </c>
      <c r="R34" s="1">
        <f>(0-24)</f>
        <v>-24</v>
      </c>
      <c r="S34" s="1">
        <f>(0-24)</f>
        <v>-24</v>
      </c>
      <c r="T34" s="1">
        <f>(1-23)</f>
        <v>-22</v>
      </c>
      <c r="U34" s="1">
        <f>(2-22)</f>
        <v>-20</v>
      </c>
      <c r="V34" s="1">
        <f>(3-21)</f>
        <v>-18</v>
      </c>
      <c r="W34" s="1">
        <f>(1-23)</f>
        <v>-22</v>
      </c>
      <c r="X34" s="1">
        <f>(1-23)</f>
        <v>-22</v>
      </c>
      <c r="Y34" s="1">
        <f>(2-22)</f>
        <v>-20</v>
      </c>
      <c r="Z34" s="1">
        <f>(3-21)</f>
        <v>-18</v>
      </c>
      <c r="AA34" s="1">
        <f>(2-22)</f>
        <v>-20</v>
      </c>
      <c r="AB34" s="1">
        <f>(5-19)</f>
        <v>-14</v>
      </c>
      <c r="AC34" s="1">
        <f>(7-17)</f>
        <v>-10</v>
      </c>
      <c r="AD34" s="1">
        <f>(5-19)</f>
        <v>-14</v>
      </c>
      <c r="AE34" s="1">
        <f>(3-21)</f>
        <v>-18</v>
      </c>
      <c r="AF34" s="1">
        <f>(8-16)</f>
        <v>-8</v>
      </c>
      <c r="AG34" s="1">
        <f>(5-19)</f>
        <v>-14</v>
      </c>
      <c r="AH34" s="1">
        <f>(6-18)</f>
        <v>-12</v>
      </c>
      <c r="AI34" s="1">
        <f>(14-10)</f>
        <v>4</v>
      </c>
      <c r="AJ34" s="1" t="s">
        <v>48</v>
      </c>
      <c r="AK34" s="1">
        <f>(14-10)</f>
        <v>4</v>
      </c>
      <c r="AL34" s="1">
        <f>(14-10)</f>
        <v>4</v>
      </c>
      <c r="AM34" s="1">
        <f>(15-9)</f>
        <v>6</v>
      </c>
      <c r="AN34" s="1">
        <f>(18-6)</f>
        <v>12</v>
      </c>
      <c r="AO34" s="1">
        <f>(20-4)</f>
        <v>16</v>
      </c>
      <c r="AP34" s="1">
        <f>(20-4)</f>
        <v>16</v>
      </c>
      <c r="AQ34" s="1">
        <f>(22-2)</f>
        <v>20</v>
      </c>
      <c r="AR34" s="1">
        <f>(18-6)</f>
        <v>12</v>
      </c>
      <c r="AS34" s="1">
        <f>(20-4)</f>
        <v>16</v>
      </c>
      <c r="AT34" s="1">
        <f>(21-3)</f>
        <v>18</v>
      </c>
      <c r="AU34" s="1">
        <f>(24-0)</f>
        <v>24</v>
      </c>
      <c r="AV34" s="1">
        <f>(23-1)</f>
        <v>22</v>
      </c>
      <c r="AW34" s="1">
        <f>(20-4)</f>
        <v>16</v>
      </c>
      <c r="AX34" s="1">
        <f>(24-0)</f>
        <v>24</v>
      </c>
      <c r="AY34" s="1">
        <f>(24-0)</f>
        <v>24</v>
      </c>
      <c r="AZ34" s="1">
        <f>(22-2)</f>
        <v>20</v>
      </c>
    </row>
    <row r="35" spans="1:52" ht="10.5" customHeight="1" x14ac:dyDescent="0.25">
      <c r="A35" s="1" t="s">
        <v>32</v>
      </c>
      <c r="B35" s="1" t="s">
        <v>81</v>
      </c>
      <c r="C35" s="1">
        <f>(1273)</f>
        <v>1273</v>
      </c>
      <c r="D35" s="1">
        <f>(375-746)</f>
        <v>-371</v>
      </c>
      <c r="E35" s="1">
        <f>(0-24)</f>
        <v>-24</v>
      </c>
      <c r="F35" s="1">
        <f>(0-24)</f>
        <v>-24</v>
      </c>
      <c r="G35" s="1">
        <f>(0-24)</f>
        <v>-24</v>
      </c>
      <c r="H35" s="1">
        <f>(0-24)</f>
        <v>-24</v>
      </c>
      <c r="I35" s="1">
        <f>(0-24)</f>
        <v>-24</v>
      </c>
      <c r="J35" s="1">
        <f>(0-24)</f>
        <v>-24</v>
      </c>
      <c r="K35" s="1">
        <f>(0-24)</f>
        <v>-24</v>
      </c>
      <c r="L35" s="1">
        <f>(0-24)</f>
        <v>-24</v>
      </c>
      <c r="M35" s="1">
        <f>(0-24)</f>
        <v>-24</v>
      </c>
      <c r="N35" s="1">
        <f>(0-24)</f>
        <v>-24</v>
      </c>
      <c r="O35" s="1">
        <f>(0-24)</f>
        <v>-24</v>
      </c>
      <c r="P35" s="1">
        <f>(0-24)</f>
        <v>-24</v>
      </c>
      <c r="Q35" s="1">
        <f>(0-24)</f>
        <v>-24</v>
      </c>
      <c r="R35" s="1">
        <f>(1-23)</f>
        <v>-22</v>
      </c>
      <c r="S35" s="1">
        <f>(0-24)</f>
        <v>-24</v>
      </c>
      <c r="T35" s="1">
        <f>(0-24)</f>
        <v>-24</v>
      </c>
      <c r="U35" s="1">
        <f>(0-24)</f>
        <v>-24</v>
      </c>
      <c r="V35" s="1">
        <f>(0-24)</f>
        <v>-24</v>
      </c>
      <c r="W35" s="1">
        <f>(1-23)</f>
        <v>-22</v>
      </c>
      <c r="X35" s="1">
        <f>(2-22)</f>
        <v>-20</v>
      </c>
      <c r="Y35" s="1">
        <f>(3-21)</f>
        <v>-18</v>
      </c>
      <c r="Z35" s="1">
        <f>(3-21)</f>
        <v>-18</v>
      </c>
      <c r="AA35" s="1">
        <f>(10-14)</f>
        <v>-4</v>
      </c>
      <c r="AB35" s="1">
        <f>(3-21)</f>
        <v>-18</v>
      </c>
      <c r="AC35" s="1">
        <f>(2-22)</f>
        <v>-20</v>
      </c>
      <c r="AD35" s="1">
        <f>(7-17)</f>
        <v>-10</v>
      </c>
      <c r="AE35" s="1">
        <f>(6-18)</f>
        <v>-12</v>
      </c>
      <c r="AF35" s="1">
        <f>(4-20)</f>
        <v>-16</v>
      </c>
      <c r="AG35" s="1">
        <f>(7-17)</f>
        <v>-10</v>
      </c>
      <c r="AH35" s="1">
        <f>(12-12)</f>
        <v>0</v>
      </c>
      <c r="AI35" s="1">
        <f>(13-5)</f>
        <v>8</v>
      </c>
      <c r="AJ35" s="1">
        <f>(10-14)</f>
        <v>-4</v>
      </c>
      <c r="AK35" s="1" t="s">
        <v>48</v>
      </c>
      <c r="AL35" s="1">
        <f>(18-6)</f>
        <v>12</v>
      </c>
      <c r="AM35" s="1">
        <f>(15-8)</f>
        <v>7</v>
      </c>
      <c r="AN35" s="1">
        <f>(14-10)</f>
        <v>4</v>
      </c>
      <c r="AO35" s="1">
        <f>(20-4)</f>
        <v>16</v>
      </c>
      <c r="AP35" s="1">
        <f>(20-4)</f>
        <v>16</v>
      </c>
      <c r="AQ35" s="1">
        <f>(13-11)</f>
        <v>2</v>
      </c>
      <c r="AR35" s="1">
        <f>(16-8)</f>
        <v>8</v>
      </c>
      <c r="AS35" s="1">
        <f>(20-4)</f>
        <v>16</v>
      </c>
      <c r="AT35" s="1">
        <f>(20-4)</f>
        <v>16</v>
      </c>
      <c r="AU35" s="1">
        <f>(19-5)</f>
        <v>14</v>
      </c>
      <c r="AV35" s="1">
        <f>(23-1)</f>
        <v>22</v>
      </c>
      <c r="AW35" s="1">
        <f>(22-2)</f>
        <v>20</v>
      </c>
      <c r="AX35" s="1">
        <f>(24-0)</f>
        <v>24</v>
      </c>
      <c r="AY35" s="1">
        <f>(24-0)</f>
        <v>24</v>
      </c>
      <c r="AZ35" s="1">
        <f>(23-1)</f>
        <v>22</v>
      </c>
    </row>
    <row r="36" spans="1:52" ht="10.5" customHeight="1" x14ac:dyDescent="0.25">
      <c r="A36" s="1" t="s">
        <v>33</v>
      </c>
      <c r="B36" s="1" t="s">
        <v>82</v>
      </c>
      <c r="C36" s="1">
        <f>(1261)</f>
        <v>1261</v>
      </c>
      <c r="D36" s="1">
        <f>(371-757)</f>
        <v>-386</v>
      </c>
      <c r="E36" s="1">
        <f>(0-24)</f>
        <v>-24</v>
      </c>
      <c r="F36" s="1">
        <f>(0-24)</f>
        <v>-24</v>
      </c>
      <c r="G36" s="1">
        <f>(0-24)</f>
        <v>-24</v>
      </c>
      <c r="H36" s="1">
        <f>(0-24)</f>
        <v>-24</v>
      </c>
      <c r="I36" s="1">
        <f>(0-24)</f>
        <v>-24</v>
      </c>
      <c r="J36" s="1">
        <f>(2-22)</f>
        <v>-20</v>
      </c>
      <c r="K36" s="1">
        <f>(1-23)</f>
        <v>-22</v>
      </c>
      <c r="L36" s="1">
        <f>(0-24)</f>
        <v>-24</v>
      </c>
      <c r="M36" s="1">
        <f>(0-24)</f>
        <v>-24</v>
      </c>
      <c r="N36" s="1">
        <f>(0-24)</f>
        <v>-24</v>
      </c>
      <c r="O36" s="1">
        <f>(1-23)</f>
        <v>-22</v>
      </c>
      <c r="P36" s="1">
        <f>(2-22)</f>
        <v>-20</v>
      </c>
      <c r="Q36" s="1">
        <f>(2-22)</f>
        <v>-20</v>
      </c>
      <c r="R36" s="1">
        <f>(1-23)</f>
        <v>-22</v>
      </c>
      <c r="S36" s="1">
        <f>(1-23)</f>
        <v>-22</v>
      </c>
      <c r="T36" s="1">
        <f>(0-24)</f>
        <v>-24</v>
      </c>
      <c r="U36" s="1">
        <f>(0-24)</f>
        <v>-24</v>
      </c>
      <c r="V36" s="1">
        <f>(1-23)</f>
        <v>-22</v>
      </c>
      <c r="W36" s="1">
        <f>(1-23)</f>
        <v>-22</v>
      </c>
      <c r="X36" s="1">
        <f>(1-23)</f>
        <v>-22</v>
      </c>
      <c r="Y36" s="1">
        <f>(5-19)</f>
        <v>-14</v>
      </c>
      <c r="Z36" s="1">
        <f>(5-19)</f>
        <v>-14</v>
      </c>
      <c r="AA36" s="1">
        <f>(5-19)</f>
        <v>-14</v>
      </c>
      <c r="AB36" s="1">
        <f>(7-17)</f>
        <v>-10</v>
      </c>
      <c r="AC36" s="1">
        <f>(7-17)</f>
        <v>-10</v>
      </c>
      <c r="AD36" s="1">
        <f>(6-18)</f>
        <v>-12</v>
      </c>
      <c r="AE36" s="1">
        <f>(8-16)</f>
        <v>-8</v>
      </c>
      <c r="AF36" s="1">
        <f>(8-16)</f>
        <v>-8</v>
      </c>
      <c r="AG36" s="1">
        <f>(8-16)</f>
        <v>-8</v>
      </c>
      <c r="AH36" s="1">
        <f>(12-12)</f>
        <v>0</v>
      </c>
      <c r="AI36" s="1">
        <f>(12-12)</f>
        <v>0</v>
      </c>
      <c r="AJ36" s="1">
        <f>(10-14)</f>
        <v>-4</v>
      </c>
      <c r="AK36" s="1">
        <f>(6-18)</f>
        <v>-12</v>
      </c>
      <c r="AL36" s="1" t="s">
        <v>48</v>
      </c>
      <c r="AM36" s="1">
        <f>(10-14)</f>
        <v>-4</v>
      </c>
      <c r="AN36" s="1">
        <f>(13-11)</f>
        <v>2</v>
      </c>
      <c r="AO36" s="1">
        <f>(11-13)</f>
        <v>-2</v>
      </c>
      <c r="AP36" s="1">
        <f>(17-7)</f>
        <v>10</v>
      </c>
      <c r="AQ36" s="1">
        <f>(18-6)</f>
        <v>12</v>
      </c>
      <c r="AR36" s="1">
        <f>(14-10)</f>
        <v>4</v>
      </c>
      <c r="AS36" s="1">
        <f>(22-2)</f>
        <v>20</v>
      </c>
      <c r="AT36" s="1">
        <f>(23-1)</f>
        <v>22</v>
      </c>
      <c r="AU36" s="1">
        <f>(23-1)</f>
        <v>22</v>
      </c>
      <c r="AV36" s="1">
        <f>(22-2)</f>
        <v>20</v>
      </c>
      <c r="AW36" s="1">
        <f>(22-2)</f>
        <v>20</v>
      </c>
      <c r="AX36" s="1">
        <f>(17-7)</f>
        <v>10</v>
      </c>
      <c r="AY36" s="1">
        <f>(24-0)</f>
        <v>24</v>
      </c>
      <c r="AZ36" s="1">
        <f>(23-1)</f>
        <v>22</v>
      </c>
    </row>
    <row r="37" spans="1:52" ht="10.5" customHeight="1" x14ac:dyDescent="0.25">
      <c r="A37" s="1" t="s">
        <v>34</v>
      </c>
      <c r="B37" s="1" t="s">
        <v>83</v>
      </c>
      <c r="C37" s="1">
        <f>(1238)</f>
        <v>1238</v>
      </c>
      <c r="D37" s="1">
        <f>(353-771)</f>
        <v>-418</v>
      </c>
      <c r="E37" s="1">
        <f>(0-24)</f>
        <v>-24</v>
      </c>
      <c r="F37" s="1">
        <f>(0-24)</f>
        <v>-24</v>
      </c>
      <c r="G37" s="1">
        <f>(0-24)</f>
        <v>-24</v>
      </c>
      <c r="H37" s="1">
        <f>(0-24)</f>
        <v>-24</v>
      </c>
      <c r="I37" s="1">
        <f>(0-24)</f>
        <v>-24</v>
      </c>
      <c r="J37" s="1">
        <f>(0-24)</f>
        <v>-24</v>
      </c>
      <c r="K37" s="1">
        <f>(0-24)</f>
        <v>-24</v>
      </c>
      <c r="L37" s="1">
        <f>(0-24)</f>
        <v>-24</v>
      </c>
      <c r="M37" s="1">
        <f>(0-24)</f>
        <v>-24</v>
      </c>
      <c r="N37" s="1">
        <f>(0-24)</f>
        <v>-24</v>
      </c>
      <c r="O37" s="1">
        <f>(0-24)</f>
        <v>-24</v>
      </c>
      <c r="P37" s="1">
        <f>(0-24)</f>
        <v>-24</v>
      </c>
      <c r="Q37" s="1">
        <f>(0-24)</f>
        <v>-24</v>
      </c>
      <c r="R37" s="1">
        <f>(0-24)</f>
        <v>-24</v>
      </c>
      <c r="S37" s="1">
        <f>(0-24)</f>
        <v>-24</v>
      </c>
      <c r="T37" s="1">
        <f>(0-24)</f>
        <v>-24</v>
      </c>
      <c r="U37" s="1">
        <f>(0-24)</f>
        <v>-24</v>
      </c>
      <c r="V37" s="1">
        <f>(0-24)</f>
        <v>-24</v>
      </c>
      <c r="W37" s="1">
        <f>(1-23)</f>
        <v>-22</v>
      </c>
      <c r="X37" s="1">
        <f>(1-23)</f>
        <v>-22</v>
      </c>
      <c r="Y37" s="1">
        <f>(2-22)</f>
        <v>-20</v>
      </c>
      <c r="Z37" s="1">
        <f>(3-21)</f>
        <v>-18</v>
      </c>
      <c r="AA37" s="1">
        <f>(8-16)</f>
        <v>-8</v>
      </c>
      <c r="AB37" s="1">
        <f>(3-21)</f>
        <v>-18</v>
      </c>
      <c r="AC37" s="1">
        <f>(3-21)</f>
        <v>-18</v>
      </c>
      <c r="AD37" s="1">
        <f>(1-23)</f>
        <v>-22</v>
      </c>
      <c r="AE37" s="1">
        <f>(5-19)</f>
        <v>-14</v>
      </c>
      <c r="AF37" s="1">
        <f>(4-20)</f>
        <v>-16</v>
      </c>
      <c r="AG37" s="1">
        <f>(10-14)</f>
        <v>-4</v>
      </c>
      <c r="AH37" s="1">
        <f>(15-9)</f>
        <v>6</v>
      </c>
      <c r="AI37" s="1">
        <f>(4-17)</f>
        <v>-13</v>
      </c>
      <c r="AJ37" s="1">
        <f>(9-15)</f>
        <v>-6</v>
      </c>
      <c r="AK37" s="1">
        <f>(8-15)</f>
        <v>-7</v>
      </c>
      <c r="AL37" s="1">
        <f>(14-10)</f>
        <v>4</v>
      </c>
      <c r="AM37" s="1" t="s">
        <v>48</v>
      </c>
      <c r="AN37" s="1">
        <f>(10-14)</f>
        <v>-4</v>
      </c>
      <c r="AO37" s="1">
        <f>(21-3)</f>
        <v>18</v>
      </c>
      <c r="AP37" s="1">
        <f>(21-3)</f>
        <v>18</v>
      </c>
      <c r="AQ37" s="1">
        <f>(16-8)</f>
        <v>8</v>
      </c>
      <c r="AR37" s="1">
        <f>(18-6)</f>
        <v>12</v>
      </c>
      <c r="AS37" s="1">
        <f>(16-8)</f>
        <v>8</v>
      </c>
      <c r="AT37" s="1">
        <f>(21-3)</f>
        <v>18</v>
      </c>
      <c r="AU37" s="1">
        <f>(23-1)</f>
        <v>22</v>
      </c>
      <c r="AV37" s="1">
        <f>(23-1)</f>
        <v>22</v>
      </c>
      <c r="AW37" s="1">
        <f>(22-2)</f>
        <v>20</v>
      </c>
      <c r="AX37" s="1">
        <f>(24-0)</f>
        <v>24</v>
      </c>
      <c r="AY37" s="1">
        <f>(24-0)</f>
        <v>24</v>
      </c>
      <c r="AZ37" s="1">
        <f>(23-1)</f>
        <v>22</v>
      </c>
    </row>
    <row r="38" spans="1:52" ht="10.5" customHeight="1" x14ac:dyDescent="0.25">
      <c r="A38" s="1" t="s">
        <v>35</v>
      </c>
      <c r="B38" s="1" t="s">
        <v>85</v>
      </c>
      <c r="C38" s="1">
        <f>(1176)</f>
        <v>1176</v>
      </c>
      <c r="D38" s="1">
        <f>(314-814)</f>
        <v>-500</v>
      </c>
      <c r="E38" s="1">
        <f>(0-24)</f>
        <v>-24</v>
      </c>
      <c r="F38" s="1">
        <f>(0-24)</f>
        <v>-24</v>
      </c>
      <c r="G38" s="1">
        <f>(0-24)</f>
        <v>-24</v>
      </c>
      <c r="H38" s="1">
        <f>(0-24)</f>
        <v>-24</v>
      </c>
      <c r="I38" s="1">
        <f>(0-24)</f>
        <v>-24</v>
      </c>
      <c r="J38" s="1">
        <f>(0-24)</f>
        <v>-24</v>
      </c>
      <c r="K38" s="1">
        <f>(0-24)</f>
        <v>-24</v>
      </c>
      <c r="L38" s="1">
        <f>(0-24)</f>
        <v>-24</v>
      </c>
      <c r="M38" s="1">
        <f>(0-24)</f>
        <v>-24</v>
      </c>
      <c r="N38" s="1">
        <f>(0-24)</f>
        <v>-24</v>
      </c>
      <c r="O38" s="1">
        <f>(1-23)</f>
        <v>-22</v>
      </c>
      <c r="P38" s="1">
        <f>(0-24)</f>
        <v>-24</v>
      </c>
      <c r="Q38" s="1">
        <f>(0-24)</f>
        <v>-24</v>
      </c>
      <c r="R38" s="1">
        <f>(0-24)</f>
        <v>-24</v>
      </c>
      <c r="S38" s="1">
        <f>(0-24)</f>
        <v>-24</v>
      </c>
      <c r="T38" s="1">
        <f>(0-24)</f>
        <v>-24</v>
      </c>
      <c r="U38" s="1">
        <f>(1-23)</f>
        <v>-22</v>
      </c>
      <c r="V38" s="1">
        <f>(0-24)</f>
        <v>-24</v>
      </c>
      <c r="W38" s="1">
        <f>(0-24)</f>
        <v>-24</v>
      </c>
      <c r="X38" s="1">
        <f>(1-23)</f>
        <v>-22</v>
      </c>
      <c r="Y38" s="1">
        <f>(3-21)</f>
        <v>-18</v>
      </c>
      <c r="Z38" s="1">
        <f>(2-22)</f>
        <v>-20</v>
      </c>
      <c r="AA38" s="1">
        <f>(4-20)</f>
        <v>-16</v>
      </c>
      <c r="AB38" s="1">
        <f>(2-22)</f>
        <v>-20</v>
      </c>
      <c r="AC38" s="1">
        <f>(2-22)</f>
        <v>-20</v>
      </c>
      <c r="AD38" s="1">
        <f>(0-24)</f>
        <v>-24</v>
      </c>
      <c r="AE38" s="1">
        <f>(2-22)</f>
        <v>-20</v>
      </c>
      <c r="AF38" s="1">
        <f>(5-19)</f>
        <v>-14</v>
      </c>
      <c r="AG38" s="1">
        <f>(8-16)</f>
        <v>-8</v>
      </c>
      <c r="AH38" s="1">
        <f>(5-19)</f>
        <v>-14</v>
      </c>
      <c r="AI38" s="1">
        <f>(5-19)</f>
        <v>-14</v>
      </c>
      <c r="AJ38" s="1">
        <f>(6-18)</f>
        <v>-12</v>
      </c>
      <c r="AK38" s="1">
        <f>(10-14)</f>
        <v>-4</v>
      </c>
      <c r="AL38" s="1">
        <f>(11-13)</f>
        <v>-2</v>
      </c>
      <c r="AM38" s="1">
        <f>(14-10)</f>
        <v>4</v>
      </c>
      <c r="AN38" s="1" t="s">
        <v>48</v>
      </c>
      <c r="AO38" s="1">
        <f>(14-10)</f>
        <v>4</v>
      </c>
      <c r="AP38" s="1">
        <f>(18-6)</f>
        <v>12</v>
      </c>
      <c r="AQ38" s="1">
        <f>(14-10)</f>
        <v>4</v>
      </c>
      <c r="AR38" s="1">
        <f>(13-11)</f>
        <v>2</v>
      </c>
      <c r="AS38" s="1">
        <f>(17-7)</f>
        <v>10</v>
      </c>
      <c r="AT38" s="1">
        <f>(23-1)</f>
        <v>22</v>
      </c>
      <c r="AU38" s="1">
        <f>(19-5)</f>
        <v>14</v>
      </c>
      <c r="AV38" s="1">
        <f>(22-2)</f>
        <v>20</v>
      </c>
      <c r="AW38" s="1">
        <f>(22-2)</f>
        <v>20</v>
      </c>
      <c r="AX38" s="1">
        <f>(24-0)</f>
        <v>24</v>
      </c>
      <c r="AY38" s="1">
        <f>(24-0)</f>
        <v>24</v>
      </c>
      <c r="AZ38" s="1">
        <f>(22-2)</f>
        <v>20</v>
      </c>
    </row>
    <row r="39" spans="1:52" ht="10.5" customHeight="1" x14ac:dyDescent="0.25">
      <c r="A39" s="1" t="s">
        <v>36</v>
      </c>
      <c r="B39" s="1" t="s">
        <v>88</v>
      </c>
      <c r="C39" s="1">
        <f>(1123)</f>
        <v>1123</v>
      </c>
      <c r="D39" s="1">
        <f>(280-848)</f>
        <v>-568</v>
      </c>
      <c r="E39" s="1">
        <f>(0-24)</f>
        <v>-24</v>
      </c>
      <c r="F39" s="1">
        <f>(0-24)</f>
        <v>-24</v>
      </c>
      <c r="G39" s="1">
        <f>(0-24)</f>
        <v>-24</v>
      </c>
      <c r="H39" s="1">
        <f>(0-24)</f>
        <v>-24</v>
      </c>
      <c r="I39" s="1">
        <f>(0-24)</f>
        <v>-24</v>
      </c>
      <c r="J39" s="1">
        <f>(0-24)</f>
        <v>-24</v>
      </c>
      <c r="K39" s="1">
        <f>(0-24)</f>
        <v>-24</v>
      </c>
      <c r="L39" s="1">
        <f>(0-24)</f>
        <v>-24</v>
      </c>
      <c r="M39" s="1">
        <f>(0-24)</f>
        <v>-24</v>
      </c>
      <c r="N39" s="1">
        <f>(0-24)</f>
        <v>-24</v>
      </c>
      <c r="O39" s="1">
        <f>(0-24)</f>
        <v>-24</v>
      </c>
      <c r="P39" s="1">
        <f>(0-24)</f>
        <v>-24</v>
      </c>
      <c r="Q39" s="1">
        <f>(0-24)</f>
        <v>-24</v>
      </c>
      <c r="R39" s="1">
        <f>(0-24)</f>
        <v>-24</v>
      </c>
      <c r="S39" s="1">
        <f>(0-24)</f>
        <v>-24</v>
      </c>
      <c r="T39" s="1">
        <f>(0-24)</f>
        <v>-24</v>
      </c>
      <c r="U39" s="1">
        <f>(0-24)</f>
        <v>-24</v>
      </c>
      <c r="V39" s="1">
        <f>(0-24)</f>
        <v>-24</v>
      </c>
      <c r="W39" s="1">
        <f>(0-24)</f>
        <v>-24</v>
      </c>
      <c r="X39" s="1">
        <f>(0-24)</f>
        <v>-24</v>
      </c>
      <c r="Y39" s="1">
        <f>(2-22)</f>
        <v>-20</v>
      </c>
      <c r="Z39" s="1">
        <f>(2-22)</f>
        <v>-20</v>
      </c>
      <c r="AA39" s="1">
        <f>(5-19)</f>
        <v>-14</v>
      </c>
      <c r="AB39" s="1">
        <f>(2-22)</f>
        <v>-20</v>
      </c>
      <c r="AC39" s="1">
        <f>(1-23)</f>
        <v>-22</v>
      </c>
      <c r="AD39" s="1">
        <f>(0-24)</f>
        <v>-24</v>
      </c>
      <c r="AE39" s="1">
        <f>(1-23)</f>
        <v>-22</v>
      </c>
      <c r="AF39" s="1">
        <f>(2-22)</f>
        <v>-20</v>
      </c>
      <c r="AG39" s="1">
        <f>(11-13)</f>
        <v>-2</v>
      </c>
      <c r="AH39" s="1">
        <f>(9-15)</f>
        <v>-6</v>
      </c>
      <c r="AI39" s="1">
        <f>(2-22)</f>
        <v>-20</v>
      </c>
      <c r="AJ39" s="1">
        <f>(4-20)</f>
        <v>-16</v>
      </c>
      <c r="AK39" s="1">
        <f>(4-20)</f>
        <v>-16</v>
      </c>
      <c r="AL39" s="1">
        <f>(13-11)</f>
        <v>2</v>
      </c>
      <c r="AM39" s="1">
        <f>(3-21)</f>
        <v>-18</v>
      </c>
      <c r="AN39" s="1">
        <f>(10-14)</f>
        <v>-4</v>
      </c>
      <c r="AO39" s="1" t="s">
        <v>48</v>
      </c>
      <c r="AP39" s="1">
        <f>(8-16)</f>
        <v>-8</v>
      </c>
      <c r="AQ39" s="1">
        <f>(11-13)</f>
        <v>-2</v>
      </c>
      <c r="AR39" s="1">
        <f>(16-8)</f>
        <v>8</v>
      </c>
      <c r="AS39" s="1">
        <f>(13-11)</f>
        <v>2</v>
      </c>
      <c r="AT39" s="1">
        <f>(23-1)</f>
        <v>22</v>
      </c>
      <c r="AU39" s="1">
        <f>(24-0)</f>
        <v>24</v>
      </c>
      <c r="AV39" s="1">
        <f>(23-1)</f>
        <v>22</v>
      </c>
      <c r="AW39" s="1">
        <f>(22-2)</f>
        <v>20</v>
      </c>
      <c r="AX39" s="1">
        <f>(24-0)</f>
        <v>24</v>
      </c>
      <c r="AY39" s="1">
        <f>(24-0)</f>
        <v>24</v>
      </c>
      <c r="AZ39" s="1">
        <f>(21-3)</f>
        <v>18</v>
      </c>
    </row>
    <row r="40" spans="1:52" ht="10.5" customHeight="1" x14ac:dyDescent="0.25">
      <c r="A40" s="1" t="s">
        <v>37</v>
      </c>
      <c r="B40" s="1" t="s">
        <v>87</v>
      </c>
      <c r="C40" s="1">
        <f>(1091)</f>
        <v>1091</v>
      </c>
      <c r="D40" s="1">
        <f>(264-864)</f>
        <v>-600</v>
      </c>
      <c r="E40" s="1">
        <f>(0-24)</f>
        <v>-24</v>
      </c>
      <c r="F40" s="1">
        <f>(0-24)</f>
        <v>-24</v>
      </c>
      <c r="G40" s="1">
        <f>(0-24)</f>
        <v>-24</v>
      </c>
      <c r="H40" s="1">
        <f>(0-24)</f>
        <v>-24</v>
      </c>
      <c r="I40" s="1">
        <f>(0-24)</f>
        <v>-24</v>
      </c>
      <c r="J40" s="1">
        <f>(0-24)</f>
        <v>-24</v>
      </c>
      <c r="K40" s="1">
        <f>(0-24)</f>
        <v>-24</v>
      </c>
      <c r="L40" s="1">
        <f>(0-24)</f>
        <v>-24</v>
      </c>
      <c r="M40" s="1">
        <f>(0-24)</f>
        <v>-24</v>
      </c>
      <c r="N40" s="1">
        <f>(0-24)</f>
        <v>-24</v>
      </c>
      <c r="O40" s="1">
        <f>(1-23)</f>
        <v>-22</v>
      </c>
      <c r="P40" s="1">
        <f>(0-24)</f>
        <v>-24</v>
      </c>
      <c r="Q40" s="1">
        <f>(0-24)</f>
        <v>-24</v>
      </c>
      <c r="R40" s="1">
        <f>(0-24)</f>
        <v>-24</v>
      </c>
      <c r="S40" s="1">
        <f>(0-24)</f>
        <v>-24</v>
      </c>
      <c r="T40" s="1">
        <f>(0-24)</f>
        <v>-24</v>
      </c>
      <c r="U40" s="1">
        <f>(0-24)</f>
        <v>-24</v>
      </c>
      <c r="V40" s="1">
        <f>(1-23)</f>
        <v>-22</v>
      </c>
      <c r="W40" s="1">
        <f>(0-24)</f>
        <v>-24</v>
      </c>
      <c r="X40" s="1">
        <f>(0-24)</f>
        <v>-24</v>
      </c>
      <c r="Y40" s="1">
        <f>(0-24)</f>
        <v>-24</v>
      </c>
      <c r="Z40" s="1">
        <f>(2-22)</f>
        <v>-20</v>
      </c>
      <c r="AA40" s="1">
        <f>(4-20)</f>
        <v>-16</v>
      </c>
      <c r="AB40" s="1">
        <f>(1-23)</f>
        <v>-22</v>
      </c>
      <c r="AC40" s="1">
        <f>(1-23)</f>
        <v>-22</v>
      </c>
      <c r="AD40" s="1">
        <f>(0-24)</f>
        <v>-24</v>
      </c>
      <c r="AE40" s="1">
        <f>(0-24)</f>
        <v>-24</v>
      </c>
      <c r="AF40" s="1">
        <f>(3-21)</f>
        <v>-18</v>
      </c>
      <c r="AG40" s="1">
        <f>(4-20)</f>
        <v>-16</v>
      </c>
      <c r="AH40" s="1">
        <f>(2-22)</f>
        <v>-20</v>
      </c>
      <c r="AI40" s="1">
        <f>(3-21)</f>
        <v>-18</v>
      </c>
      <c r="AJ40" s="1">
        <f>(4-20)</f>
        <v>-16</v>
      </c>
      <c r="AK40" s="1">
        <f>(4-20)</f>
        <v>-16</v>
      </c>
      <c r="AL40" s="1">
        <f>(7-17)</f>
        <v>-10</v>
      </c>
      <c r="AM40" s="1">
        <f>(3-21)</f>
        <v>-18</v>
      </c>
      <c r="AN40" s="1">
        <f>(6-18)</f>
        <v>-12</v>
      </c>
      <c r="AO40" s="1">
        <f>(16-8)</f>
        <v>8</v>
      </c>
      <c r="AP40" s="1" t="s">
        <v>48</v>
      </c>
      <c r="AQ40" s="1">
        <f>(17-7)</f>
        <v>10</v>
      </c>
      <c r="AR40" s="1">
        <f>(17-7)</f>
        <v>10</v>
      </c>
      <c r="AS40" s="1">
        <f>(13-11)</f>
        <v>2</v>
      </c>
      <c r="AT40" s="1">
        <f>(17-7)</f>
        <v>10</v>
      </c>
      <c r="AU40" s="1">
        <f>(22-2)</f>
        <v>20</v>
      </c>
      <c r="AV40" s="1">
        <f>(23-1)</f>
        <v>22</v>
      </c>
      <c r="AW40" s="1">
        <f>(21-3)</f>
        <v>18</v>
      </c>
      <c r="AX40" s="1">
        <f>(24-0)</f>
        <v>24</v>
      </c>
      <c r="AY40" s="1">
        <f>(24-0)</f>
        <v>24</v>
      </c>
      <c r="AZ40" s="1">
        <f>(24-0)</f>
        <v>24</v>
      </c>
    </row>
    <row r="41" spans="1:52" ht="10.5" customHeight="1" x14ac:dyDescent="0.25">
      <c r="A41" s="1" t="s">
        <v>38</v>
      </c>
      <c r="B41" s="1" t="s">
        <v>89</v>
      </c>
      <c r="C41" s="1">
        <f>(1066)</f>
        <v>1066</v>
      </c>
      <c r="D41" s="1">
        <f>(248-880)</f>
        <v>-632</v>
      </c>
      <c r="E41" s="1">
        <f>(0-24)</f>
        <v>-24</v>
      </c>
      <c r="F41" s="1">
        <f>(0-24)</f>
        <v>-24</v>
      </c>
      <c r="G41" s="1">
        <f>(0-24)</f>
        <v>-24</v>
      </c>
      <c r="H41" s="1">
        <f>(0-24)</f>
        <v>-24</v>
      </c>
      <c r="I41" s="1">
        <f>(0-24)</f>
        <v>-24</v>
      </c>
      <c r="J41" s="1">
        <f>(0-24)</f>
        <v>-24</v>
      </c>
      <c r="K41" s="1">
        <f>(0-24)</f>
        <v>-24</v>
      </c>
      <c r="L41" s="1">
        <f>(0-24)</f>
        <v>-24</v>
      </c>
      <c r="M41" s="1">
        <f>(0-24)</f>
        <v>-24</v>
      </c>
      <c r="N41" s="1">
        <f>(0-24)</f>
        <v>-24</v>
      </c>
      <c r="O41" s="1">
        <f>(0-24)</f>
        <v>-24</v>
      </c>
      <c r="P41" s="1">
        <f>(0-24)</f>
        <v>-24</v>
      </c>
      <c r="Q41" s="1">
        <f>(1-23)</f>
        <v>-22</v>
      </c>
      <c r="R41" s="1">
        <f>(0-24)</f>
        <v>-24</v>
      </c>
      <c r="S41" s="1">
        <f>(0-24)</f>
        <v>-24</v>
      </c>
      <c r="T41" s="1">
        <f>(0-24)</f>
        <v>-24</v>
      </c>
      <c r="U41" s="1">
        <f>(3-21)</f>
        <v>-18</v>
      </c>
      <c r="V41" s="1">
        <f>(0-24)</f>
        <v>-24</v>
      </c>
      <c r="W41" s="1">
        <f>(0-24)</f>
        <v>-24</v>
      </c>
      <c r="X41" s="1">
        <f>(0-24)</f>
        <v>-24</v>
      </c>
      <c r="Y41" s="1">
        <f>(1-23)</f>
        <v>-22</v>
      </c>
      <c r="Z41" s="1">
        <f>(2-22)</f>
        <v>-20</v>
      </c>
      <c r="AA41" s="1">
        <f>(0-24)</f>
        <v>-24</v>
      </c>
      <c r="AB41" s="1">
        <f>(1-23)</f>
        <v>-22</v>
      </c>
      <c r="AC41" s="1">
        <f>(0-24)</f>
        <v>-24</v>
      </c>
      <c r="AD41" s="1">
        <f>(0-24)</f>
        <v>-24</v>
      </c>
      <c r="AE41" s="1">
        <f>(0-24)</f>
        <v>-24</v>
      </c>
      <c r="AF41" s="1">
        <f>(3-21)</f>
        <v>-18</v>
      </c>
      <c r="AG41" s="1">
        <f>(1-23)</f>
        <v>-22</v>
      </c>
      <c r="AH41" s="1">
        <f>(0-24)</f>
        <v>-24</v>
      </c>
      <c r="AI41" s="1">
        <f>(9-15)</f>
        <v>-6</v>
      </c>
      <c r="AJ41" s="1">
        <f>(2-22)</f>
        <v>-20</v>
      </c>
      <c r="AK41" s="1">
        <f>(11-13)</f>
        <v>-2</v>
      </c>
      <c r="AL41" s="1">
        <f>(6-18)</f>
        <v>-12</v>
      </c>
      <c r="AM41" s="1">
        <f>(8-16)</f>
        <v>-8</v>
      </c>
      <c r="AN41" s="1">
        <f>(10-14)</f>
        <v>-4</v>
      </c>
      <c r="AO41" s="1">
        <f>(13-11)</f>
        <v>2</v>
      </c>
      <c r="AP41" s="1">
        <f>(7-17)</f>
        <v>-10</v>
      </c>
      <c r="AQ41" s="1" t="s">
        <v>48</v>
      </c>
      <c r="AR41" s="1">
        <f>(14-10)</f>
        <v>4</v>
      </c>
      <c r="AS41" s="1">
        <f>(15-9)</f>
        <v>6</v>
      </c>
      <c r="AT41" s="1">
        <f>(14-10)</f>
        <v>4</v>
      </c>
      <c r="AU41" s="1">
        <f>(18-6)</f>
        <v>12</v>
      </c>
      <c r="AV41" s="1">
        <f>(20-4)</f>
        <v>16</v>
      </c>
      <c r="AW41" s="1">
        <f>(19-5)</f>
        <v>14</v>
      </c>
      <c r="AX41" s="1">
        <f>(24-0)</f>
        <v>24</v>
      </c>
      <c r="AY41" s="1">
        <f>(24-0)</f>
        <v>24</v>
      </c>
      <c r="AZ41" s="1">
        <f>(22-2)</f>
        <v>20</v>
      </c>
    </row>
    <row r="42" spans="1:52" ht="10.5" customHeight="1" x14ac:dyDescent="0.25">
      <c r="A42" s="1" t="s">
        <v>39</v>
      </c>
      <c r="B42" s="1" t="s">
        <v>90</v>
      </c>
      <c r="C42" s="1">
        <f>(1061)</f>
        <v>1061</v>
      </c>
      <c r="D42" s="1">
        <f>(241-887)</f>
        <v>-646</v>
      </c>
      <c r="E42" s="1">
        <f>(0-24)</f>
        <v>-24</v>
      </c>
      <c r="F42" s="1">
        <f>(0-24)</f>
        <v>-24</v>
      </c>
      <c r="G42" s="1">
        <f>(0-24)</f>
        <v>-24</v>
      </c>
      <c r="H42" s="1">
        <f>(0-24)</f>
        <v>-24</v>
      </c>
      <c r="I42" s="1">
        <f>(0-24)</f>
        <v>-24</v>
      </c>
      <c r="J42" s="1">
        <f>(0-24)</f>
        <v>-24</v>
      </c>
      <c r="K42" s="1">
        <f>(0-24)</f>
        <v>-24</v>
      </c>
      <c r="L42" s="1">
        <f>(0-24)</f>
        <v>-24</v>
      </c>
      <c r="M42" s="1">
        <f>(0-24)</f>
        <v>-24</v>
      </c>
      <c r="N42" s="1">
        <f>(0-24)</f>
        <v>-24</v>
      </c>
      <c r="O42" s="1">
        <f>(0-24)</f>
        <v>-24</v>
      </c>
      <c r="P42" s="1">
        <f>(0-24)</f>
        <v>-24</v>
      </c>
      <c r="Q42" s="1">
        <f>(0-24)</f>
        <v>-24</v>
      </c>
      <c r="R42" s="1">
        <f>(0-24)</f>
        <v>-24</v>
      </c>
      <c r="S42" s="1">
        <f>(0-24)</f>
        <v>-24</v>
      </c>
      <c r="T42" s="1">
        <f>(0-24)</f>
        <v>-24</v>
      </c>
      <c r="U42" s="1">
        <f>(0-24)</f>
        <v>-24</v>
      </c>
      <c r="V42" s="1">
        <f>(1-23)</f>
        <v>-22</v>
      </c>
      <c r="W42" s="1">
        <f>(0-24)</f>
        <v>-24</v>
      </c>
      <c r="X42" s="1">
        <f>(0-24)</f>
        <v>-24</v>
      </c>
      <c r="Y42" s="1">
        <f>(2-22)</f>
        <v>-20</v>
      </c>
      <c r="Z42" s="1">
        <f>(1-23)</f>
        <v>-22</v>
      </c>
      <c r="AA42" s="1">
        <f>(2-22)</f>
        <v>-20</v>
      </c>
      <c r="AB42" s="1">
        <f>(2-22)</f>
        <v>-20</v>
      </c>
      <c r="AC42" s="1">
        <f>(2-22)</f>
        <v>-20</v>
      </c>
      <c r="AD42" s="1">
        <f>(4-20)</f>
        <v>-16</v>
      </c>
      <c r="AE42" s="1">
        <f>(5-19)</f>
        <v>-14</v>
      </c>
      <c r="AF42" s="1">
        <f>(1-23)</f>
        <v>-22</v>
      </c>
      <c r="AG42" s="1">
        <f>(4-20)</f>
        <v>-16</v>
      </c>
      <c r="AH42" s="1">
        <f>(5-19)</f>
        <v>-14</v>
      </c>
      <c r="AI42" s="1">
        <f>(10-14)</f>
        <v>-4</v>
      </c>
      <c r="AJ42" s="1">
        <f>(6-18)</f>
        <v>-12</v>
      </c>
      <c r="AK42" s="1">
        <f>(8-16)</f>
        <v>-8</v>
      </c>
      <c r="AL42" s="1">
        <f>(10-14)</f>
        <v>-4</v>
      </c>
      <c r="AM42" s="1">
        <f>(6-18)</f>
        <v>-12</v>
      </c>
      <c r="AN42" s="1">
        <f>(11-13)</f>
        <v>-2</v>
      </c>
      <c r="AO42" s="1">
        <f>(8-16)</f>
        <v>-8</v>
      </c>
      <c r="AP42" s="1">
        <f>(7-17)</f>
        <v>-10</v>
      </c>
      <c r="AQ42" s="1">
        <f>(10-14)</f>
        <v>-4</v>
      </c>
      <c r="AR42" s="1" t="s">
        <v>48</v>
      </c>
      <c r="AS42" s="1">
        <f>(20-4)</f>
        <v>16</v>
      </c>
      <c r="AT42" s="1">
        <f>(8-16)</f>
        <v>-8</v>
      </c>
      <c r="AU42" s="1">
        <f>(8-16)</f>
        <v>-8</v>
      </c>
      <c r="AV42" s="1">
        <f>(13-11)</f>
        <v>2</v>
      </c>
      <c r="AW42" s="1">
        <f>(21-3)</f>
        <v>18</v>
      </c>
      <c r="AX42" s="1">
        <f>(24-0)</f>
        <v>24</v>
      </c>
      <c r="AY42" s="1">
        <f>(24-0)</f>
        <v>24</v>
      </c>
      <c r="AZ42" s="1">
        <f>(18-6)</f>
        <v>12</v>
      </c>
    </row>
    <row r="43" spans="1:52" ht="10.5" customHeight="1" x14ac:dyDescent="0.25">
      <c r="A43" s="1" t="s">
        <v>40</v>
      </c>
      <c r="B43" s="1" t="s">
        <v>92</v>
      </c>
      <c r="C43" s="1">
        <f>(1019)</f>
        <v>1019</v>
      </c>
      <c r="D43" s="1">
        <f>(220-908)</f>
        <v>-688</v>
      </c>
      <c r="E43" s="1">
        <f>(0-24)</f>
        <v>-24</v>
      </c>
      <c r="F43" s="1">
        <f>(0-24)</f>
        <v>-24</v>
      </c>
      <c r="G43" s="1">
        <f>(0-24)</f>
        <v>-24</v>
      </c>
      <c r="H43" s="1">
        <f>(0-24)</f>
        <v>-24</v>
      </c>
      <c r="I43" s="1">
        <f>(0-24)</f>
        <v>-24</v>
      </c>
      <c r="J43" s="1">
        <f>(0-24)</f>
        <v>-24</v>
      </c>
      <c r="K43" s="1">
        <f>(0-24)</f>
        <v>-24</v>
      </c>
      <c r="L43" s="1">
        <f>(0-24)</f>
        <v>-24</v>
      </c>
      <c r="M43" s="1">
        <f>(0-24)</f>
        <v>-24</v>
      </c>
      <c r="N43" s="1">
        <f>(0-24)</f>
        <v>-24</v>
      </c>
      <c r="O43" s="1">
        <f>(0-24)</f>
        <v>-24</v>
      </c>
      <c r="P43" s="1">
        <f>(0-24)</f>
        <v>-24</v>
      </c>
      <c r="Q43" s="1">
        <f>(0-24)</f>
        <v>-24</v>
      </c>
      <c r="R43" s="1">
        <f>(0-24)</f>
        <v>-24</v>
      </c>
      <c r="S43" s="1">
        <f>(0-24)</f>
        <v>-24</v>
      </c>
      <c r="T43" s="1">
        <f>(0-24)</f>
        <v>-24</v>
      </c>
      <c r="U43" s="1">
        <f>(0-24)</f>
        <v>-24</v>
      </c>
      <c r="V43" s="1">
        <f>(2-22)</f>
        <v>-20</v>
      </c>
      <c r="W43" s="1">
        <f>(1-23)</f>
        <v>-22</v>
      </c>
      <c r="X43" s="1">
        <f>(0-24)</f>
        <v>-24</v>
      </c>
      <c r="Y43" s="1">
        <f>(0-24)</f>
        <v>-24</v>
      </c>
      <c r="Z43" s="1">
        <f>(2-22)</f>
        <v>-20</v>
      </c>
      <c r="AA43" s="1">
        <f>(1-23)</f>
        <v>-22</v>
      </c>
      <c r="AB43" s="1">
        <f>(1-23)</f>
        <v>-22</v>
      </c>
      <c r="AC43" s="1">
        <f>(2-22)</f>
        <v>-20</v>
      </c>
      <c r="AD43" s="1">
        <f>(1-23)</f>
        <v>-22</v>
      </c>
      <c r="AE43" s="1">
        <f>(1-23)</f>
        <v>-22</v>
      </c>
      <c r="AF43" s="1">
        <f>(5-19)</f>
        <v>-14</v>
      </c>
      <c r="AG43" s="1">
        <f>(4-20)</f>
        <v>-16</v>
      </c>
      <c r="AH43" s="1">
        <f>(2-22)</f>
        <v>-20</v>
      </c>
      <c r="AI43" s="1">
        <f>(5-19)</f>
        <v>-14</v>
      </c>
      <c r="AJ43" s="1">
        <f>(4-20)</f>
        <v>-16</v>
      </c>
      <c r="AK43" s="1">
        <f>(4-20)</f>
        <v>-16</v>
      </c>
      <c r="AL43" s="1">
        <f>(2-22)</f>
        <v>-20</v>
      </c>
      <c r="AM43" s="1">
        <f>(8-16)</f>
        <v>-8</v>
      </c>
      <c r="AN43" s="1">
        <f>(7-17)</f>
        <v>-10</v>
      </c>
      <c r="AO43" s="1">
        <f>(11-13)</f>
        <v>-2</v>
      </c>
      <c r="AP43" s="1">
        <f>(11-13)</f>
        <v>-2</v>
      </c>
      <c r="AQ43" s="1">
        <f>(9-15)</f>
        <v>-6</v>
      </c>
      <c r="AR43" s="1">
        <f>(4-20)</f>
        <v>-16</v>
      </c>
      <c r="AS43" s="1" t="s">
        <v>48</v>
      </c>
      <c r="AT43" s="1">
        <f>(10-14)</f>
        <v>-4</v>
      </c>
      <c r="AU43" s="1">
        <f>(18-6)</f>
        <v>12</v>
      </c>
      <c r="AV43" s="1">
        <f>(21-3)</f>
        <v>18</v>
      </c>
      <c r="AW43" s="1">
        <f>(18-6)</f>
        <v>12</v>
      </c>
      <c r="AX43" s="1">
        <f>(22-2)</f>
        <v>20</v>
      </c>
      <c r="AY43" s="1">
        <f>(24-0)</f>
        <v>24</v>
      </c>
      <c r="AZ43" s="1">
        <f>(20-4)</f>
        <v>16</v>
      </c>
    </row>
    <row r="44" spans="1:52" ht="10.5" customHeight="1" x14ac:dyDescent="0.25">
      <c r="A44" s="1" t="s">
        <v>41</v>
      </c>
      <c r="B44" s="1" t="s">
        <v>91</v>
      </c>
      <c r="C44" s="1">
        <f>(977)</f>
        <v>977</v>
      </c>
      <c r="D44" s="1">
        <f>(201-927)</f>
        <v>-726</v>
      </c>
      <c r="E44" s="1">
        <f>(0-24)</f>
        <v>-24</v>
      </c>
      <c r="F44" s="1">
        <f>(0-24)</f>
        <v>-24</v>
      </c>
      <c r="G44" s="1">
        <f>(0-24)</f>
        <v>-24</v>
      </c>
      <c r="H44" s="1">
        <f>(0-24)</f>
        <v>-24</v>
      </c>
      <c r="I44" s="1">
        <f>(0-24)</f>
        <v>-24</v>
      </c>
      <c r="J44" s="1">
        <f>(0-24)</f>
        <v>-24</v>
      </c>
      <c r="K44" s="1">
        <f>(0-24)</f>
        <v>-24</v>
      </c>
      <c r="L44" s="1">
        <f>(0-24)</f>
        <v>-24</v>
      </c>
      <c r="M44" s="1">
        <f>(0-24)</f>
        <v>-24</v>
      </c>
      <c r="N44" s="1">
        <f>(0-24)</f>
        <v>-24</v>
      </c>
      <c r="O44" s="1">
        <f>(0-24)</f>
        <v>-24</v>
      </c>
      <c r="P44" s="1">
        <f>(0-24)</f>
        <v>-24</v>
      </c>
      <c r="Q44" s="1">
        <f>(0-24)</f>
        <v>-24</v>
      </c>
      <c r="R44" s="1">
        <f>(0-24)</f>
        <v>-24</v>
      </c>
      <c r="S44" s="1">
        <f>(0-24)</f>
        <v>-24</v>
      </c>
      <c r="T44" s="1">
        <f>(0-24)</f>
        <v>-24</v>
      </c>
      <c r="U44" s="1">
        <f>(0-24)</f>
        <v>-24</v>
      </c>
      <c r="V44" s="1">
        <f>(2-22)</f>
        <v>-20</v>
      </c>
      <c r="W44" s="1">
        <f>(1-23)</f>
        <v>-22</v>
      </c>
      <c r="X44" s="1">
        <f>(0-24)</f>
        <v>-24</v>
      </c>
      <c r="Y44" s="1">
        <f>(0-24)</f>
        <v>-24</v>
      </c>
      <c r="Z44" s="1">
        <f>(1-23)</f>
        <v>-22</v>
      </c>
      <c r="AA44" s="1">
        <f>(1-23)</f>
        <v>-22</v>
      </c>
      <c r="AB44" s="1">
        <f>(0-24)</f>
        <v>-24</v>
      </c>
      <c r="AC44" s="1">
        <f>(0-24)</f>
        <v>-24</v>
      </c>
      <c r="AD44" s="1">
        <f>(0-24)</f>
        <v>-24</v>
      </c>
      <c r="AE44" s="1">
        <f>(0-24)</f>
        <v>-24</v>
      </c>
      <c r="AF44" s="1">
        <f>(2-22)</f>
        <v>-20</v>
      </c>
      <c r="AG44" s="1">
        <f>(0-24)</f>
        <v>-24</v>
      </c>
      <c r="AH44" s="1">
        <f>(2-22)</f>
        <v>-20</v>
      </c>
      <c r="AI44" s="1">
        <f>(1-23)</f>
        <v>-22</v>
      </c>
      <c r="AJ44" s="1">
        <f>(3-21)</f>
        <v>-18</v>
      </c>
      <c r="AK44" s="1">
        <f>(4-20)</f>
        <v>-16</v>
      </c>
      <c r="AL44" s="1">
        <f>(1-23)</f>
        <v>-22</v>
      </c>
      <c r="AM44" s="1">
        <f>(3-21)</f>
        <v>-18</v>
      </c>
      <c r="AN44" s="1">
        <f>(1-23)</f>
        <v>-22</v>
      </c>
      <c r="AO44" s="1">
        <f>(1-23)</f>
        <v>-22</v>
      </c>
      <c r="AP44" s="1">
        <f>(7-17)</f>
        <v>-10</v>
      </c>
      <c r="AQ44" s="1">
        <f>(10-14)</f>
        <v>-4</v>
      </c>
      <c r="AR44" s="1">
        <f>(16-8)</f>
        <v>8</v>
      </c>
      <c r="AS44" s="1">
        <f>(14-10)</f>
        <v>4</v>
      </c>
      <c r="AT44" s="1" t="s">
        <v>48</v>
      </c>
      <c r="AU44" s="1">
        <f>(18-6)</f>
        <v>12</v>
      </c>
      <c r="AV44" s="1">
        <f>(23-1)</f>
        <v>22</v>
      </c>
      <c r="AW44" s="1">
        <f>(22-2)</f>
        <v>20</v>
      </c>
      <c r="AX44" s="1">
        <f>(22-2)</f>
        <v>20</v>
      </c>
      <c r="AY44" s="1">
        <f>(24-0)</f>
        <v>24</v>
      </c>
      <c r="AZ44" s="1">
        <f>(22-2)</f>
        <v>20</v>
      </c>
    </row>
    <row r="45" spans="1:52" ht="10.5" customHeight="1" x14ac:dyDescent="0.25">
      <c r="A45" s="1" t="s">
        <v>42</v>
      </c>
      <c r="B45" s="1" t="s">
        <v>93</v>
      </c>
      <c r="C45" s="1">
        <f>(926)</f>
        <v>926</v>
      </c>
      <c r="D45" s="1">
        <f>(178-950)</f>
        <v>-772</v>
      </c>
      <c r="E45" s="1">
        <f>(0-24)</f>
        <v>-24</v>
      </c>
      <c r="F45" s="1">
        <f>(0-24)</f>
        <v>-24</v>
      </c>
      <c r="G45" s="1">
        <f>(0-24)</f>
        <v>-24</v>
      </c>
      <c r="H45" s="1">
        <f>(0-24)</f>
        <v>-24</v>
      </c>
      <c r="I45" s="1">
        <f>(0-24)</f>
        <v>-24</v>
      </c>
      <c r="J45" s="1">
        <f>(0-24)</f>
        <v>-24</v>
      </c>
      <c r="K45" s="1">
        <f>(0-24)</f>
        <v>-24</v>
      </c>
      <c r="L45" s="1">
        <f>(0-24)</f>
        <v>-24</v>
      </c>
      <c r="M45" s="1">
        <f>(0-24)</f>
        <v>-24</v>
      </c>
      <c r="N45" s="1">
        <f>(0-24)</f>
        <v>-24</v>
      </c>
      <c r="O45" s="1">
        <f>(0-24)</f>
        <v>-24</v>
      </c>
      <c r="P45" s="1">
        <f>(0-24)</f>
        <v>-24</v>
      </c>
      <c r="Q45" s="1">
        <f>(0-24)</f>
        <v>-24</v>
      </c>
      <c r="R45" s="1">
        <f>(0-24)</f>
        <v>-24</v>
      </c>
      <c r="S45" s="1">
        <f>(0-24)</f>
        <v>-24</v>
      </c>
      <c r="T45" s="1">
        <f>(0-24)</f>
        <v>-24</v>
      </c>
      <c r="U45" s="1">
        <f>(0-24)</f>
        <v>-24</v>
      </c>
      <c r="V45" s="1">
        <f>(1-23)</f>
        <v>-22</v>
      </c>
      <c r="W45" s="1">
        <f>(0-24)</f>
        <v>-24</v>
      </c>
      <c r="X45" s="1">
        <f>(0-24)</f>
        <v>-24</v>
      </c>
      <c r="Y45" s="1">
        <f>(0-24)</f>
        <v>-24</v>
      </c>
      <c r="Z45" s="1">
        <f>(2-22)</f>
        <v>-20</v>
      </c>
      <c r="AA45" s="1">
        <f>(2-22)</f>
        <v>-20</v>
      </c>
      <c r="AB45" s="1">
        <f>(0-24)</f>
        <v>-24</v>
      </c>
      <c r="AC45" s="1">
        <f>(1-23)</f>
        <v>-22</v>
      </c>
      <c r="AD45" s="1">
        <f>(0-24)</f>
        <v>-24</v>
      </c>
      <c r="AE45" s="1">
        <f>(1-23)</f>
        <v>-22</v>
      </c>
      <c r="AF45" s="1">
        <f>(7-17)</f>
        <v>-10</v>
      </c>
      <c r="AG45" s="1">
        <f>(0-24)</f>
        <v>-24</v>
      </c>
      <c r="AH45" s="1">
        <f>(0-24)</f>
        <v>-24</v>
      </c>
      <c r="AI45" s="1">
        <f>(2-22)</f>
        <v>-20</v>
      </c>
      <c r="AJ45" s="1">
        <f>(0-24)</f>
        <v>-24</v>
      </c>
      <c r="AK45" s="1">
        <f>(5-19)</f>
        <v>-14</v>
      </c>
      <c r="AL45" s="1">
        <f>(1-23)</f>
        <v>-22</v>
      </c>
      <c r="AM45" s="1">
        <f>(1-23)</f>
        <v>-22</v>
      </c>
      <c r="AN45" s="1">
        <f>(5-19)</f>
        <v>-14</v>
      </c>
      <c r="AO45" s="1">
        <f>(0-24)</f>
        <v>-24</v>
      </c>
      <c r="AP45" s="1">
        <f>(2-22)</f>
        <v>-20</v>
      </c>
      <c r="AQ45" s="1">
        <f>(6-18)</f>
        <v>-12</v>
      </c>
      <c r="AR45" s="1">
        <f>(16-8)</f>
        <v>8</v>
      </c>
      <c r="AS45" s="1">
        <f>(6-18)</f>
        <v>-12</v>
      </c>
      <c r="AT45" s="1">
        <f>(6-18)</f>
        <v>-12</v>
      </c>
      <c r="AU45" s="1" t="s">
        <v>48</v>
      </c>
      <c r="AV45" s="1">
        <f>(23-1)</f>
        <v>22</v>
      </c>
      <c r="AW45" s="1">
        <f>(22-2)</f>
        <v>20</v>
      </c>
      <c r="AX45" s="1">
        <f>(22-2)</f>
        <v>20</v>
      </c>
      <c r="AY45" s="1">
        <f>(24-0)</f>
        <v>24</v>
      </c>
      <c r="AZ45" s="1">
        <f>(23-1)</f>
        <v>22</v>
      </c>
    </row>
    <row r="46" spans="1:52" ht="10.5" customHeight="1" x14ac:dyDescent="0.25">
      <c r="A46" s="1" t="s">
        <v>43</v>
      </c>
      <c r="B46" s="1" t="s">
        <v>94</v>
      </c>
      <c r="C46" s="1">
        <f>(787)</f>
        <v>787</v>
      </c>
      <c r="D46" s="1">
        <f>(124-1004)</f>
        <v>-880</v>
      </c>
      <c r="E46" s="1">
        <f>(0-24)</f>
        <v>-24</v>
      </c>
      <c r="F46" s="1">
        <f>(0-24)</f>
        <v>-24</v>
      </c>
      <c r="G46" s="1">
        <f>(0-24)</f>
        <v>-24</v>
      </c>
      <c r="H46" s="1">
        <f>(0-24)</f>
        <v>-24</v>
      </c>
      <c r="I46" s="1">
        <f>(0-24)</f>
        <v>-24</v>
      </c>
      <c r="J46" s="1">
        <f>(0-24)</f>
        <v>-24</v>
      </c>
      <c r="K46" s="1">
        <f>(0-24)</f>
        <v>-24</v>
      </c>
      <c r="L46" s="1">
        <f>(0-24)</f>
        <v>-24</v>
      </c>
      <c r="M46" s="1">
        <f>(0-24)</f>
        <v>-24</v>
      </c>
      <c r="N46" s="1">
        <f>(0-24)</f>
        <v>-24</v>
      </c>
      <c r="O46" s="1">
        <f>(0-24)</f>
        <v>-24</v>
      </c>
      <c r="P46" s="1">
        <f>(0-24)</f>
        <v>-24</v>
      </c>
      <c r="Q46" s="1">
        <f>(0-24)</f>
        <v>-24</v>
      </c>
      <c r="R46" s="1">
        <f>(0-24)</f>
        <v>-24</v>
      </c>
      <c r="S46" s="1">
        <f>(0-24)</f>
        <v>-24</v>
      </c>
      <c r="T46" s="1">
        <f>(0-24)</f>
        <v>-24</v>
      </c>
      <c r="U46" s="1">
        <f>(0-24)</f>
        <v>-24</v>
      </c>
      <c r="V46" s="1">
        <f>(0-24)</f>
        <v>-24</v>
      </c>
      <c r="W46" s="1">
        <f>(1-23)</f>
        <v>-22</v>
      </c>
      <c r="X46" s="1">
        <f>(0-24)</f>
        <v>-24</v>
      </c>
      <c r="Y46" s="1">
        <f>(0-24)</f>
        <v>-24</v>
      </c>
      <c r="Z46" s="1">
        <f>(2-22)</f>
        <v>-20</v>
      </c>
      <c r="AA46" s="1">
        <f>(0-24)</f>
        <v>-24</v>
      </c>
      <c r="AB46" s="1">
        <f>(1-23)</f>
        <v>-22</v>
      </c>
      <c r="AC46" s="1">
        <f>(0-24)</f>
        <v>-24</v>
      </c>
      <c r="AD46" s="1">
        <f>(0-24)</f>
        <v>-24</v>
      </c>
      <c r="AE46" s="1">
        <f>(0-24)</f>
        <v>-24</v>
      </c>
      <c r="AF46" s="1">
        <f>(4-20)</f>
        <v>-16</v>
      </c>
      <c r="AG46" s="1">
        <f>(1-23)</f>
        <v>-22</v>
      </c>
      <c r="AH46" s="1">
        <f>(0-24)</f>
        <v>-24</v>
      </c>
      <c r="AI46" s="1">
        <f>(2-22)</f>
        <v>-20</v>
      </c>
      <c r="AJ46" s="1">
        <f>(1-23)</f>
        <v>-22</v>
      </c>
      <c r="AK46" s="1">
        <f>(1-23)</f>
        <v>-22</v>
      </c>
      <c r="AL46" s="1">
        <f>(2-22)</f>
        <v>-20</v>
      </c>
      <c r="AM46" s="1">
        <f>(1-23)</f>
        <v>-22</v>
      </c>
      <c r="AN46" s="1">
        <f>(2-22)</f>
        <v>-20</v>
      </c>
      <c r="AO46" s="1">
        <f>(1-23)</f>
        <v>-22</v>
      </c>
      <c r="AP46" s="1">
        <f>(1-23)</f>
        <v>-22</v>
      </c>
      <c r="AQ46" s="1">
        <f>(4-20)</f>
        <v>-16</v>
      </c>
      <c r="AR46" s="1">
        <f>(11-13)</f>
        <v>-2</v>
      </c>
      <c r="AS46" s="1">
        <f>(3-21)</f>
        <v>-18</v>
      </c>
      <c r="AT46" s="1">
        <f>(1-23)</f>
        <v>-22</v>
      </c>
      <c r="AU46" s="1">
        <f>(1-23)</f>
        <v>-22</v>
      </c>
      <c r="AV46" s="1" t="s">
        <v>48</v>
      </c>
      <c r="AW46" s="1">
        <f>(22-2)</f>
        <v>20</v>
      </c>
      <c r="AX46" s="1">
        <f>(15-9)</f>
        <v>6</v>
      </c>
      <c r="AY46" s="1">
        <f>(24-0)</f>
        <v>24</v>
      </c>
      <c r="AZ46" s="1">
        <f>(23-1)</f>
        <v>22</v>
      </c>
    </row>
    <row r="47" spans="1:52" ht="10.5" customHeight="1" x14ac:dyDescent="0.25">
      <c r="A47" s="1" t="s">
        <v>44</v>
      </c>
      <c r="B47" s="1" t="s">
        <v>95</v>
      </c>
      <c r="C47" s="1">
        <f>(721)</f>
        <v>721</v>
      </c>
      <c r="D47" s="1">
        <f>(101-1027)</f>
        <v>-926</v>
      </c>
      <c r="E47" s="1">
        <f>(0-24)</f>
        <v>-24</v>
      </c>
      <c r="F47" s="1">
        <f>(0-24)</f>
        <v>-24</v>
      </c>
      <c r="G47" s="1">
        <f>(0-24)</f>
        <v>-24</v>
      </c>
      <c r="H47" s="1">
        <f>(0-24)</f>
        <v>-24</v>
      </c>
      <c r="I47" s="1">
        <f>(0-24)</f>
        <v>-24</v>
      </c>
      <c r="J47" s="1">
        <f>(0-24)</f>
        <v>-24</v>
      </c>
      <c r="K47" s="1">
        <f>(0-24)</f>
        <v>-24</v>
      </c>
      <c r="L47" s="1">
        <f>(0-24)</f>
        <v>-24</v>
      </c>
      <c r="M47" s="1">
        <f>(0-24)</f>
        <v>-24</v>
      </c>
      <c r="N47" s="1">
        <f>(0-24)</f>
        <v>-24</v>
      </c>
      <c r="O47" s="1">
        <f>(0-24)</f>
        <v>-24</v>
      </c>
      <c r="P47" s="1">
        <f>(0-24)</f>
        <v>-24</v>
      </c>
      <c r="Q47" s="1">
        <f>(0-24)</f>
        <v>-24</v>
      </c>
      <c r="R47" s="1">
        <f>(0-24)</f>
        <v>-24</v>
      </c>
      <c r="S47" s="1">
        <f>(0-24)</f>
        <v>-24</v>
      </c>
      <c r="T47" s="1">
        <f>(0-24)</f>
        <v>-24</v>
      </c>
      <c r="U47" s="1">
        <f>(0-24)</f>
        <v>-24</v>
      </c>
      <c r="V47" s="1">
        <f>(0-24)</f>
        <v>-24</v>
      </c>
      <c r="W47" s="1">
        <f>(0-24)</f>
        <v>-24</v>
      </c>
      <c r="X47" s="1">
        <f>(0-24)</f>
        <v>-24</v>
      </c>
      <c r="Y47" s="1">
        <f>(0-24)</f>
        <v>-24</v>
      </c>
      <c r="Z47" s="1">
        <f>(3-21)</f>
        <v>-18</v>
      </c>
      <c r="AA47" s="1">
        <f>(0-24)</f>
        <v>-24</v>
      </c>
      <c r="AB47" s="1">
        <f>(1-23)</f>
        <v>-22</v>
      </c>
      <c r="AC47" s="1">
        <f>(2-22)</f>
        <v>-20</v>
      </c>
      <c r="AD47" s="1">
        <f>(0-24)</f>
        <v>-24</v>
      </c>
      <c r="AE47" s="1">
        <f>(0-24)</f>
        <v>-24</v>
      </c>
      <c r="AF47" s="1">
        <f>(2-22)</f>
        <v>-20</v>
      </c>
      <c r="AG47" s="1">
        <f>(1-23)</f>
        <v>-22</v>
      </c>
      <c r="AH47" s="1">
        <f>(2-22)</f>
        <v>-20</v>
      </c>
      <c r="AI47" s="1">
        <f>(2-22)</f>
        <v>-20</v>
      </c>
      <c r="AJ47" s="1">
        <f>(4-20)</f>
        <v>-16</v>
      </c>
      <c r="AK47" s="1">
        <f>(2-22)</f>
        <v>-20</v>
      </c>
      <c r="AL47" s="1">
        <f>(2-22)</f>
        <v>-20</v>
      </c>
      <c r="AM47" s="1">
        <f>(2-22)</f>
        <v>-20</v>
      </c>
      <c r="AN47" s="1">
        <f>(2-22)</f>
        <v>-20</v>
      </c>
      <c r="AO47" s="1">
        <f>(2-22)</f>
        <v>-20</v>
      </c>
      <c r="AP47" s="1">
        <f>(3-21)</f>
        <v>-18</v>
      </c>
      <c r="AQ47" s="1">
        <f>(5-19)</f>
        <v>-14</v>
      </c>
      <c r="AR47" s="1">
        <f>(3-21)</f>
        <v>-18</v>
      </c>
      <c r="AS47" s="1">
        <f>(6-18)</f>
        <v>-12</v>
      </c>
      <c r="AT47" s="1">
        <f>(2-22)</f>
        <v>-20</v>
      </c>
      <c r="AU47" s="1">
        <f>(2-22)</f>
        <v>-20</v>
      </c>
      <c r="AV47" s="1">
        <f>(2-22)</f>
        <v>-20</v>
      </c>
      <c r="AW47" s="1" t="s">
        <v>48</v>
      </c>
      <c r="AX47" s="1">
        <f>(7-17)</f>
        <v>-10</v>
      </c>
      <c r="AY47" s="1">
        <f>(24-0)</f>
        <v>24</v>
      </c>
      <c r="AZ47" s="1">
        <f>(20-4)</f>
        <v>16</v>
      </c>
    </row>
    <row r="48" spans="1:52" ht="10.5" customHeight="1" x14ac:dyDescent="0.25">
      <c r="A48" s="1" t="s">
        <v>45</v>
      </c>
      <c r="B48" s="1" t="s">
        <v>96</v>
      </c>
      <c r="C48" s="1">
        <f>(649)</f>
        <v>649</v>
      </c>
      <c r="D48" s="1">
        <f>(80-1048)</f>
        <v>-968</v>
      </c>
      <c r="E48" s="1">
        <f>(0-24)</f>
        <v>-24</v>
      </c>
      <c r="F48" s="1">
        <f>(0-24)</f>
        <v>-24</v>
      </c>
      <c r="G48" s="1">
        <f>(0-24)</f>
        <v>-24</v>
      </c>
      <c r="H48" s="1">
        <f>(0-24)</f>
        <v>-24</v>
      </c>
      <c r="I48" s="1">
        <f>(0-24)</f>
        <v>-24</v>
      </c>
      <c r="J48" s="1">
        <f>(0-24)</f>
        <v>-24</v>
      </c>
      <c r="K48" s="1">
        <f>(0-24)</f>
        <v>-24</v>
      </c>
      <c r="L48" s="1">
        <f>(0-24)</f>
        <v>-24</v>
      </c>
      <c r="M48" s="1">
        <f>(0-24)</f>
        <v>-24</v>
      </c>
      <c r="N48" s="1">
        <f>(0-24)</f>
        <v>-24</v>
      </c>
      <c r="O48" s="1">
        <f>(0-24)</f>
        <v>-24</v>
      </c>
      <c r="P48" s="1">
        <f>(0-24)</f>
        <v>-24</v>
      </c>
      <c r="Q48" s="1">
        <f>(0-24)</f>
        <v>-24</v>
      </c>
      <c r="R48" s="1">
        <f>(0-24)</f>
        <v>-24</v>
      </c>
      <c r="S48" s="1">
        <f>(0-24)</f>
        <v>-24</v>
      </c>
      <c r="T48" s="1">
        <f>(0-24)</f>
        <v>-24</v>
      </c>
      <c r="U48" s="1">
        <f>(0-24)</f>
        <v>-24</v>
      </c>
      <c r="V48" s="1">
        <f>(0-24)</f>
        <v>-24</v>
      </c>
      <c r="W48" s="1">
        <f>(0-24)</f>
        <v>-24</v>
      </c>
      <c r="X48" s="1">
        <f>(0-24)</f>
        <v>-24</v>
      </c>
      <c r="Y48" s="1">
        <f>(0-24)</f>
        <v>-24</v>
      </c>
      <c r="Z48" s="1">
        <f>(0-24)</f>
        <v>-24</v>
      </c>
      <c r="AA48" s="1">
        <f>(0-24)</f>
        <v>-24</v>
      </c>
      <c r="AB48" s="1">
        <f>(0-24)</f>
        <v>-24</v>
      </c>
      <c r="AC48" s="1">
        <f>(0-24)</f>
        <v>-24</v>
      </c>
      <c r="AD48" s="1">
        <f>(0-24)</f>
        <v>-24</v>
      </c>
      <c r="AE48" s="1">
        <f>(0-24)</f>
        <v>-24</v>
      </c>
      <c r="AF48" s="1">
        <f>(0-24)</f>
        <v>-24</v>
      </c>
      <c r="AG48" s="1">
        <f>(0-24)</f>
        <v>-24</v>
      </c>
      <c r="AH48" s="1">
        <f>(0-24)</f>
        <v>-24</v>
      </c>
      <c r="AI48" s="1">
        <f>(0-24)</f>
        <v>-24</v>
      </c>
      <c r="AJ48" s="1">
        <f>(0-24)</f>
        <v>-24</v>
      </c>
      <c r="AK48" s="1">
        <f>(0-24)</f>
        <v>-24</v>
      </c>
      <c r="AL48" s="1">
        <f>(7-17)</f>
        <v>-10</v>
      </c>
      <c r="AM48" s="1">
        <f>(0-24)</f>
        <v>-24</v>
      </c>
      <c r="AN48" s="1">
        <f>(0-24)</f>
        <v>-24</v>
      </c>
      <c r="AO48" s="1">
        <f>(0-24)</f>
        <v>-24</v>
      </c>
      <c r="AP48" s="1">
        <f>(0-24)</f>
        <v>-24</v>
      </c>
      <c r="AQ48" s="1">
        <f>(0-24)</f>
        <v>-24</v>
      </c>
      <c r="AR48" s="1">
        <f>(0-24)</f>
        <v>-24</v>
      </c>
      <c r="AS48" s="1">
        <f>(2-22)</f>
        <v>-20</v>
      </c>
      <c r="AT48" s="1">
        <f>(2-22)</f>
        <v>-20</v>
      </c>
      <c r="AU48" s="1">
        <f>(2-22)</f>
        <v>-20</v>
      </c>
      <c r="AV48" s="1">
        <f>(9-15)</f>
        <v>-6</v>
      </c>
      <c r="AW48" s="1">
        <f>(17-7)</f>
        <v>10</v>
      </c>
      <c r="AX48" s="1" t="s">
        <v>48</v>
      </c>
      <c r="AY48" s="1">
        <f>(24-0)</f>
        <v>24</v>
      </c>
      <c r="AZ48" s="1">
        <f>(17-7)</f>
        <v>10</v>
      </c>
    </row>
    <row r="49" spans="1:52" ht="10.5" customHeight="1" x14ac:dyDescent="0.25">
      <c r="A49" s="1" t="s">
        <v>46</v>
      </c>
      <c r="B49" s="1" t="s">
        <v>54</v>
      </c>
      <c r="C49" s="1" t="s">
        <v>48</v>
      </c>
      <c r="D49" s="1">
        <f>(0-1128)</f>
        <v>-1128</v>
      </c>
      <c r="E49" s="1">
        <f>(0-24)</f>
        <v>-24</v>
      </c>
      <c r="F49" s="1">
        <f>(0-24)</f>
        <v>-24</v>
      </c>
      <c r="G49" s="1">
        <f>(0-24)</f>
        <v>-24</v>
      </c>
      <c r="H49" s="1">
        <f>(0-24)</f>
        <v>-24</v>
      </c>
      <c r="I49" s="1">
        <f>(0-24)</f>
        <v>-24</v>
      </c>
      <c r="J49" s="1">
        <f>(0-24)</f>
        <v>-24</v>
      </c>
      <c r="K49" s="1">
        <f>(0-24)</f>
        <v>-24</v>
      </c>
      <c r="L49" s="1">
        <f>(0-24)</f>
        <v>-24</v>
      </c>
      <c r="M49" s="1">
        <f>(0-24)</f>
        <v>-24</v>
      </c>
      <c r="N49" s="1">
        <f>(0-24)</f>
        <v>-24</v>
      </c>
      <c r="O49" s="1">
        <f>(0-24)</f>
        <v>-24</v>
      </c>
      <c r="P49" s="1">
        <f>(0-24)</f>
        <v>-24</v>
      </c>
      <c r="Q49" s="1">
        <f>(0-24)</f>
        <v>-24</v>
      </c>
      <c r="R49" s="1">
        <f>(0-24)</f>
        <v>-24</v>
      </c>
      <c r="S49" s="1">
        <f>(0-24)</f>
        <v>-24</v>
      </c>
      <c r="T49" s="1">
        <f>(0-24)</f>
        <v>-24</v>
      </c>
      <c r="U49" s="1">
        <f>(0-24)</f>
        <v>-24</v>
      </c>
      <c r="V49" s="1">
        <f>(0-24)</f>
        <v>-24</v>
      </c>
      <c r="W49" s="1">
        <f>(0-24)</f>
        <v>-24</v>
      </c>
      <c r="X49" s="1">
        <f>(0-24)</f>
        <v>-24</v>
      </c>
      <c r="Y49" s="1">
        <f>(0-24)</f>
        <v>-24</v>
      </c>
      <c r="Z49" s="1">
        <f>(0-24)</f>
        <v>-24</v>
      </c>
      <c r="AA49" s="1">
        <f>(0-24)</f>
        <v>-24</v>
      </c>
      <c r="AB49" s="1">
        <f>(0-24)</f>
        <v>-24</v>
      </c>
      <c r="AC49" s="1">
        <f>(0-24)</f>
        <v>-24</v>
      </c>
      <c r="AD49" s="1">
        <f>(0-24)</f>
        <v>-24</v>
      </c>
      <c r="AE49" s="1">
        <f>(0-24)</f>
        <v>-24</v>
      </c>
      <c r="AF49" s="1">
        <f>(0-24)</f>
        <v>-24</v>
      </c>
      <c r="AG49" s="1">
        <f>(0-24)</f>
        <v>-24</v>
      </c>
      <c r="AH49" s="1">
        <f>(0-24)</f>
        <v>-24</v>
      </c>
      <c r="AI49" s="1">
        <f>(0-24)</f>
        <v>-24</v>
      </c>
      <c r="AJ49" s="1">
        <f>(0-24)</f>
        <v>-24</v>
      </c>
      <c r="AK49" s="1">
        <f>(0-24)</f>
        <v>-24</v>
      </c>
      <c r="AL49" s="1">
        <f>(0-24)</f>
        <v>-24</v>
      </c>
      <c r="AM49" s="1">
        <f>(0-24)</f>
        <v>-24</v>
      </c>
      <c r="AN49" s="1">
        <f>(0-24)</f>
        <v>-24</v>
      </c>
      <c r="AO49" s="1">
        <f>(0-24)</f>
        <v>-24</v>
      </c>
      <c r="AP49" s="1">
        <f>(0-24)</f>
        <v>-24</v>
      </c>
      <c r="AQ49" s="1">
        <f>(0-24)</f>
        <v>-24</v>
      </c>
      <c r="AR49" s="1">
        <f>(0-24)</f>
        <v>-24</v>
      </c>
      <c r="AS49" s="1">
        <f>(0-24)</f>
        <v>-24</v>
      </c>
      <c r="AT49" s="1">
        <f>(0-24)</f>
        <v>-24</v>
      </c>
      <c r="AU49" s="1">
        <f>(0-24)</f>
        <v>-24</v>
      </c>
      <c r="AV49" s="1">
        <f>(0-24)</f>
        <v>-24</v>
      </c>
      <c r="AW49" s="1">
        <f>(0-24)</f>
        <v>-24</v>
      </c>
      <c r="AX49" s="1">
        <f>(0-24)</f>
        <v>-24</v>
      </c>
      <c r="AY49" s="1" t="s">
        <v>48</v>
      </c>
      <c r="AZ49" s="1">
        <f>(0-24)</f>
        <v>-24</v>
      </c>
    </row>
    <row r="50" spans="1:52" ht="10.5" customHeight="1" x14ac:dyDescent="0.25">
      <c r="A50" s="1" t="s">
        <v>47</v>
      </c>
      <c r="B50" s="1" t="s">
        <v>97</v>
      </c>
      <c r="C50" s="1" t="s">
        <v>48</v>
      </c>
      <c r="D50" s="1">
        <f>(67-1061)</f>
        <v>-994</v>
      </c>
      <c r="E50" s="1">
        <f>(0-24)</f>
        <v>-24</v>
      </c>
      <c r="F50" s="1">
        <f>(0-24)</f>
        <v>-24</v>
      </c>
      <c r="G50" s="1">
        <f>(0-24)</f>
        <v>-24</v>
      </c>
      <c r="H50" s="1">
        <f>(0-24)</f>
        <v>-24</v>
      </c>
      <c r="I50" s="1">
        <f>(0-24)</f>
        <v>-24</v>
      </c>
      <c r="J50" s="1">
        <f>(0-24)</f>
        <v>-24</v>
      </c>
      <c r="K50" s="1">
        <f>(0-24)</f>
        <v>-24</v>
      </c>
      <c r="L50" s="1">
        <f>(0-24)</f>
        <v>-24</v>
      </c>
      <c r="M50" s="1">
        <f>(0-24)</f>
        <v>-24</v>
      </c>
      <c r="N50" s="1">
        <f>(0-24)</f>
        <v>-24</v>
      </c>
      <c r="O50" s="1">
        <f>(0-24)</f>
        <v>-24</v>
      </c>
      <c r="P50" s="1">
        <f>(0-24)</f>
        <v>-24</v>
      </c>
      <c r="Q50" s="1">
        <f>(0-24)</f>
        <v>-24</v>
      </c>
      <c r="R50" s="1">
        <f>(0-24)</f>
        <v>-24</v>
      </c>
      <c r="S50" s="1">
        <f>(0-24)</f>
        <v>-24</v>
      </c>
      <c r="T50" s="1">
        <f>(0-24)</f>
        <v>-24</v>
      </c>
      <c r="U50" s="1">
        <f>(0-24)</f>
        <v>-24</v>
      </c>
      <c r="V50" s="1">
        <f>(0-24)</f>
        <v>-24</v>
      </c>
      <c r="W50" s="1">
        <f>(0-24)</f>
        <v>-24</v>
      </c>
      <c r="X50" s="1">
        <f>(0-24)</f>
        <v>-24</v>
      </c>
      <c r="Y50" s="1">
        <f>(0-24)</f>
        <v>-24</v>
      </c>
      <c r="Z50" s="1">
        <f>(0-24)</f>
        <v>-24</v>
      </c>
      <c r="AA50" s="1">
        <f>(0-24)</f>
        <v>-24</v>
      </c>
      <c r="AB50" s="1">
        <f>(0-24)</f>
        <v>-24</v>
      </c>
      <c r="AC50" s="1">
        <f>(0-24)</f>
        <v>-24</v>
      </c>
      <c r="AD50" s="1">
        <f>(0-24)</f>
        <v>-24</v>
      </c>
      <c r="AE50" s="1">
        <f>(0-24)</f>
        <v>-24</v>
      </c>
      <c r="AF50" s="1">
        <f>(0-24)</f>
        <v>-24</v>
      </c>
      <c r="AG50" s="1">
        <f>(0-24)</f>
        <v>-24</v>
      </c>
      <c r="AH50" s="1">
        <f>(0-24)</f>
        <v>-24</v>
      </c>
      <c r="AI50" s="1">
        <f>(6-18)</f>
        <v>-12</v>
      </c>
      <c r="AJ50" s="1">
        <f>(2-22)</f>
        <v>-20</v>
      </c>
      <c r="AK50" s="1">
        <f>(1-23)</f>
        <v>-22</v>
      </c>
      <c r="AL50" s="1">
        <f>(1-23)</f>
        <v>-22</v>
      </c>
      <c r="AM50" s="1">
        <f>(1-23)</f>
        <v>-22</v>
      </c>
      <c r="AN50" s="1">
        <f>(2-22)</f>
        <v>-20</v>
      </c>
      <c r="AO50" s="1">
        <f>(3-21)</f>
        <v>-18</v>
      </c>
      <c r="AP50" s="1">
        <f>(0-24)</f>
        <v>-24</v>
      </c>
      <c r="AQ50" s="1">
        <f>(2-22)</f>
        <v>-20</v>
      </c>
      <c r="AR50" s="1">
        <f>(6-18)</f>
        <v>-12</v>
      </c>
      <c r="AS50" s="1">
        <f>(4-20)</f>
        <v>-16</v>
      </c>
      <c r="AT50" s="1">
        <f>(2-22)</f>
        <v>-20</v>
      </c>
      <c r="AU50" s="1">
        <f>(1-23)</f>
        <v>-22</v>
      </c>
      <c r="AV50" s="1">
        <f>(1-23)</f>
        <v>-22</v>
      </c>
      <c r="AW50" s="1">
        <f>(4-20)</f>
        <v>-16</v>
      </c>
      <c r="AX50" s="1">
        <f>(7-17)</f>
        <v>-10</v>
      </c>
      <c r="AY50" s="1">
        <f>(24-0)</f>
        <v>24</v>
      </c>
      <c r="AZ50" s="1" t="s">
        <v>48</v>
      </c>
    </row>
  </sheetData>
  <conditionalFormatting sqref="E3:AZ5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FreeStyle</vt:lpstr>
      <vt:lpstr>Fastgame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2020-04-28T09:44:27Z</dcterms:created>
  <dcterms:modified xsi:type="dcterms:W3CDTF">2020-04-28T10:52:11Z</dcterms:modified>
</cp:coreProperties>
</file>