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degkni/Documents/sefasi_transmission/data/"/>
    </mc:Choice>
  </mc:AlternateContent>
  <xr:revisionPtr revIDLastSave="0" documentId="13_ncr:1_{D33393D9-12C5-7942-8267-F888661DD1D0}" xr6:coauthVersionLast="47" xr6:coauthVersionMax="47" xr10:uidLastSave="{00000000-0000-0000-0000-000000000000}"/>
  <bookViews>
    <workbookView xWindow="0" yWindow="500" windowWidth="28800" windowHeight="16080" xr2:uid="{D44CFB40-775D-5A47-9A7D-A0950635F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1" i="1"/>
  <c r="I29" i="1"/>
  <c r="D32" i="1"/>
  <c r="D33" i="1"/>
  <c r="D34" i="1"/>
  <c r="D31" i="1"/>
  <c r="F9" i="1"/>
  <c r="F12" i="1" s="1"/>
  <c r="F15" i="1" s="1"/>
  <c r="F10" i="1"/>
  <c r="F13" i="1" s="1"/>
  <c r="F16" i="1" s="1"/>
  <c r="F8" i="1"/>
</calcChain>
</file>

<file path=xl/sharedStrings.xml><?xml version="1.0" encoding="utf-8"?>
<sst xmlns="http://schemas.openxmlformats.org/spreadsheetml/2006/main" count="167" uniqueCount="75">
  <si>
    <t>unit</t>
  </si>
  <si>
    <t>antibiotic</t>
  </si>
  <si>
    <t>all</t>
  </si>
  <si>
    <t>source</t>
  </si>
  <si>
    <t>subsource</t>
  </si>
  <si>
    <t>humans</t>
  </si>
  <si>
    <t>all humans</t>
  </si>
  <si>
    <t>year</t>
  </si>
  <si>
    <t>value</t>
  </si>
  <si>
    <t>3gc</t>
  </si>
  <si>
    <t>%</t>
  </si>
  <si>
    <t>Appendix 8, MAAP report for Senegal</t>
  </si>
  <si>
    <t>Figure 18, MAAP report for Senegal</t>
  </si>
  <si>
    <t>Combine rows 2-4 with 5-7</t>
  </si>
  <si>
    <t>DID</t>
  </si>
  <si>
    <t xml:space="preserve">Senegal population </t>
  </si>
  <si>
    <t>From worldometer</t>
  </si>
  <si>
    <t>From 2022 UN reviesion</t>
  </si>
  <si>
    <t>total DDD</t>
  </si>
  <si>
    <t>WHO DDD</t>
  </si>
  <si>
    <t>ATC code  </t>
  </si>
  <si>
    <t>Name  </t>
  </si>
  <si>
    <t>DDD </t>
  </si>
  <si>
    <t> U </t>
  </si>
  <si>
    <t>Adm.R</t>
  </si>
  <si>
    <t> Note</t>
  </si>
  <si>
    <t>J01DD01 </t>
  </si>
  <si>
    <t>cefotaxime </t>
  </si>
  <si>
    <t>g </t>
  </si>
  <si>
    <t>P </t>
  </si>
  <si>
    <t>J01DD02 </t>
  </si>
  <si>
    <t>ceftazidime </t>
  </si>
  <si>
    <t>J01DD03 </t>
  </si>
  <si>
    <t>cefsulodin </t>
  </si>
  <si>
    <t>J01DD04 </t>
  </si>
  <si>
    <t>ceftriaxone </t>
  </si>
  <si>
    <t>J01DD05 </t>
  </si>
  <si>
    <t>cefmenoxime </t>
  </si>
  <si>
    <t>J01DD06 </t>
  </si>
  <si>
    <t>latamoxef </t>
  </si>
  <si>
    <t>J01DD07 </t>
  </si>
  <si>
    <t>ceftizoxime </t>
  </si>
  <si>
    <t>J01DD08 </t>
  </si>
  <si>
    <t>cefixime </t>
  </si>
  <si>
    <t>O </t>
  </si>
  <si>
    <t>J01DD09 </t>
  </si>
  <si>
    <t>cefodizime </t>
  </si>
  <si>
    <t>J01DD10 </t>
  </si>
  <si>
    <t>cefetamet </t>
  </si>
  <si>
    <t>J01DD11 </t>
  </si>
  <si>
    <t>cefpiramide </t>
  </si>
  <si>
    <t>J01DD12 </t>
  </si>
  <si>
    <t>cefoperazone </t>
  </si>
  <si>
    <t>J01DD13 </t>
  </si>
  <si>
    <t>cefpodoxime </t>
  </si>
  <si>
    <t>J01DD14 </t>
  </si>
  <si>
    <t>ceftibuten </t>
  </si>
  <si>
    <t>J01DD15 </t>
  </si>
  <si>
    <t>cefdinir </t>
  </si>
  <si>
    <t>J01DD16 </t>
  </si>
  <si>
    <t>cefditoren </t>
  </si>
  <si>
    <t>J01DD17 </t>
  </si>
  <si>
    <t>cefcapene </t>
  </si>
  <si>
    <t>J01DD18 </t>
  </si>
  <si>
    <t>cefteram </t>
  </si>
  <si>
    <t>Single drugs</t>
  </si>
  <si>
    <t xml:space="preserve">AVERAGE = </t>
  </si>
  <si>
    <t>kg</t>
  </si>
  <si>
    <t xml:space="preserve">STEP 2: what percentage are thrid gen ceph? </t>
  </si>
  <si>
    <t>STEP 3: what percentage of total (Step 1) are 3GC (step 2)?</t>
  </si>
  <si>
    <t xml:space="preserve">STEP 4: how big is the population? </t>
  </si>
  <si>
    <t>STEP 1: take total AMU (units = DID = DDD per 1,000 inhabitants)</t>
  </si>
  <si>
    <t>STEP 5: calculate how many DDD by multipltying DID (step 3) by total population (Step 4)</t>
  </si>
  <si>
    <t>STEP 7: convert to KG by multiplying by the average DDD for 3GC (step 5) by the average weight per DDD (step 6)</t>
  </si>
  <si>
    <t>STEP 6: how many grams per DDD for 3GC? (from WHO)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</si>
</sst>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1" fillId="0" borderId="0" xfId="0" applyNumberFormat="1" applyFont="1"/>
    <xf numFmtId="0" fontId="2" fillId="0" borderId="0" xfId="0" applyFont="1"/>
    <xf numFmtId="0" fontId="3" fillId="0" borderId="0" xfId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Senegal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Sheet1!$D$30:$D$35</c:f>
              <c:numCache>
                <c:formatCode>General</c:formatCode>
                <c:ptCount val="6"/>
                <c:pt idx="0" formatCode="#,##0">
                  <c:v>14356181</c:v>
                </c:pt>
                <c:pt idx="1">
                  <c:v>14772168.800000001</c:v>
                </c:pt>
                <c:pt idx="2">
                  <c:v>15188156.6</c:v>
                </c:pt>
                <c:pt idx="3">
                  <c:v>15604144.4</c:v>
                </c:pt>
                <c:pt idx="4">
                  <c:v>16020132.199999999</c:v>
                </c:pt>
                <c:pt idx="5" formatCode="#,##0">
                  <c:v>16436120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2148-ACB5-0BDDA116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769967"/>
        <c:axId val="1199772543"/>
      </c:lineChart>
      <c:catAx>
        <c:axId val="119976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72543"/>
        <c:crosses val="autoZero"/>
        <c:auto val="1"/>
        <c:lblAlgn val="ctr"/>
        <c:lblOffset val="100"/>
        <c:noMultiLvlLbl val="0"/>
      </c:catAx>
      <c:valAx>
        <c:axId val="11997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Sheet1!$F$14:$F$16</c:f>
              <c:numCache>
                <c:formatCode>0</c:formatCode>
                <c:ptCount val="3"/>
                <c:pt idx="0">
                  <c:v>14734.722622571775</c:v>
                </c:pt>
                <c:pt idx="1">
                  <c:v>22726.187987048004</c:v>
                </c:pt>
                <c:pt idx="2">
                  <c:v>17165.349150463891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F-564F-9BBE-3CAE4650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22608"/>
        <c:axId val="431824336"/>
      </c:lineChart>
      <c:catAx>
        <c:axId val="43182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4336"/>
        <c:crosses val="autoZero"/>
        <c:auto val="1"/>
        <c:lblAlgn val="ctr"/>
        <c:lblOffset val="100"/>
        <c:noMultiLvlLbl val="0"/>
      </c:catAx>
      <c:valAx>
        <c:axId val="4318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23</xdr:row>
      <xdr:rowOff>76200</xdr:rowOff>
    </xdr:from>
    <xdr:to>
      <xdr:col>3</xdr:col>
      <xdr:colOff>609600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D74BA-947D-523B-975C-E0EFCDF5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17</xdr:row>
      <xdr:rowOff>50800</xdr:rowOff>
    </xdr:from>
    <xdr:to>
      <xdr:col>16</xdr:col>
      <xdr:colOff>450850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2AA04-CED1-F67C-2867-738E0CBA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cc.no/atc_ddd_index/?code=J01DD08&amp;showdescription=yes" TargetMode="External"/><Relationship Id="rId13" Type="http://schemas.openxmlformats.org/officeDocument/2006/relationships/hyperlink" Target="https://www.whocc.no/atc_ddd_index/?code=J01DD13&amp;showdescription=yes" TargetMode="External"/><Relationship Id="rId18" Type="http://schemas.openxmlformats.org/officeDocument/2006/relationships/hyperlink" Target="https://www.whocc.no/atc_ddd_index/?code=J01DD18&amp;showdescription=yes" TargetMode="External"/><Relationship Id="rId3" Type="http://schemas.openxmlformats.org/officeDocument/2006/relationships/hyperlink" Target="https://www.whocc.no/atc_ddd_index/?code=J01DD03&amp;showdescription=yes" TargetMode="External"/><Relationship Id="rId7" Type="http://schemas.openxmlformats.org/officeDocument/2006/relationships/hyperlink" Target="https://www.whocc.no/atc_ddd_index/?code=J01DD07&amp;showdescription=yes" TargetMode="External"/><Relationship Id="rId12" Type="http://schemas.openxmlformats.org/officeDocument/2006/relationships/hyperlink" Target="https://www.whocc.no/atc_ddd_index/?code=J01DD12&amp;showdescription=yes" TargetMode="External"/><Relationship Id="rId17" Type="http://schemas.openxmlformats.org/officeDocument/2006/relationships/hyperlink" Target="https://www.whocc.no/atc_ddd_index/?code=J01DD17&amp;showdescription=yes" TargetMode="External"/><Relationship Id="rId2" Type="http://schemas.openxmlformats.org/officeDocument/2006/relationships/hyperlink" Target="https://www.whocc.no/atc_ddd_index/?code=J01DD02&amp;showdescription=yes" TargetMode="External"/><Relationship Id="rId16" Type="http://schemas.openxmlformats.org/officeDocument/2006/relationships/hyperlink" Target="https://www.whocc.no/atc_ddd_index/?code=J01DD16&amp;showdescription=yes" TargetMode="External"/><Relationship Id="rId1" Type="http://schemas.openxmlformats.org/officeDocument/2006/relationships/hyperlink" Target="https://www.whocc.no/atc_ddd_index/?code=J01DD01&amp;showdescription=yes" TargetMode="External"/><Relationship Id="rId6" Type="http://schemas.openxmlformats.org/officeDocument/2006/relationships/hyperlink" Target="https://www.whocc.no/atc_ddd_index/?code=J01DD06&amp;showdescription=yes" TargetMode="External"/><Relationship Id="rId11" Type="http://schemas.openxmlformats.org/officeDocument/2006/relationships/hyperlink" Target="https://www.whocc.no/atc_ddd_index/?code=J01DD11&amp;showdescription=yes" TargetMode="External"/><Relationship Id="rId5" Type="http://schemas.openxmlformats.org/officeDocument/2006/relationships/hyperlink" Target="https://www.whocc.no/atc_ddd_index/?code=J01DD05&amp;showdescription=yes" TargetMode="External"/><Relationship Id="rId15" Type="http://schemas.openxmlformats.org/officeDocument/2006/relationships/hyperlink" Target="https://www.whocc.no/atc_ddd_index/?code=J01DD15&amp;showdescription=yes" TargetMode="External"/><Relationship Id="rId10" Type="http://schemas.openxmlformats.org/officeDocument/2006/relationships/hyperlink" Target="https://www.whocc.no/atc_ddd_index/?code=J01DD10&amp;showdescription=yes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whocc.no/atc_ddd_index/?code=J01DD04&amp;showdescription=yes" TargetMode="External"/><Relationship Id="rId9" Type="http://schemas.openxmlformats.org/officeDocument/2006/relationships/hyperlink" Target="https://www.whocc.no/atc_ddd_index/?code=J01DD09&amp;showdescription=yes" TargetMode="External"/><Relationship Id="rId14" Type="http://schemas.openxmlformats.org/officeDocument/2006/relationships/hyperlink" Target="https://www.whocc.no/atc_ddd_index/?code=J01DD14&amp;showdescription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67FF-1FA2-AD4F-9F1A-90DECD29FEE1}">
  <dimension ref="A1:L54"/>
  <sheetViews>
    <sheetView tabSelected="1" workbookViewId="0">
      <selection activeCell="K21" sqref="K21"/>
    </sheetView>
  </sheetViews>
  <sheetFormatPr baseColWidth="10" defaultRowHeight="16" x14ac:dyDescent="0.2"/>
  <sheetData>
    <row r="1" spans="1:10" x14ac:dyDescent="0.2">
      <c r="A1" t="s">
        <v>1</v>
      </c>
      <c r="B1" t="s">
        <v>0</v>
      </c>
      <c r="C1" t="s">
        <v>3</v>
      </c>
      <c r="D1" t="s">
        <v>4</v>
      </c>
      <c r="E1" t="s">
        <v>7</v>
      </c>
      <c r="F1" t="s">
        <v>8</v>
      </c>
    </row>
    <row r="2" spans="1:10" x14ac:dyDescent="0.2">
      <c r="A2" t="s">
        <v>2</v>
      </c>
      <c r="B2" t="s">
        <v>14</v>
      </c>
      <c r="C2" t="s">
        <v>5</v>
      </c>
      <c r="D2" t="s">
        <v>6</v>
      </c>
      <c r="E2">
        <v>2017</v>
      </c>
      <c r="F2">
        <v>17.3</v>
      </c>
      <c r="G2" t="s">
        <v>12</v>
      </c>
      <c r="J2" t="s">
        <v>71</v>
      </c>
    </row>
    <row r="3" spans="1:10" x14ac:dyDescent="0.2">
      <c r="A3" t="s">
        <v>2</v>
      </c>
      <c r="B3" t="s">
        <v>14</v>
      </c>
      <c r="C3" t="s">
        <v>5</v>
      </c>
      <c r="D3" t="s">
        <v>6</v>
      </c>
      <c r="E3">
        <v>2018</v>
      </c>
      <c r="F3">
        <v>60.6</v>
      </c>
      <c r="G3" t="s">
        <v>12</v>
      </c>
    </row>
    <row r="4" spans="1:10" x14ac:dyDescent="0.2">
      <c r="A4" t="s">
        <v>2</v>
      </c>
      <c r="B4" t="s">
        <v>14</v>
      </c>
      <c r="C4" t="s">
        <v>5</v>
      </c>
      <c r="D4" t="s">
        <v>6</v>
      </c>
      <c r="E4">
        <v>2019</v>
      </c>
      <c r="F4">
        <v>53.5</v>
      </c>
      <c r="G4" t="s">
        <v>12</v>
      </c>
    </row>
    <row r="5" spans="1:10" x14ac:dyDescent="0.2">
      <c r="A5" t="s">
        <v>9</v>
      </c>
      <c r="B5" t="s">
        <v>10</v>
      </c>
      <c r="C5" t="s">
        <v>5</v>
      </c>
      <c r="D5" t="s">
        <v>6</v>
      </c>
      <c r="E5">
        <v>2017</v>
      </c>
      <c r="F5">
        <v>2.8</v>
      </c>
      <c r="G5" t="s">
        <v>11</v>
      </c>
      <c r="J5" t="s">
        <v>68</v>
      </c>
    </row>
    <row r="6" spans="1:10" x14ac:dyDescent="0.2">
      <c r="A6" t="s">
        <v>9</v>
      </c>
      <c r="B6" t="s">
        <v>10</v>
      </c>
      <c r="C6" t="s">
        <v>5</v>
      </c>
      <c r="D6" t="s">
        <v>6</v>
      </c>
      <c r="E6">
        <v>2018</v>
      </c>
      <c r="F6">
        <v>1.2</v>
      </c>
      <c r="G6" t="s">
        <v>11</v>
      </c>
    </row>
    <row r="7" spans="1:10" x14ac:dyDescent="0.2">
      <c r="A7" t="s">
        <v>9</v>
      </c>
      <c r="B7" t="s">
        <v>10</v>
      </c>
      <c r="C7" t="s">
        <v>5</v>
      </c>
      <c r="D7" t="s">
        <v>6</v>
      </c>
      <c r="E7">
        <v>2019</v>
      </c>
      <c r="F7">
        <v>1</v>
      </c>
      <c r="G7" t="s">
        <v>11</v>
      </c>
    </row>
    <row r="8" spans="1:10" x14ac:dyDescent="0.2">
      <c r="A8" t="s">
        <v>9</v>
      </c>
      <c r="B8" t="s">
        <v>14</v>
      </c>
      <c r="C8" t="s">
        <v>5</v>
      </c>
      <c r="D8" t="s">
        <v>6</v>
      </c>
      <c r="E8">
        <v>2017</v>
      </c>
      <c r="F8">
        <f>F5/100 * F2</f>
        <v>0.4844</v>
      </c>
      <c r="G8" t="s">
        <v>13</v>
      </c>
      <c r="J8" t="s">
        <v>69</v>
      </c>
    </row>
    <row r="9" spans="1:10" x14ac:dyDescent="0.2">
      <c r="A9" t="s">
        <v>9</v>
      </c>
      <c r="B9" t="s">
        <v>14</v>
      </c>
      <c r="C9" t="s">
        <v>5</v>
      </c>
      <c r="D9" t="s">
        <v>6</v>
      </c>
      <c r="E9">
        <v>2018</v>
      </c>
      <c r="F9">
        <f t="shared" ref="F9:F10" si="0">F6/100 * F3</f>
        <v>0.72720000000000007</v>
      </c>
      <c r="G9" t="s">
        <v>13</v>
      </c>
    </row>
    <row r="10" spans="1:10" x14ac:dyDescent="0.2">
      <c r="A10" t="s">
        <v>9</v>
      </c>
      <c r="B10" t="s">
        <v>14</v>
      </c>
      <c r="C10" t="s">
        <v>5</v>
      </c>
      <c r="D10" t="s">
        <v>6</v>
      </c>
      <c r="E10">
        <v>2019</v>
      </c>
      <c r="F10">
        <f t="shared" si="0"/>
        <v>0.53500000000000003</v>
      </c>
      <c r="G10" t="s">
        <v>13</v>
      </c>
    </row>
    <row r="11" spans="1:10" x14ac:dyDescent="0.2">
      <c r="A11" t="s">
        <v>9</v>
      </c>
      <c r="B11" t="s">
        <v>18</v>
      </c>
      <c r="C11" t="s">
        <v>5</v>
      </c>
      <c r="D11" t="s">
        <v>6</v>
      </c>
      <c r="E11">
        <v>2017</v>
      </c>
      <c r="F11">
        <f>F8*D32</f>
        <v>7357143.0570399994</v>
      </c>
      <c r="J11" t="s">
        <v>72</v>
      </c>
    </row>
    <row r="12" spans="1:10" x14ac:dyDescent="0.2">
      <c r="A12" t="s">
        <v>9</v>
      </c>
      <c r="B12" t="s">
        <v>18</v>
      </c>
      <c r="C12" t="s">
        <v>5</v>
      </c>
      <c r="D12" t="s">
        <v>6</v>
      </c>
      <c r="E12">
        <v>2018</v>
      </c>
      <c r="F12">
        <f>F9*D33</f>
        <v>11347333.807680001</v>
      </c>
    </row>
    <row r="13" spans="1:10" x14ac:dyDescent="0.2">
      <c r="A13" t="s">
        <v>9</v>
      </c>
      <c r="B13" t="s">
        <v>18</v>
      </c>
      <c r="C13" t="s">
        <v>5</v>
      </c>
      <c r="D13" t="s">
        <v>6</v>
      </c>
      <c r="E13">
        <v>2019</v>
      </c>
      <c r="F13">
        <f>F10*D34</f>
        <v>8570770.727</v>
      </c>
    </row>
    <row r="14" spans="1:10" x14ac:dyDescent="0.2">
      <c r="A14" t="s">
        <v>9</v>
      </c>
      <c r="B14" t="s">
        <v>67</v>
      </c>
      <c r="C14" t="s">
        <v>5</v>
      </c>
      <c r="D14" t="s">
        <v>6</v>
      </c>
      <c r="E14">
        <v>2017</v>
      </c>
      <c r="F14" s="5">
        <f>F11*I29/1000</f>
        <v>14734.722622571775</v>
      </c>
      <c r="J14" t="s">
        <v>73</v>
      </c>
    </row>
    <row r="15" spans="1:10" x14ac:dyDescent="0.2">
      <c r="A15" t="s">
        <v>9</v>
      </c>
      <c r="B15" t="s">
        <v>67</v>
      </c>
      <c r="C15" t="s">
        <v>5</v>
      </c>
      <c r="D15" t="s">
        <v>6</v>
      </c>
      <c r="E15">
        <v>2018</v>
      </c>
      <c r="F15" s="5">
        <f>F12*I29/1000</f>
        <v>22726.187987048004</v>
      </c>
    </row>
    <row r="16" spans="1:10" x14ac:dyDescent="0.2">
      <c r="A16" t="s">
        <v>9</v>
      </c>
      <c r="B16" t="s">
        <v>67</v>
      </c>
      <c r="C16" t="s">
        <v>5</v>
      </c>
      <c r="D16" t="s">
        <v>6</v>
      </c>
      <c r="E16">
        <v>2019</v>
      </c>
      <c r="F16" s="5">
        <f>F13*I29/1000</f>
        <v>17165.349150463891</v>
      </c>
    </row>
    <row r="22" spans="1:12" x14ac:dyDescent="0.2">
      <c r="A22" t="s">
        <v>70</v>
      </c>
    </row>
    <row r="27" spans="1:12" x14ac:dyDescent="0.2">
      <c r="F27" t="s">
        <v>74</v>
      </c>
    </row>
    <row r="29" spans="1:12" x14ac:dyDescent="0.2">
      <c r="H29" t="s">
        <v>66</v>
      </c>
      <c r="I29" s="4">
        <f>AVERAGE(I31:I48)</f>
        <v>2.0027777777777778</v>
      </c>
      <c r="J29" t="s">
        <v>28</v>
      </c>
    </row>
    <row r="30" spans="1:12" x14ac:dyDescent="0.2">
      <c r="A30" t="s">
        <v>15</v>
      </c>
      <c r="C30">
        <v>2015</v>
      </c>
      <c r="D30" s="1">
        <v>14356181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</row>
    <row r="31" spans="1:12" x14ac:dyDescent="0.2">
      <c r="A31" s="2" t="s">
        <v>16</v>
      </c>
      <c r="C31">
        <v>2016</v>
      </c>
      <c r="D31">
        <f>(C31-C$30)/5*(D$35-D$30) + D$30</f>
        <v>14772168.800000001</v>
      </c>
      <c r="F31" s="2" t="s">
        <v>65</v>
      </c>
      <c r="G31" t="s">
        <v>26</v>
      </c>
      <c r="H31" s="3" t="s">
        <v>27</v>
      </c>
      <c r="I31" s="4">
        <v>4</v>
      </c>
      <c r="J31" t="s">
        <v>28</v>
      </c>
      <c r="K31" t="s">
        <v>29</v>
      </c>
    </row>
    <row r="32" spans="1:12" x14ac:dyDescent="0.2">
      <c r="A32" t="s">
        <v>17</v>
      </c>
      <c r="C32">
        <v>2017</v>
      </c>
      <c r="D32">
        <f>(C32-C$30)/5*(D$35-D$30) + D$30</f>
        <v>15188156.6</v>
      </c>
      <c r="G32" t="s">
        <v>30</v>
      </c>
      <c r="H32" s="3" t="s">
        <v>31</v>
      </c>
      <c r="I32" s="4">
        <v>4</v>
      </c>
      <c r="J32" t="s">
        <v>28</v>
      </c>
      <c r="K32" t="s">
        <v>29</v>
      </c>
    </row>
    <row r="33" spans="3:11" x14ac:dyDescent="0.2">
      <c r="C33">
        <v>2018</v>
      </c>
      <c r="D33">
        <f>(C33-C$30)/5*(D$35-D$30) + D$30</f>
        <v>15604144.4</v>
      </c>
      <c r="G33" t="s">
        <v>32</v>
      </c>
      <c r="H33" s="3" t="s">
        <v>33</v>
      </c>
      <c r="I33" s="4">
        <v>4</v>
      </c>
      <c r="J33" t="s">
        <v>28</v>
      </c>
      <c r="K33" t="s">
        <v>29</v>
      </c>
    </row>
    <row r="34" spans="3:11" x14ac:dyDescent="0.2">
      <c r="C34">
        <v>2019</v>
      </c>
      <c r="D34">
        <f>(C34-C$30)/5*(D$35-D$30) + D$30</f>
        <v>16020132.199999999</v>
      </c>
      <c r="G34" t="s">
        <v>34</v>
      </c>
      <c r="H34" s="3" t="s">
        <v>35</v>
      </c>
      <c r="I34" s="4">
        <v>2</v>
      </c>
      <c r="J34" t="s">
        <v>28</v>
      </c>
      <c r="K34" t="s">
        <v>29</v>
      </c>
    </row>
    <row r="35" spans="3:11" x14ac:dyDescent="0.2">
      <c r="C35">
        <v>2020</v>
      </c>
      <c r="D35" s="1">
        <v>16436120</v>
      </c>
      <c r="G35" t="s">
        <v>36</v>
      </c>
      <c r="H35" s="3" t="s">
        <v>37</v>
      </c>
      <c r="I35" s="4">
        <v>2</v>
      </c>
      <c r="J35" t="s">
        <v>28</v>
      </c>
      <c r="K35" t="s">
        <v>29</v>
      </c>
    </row>
    <row r="36" spans="3:11" x14ac:dyDescent="0.2">
      <c r="G36" t="s">
        <v>38</v>
      </c>
      <c r="H36" s="3" t="s">
        <v>39</v>
      </c>
      <c r="I36" s="4">
        <v>4</v>
      </c>
      <c r="J36" t="s">
        <v>28</v>
      </c>
      <c r="K36" t="s">
        <v>29</v>
      </c>
    </row>
    <row r="37" spans="3:11" x14ac:dyDescent="0.2">
      <c r="G37" t="s">
        <v>40</v>
      </c>
      <c r="H37" s="3" t="s">
        <v>41</v>
      </c>
      <c r="I37" s="4">
        <v>4</v>
      </c>
      <c r="J37" t="s">
        <v>28</v>
      </c>
      <c r="K37" t="s">
        <v>29</v>
      </c>
    </row>
    <row r="38" spans="3:11" x14ac:dyDescent="0.2">
      <c r="G38" t="s">
        <v>42</v>
      </c>
      <c r="H38" s="3" t="s">
        <v>43</v>
      </c>
      <c r="I38" s="4">
        <v>0.4</v>
      </c>
      <c r="J38" t="s">
        <v>28</v>
      </c>
      <c r="K38" t="s">
        <v>44</v>
      </c>
    </row>
    <row r="39" spans="3:11" x14ac:dyDescent="0.2">
      <c r="G39" t="s">
        <v>45</v>
      </c>
      <c r="H39" s="3" t="s">
        <v>46</v>
      </c>
      <c r="I39" s="4">
        <v>2</v>
      </c>
      <c r="J39" t="s">
        <v>28</v>
      </c>
      <c r="K39" t="s">
        <v>29</v>
      </c>
    </row>
    <row r="40" spans="3:11" x14ac:dyDescent="0.2">
      <c r="G40" t="s">
        <v>47</v>
      </c>
      <c r="H40" s="3" t="s">
        <v>48</v>
      </c>
      <c r="I40" s="4">
        <v>1</v>
      </c>
      <c r="J40" t="s">
        <v>28</v>
      </c>
      <c r="K40" t="s">
        <v>44</v>
      </c>
    </row>
    <row r="41" spans="3:11" x14ac:dyDescent="0.2">
      <c r="G41" t="s">
        <v>49</v>
      </c>
      <c r="H41" s="3" t="s">
        <v>50</v>
      </c>
      <c r="I41" s="4">
        <v>2</v>
      </c>
      <c r="J41" t="s">
        <v>28</v>
      </c>
      <c r="K41" t="s">
        <v>29</v>
      </c>
    </row>
    <row r="42" spans="3:11" x14ac:dyDescent="0.2">
      <c r="G42" t="s">
        <v>51</v>
      </c>
      <c r="H42" s="3" t="s">
        <v>52</v>
      </c>
      <c r="I42" s="4">
        <v>4</v>
      </c>
      <c r="J42" t="s">
        <v>28</v>
      </c>
      <c r="K42" t="s">
        <v>29</v>
      </c>
    </row>
    <row r="43" spans="3:11" x14ac:dyDescent="0.2">
      <c r="G43" t="s">
        <v>53</v>
      </c>
      <c r="H43" s="3" t="s">
        <v>54</v>
      </c>
      <c r="I43" s="4">
        <v>0.4</v>
      </c>
      <c r="J43" t="s">
        <v>28</v>
      </c>
      <c r="K43" t="s">
        <v>44</v>
      </c>
    </row>
    <row r="44" spans="3:11" x14ac:dyDescent="0.2">
      <c r="G44" t="s">
        <v>55</v>
      </c>
      <c r="H44" s="3" t="s">
        <v>56</v>
      </c>
      <c r="I44" s="4">
        <v>0.4</v>
      </c>
      <c r="J44" t="s">
        <v>28</v>
      </c>
      <c r="K44" t="s">
        <v>44</v>
      </c>
    </row>
    <row r="45" spans="3:11" x14ac:dyDescent="0.2">
      <c r="G45" t="s">
        <v>57</v>
      </c>
      <c r="H45" s="3" t="s">
        <v>58</v>
      </c>
      <c r="I45" s="4">
        <v>0.6</v>
      </c>
      <c r="J45" t="s">
        <v>28</v>
      </c>
      <c r="K45" t="s">
        <v>44</v>
      </c>
    </row>
    <row r="46" spans="3:11" x14ac:dyDescent="0.2">
      <c r="G46" t="s">
        <v>59</v>
      </c>
      <c r="H46" s="3" t="s">
        <v>60</v>
      </c>
      <c r="I46" s="4">
        <v>0.4</v>
      </c>
      <c r="J46" t="s">
        <v>28</v>
      </c>
      <c r="K46" t="s">
        <v>44</v>
      </c>
    </row>
    <row r="47" spans="3:11" x14ac:dyDescent="0.2">
      <c r="G47" t="s">
        <v>61</v>
      </c>
      <c r="H47" s="3" t="s">
        <v>62</v>
      </c>
      <c r="I47" s="4">
        <v>0.45</v>
      </c>
      <c r="J47" t="s">
        <v>28</v>
      </c>
      <c r="K47" t="s">
        <v>44</v>
      </c>
    </row>
    <row r="48" spans="3:11" x14ac:dyDescent="0.2">
      <c r="G48" t="s">
        <v>63</v>
      </c>
      <c r="H48" s="3" t="s">
        <v>64</v>
      </c>
      <c r="I48" s="4">
        <v>0.4</v>
      </c>
      <c r="J48" t="s">
        <v>28</v>
      </c>
      <c r="K48" t="s">
        <v>44</v>
      </c>
    </row>
    <row r="49" spans="8:8" x14ac:dyDescent="0.2">
      <c r="H49" s="3"/>
    </row>
    <row r="50" spans="8:8" x14ac:dyDescent="0.2">
      <c r="H50" s="3"/>
    </row>
    <row r="51" spans="8:8" x14ac:dyDescent="0.2">
      <c r="H51" s="3"/>
    </row>
    <row r="52" spans="8:8" x14ac:dyDescent="0.2">
      <c r="H52" s="3"/>
    </row>
    <row r="53" spans="8:8" x14ac:dyDescent="0.2">
      <c r="H53" s="3"/>
    </row>
    <row r="54" spans="8:8" x14ac:dyDescent="0.2">
      <c r="H54" s="3"/>
    </row>
  </sheetData>
  <hyperlinks>
    <hyperlink ref="H31" r:id="rId1" display="https://www.whocc.no/atc_ddd_index/?code=J01DD01&amp;showdescription=yes" xr:uid="{5BD4AA00-F18F-F34F-920C-32FFC831199F}"/>
    <hyperlink ref="H32" r:id="rId2" display="https://www.whocc.no/atc_ddd_index/?code=J01DD02&amp;showdescription=yes" xr:uid="{078DED8E-3141-1642-825D-A0772C65B2E9}"/>
    <hyperlink ref="H33" r:id="rId3" display="https://www.whocc.no/atc_ddd_index/?code=J01DD03&amp;showdescription=yes" xr:uid="{41097029-8FCD-6C45-A29D-1E9D88FBE848}"/>
    <hyperlink ref="H34" r:id="rId4" display="https://www.whocc.no/atc_ddd_index/?code=J01DD04&amp;showdescription=yes" xr:uid="{8ED17B9C-496C-A540-ABD6-3E6F5C88A75C}"/>
    <hyperlink ref="H35" r:id="rId5" display="https://www.whocc.no/atc_ddd_index/?code=J01DD05&amp;showdescription=yes" xr:uid="{1A00EF37-1018-004B-9EA8-89B3F97737B8}"/>
    <hyperlink ref="H36" r:id="rId6" display="https://www.whocc.no/atc_ddd_index/?code=J01DD06&amp;showdescription=yes" xr:uid="{DC6EDAEC-FB7B-6543-9DA2-FF511FDFF9EA}"/>
    <hyperlink ref="H37" r:id="rId7" display="https://www.whocc.no/atc_ddd_index/?code=J01DD07&amp;showdescription=yes" xr:uid="{F72E1AD5-C4D8-2846-AC93-2644CF980A32}"/>
    <hyperlink ref="H38" r:id="rId8" display="https://www.whocc.no/atc_ddd_index/?code=J01DD08&amp;showdescription=yes" xr:uid="{D876B1AD-FD55-EC4A-9265-916F0FCBDBB4}"/>
    <hyperlink ref="H39" r:id="rId9" display="https://www.whocc.no/atc_ddd_index/?code=J01DD09&amp;showdescription=yes" xr:uid="{988EE3EB-B8C5-5B40-B193-7DB536D06AB0}"/>
    <hyperlink ref="H40" r:id="rId10" display="https://www.whocc.no/atc_ddd_index/?code=J01DD10&amp;showdescription=yes" xr:uid="{CD42AFEB-EB04-AF42-9B5E-68571A2CB73A}"/>
    <hyperlink ref="H41" r:id="rId11" display="https://www.whocc.no/atc_ddd_index/?code=J01DD11&amp;showdescription=yes" xr:uid="{133ABBE9-B8E6-2F43-ABAB-E2D9D05D7D5A}"/>
    <hyperlink ref="H42" r:id="rId12" display="https://www.whocc.no/atc_ddd_index/?code=J01DD12&amp;showdescription=yes" xr:uid="{6355EED5-9E2C-A84E-A66B-DFF2955DE656}"/>
    <hyperlink ref="H43" r:id="rId13" display="https://www.whocc.no/atc_ddd_index/?code=J01DD13&amp;showdescription=yes" xr:uid="{F91DEAB8-2434-DB4C-976F-CA94BFF0C2A4}"/>
    <hyperlink ref="H44" r:id="rId14" display="https://www.whocc.no/atc_ddd_index/?code=J01DD14&amp;showdescription=yes" xr:uid="{907A2BE5-8157-2C4D-9CEE-58E0DB47F5CD}"/>
    <hyperlink ref="H45" r:id="rId15" display="https://www.whocc.no/atc_ddd_index/?code=J01DD15&amp;showdescription=yes" xr:uid="{74200147-7E08-0446-A00A-68C77CA63F93}"/>
    <hyperlink ref="H46" r:id="rId16" display="https://www.whocc.no/atc_ddd_index/?code=J01DD16&amp;showdescription=yes" xr:uid="{598FDD51-6006-7B4A-A743-3859E842FEF1}"/>
    <hyperlink ref="H47" r:id="rId17" display="https://www.whocc.no/atc_ddd_index/?code=J01DD17&amp;showdescription=yes" xr:uid="{9C026E67-C5C8-594C-BDDE-837D8955BEBC}"/>
    <hyperlink ref="H48" r:id="rId18" display="https://www.whocc.no/atc_ddd_index/?code=J01DD18&amp;showdescription=yes" xr:uid="{30E5E2F5-1BC6-DE46-B171-666C17FA2A0B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Knight</dc:creator>
  <cp:lastModifiedBy>Gwen  Knight</cp:lastModifiedBy>
  <dcterms:created xsi:type="dcterms:W3CDTF">2023-10-31T08:33:01Z</dcterms:created>
  <dcterms:modified xsi:type="dcterms:W3CDTF">2024-02-19T20:47:17Z</dcterms:modified>
</cp:coreProperties>
</file>