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6060" tabRatio="500"/>
  </bookViews>
  <sheets>
    <sheet name="Table S3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2" l="1"/>
  <c r="H55" i="2"/>
  <c r="N55" i="2"/>
  <c r="O55" i="2"/>
  <c r="U55" i="2"/>
  <c r="V55" i="2"/>
  <c r="AB55" i="2"/>
  <c r="AC55" i="2"/>
  <c r="G56" i="2"/>
  <c r="H56" i="2"/>
  <c r="N56" i="2"/>
  <c r="O56" i="2"/>
  <c r="U56" i="2"/>
  <c r="V56" i="2"/>
  <c r="AB56" i="2"/>
  <c r="AC56" i="2"/>
  <c r="G57" i="2"/>
  <c r="H57" i="2"/>
  <c r="N57" i="2"/>
  <c r="O57" i="2"/>
  <c r="U57" i="2"/>
  <c r="V57" i="2"/>
  <c r="AB57" i="2"/>
  <c r="AC57" i="2"/>
  <c r="G58" i="2"/>
  <c r="H58" i="2"/>
  <c r="N58" i="2"/>
  <c r="O58" i="2"/>
  <c r="U58" i="2"/>
  <c r="V58" i="2"/>
  <c r="AB58" i="2"/>
  <c r="AC58" i="2"/>
  <c r="G59" i="2"/>
  <c r="H59" i="2"/>
  <c r="N59" i="2"/>
  <c r="O59" i="2"/>
  <c r="U59" i="2"/>
  <c r="V59" i="2"/>
  <c r="AB59" i="2"/>
  <c r="AC59" i="2"/>
  <c r="G60" i="2"/>
  <c r="H60" i="2"/>
  <c r="N60" i="2"/>
  <c r="O60" i="2"/>
  <c r="U60" i="2"/>
  <c r="V60" i="2"/>
  <c r="AB60" i="2"/>
  <c r="AC60" i="2"/>
  <c r="G61" i="2"/>
  <c r="H61" i="2"/>
  <c r="N61" i="2"/>
  <c r="O61" i="2"/>
  <c r="U61" i="2"/>
  <c r="V61" i="2"/>
  <c r="AB61" i="2"/>
  <c r="AC61" i="2"/>
  <c r="G62" i="2"/>
  <c r="H62" i="2"/>
  <c r="N62" i="2"/>
  <c r="O62" i="2"/>
  <c r="U62" i="2"/>
  <c r="V62" i="2"/>
  <c r="AB62" i="2"/>
  <c r="AC62" i="2"/>
  <c r="G63" i="2"/>
  <c r="H63" i="2"/>
  <c r="N63" i="2"/>
  <c r="O63" i="2"/>
  <c r="U63" i="2"/>
  <c r="V63" i="2"/>
  <c r="AB63" i="2"/>
  <c r="AC63" i="2"/>
  <c r="G64" i="2"/>
  <c r="H64" i="2"/>
  <c r="N64" i="2"/>
  <c r="O64" i="2"/>
  <c r="U64" i="2"/>
  <c r="V64" i="2"/>
  <c r="AB64" i="2"/>
  <c r="AC64" i="2"/>
  <c r="G65" i="2"/>
  <c r="H65" i="2"/>
  <c r="N65" i="2"/>
  <c r="O65" i="2"/>
  <c r="U65" i="2"/>
  <c r="V65" i="2"/>
  <c r="AB65" i="2"/>
  <c r="AC65" i="2"/>
  <c r="G66" i="2"/>
  <c r="H66" i="2"/>
  <c r="N66" i="2"/>
  <c r="O66" i="2"/>
  <c r="U66" i="2"/>
  <c r="V66" i="2"/>
  <c r="AB66" i="2"/>
  <c r="AC66" i="2"/>
  <c r="G67" i="2"/>
  <c r="H67" i="2"/>
  <c r="N67" i="2"/>
  <c r="O67" i="2"/>
  <c r="U67" i="2"/>
  <c r="V67" i="2"/>
  <c r="AB67" i="2"/>
  <c r="AC67" i="2"/>
  <c r="G68" i="2"/>
  <c r="H68" i="2"/>
  <c r="N68" i="2"/>
  <c r="O68" i="2"/>
  <c r="U68" i="2"/>
  <c r="V68" i="2"/>
  <c r="AB68" i="2"/>
  <c r="AC68" i="2"/>
  <c r="G69" i="2"/>
  <c r="H69" i="2"/>
  <c r="N69" i="2"/>
  <c r="O69" i="2"/>
  <c r="U69" i="2"/>
  <c r="V69" i="2"/>
  <c r="AB69" i="2"/>
  <c r="AC69" i="2"/>
  <c r="G70" i="2"/>
  <c r="H70" i="2"/>
  <c r="N70" i="2"/>
  <c r="O70" i="2"/>
  <c r="U70" i="2"/>
  <c r="V70" i="2"/>
  <c r="AB70" i="2"/>
  <c r="AC70" i="2"/>
  <c r="G71" i="2"/>
  <c r="H71" i="2"/>
  <c r="N71" i="2"/>
  <c r="O71" i="2"/>
  <c r="U71" i="2"/>
  <c r="V71" i="2"/>
  <c r="AB71" i="2"/>
  <c r="AC71" i="2"/>
  <c r="G72" i="2"/>
  <c r="H72" i="2"/>
  <c r="N72" i="2"/>
  <c r="O72" i="2"/>
  <c r="U72" i="2"/>
  <c r="V72" i="2"/>
  <c r="AB72" i="2"/>
  <c r="AC72" i="2"/>
  <c r="G73" i="2"/>
  <c r="H73" i="2"/>
  <c r="N73" i="2"/>
  <c r="O73" i="2"/>
  <c r="U73" i="2"/>
  <c r="V73" i="2"/>
  <c r="AB73" i="2"/>
  <c r="AC73" i="2"/>
  <c r="G74" i="2"/>
  <c r="H74" i="2"/>
  <c r="N74" i="2"/>
  <c r="O74" i="2"/>
  <c r="U74" i="2"/>
  <c r="V74" i="2"/>
  <c r="AB74" i="2"/>
  <c r="AC74" i="2"/>
  <c r="G75" i="2"/>
  <c r="H75" i="2"/>
  <c r="N75" i="2"/>
  <c r="O75" i="2"/>
  <c r="U75" i="2"/>
  <c r="V75" i="2"/>
  <c r="AB75" i="2"/>
  <c r="AC75" i="2"/>
  <c r="G76" i="2"/>
  <c r="H76" i="2"/>
  <c r="N76" i="2"/>
  <c r="O76" i="2"/>
  <c r="U76" i="2"/>
  <c r="V76" i="2"/>
  <c r="AB76" i="2"/>
  <c r="AC76" i="2"/>
  <c r="AC54" i="2"/>
  <c r="AB54" i="2"/>
  <c r="V54" i="2"/>
  <c r="U54" i="2"/>
  <c r="O54" i="2"/>
  <c r="N54" i="2"/>
  <c r="H54" i="2"/>
  <c r="G54" i="2"/>
  <c r="AC53" i="2"/>
  <c r="AB53" i="2"/>
  <c r="V53" i="2"/>
  <c r="U53" i="2"/>
  <c r="O53" i="2"/>
  <c r="N53" i="2"/>
  <c r="H53" i="2"/>
  <c r="G53" i="2"/>
  <c r="AC52" i="2"/>
  <c r="AB52" i="2"/>
  <c r="V52" i="2"/>
  <c r="U52" i="2"/>
  <c r="O52" i="2"/>
  <c r="N52" i="2"/>
  <c r="H52" i="2"/>
  <c r="G52" i="2"/>
  <c r="AC51" i="2"/>
  <c r="AB51" i="2"/>
  <c r="V51" i="2"/>
  <c r="U51" i="2"/>
  <c r="O51" i="2"/>
  <c r="N51" i="2"/>
  <c r="H51" i="2"/>
  <c r="G51" i="2"/>
  <c r="AC50" i="2"/>
  <c r="AB50" i="2"/>
  <c r="V50" i="2"/>
  <c r="U50" i="2"/>
  <c r="O50" i="2"/>
  <c r="N50" i="2"/>
  <c r="H50" i="2"/>
  <c r="G50" i="2"/>
  <c r="AC49" i="2"/>
  <c r="AB49" i="2"/>
  <c r="V49" i="2"/>
  <c r="U49" i="2"/>
  <c r="O49" i="2"/>
  <c r="N49" i="2"/>
  <c r="H49" i="2"/>
  <c r="G49" i="2"/>
  <c r="AC48" i="2"/>
  <c r="AB48" i="2"/>
  <c r="V48" i="2"/>
  <c r="U48" i="2"/>
  <c r="O48" i="2"/>
  <c r="N48" i="2"/>
  <c r="H48" i="2"/>
  <c r="G48" i="2"/>
  <c r="AC47" i="2"/>
  <c r="AB47" i="2"/>
  <c r="V47" i="2"/>
  <c r="U47" i="2"/>
  <c r="O47" i="2"/>
  <c r="N47" i="2"/>
  <c r="H47" i="2"/>
  <c r="G47" i="2"/>
  <c r="AC46" i="2"/>
  <c r="AB46" i="2"/>
  <c r="V46" i="2"/>
  <c r="U46" i="2"/>
  <c r="O46" i="2"/>
  <c r="N46" i="2"/>
  <c r="H46" i="2"/>
  <c r="G46" i="2"/>
  <c r="AC45" i="2"/>
  <c r="AB45" i="2"/>
  <c r="V45" i="2"/>
  <c r="U45" i="2"/>
  <c r="O45" i="2"/>
  <c r="N45" i="2"/>
  <c r="H45" i="2"/>
  <c r="G45" i="2"/>
  <c r="AC44" i="2"/>
  <c r="AB44" i="2"/>
  <c r="V44" i="2"/>
  <c r="U44" i="2"/>
  <c r="O44" i="2"/>
  <c r="N44" i="2"/>
  <c r="H44" i="2"/>
  <c r="G44" i="2"/>
  <c r="AC43" i="2"/>
  <c r="AB43" i="2"/>
  <c r="V43" i="2"/>
  <c r="U43" i="2"/>
  <c r="O43" i="2"/>
  <c r="N43" i="2"/>
  <c r="H43" i="2"/>
  <c r="G43" i="2"/>
  <c r="AC42" i="2"/>
  <c r="AB42" i="2"/>
  <c r="V42" i="2"/>
  <c r="U42" i="2"/>
  <c r="O42" i="2"/>
  <c r="N42" i="2"/>
  <c r="H42" i="2"/>
  <c r="G42" i="2"/>
  <c r="AC41" i="2"/>
  <c r="AB41" i="2"/>
  <c r="V41" i="2"/>
  <c r="U41" i="2"/>
  <c r="O41" i="2"/>
  <c r="N41" i="2"/>
  <c r="H41" i="2"/>
  <c r="G41" i="2"/>
  <c r="AC40" i="2"/>
  <c r="AB40" i="2"/>
  <c r="V40" i="2"/>
  <c r="U40" i="2"/>
  <c r="O40" i="2"/>
  <c r="N40" i="2"/>
  <c r="H40" i="2"/>
  <c r="G40" i="2"/>
  <c r="AC39" i="2"/>
  <c r="AB39" i="2"/>
  <c r="V39" i="2"/>
  <c r="U39" i="2"/>
  <c r="O39" i="2"/>
  <c r="N39" i="2"/>
  <c r="H39" i="2"/>
  <c r="G39" i="2"/>
  <c r="AC38" i="2"/>
  <c r="AB38" i="2"/>
  <c r="V38" i="2"/>
  <c r="U38" i="2"/>
  <c r="O38" i="2"/>
  <c r="N38" i="2"/>
  <c r="H38" i="2"/>
  <c r="G38" i="2"/>
  <c r="AC34" i="2"/>
  <c r="AB34" i="2"/>
  <c r="V34" i="2"/>
  <c r="U34" i="2"/>
  <c r="O34" i="2"/>
  <c r="N34" i="2"/>
  <c r="H34" i="2"/>
  <c r="G34" i="2"/>
  <c r="AC33" i="2"/>
  <c r="AB33" i="2"/>
  <c r="V33" i="2"/>
  <c r="U33" i="2"/>
  <c r="O33" i="2"/>
  <c r="N33" i="2"/>
  <c r="H33" i="2"/>
  <c r="G33" i="2"/>
  <c r="AC32" i="2"/>
  <c r="AB32" i="2"/>
  <c r="V32" i="2"/>
  <c r="U32" i="2"/>
  <c r="O32" i="2"/>
  <c r="N32" i="2"/>
  <c r="H32" i="2"/>
  <c r="G32" i="2"/>
  <c r="AC31" i="2"/>
  <c r="AB31" i="2"/>
  <c r="V31" i="2"/>
  <c r="U31" i="2"/>
  <c r="O31" i="2"/>
  <c r="N31" i="2"/>
  <c r="H31" i="2"/>
  <c r="G31" i="2"/>
  <c r="AC30" i="2"/>
  <c r="AB30" i="2"/>
  <c r="V30" i="2"/>
  <c r="U30" i="2"/>
  <c r="O30" i="2"/>
  <c r="N30" i="2"/>
  <c r="H30" i="2"/>
  <c r="G30" i="2"/>
  <c r="AC29" i="2"/>
  <c r="AB29" i="2"/>
  <c r="V29" i="2"/>
  <c r="U29" i="2"/>
  <c r="O29" i="2"/>
  <c r="N29" i="2"/>
  <c r="H29" i="2"/>
  <c r="G29" i="2"/>
  <c r="AC28" i="2"/>
  <c r="AB28" i="2"/>
  <c r="V28" i="2"/>
  <c r="U28" i="2"/>
  <c r="O28" i="2"/>
  <c r="N28" i="2"/>
  <c r="H28" i="2"/>
  <c r="G28" i="2"/>
  <c r="AC27" i="2"/>
  <c r="AB27" i="2"/>
  <c r="V27" i="2"/>
  <c r="U27" i="2"/>
  <c r="O27" i="2"/>
  <c r="N27" i="2"/>
  <c r="H27" i="2"/>
  <c r="G27" i="2"/>
  <c r="AC26" i="2"/>
  <c r="AB26" i="2"/>
  <c r="V26" i="2"/>
  <c r="U26" i="2"/>
  <c r="O26" i="2"/>
  <c r="N26" i="2"/>
  <c r="H26" i="2"/>
  <c r="G26" i="2"/>
  <c r="AC25" i="2"/>
  <c r="AB25" i="2"/>
  <c r="V25" i="2"/>
  <c r="U25" i="2"/>
  <c r="O25" i="2"/>
  <c r="N25" i="2"/>
  <c r="H25" i="2"/>
  <c r="G25" i="2"/>
  <c r="AC24" i="2"/>
  <c r="AB24" i="2"/>
  <c r="V24" i="2"/>
  <c r="U24" i="2"/>
  <c r="O24" i="2"/>
  <c r="N24" i="2"/>
  <c r="H24" i="2"/>
  <c r="G24" i="2"/>
  <c r="AC23" i="2"/>
  <c r="AB23" i="2"/>
  <c r="V23" i="2"/>
  <c r="U23" i="2"/>
  <c r="O23" i="2"/>
  <c r="N23" i="2"/>
  <c r="H23" i="2"/>
  <c r="G23" i="2"/>
  <c r="AC22" i="2"/>
  <c r="AB22" i="2"/>
  <c r="V22" i="2"/>
  <c r="U22" i="2"/>
  <c r="O22" i="2"/>
  <c r="N22" i="2"/>
  <c r="H22" i="2"/>
  <c r="G22" i="2"/>
  <c r="AC21" i="2"/>
  <c r="AB21" i="2"/>
  <c r="V21" i="2"/>
  <c r="U21" i="2"/>
  <c r="O21" i="2"/>
  <c r="N21" i="2"/>
  <c r="H21" i="2"/>
  <c r="G21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</calcChain>
</file>

<file path=xl/sharedStrings.xml><?xml version="1.0" encoding="utf-8"?>
<sst xmlns="http://schemas.openxmlformats.org/spreadsheetml/2006/main" count="181" uniqueCount="72">
  <si>
    <t>RBC</t>
  </si>
  <si>
    <t>10^6/µl</t>
  </si>
  <si>
    <t>MCV</t>
  </si>
  <si>
    <t>fl</t>
  </si>
  <si>
    <t>HCT</t>
  </si>
  <si>
    <t>%</t>
  </si>
  <si>
    <t>MCH</t>
  </si>
  <si>
    <t>pg</t>
  </si>
  <si>
    <t>MCHC</t>
  </si>
  <si>
    <t>g/dl</t>
  </si>
  <si>
    <t>RDW %</t>
  </si>
  <si>
    <t>RDWa</t>
  </si>
  <si>
    <t>PLT</t>
  </si>
  <si>
    <t>10^3/µl</t>
  </si>
  <si>
    <t>MPV</t>
  </si>
  <si>
    <t>HGB</t>
  </si>
  <si>
    <t>WBC</t>
  </si>
  <si>
    <t>LYM</t>
  </si>
  <si>
    <t>MONO</t>
  </si>
  <si>
    <t>GRAN</t>
  </si>
  <si>
    <t>UNIT</t>
  </si>
  <si>
    <t>TEST</t>
  </si>
  <si>
    <t>REF RANGE</t>
  </si>
  <si>
    <t>Combination</t>
  </si>
  <si>
    <t>Irinotecan</t>
  </si>
  <si>
    <t>EPZ011989</t>
  </si>
  <si>
    <t>Vehicles</t>
  </si>
  <si>
    <t>Day 1 bleeds</t>
  </si>
  <si>
    <t>AVG</t>
  </si>
  <si>
    <t>Std Dv</t>
  </si>
  <si>
    <t>Day 8 bleeds</t>
  </si>
  <si>
    <t>Day 15 terminal bleeds</t>
  </si>
  <si>
    <t>NEUTROPHILS</t>
  </si>
  <si>
    <t>LYMPHOCYTES</t>
  </si>
  <si>
    <t>MONOCYTES</t>
  </si>
  <si>
    <t>EOSINOPHILS</t>
  </si>
  <si>
    <t>BASOPHILS</t>
  </si>
  <si>
    <t>NE%</t>
  </si>
  <si>
    <t>LY%</t>
  </si>
  <si>
    <t>MO%</t>
  </si>
  <si>
    <t>EO%</t>
  </si>
  <si>
    <t>BA%</t>
  </si>
  <si>
    <t>HB</t>
  </si>
  <si>
    <t>RDW</t>
  </si>
  <si>
    <t>K/uL</t>
  </si>
  <si>
    <t>M/uL</t>
  </si>
  <si>
    <t>g/dL</t>
  </si>
  <si>
    <t>fL</t>
  </si>
  <si>
    <t>Pg</t>
  </si>
  <si>
    <t>ALP</t>
  </si>
  <si>
    <t>ALT (SGPT)</t>
  </si>
  <si>
    <t>AST (SGOT)</t>
  </si>
  <si>
    <t>GGT</t>
  </si>
  <si>
    <t>Albumin</t>
  </si>
  <si>
    <t>Total Protein</t>
  </si>
  <si>
    <t>Globulin</t>
  </si>
  <si>
    <t>Total Bilirubin</t>
  </si>
  <si>
    <t>BUN</t>
  </si>
  <si>
    <t>Creatinine</t>
  </si>
  <si>
    <t>Cholesterol</t>
  </si>
  <si>
    <t>Glucose</t>
  </si>
  <si>
    <t>Calcium</t>
  </si>
  <si>
    <t>Phosphorus</t>
  </si>
  <si>
    <t>Chloride</t>
  </si>
  <si>
    <t>Potassium</t>
  </si>
  <si>
    <t>Sodium</t>
  </si>
  <si>
    <t>A/G ratio</t>
  </si>
  <si>
    <t>Na/K Ratio</t>
  </si>
  <si>
    <t>IU/L</t>
  </si>
  <si>
    <t>mg/dl</t>
  </si>
  <si>
    <t>mEq/L</t>
  </si>
  <si>
    <t>Table S3. Blood chemistry for toxicity analysis of EPZ+IRI in non-tumor bearing NSG female mice. Related to Figure 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</si>
</sst>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Helvetica"/>
    </font>
    <font>
      <b/>
      <sz val="10"/>
      <color theme="1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28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0" fontId="3" fillId="4" borderId="33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76"/>
  <sheetViews>
    <sheetView tabSelected="1" topLeftCell="A32" zoomScale="75" zoomScaleNormal="75" zoomScalePageLayoutView="75" workbookViewId="0">
      <selection activeCell="H81" sqref="H81"/>
    </sheetView>
  </sheetViews>
  <sheetFormatPr baseColWidth="10" defaultRowHeight="12" x14ac:dyDescent="0"/>
  <cols>
    <col min="1" max="1" width="14.1640625" style="1" bestFit="1" customWidth="1"/>
    <col min="2" max="7" width="5.33203125" style="1" bestFit="1" customWidth="1"/>
    <col min="8" max="8" width="6.6640625" style="1" bestFit="1" customWidth="1"/>
    <col min="9" max="14" width="5.33203125" style="1" bestFit="1" customWidth="1"/>
    <col min="15" max="15" width="6.6640625" style="1" bestFit="1" customWidth="1"/>
    <col min="16" max="21" width="5.33203125" style="1" bestFit="1" customWidth="1"/>
    <col min="22" max="22" width="6.6640625" style="1" bestFit="1" customWidth="1"/>
    <col min="23" max="28" width="5.33203125" style="1" bestFit="1" customWidth="1"/>
    <col min="29" max="29" width="6.6640625" style="1" bestFit="1" customWidth="1"/>
    <col min="30" max="30" width="7" style="1" bestFit="1" customWidth="1"/>
    <col min="31" max="32" width="6" style="1" bestFit="1" customWidth="1"/>
    <col min="33" max="16384" width="10.83203125" style="1"/>
  </cols>
  <sheetData>
    <row r="1" spans="1:32" ht="13" thickBot="1">
      <c r="A1" s="103" t="s">
        <v>71</v>
      </c>
    </row>
    <row r="2" spans="1:32" ht="16" customHeight="1" thickBot="1">
      <c r="B2" s="80" t="s">
        <v>27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2"/>
      <c r="AE2" s="82"/>
      <c r="AF2" s="83"/>
    </row>
    <row r="3" spans="1:32" ht="13" thickBot="1">
      <c r="A3" s="14" t="s">
        <v>21</v>
      </c>
      <c r="B3" s="84" t="s">
        <v>26</v>
      </c>
      <c r="C3" s="85"/>
      <c r="D3" s="85"/>
      <c r="E3" s="85"/>
      <c r="F3" s="85"/>
      <c r="G3" s="15" t="s">
        <v>28</v>
      </c>
      <c r="H3" s="16" t="s">
        <v>29</v>
      </c>
      <c r="I3" s="86" t="s">
        <v>25</v>
      </c>
      <c r="J3" s="87"/>
      <c r="K3" s="87"/>
      <c r="L3" s="87"/>
      <c r="M3" s="87"/>
      <c r="N3" s="17" t="s">
        <v>28</v>
      </c>
      <c r="O3" s="18" t="s">
        <v>29</v>
      </c>
      <c r="P3" s="88" t="s">
        <v>24</v>
      </c>
      <c r="Q3" s="89"/>
      <c r="R3" s="89"/>
      <c r="S3" s="89"/>
      <c r="T3" s="89"/>
      <c r="U3" s="19" t="s">
        <v>28</v>
      </c>
      <c r="V3" s="20" t="s">
        <v>29</v>
      </c>
      <c r="W3" s="90" t="s">
        <v>23</v>
      </c>
      <c r="X3" s="91"/>
      <c r="Y3" s="91"/>
      <c r="Z3" s="91"/>
      <c r="AA3" s="92"/>
      <c r="AB3" s="21" t="s">
        <v>28</v>
      </c>
      <c r="AC3" s="22" t="s">
        <v>29</v>
      </c>
      <c r="AD3" s="2" t="s">
        <v>20</v>
      </c>
      <c r="AE3" s="78" t="s">
        <v>22</v>
      </c>
      <c r="AF3" s="79"/>
    </row>
    <row r="4" spans="1:32">
      <c r="A4" s="5" t="s">
        <v>0</v>
      </c>
      <c r="B4" s="58">
        <v>8.42</v>
      </c>
      <c r="C4" s="42">
        <v>9.24</v>
      </c>
      <c r="D4" s="42">
        <v>8.57</v>
      </c>
      <c r="E4" s="42">
        <v>8.19</v>
      </c>
      <c r="F4" s="42">
        <v>7.55</v>
      </c>
      <c r="G4" s="71">
        <f t="shared" ref="G4:G17" si="0">AVERAGE(B4:F4)</f>
        <v>8.3940000000000001</v>
      </c>
      <c r="H4" s="52">
        <f t="shared" ref="H4:H17" si="1">STDEVA(B4:F4)</f>
        <v>0.61264182031591696</v>
      </c>
      <c r="I4" s="58">
        <v>4.7</v>
      </c>
      <c r="J4" s="42">
        <v>7.63</v>
      </c>
      <c r="K4" s="42">
        <v>5.4</v>
      </c>
      <c r="L4" s="42">
        <v>7.68</v>
      </c>
      <c r="M4" s="42">
        <v>6.57</v>
      </c>
      <c r="N4" s="71">
        <f t="shared" ref="N4:N17" si="2">AVERAGE(I4:M4)</f>
        <v>6.3959999999999999</v>
      </c>
      <c r="O4" s="45">
        <f t="shared" ref="O4:O17" si="3">STDEVA(I4:M4)</f>
        <v>1.3294848626441722</v>
      </c>
      <c r="P4" s="58">
        <v>8.31</v>
      </c>
      <c r="Q4" s="42">
        <v>7.4</v>
      </c>
      <c r="R4" s="42">
        <v>8.82</v>
      </c>
      <c r="S4" s="42">
        <v>8.2200000000000006</v>
      </c>
      <c r="T4" s="42">
        <v>7.5</v>
      </c>
      <c r="U4" s="71">
        <f t="shared" ref="U4:U17" si="4">AVERAGE(P4:T4)</f>
        <v>8.0500000000000007</v>
      </c>
      <c r="V4" s="45">
        <f t="shared" ref="V4:V17" si="5">STDEVA(P4:T4)</f>
        <v>0.59464274989274035</v>
      </c>
      <c r="W4" s="27">
        <v>7.08</v>
      </c>
      <c r="X4" s="60">
        <v>6.07</v>
      </c>
      <c r="Y4" s="60">
        <v>9.49</v>
      </c>
      <c r="Z4" s="60">
        <v>8.06</v>
      </c>
      <c r="AA4" s="60">
        <v>5.83</v>
      </c>
      <c r="AB4" s="71">
        <f t="shared" ref="AB4:AB17" si="6">AVERAGE(W4:AA4)</f>
        <v>7.306</v>
      </c>
      <c r="AC4" s="45">
        <f t="shared" ref="AC4:AC17" si="7">STDEVA(W4:AA4)</f>
        <v>1.5079555696372513</v>
      </c>
      <c r="AD4" s="11" t="s">
        <v>1</v>
      </c>
      <c r="AE4" s="3">
        <v>6.5</v>
      </c>
      <c r="AF4" s="4">
        <v>10.1</v>
      </c>
    </row>
    <row r="5" spans="1:32">
      <c r="A5" s="5" t="s">
        <v>2</v>
      </c>
      <c r="B5" s="61">
        <v>45.5</v>
      </c>
      <c r="C5" s="46">
        <v>47</v>
      </c>
      <c r="D5" s="46">
        <v>48.3</v>
      </c>
      <c r="E5" s="46">
        <v>48</v>
      </c>
      <c r="F5" s="46">
        <v>47.8</v>
      </c>
      <c r="G5" s="72">
        <f t="shared" si="0"/>
        <v>47.320000000000007</v>
      </c>
      <c r="H5" s="53">
        <f t="shared" si="1"/>
        <v>1.1256109452204159</v>
      </c>
      <c r="I5" s="61">
        <v>48.7</v>
      </c>
      <c r="J5" s="46">
        <v>47.2</v>
      </c>
      <c r="K5" s="46">
        <v>47.9</v>
      </c>
      <c r="L5" s="46">
        <v>48.8</v>
      </c>
      <c r="M5" s="46">
        <v>46.9</v>
      </c>
      <c r="N5" s="72">
        <f t="shared" si="2"/>
        <v>47.900000000000006</v>
      </c>
      <c r="O5" s="49">
        <f t="shared" si="3"/>
        <v>0.8573214099741121</v>
      </c>
      <c r="P5" s="61">
        <v>48.2</v>
      </c>
      <c r="Q5" s="46">
        <v>48.6</v>
      </c>
      <c r="R5" s="46">
        <v>48.2</v>
      </c>
      <c r="S5" s="46">
        <v>47.8</v>
      </c>
      <c r="T5" s="46">
        <v>48.7</v>
      </c>
      <c r="U5" s="72">
        <f t="shared" si="4"/>
        <v>48.3</v>
      </c>
      <c r="V5" s="49">
        <f t="shared" si="5"/>
        <v>0.36055512754640062</v>
      </c>
      <c r="W5" s="28">
        <v>47.9</v>
      </c>
      <c r="X5" s="63">
        <v>47.5</v>
      </c>
      <c r="Y5" s="63">
        <v>48.2</v>
      </c>
      <c r="Z5" s="63">
        <v>46.6</v>
      </c>
      <c r="AA5" s="63">
        <v>47.3</v>
      </c>
      <c r="AB5" s="72">
        <f t="shared" si="6"/>
        <v>47.5</v>
      </c>
      <c r="AC5" s="49">
        <f t="shared" si="7"/>
        <v>0.6123724356957948</v>
      </c>
      <c r="AD5" s="12" t="s">
        <v>3</v>
      </c>
      <c r="AE5" s="6">
        <v>42.3</v>
      </c>
      <c r="AF5" s="7">
        <v>55.9</v>
      </c>
    </row>
    <row r="6" spans="1:32">
      <c r="A6" s="5" t="s">
        <v>4</v>
      </c>
      <c r="B6" s="61">
        <v>38.299999999999997</v>
      </c>
      <c r="C6" s="46">
        <v>43.4</v>
      </c>
      <c r="D6" s="46">
        <v>41.4</v>
      </c>
      <c r="E6" s="46">
        <v>39.299999999999997</v>
      </c>
      <c r="F6" s="46">
        <v>36.1</v>
      </c>
      <c r="G6" s="72">
        <f t="shared" si="0"/>
        <v>39.699999999999996</v>
      </c>
      <c r="H6" s="53">
        <f t="shared" si="1"/>
        <v>2.8133609793270389</v>
      </c>
      <c r="I6" s="61">
        <v>22.9</v>
      </c>
      <c r="J6" s="46">
        <v>36</v>
      </c>
      <c r="K6" s="46">
        <v>25.9</v>
      </c>
      <c r="L6" s="46">
        <v>37.5</v>
      </c>
      <c r="M6" s="46">
        <v>30.8</v>
      </c>
      <c r="N6" s="72">
        <f t="shared" si="2"/>
        <v>30.619999999999997</v>
      </c>
      <c r="O6" s="49">
        <f t="shared" si="3"/>
        <v>6.2886405526154876</v>
      </c>
      <c r="P6" s="61">
        <v>40.1</v>
      </c>
      <c r="Q6" s="46">
        <v>36</v>
      </c>
      <c r="R6" s="46">
        <v>42.5</v>
      </c>
      <c r="S6" s="46">
        <v>39.299999999999997</v>
      </c>
      <c r="T6" s="46">
        <v>36.5</v>
      </c>
      <c r="U6" s="72">
        <f t="shared" si="4"/>
        <v>38.879999999999995</v>
      </c>
      <c r="V6" s="49">
        <f t="shared" si="5"/>
        <v>2.6799253720952754</v>
      </c>
      <c r="W6" s="28">
        <v>33.9</v>
      </c>
      <c r="X6" s="63">
        <v>28.8</v>
      </c>
      <c r="Y6" s="63">
        <v>45.8</v>
      </c>
      <c r="Z6" s="63">
        <v>37.6</v>
      </c>
      <c r="AA6" s="63">
        <v>27.6</v>
      </c>
      <c r="AB6" s="72">
        <f t="shared" si="6"/>
        <v>34.739999999999995</v>
      </c>
      <c r="AC6" s="49">
        <f t="shared" si="7"/>
        <v>7.3734659421469084</v>
      </c>
      <c r="AD6" s="12" t="s">
        <v>5</v>
      </c>
      <c r="AE6" s="6">
        <v>32.799999999999997</v>
      </c>
      <c r="AF6" s="7">
        <v>48</v>
      </c>
    </row>
    <row r="7" spans="1:32">
      <c r="A7" s="5" t="s">
        <v>6</v>
      </c>
      <c r="B7" s="61">
        <v>16.2</v>
      </c>
      <c r="C7" s="46">
        <v>15.8</v>
      </c>
      <c r="D7" s="46">
        <v>16.3</v>
      </c>
      <c r="E7" s="46">
        <v>16.7</v>
      </c>
      <c r="F7" s="46">
        <v>16.5</v>
      </c>
      <c r="G7" s="72">
        <f t="shared" si="0"/>
        <v>16.3</v>
      </c>
      <c r="H7" s="53">
        <f t="shared" si="1"/>
        <v>0.33911649915626296</v>
      </c>
      <c r="I7" s="61">
        <v>17.8</v>
      </c>
      <c r="J7" s="46">
        <v>16.7</v>
      </c>
      <c r="K7" s="46">
        <v>17</v>
      </c>
      <c r="L7" s="46">
        <v>17</v>
      </c>
      <c r="M7" s="46">
        <v>16.8</v>
      </c>
      <c r="N7" s="72">
        <f t="shared" si="2"/>
        <v>17.059999999999999</v>
      </c>
      <c r="O7" s="49">
        <f t="shared" si="3"/>
        <v>0.43358966777357633</v>
      </c>
      <c r="P7" s="61">
        <v>16.8</v>
      </c>
      <c r="Q7" s="46">
        <v>16.7</v>
      </c>
      <c r="R7" s="46">
        <v>16.3</v>
      </c>
      <c r="S7" s="46">
        <v>17</v>
      </c>
      <c r="T7" s="46">
        <v>16.5</v>
      </c>
      <c r="U7" s="72">
        <f t="shared" si="4"/>
        <v>16.66</v>
      </c>
      <c r="V7" s="49">
        <f t="shared" si="5"/>
        <v>0.27018512172212578</v>
      </c>
      <c r="W7" s="28">
        <v>17</v>
      </c>
      <c r="X7" s="63">
        <v>17</v>
      </c>
      <c r="Y7" s="63">
        <v>16.399999999999999</v>
      </c>
      <c r="Z7" s="63">
        <v>16.600000000000001</v>
      </c>
      <c r="AA7" s="63">
        <v>17.3</v>
      </c>
      <c r="AB7" s="72">
        <f t="shared" si="6"/>
        <v>16.86</v>
      </c>
      <c r="AC7" s="49">
        <f t="shared" si="7"/>
        <v>0.3577708763999668</v>
      </c>
      <c r="AD7" s="12" t="s">
        <v>7</v>
      </c>
      <c r="AE7" s="6">
        <v>13.7</v>
      </c>
      <c r="AF7" s="7">
        <v>18.100000000000001</v>
      </c>
    </row>
    <row r="8" spans="1:32">
      <c r="A8" s="5" t="s">
        <v>8</v>
      </c>
      <c r="B8" s="61">
        <v>35.700000000000003</v>
      </c>
      <c r="C8" s="46">
        <v>33.6</v>
      </c>
      <c r="D8" s="46">
        <v>33.799999999999997</v>
      </c>
      <c r="E8" s="46">
        <v>34.799999999999997</v>
      </c>
      <c r="F8" s="46">
        <v>34.5</v>
      </c>
      <c r="G8" s="72">
        <f t="shared" si="0"/>
        <v>34.480000000000004</v>
      </c>
      <c r="H8" s="53">
        <f t="shared" si="1"/>
        <v>0.8408329203831173</v>
      </c>
      <c r="I8" s="61">
        <v>36.5</v>
      </c>
      <c r="J8" s="46">
        <v>35.5</v>
      </c>
      <c r="K8" s="46">
        <v>35.6</v>
      </c>
      <c r="L8" s="46">
        <v>34.700000000000003</v>
      </c>
      <c r="M8" s="46">
        <v>35.9</v>
      </c>
      <c r="N8" s="72">
        <f t="shared" si="2"/>
        <v>35.64</v>
      </c>
      <c r="O8" s="49">
        <f t="shared" si="3"/>
        <v>0.65421708935184386</v>
      </c>
      <c r="P8" s="61">
        <v>34.9</v>
      </c>
      <c r="Q8" s="46">
        <v>34.299999999999997</v>
      </c>
      <c r="R8" s="46">
        <v>33.799999999999997</v>
      </c>
      <c r="S8" s="46">
        <v>35.6</v>
      </c>
      <c r="T8" s="46">
        <v>33.9</v>
      </c>
      <c r="U8" s="72">
        <f t="shared" si="4"/>
        <v>34.5</v>
      </c>
      <c r="V8" s="49">
        <f t="shared" si="5"/>
        <v>0.75166481891864689</v>
      </c>
      <c r="W8" s="28">
        <v>35.4</v>
      </c>
      <c r="X8" s="63">
        <v>35.9</v>
      </c>
      <c r="Y8" s="63">
        <v>34.1</v>
      </c>
      <c r="Z8" s="63">
        <v>35.6</v>
      </c>
      <c r="AA8" s="63">
        <v>36.6</v>
      </c>
      <c r="AB8" s="72">
        <f t="shared" si="6"/>
        <v>35.519999999999996</v>
      </c>
      <c r="AC8" s="49">
        <f t="shared" si="7"/>
        <v>0.91487704091861421</v>
      </c>
      <c r="AD8" s="12" t="s">
        <v>9</v>
      </c>
      <c r="AE8" s="6">
        <v>29.5</v>
      </c>
      <c r="AF8" s="7">
        <v>35.1</v>
      </c>
    </row>
    <row r="9" spans="1:32">
      <c r="A9" s="5" t="s">
        <v>10</v>
      </c>
      <c r="B9" s="61">
        <v>19.7</v>
      </c>
      <c r="C9" s="46">
        <v>20.399999999999999</v>
      </c>
      <c r="D9" s="46">
        <v>20.100000000000001</v>
      </c>
      <c r="E9" s="46">
        <v>19.8</v>
      </c>
      <c r="F9" s="46">
        <v>19.399999999999999</v>
      </c>
      <c r="G9" s="72">
        <f t="shared" si="0"/>
        <v>19.880000000000003</v>
      </c>
      <c r="H9" s="53">
        <f t="shared" si="1"/>
        <v>0.38340579025361654</v>
      </c>
      <c r="I9" s="61">
        <v>20.3</v>
      </c>
      <c r="J9" s="46">
        <v>19</v>
      </c>
      <c r="K9" s="46">
        <v>18.899999999999999</v>
      </c>
      <c r="L9" s="46">
        <v>19.3</v>
      </c>
      <c r="M9" s="46">
        <v>20</v>
      </c>
      <c r="N9" s="72">
        <f t="shared" si="2"/>
        <v>19.5</v>
      </c>
      <c r="O9" s="49">
        <f t="shared" si="3"/>
        <v>0.62048368229954343</v>
      </c>
      <c r="P9" s="61">
        <v>19.399999999999999</v>
      </c>
      <c r="Q9" s="46">
        <v>20.2</v>
      </c>
      <c r="R9" s="46">
        <v>19.899999999999999</v>
      </c>
      <c r="S9" s="46">
        <v>19.8</v>
      </c>
      <c r="T9" s="46">
        <v>18.899999999999999</v>
      </c>
      <c r="U9" s="72">
        <f t="shared" si="4"/>
        <v>19.639999999999997</v>
      </c>
      <c r="V9" s="49">
        <f t="shared" si="5"/>
        <v>0.50299105359837204</v>
      </c>
      <c r="W9" s="28">
        <v>19.5</v>
      </c>
      <c r="X9" s="63">
        <v>18.5</v>
      </c>
      <c r="Y9" s="63">
        <v>20.3</v>
      </c>
      <c r="Z9" s="63">
        <v>19.2</v>
      </c>
      <c r="AA9" s="63">
        <v>19.399999999999999</v>
      </c>
      <c r="AB9" s="72">
        <f t="shared" si="6"/>
        <v>19.380000000000003</v>
      </c>
      <c r="AC9" s="49">
        <f t="shared" si="7"/>
        <v>0.64575537163851793</v>
      </c>
      <c r="AD9" s="12" t="s">
        <v>5</v>
      </c>
      <c r="AE9" s="6">
        <v>0</v>
      </c>
      <c r="AF9" s="7">
        <v>99.9</v>
      </c>
    </row>
    <row r="10" spans="1:32">
      <c r="A10" s="5" t="s">
        <v>11</v>
      </c>
      <c r="B10" s="61">
        <v>27.5</v>
      </c>
      <c r="C10" s="46">
        <v>29.9</v>
      </c>
      <c r="D10" s="46">
        <v>30.6</v>
      </c>
      <c r="E10" s="46">
        <v>29.7</v>
      </c>
      <c r="F10" s="46">
        <v>29.1</v>
      </c>
      <c r="G10" s="72">
        <f t="shared" si="0"/>
        <v>29.360000000000003</v>
      </c>
      <c r="H10" s="53">
        <f t="shared" si="1"/>
        <v>1.1696153213770759</v>
      </c>
      <c r="I10" s="61">
        <v>29.7</v>
      </c>
      <c r="J10" s="46">
        <v>28.1</v>
      </c>
      <c r="K10" s="46">
        <v>28</v>
      </c>
      <c r="L10" s="46">
        <v>29.9</v>
      </c>
      <c r="M10" s="46">
        <v>28.8</v>
      </c>
      <c r="N10" s="72">
        <f t="shared" si="2"/>
        <v>28.9</v>
      </c>
      <c r="O10" s="49">
        <f t="shared" si="3"/>
        <v>0.88034084308294958</v>
      </c>
      <c r="P10" s="61">
        <v>29.2</v>
      </c>
      <c r="Q10" s="46">
        <v>30.7</v>
      </c>
      <c r="R10" s="46">
        <v>30.2</v>
      </c>
      <c r="S10" s="46">
        <v>29.3</v>
      </c>
      <c r="T10" s="46">
        <v>28.8</v>
      </c>
      <c r="U10" s="72">
        <f t="shared" si="4"/>
        <v>29.639999999999997</v>
      </c>
      <c r="V10" s="49">
        <f t="shared" si="5"/>
        <v>0.78294316524253482</v>
      </c>
      <c r="W10" s="28">
        <v>28.9</v>
      </c>
      <c r="X10" s="63">
        <v>27.5</v>
      </c>
      <c r="Y10" s="63">
        <v>31</v>
      </c>
      <c r="Z10" s="63">
        <v>27.7</v>
      </c>
      <c r="AA10" s="63">
        <v>27.9</v>
      </c>
      <c r="AB10" s="72">
        <f t="shared" si="6"/>
        <v>28.6</v>
      </c>
      <c r="AC10" s="49">
        <f t="shared" si="7"/>
        <v>1.4456832294800963</v>
      </c>
      <c r="AD10" s="12" t="s">
        <v>3</v>
      </c>
      <c r="AE10" s="6">
        <v>0</v>
      </c>
      <c r="AF10" s="7">
        <v>99.9</v>
      </c>
    </row>
    <row r="11" spans="1:32">
      <c r="A11" s="5" t="s">
        <v>12</v>
      </c>
      <c r="B11" s="61">
        <v>594</v>
      </c>
      <c r="C11" s="46">
        <v>651</v>
      </c>
      <c r="D11" s="46">
        <v>596</v>
      </c>
      <c r="E11" s="46">
        <v>572</v>
      </c>
      <c r="F11" s="46">
        <v>339</v>
      </c>
      <c r="G11" s="72">
        <f t="shared" si="0"/>
        <v>550.4</v>
      </c>
      <c r="H11" s="53">
        <f t="shared" si="1"/>
        <v>121.71400905401148</v>
      </c>
      <c r="I11" s="61">
        <v>548</v>
      </c>
      <c r="J11" s="46">
        <v>463</v>
      </c>
      <c r="K11" s="46">
        <v>487</v>
      </c>
      <c r="L11" s="46">
        <v>647</v>
      </c>
      <c r="M11" s="46">
        <v>515</v>
      </c>
      <c r="N11" s="72">
        <f t="shared" si="2"/>
        <v>532</v>
      </c>
      <c r="O11" s="49">
        <f t="shared" si="3"/>
        <v>71.686818872091123</v>
      </c>
      <c r="P11" s="61">
        <v>717</v>
      </c>
      <c r="Q11" s="46">
        <v>528</v>
      </c>
      <c r="R11" s="46">
        <v>626</v>
      </c>
      <c r="S11" s="46">
        <v>789</v>
      </c>
      <c r="T11" s="46">
        <v>755</v>
      </c>
      <c r="U11" s="72">
        <f t="shared" si="4"/>
        <v>683</v>
      </c>
      <c r="V11" s="49">
        <f t="shared" si="5"/>
        <v>105.88909292273685</v>
      </c>
      <c r="W11" s="28">
        <v>710</v>
      </c>
      <c r="X11" s="63">
        <v>864</v>
      </c>
      <c r="Y11" s="63">
        <v>671</v>
      </c>
      <c r="Z11" s="63">
        <v>443</v>
      </c>
      <c r="AA11" s="63">
        <v>826</v>
      </c>
      <c r="AB11" s="72">
        <f t="shared" si="6"/>
        <v>702.8</v>
      </c>
      <c r="AC11" s="49">
        <f t="shared" si="7"/>
        <v>165.62216035301543</v>
      </c>
      <c r="AD11" s="12" t="s">
        <v>13</v>
      </c>
      <c r="AE11" s="6">
        <v>250</v>
      </c>
      <c r="AF11" s="7">
        <v>1540</v>
      </c>
    </row>
    <row r="12" spans="1:32">
      <c r="A12" s="5" t="s">
        <v>14</v>
      </c>
      <c r="B12" s="61">
        <v>5.3</v>
      </c>
      <c r="C12" s="46">
        <v>5.2</v>
      </c>
      <c r="D12" s="46">
        <v>5.3</v>
      </c>
      <c r="E12" s="46">
        <v>5.4</v>
      </c>
      <c r="F12" s="46">
        <v>5.7</v>
      </c>
      <c r="G12" s="72">
        <f t="shared" si="0"/>
        <v>5.3800000000000008</v>
      </c>
      <c r="H12" s="53">
        <f t="shared" si="1"/>
        <v>0.19235384061671354</v>
      </c>
      <c r="I12" s="61">
        <v>5.3</v>
      </c>
      <c r="J12" s="46">
        <v>5.6</v>
      </c>
      <c r="K12" s="46">
        <v>5.2</v>
      </c>
      <c r="L12" s="46">
        <v>5.2</v>
      </c>
      <c r="M12" s="46">
        <v>5.3</v>
      </c>
      <c r="N12" s="72">
        <f t="shared" si="2"/>
        <v>5.3199999999999994</v>
      </c>
      <c r="O12" s="49">
        <f t="shared" si="3"/>
        <v>0.16431676725154964</v>
      </c>
      <c r="P12" s="61">
        <v>5.3</v>
      </c>
      <c r="Q12" s="46">
        <v>5.3</v>
      </c>
      <c r="R12" s="46">
        <v>5.3</v>
      </c>
      <c r="S12" s="46">
        <v>5.3</v>
      </c>
      <c r="T12" s="46">
        <v>5.3</v>
      </c>
      <c r="U12" s="72">
        <f t="shared" si="4"/>
        <v>5.3</v>
      </c>
      <c r="V12" s="49">
        <f t="shared" si="5"/>
        <v>0</v>
      </c>
      <c r="W12" s="28">
        <v>5.0999999999999996</v>
      </c>
      <c r="X12" s="63">
        <v>5.3</v>
      </c>
      <c r="Y12" s="63">
        <v>5.3</v>
      </c>
      <c r="Z12" s="63">
        <v>5.4</v>
      </c>
      <c r="AA12" s="63">
        <v>5.2</v>
      </c>
      <c r="AB12" s="72">
        <f t="shared" si="6"/>
        <v>5.26</v>
      </c>
      <c r="AC12" s="49">
        <f t="shared" si="7"/>
        <v>0.11401754250991397</v>
      </c>
      <c r="AD12" s="12" t="s">
        <v>3</v>
      </c>
      <c r="AE12" s="6">
        <v>0</v>
      </c>
      <c r="AF12" s="7">
        <v>99.9</v>
      </c>
    </row>
    <row r="13" spans="1:32">
      <c r="A13" s="5" t="s">
        <v>15</v>
      </c>
      <c r="B13" s="61">
        <v>13.7</v>
      </c>
      <c r="C13" s="46">
        <v>14.6</v>
      </c>
      <c r="D13" s="46">
        <v>14</v>
      </c>
      <c r="E13" s="46">
        <v>13.7</v>
      </c>
      <c r="F13" s="46">
        <v>12.4</v>
      </c>
      <c r="G13" s="72">
        <f t="shared" si="0"/>
        <v>13.680000000000001</v>
      </c>
      <c r="H13" s="53">
        <f t="shared" si="1"/>
        <v>0.80436310208760797</v>
      </c>
      <c r="I13" s="61">
        <v>8.3000000000000007</v>
      </c>
      <c r="J13" s="46">
        <v>12.8</v>
      </c>
      <c r="K13" s="46">
        <v>9.1999999999999993</v>
      </c>
      <c r="L13" s="46">
        <v>13</v>
      </c>
      <c r="M13" s="46">
        <v>11</v>
      </c>
      <c r="N13" s="72">
        <f t="shared" si="2"/>
        <v>10.86</v>
      </c>
      <c r="O13" s="49">
        <f t="shared" si="3"/>
        <v>2.101903898849804</v>
      </c>
      <c r="P13" s="61">
        <v>14</v>
      </c>
      <c r="Q13" s="46">
        <v>12.4</v>
      </c>
      <c r="R13" s="46">
        <v>14.4</v>
      </c>
      <c r="S13" s="46">
        <v>14</v>
      </c>
      <c r="T13" s="46">
        <v>12.4</v>
      </c>
      <c r="U13" s="72">
        <f t="shared" si="4"/>
        <v>13.440000000000001</v>
      </c>
      <c r="V13" s="49">
        <f t="shared" si="5"/>
        <v>0.96332756630338345</v>
      </c>
      <c r="W13" s="28">
        <v>12</v>
      </c>
      <c r="X13" s="63">
        <v>10.3</v>
      </c>
      <c r="Y13" s="63">
        <v>15.6</v>
      </c>
      <c r="Z13" s="63">
        <v>13.4</v>
      </c>
      <c r="AA13" s="63">
        <v>10.1</v>
      </c>
      <c r="AB13" s="72">
        <f t="shared" si="6"/>
        <v>12.28</v>
      </c>
      <c r="AC13" s="49">
        <f t="shared" si="7"/>
        <v>2.2928148638736632</v>
      </c>
      <c r="AD13" s="12" t="s">
        <v>9</v>
      </c>
      <c r="AE13" s="6">
        <v>10</v>
      </c>
      <c r="AF13" s="7">
        <v>16.100000000000001</v>
      </c>
    </row>
    <row r="14" spans="1:32">
      <c r="A14" s="5" t="s">
        <v>16</v>
      </c>
      <c r="B14" s="61">
        <v>3.4</v>
      </c>
      <c r="C14" s="46">
        <v>1.8</v>
      </c>
      <c r="D14" s="46">
        <v>1.4</v>
      </c>
      <c r="E14" s="46">
        <v>3.1</v>
      </c>
      <c r="F14" s="46">
        <v>2.8</v>
      </c>
      <c r="G14" s="72">
        <f t="shared" si="0"/>
        <v>2.5</v>
      </c>
      <c r="H14" s="53">
        <f t="shared" si="1"/>
        <v>0.86023252670426176</v>
      </c>
      <c r="I14" s="61">
        <v>1.8</v>
      </c>
      <c r="J14" s="46">
        <v>2.4</v>
      </c>
      <c r="K14" s="46">
        <v>3.8</v>
      </c>
      <c r="L14" s="46">
        <v>1.5</v>
      </c>
      <c r="M14" s="46">
        <v>3.2</v>
      </c>
      <c r="N14" s="72">
        <f t="shared" si="2"/>
        <v>2.54</v>
      </c>
      <c r="O14" s="49">
        <f t="shared" si="3"/>
        <v>0.95812316536027931</v>
      </c>
      <c r="P14" s="61">
        <v>1.2</v>
      </c>
      <c r="Q14" s="46">
        <v>1.9</v>
      </c>
      <c r="R14" s="46">
        <v>1.7</v>
      </c>
      <c r="S14" s="46">
        <v>2.9</v>
      </c>
      <c r="T14" s="46">
        <v>1.4</v>
      </c>
      <c r="U14" s="72">
        <f t="shared" si="4"/>
        <v>1.8199999999999998</v>
      </c>
      <c r="V14" s="49">
        <f t="shared" si="5"/>
        <v>0.66105975524153726</v>
      </c>
      <c r="W14" s="28">
        <v>1.5</v>
      </c>
      <c r="X14" s="63">
        <v>1.4</v>
      </c>
      <c r="Y14" s="63">
        <v>3.9</v>
      </c>
      <c r="Z14" s="63">
        <v>2.9</v>
      </c>
      <c r="AA14" s="63">
        <v>1</v>
      </c>
      <c r="AB14" s="72">
        <f t="shared" si="6"/>
        <v>2.1399999999999997</v>
      </c>
      <c r="AC14" s="49">
        <f t="shared" si="7"/>
        <v>1.217784874269672</v>
      </c>
      <c r="AD14" s="12" t="s">
        <v>13</v>
      </c>
      <c r="AE14" s="6">
        <v>2.6</v>
      </c>
      <c r="AF14" s="7">
        <v>10.1</v>
      </c>
    </row>
    <row r="15" spans="1:32">
      <c r="A15" s="5" t="s">
        <v>17</v>
      </c>
      <c r="B15" s="61">
        <v>1.5</v>
      </c>
      <c r="C15" s="46">
        <v>0.6</v>
      </c>
      <c r="D15" s="46">
        <v>0.3</v>
      </c>
      <c r="E15" s="46">
        <v>1.6</v>
      </c>
      <c r="F15" s="46">
        <v>1</v>
      </c>
      <c r="G15" s="72">
        <f t="shared" si="0"/>
        <v>1</v>
      </c>
      <c r="H15" s="53">
        <f t="shared" si="1"/>
        <v>0.56124860801609111</v>
      </c>
      <c r="I15" s="61">
        <v>0.6</v>
      </c>
      <c r="J15" s="46">
        <v>1.2</v>
      </c>
      <c r="K15" s="46">
        <v>1.1000000000000001</v>
      </c>
      <c r="L15" s="46">
        <v>0.3</v>
      </c>
      <c r="M15" s="46">
        <v>0.3</v>
      </c>
      <c r="N15" s="72">
        <f t="shared" si="2"/>
        <v>0.7</v>
      </c>
      <c r="O15" s="49">
        <f t="shared" si="3"/>
        <v>0.43011626335213138</v>
      </c>
      <c r="P15" s="61">
        <v>0.3</v>
      </c>
      <c r="Q15" s="46">
        <v>0.6</v>
      </c>
      <c r="R15" s="46">
        <v>0.4</v>
      </c>
      <c r="S15" s="46">
        <v>1.4</v>
      </c>
      <c r="T15" s="46">
        <v>0.4</v>
      </c>
      <c r="U15" s="72">
        <f t="shared" si="4"/>
        <v>0.61999999999999988</v>
      </c>
      <c r="V15" s="49">
        <f t="shared" si="5"/>
        <v>0.44944410108488475</v>
      </c>
      <c r="W15" s="28">
        <v>0.3</v>
      </c>
      <c r="X15" s="63">
        <v>0.5</v>
      </c>
      <c r="Y15" s="63">
        <v>0.6</v>
      </c>
      <c r="Z15" s="63">
        <v>0.9</v>
      </c>
      <c r="AA15" s="63">
        <v>0.4</v>
      </c>
      <c r="AB15" s="72">
        <f t="shared" si="6"/>
        <v>0.53999999999999992</v>
      </c>
      <c r="AC15" s="49">
        <f t="shared" si="7"/>
        <v>0.23021728866442687</v>
      </c>
      <c r="AD15" s="12" t="s">
        <v>13</v>
      </c>
      <c r="AE15" s="6">
        <v>1.3</v>
      </c>
      <c r="AF15" s="7">
        <v>8.4</v>
      </c>
    </row>
    <row r="16" spans="1:32">
      <c r="A16" s="5" t="s">
        <v>18</v>
      </c>
      <c r="B16" s="61">
        <v>0.5</v>
      </c>
      <c r="C16" s="46">
        <v>0.4</v>
      </c>
      <c r="D16" s="46">
        <v>0.2</v>
      </c>
      <c r="E16" s="46">
        <v>0.5</v>
      </c>
      <c r="F16" s="46">
        <v>0.6</v>
      </c>
      <c r="G16" s="72">
        <f t="shared" si="0"/>
        <v>0.44000000000000006</v>
      </c>
      <c r="H16" s="53">
        <f t="shared" si="1"/>
        <v>0.15165750888103088</v>
      </c>
      <c r="I16" s="61">
        <v>0.4</v>
      </c>
      <c r="J16" s="46">
        <v>0.4</v>
      </c>
      <c r="K16" s="46">
        <v>0.9</v>
      </c>
      <c r="L16" s="46">
        <v>0.2</v>
      </c>
      <c r="M16" s="46">
        <v>0.5</v>
      </c>
      <c r="N16" s="72">
        <f t="shared" si="2"/>
        <v>0.48000000000000009</v>
      </c>
      <c r="O16" s="49">
        <f t="shared" si="3"/>
        <v>0.25884358211089559</v>
      </c>
      <c r="P16" s="61">
        <v>0.3</v>
      </c>
      <c r="Q16" s="46">
        <v>0.4</v>
      </c>
      <c r="R16" s="46">
        <v>0.4</v>
      </c>
      <c r="S16" s="46">
        <v>0.5</v>
      </c>
      <c r="T16" s="46">
        <v>0.3</v>
      </c>
      <c r="U16" s="72">
        <f t="shared" si="4"/>
        <v>0.38</v>
      </c>
      <c r="V16" s="49">
        <f t="shared" si="5"/>
        <v>8.3666002653407429E-2</v>
      </c>
      <c r="W16" s="28">
        <v>0.3</v>
      </c>
      <c r="X16" s="63">
        <v>0.3</v>
      </c>
      <c r="Y16" s="63">
        <v>0.7</v>
      </c>
      <c r="Z16" s="63">
        <v>0.7</v>
      </c>
      <c r="AA16" s="63">
        <v>0.2</v>
      </c>
      <c r="AB16" s="72">
        <f t="shared" si="6"/>
        <v>0.43999999999999995</v>
      </c>
      <c r="AC16" s="49">
        <f t="shared" si="7"/>
        <v>0.24083189157584603</v>
      </c>
      <c r="AD16" s="12" t="s">
        <v>13</v>
      </c>
      <c r="AE16" s="6">
        <v>0</v>
      </c>
      <c r="AF16" s="7">
        <v>0.3</v>
      </c>
    </row>
    <row r="17" spans="1:32" ht="13" thickBot="1">
      <c r="A17" s="5" t="s">
        <v>19</v>
      </c>
      <c r="B17" s="64">
        <v>1.4</v>
      </c>
      <c r="C17" s="65">
        <v>0.8</v>
      </c>
      <c r="D17" s="65">
        <v>0.9</v>
      </c>
      <c r="E17" s="65">
        <v>1</v>
      </c>
      <c r="F17" s="65">
        <v>1.2</v>
      </c>
      <c r="G17" s="73">
        <f t="shared" si="0"/>
        <v>1.06</v>
      </c>
      <c r="H17" s="68">
        <f t="shared" si="1"/>
        <v>0.24083189157584556</v>
      </c>
      <c r="I17" s="64">
        <v>0.8</v>
      </c>
      <c r="J17" s="65">
        <v>0.8</v>
      </c>
      <c r="K17" s="65">
        <v>1.8</v>
      </c>
      <c r="L17" s="65">
        <v>1</v>
      </c>
      <c r="M17" s="65">
        <v>2.4</v>
      </c>
      <c r="N17" s="73">
        <f t="shared" si="2"/>
        <v>1.36</v>
      </c>
      <c r="O17" s="70">
        <f t="shared" si="3"/>
        <v>0.71274118724821844</v>
      </c>
      <c r="P17" s="64">
        <v>0.6</v>
      </c>
      <c r="Q17" s="65">
        <v>0.9</v>
      </c>
      <c r="R17" s="65">
        <v>0.9</v>
      </c>
      <c r="S17" s="65">
        <v>1</v>
      </c>
      <c r="T17" s="65">
        <v>0.7</v>
      </c>
      <c r="U17" s="73">
        <f t="shared" si="4"/>
        <v>0.82</v>
      </c>
      <c r="V17" s="70">
        <f t="shared" si="5"/>
        <v>0.16431676725154989</v>
      </c>
      <c r="W17" s="29">
        <v>0.9</v>
      </c>
      <c r="X17" s="69">
        <v>0.6</v>
      </c>
      <c r="Y17" s="69">
        <v>2.6</v>
      </c>
      <c r="Z17" s="69">
        <v>1.3</v>
      </c>
      <c r="AA17" s="69">
        <v>0.4</v>
      </c>
      <c r="AB17" s="73">
        <f t="shared" si="6"/>
        <v>1.1599999999999999</v>
      </c>
      <c r="AC17" s="70">
        <f t="shared" si="7"/>
        <v>0.87349871207689844</v>
      </c>
      <c r="AD17" s="13" t="s">
        <v>13</v>
      </c>
      <c r="AE17" s="9">
        <v>0.4</v>
      </c>
      <c r="AF17" s="10">
        <v>2</v>
      </c>
    </row>
    <row r="18" spans="1:32" ht="13" thickBot="1"/>
    <row r="19" spans="1:32" ht="13" thickBot="1">
      <c r="B19" s="80" t="s">
        <v>30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2"/>
      <c r="AE19" s="82"/>
      <c r="AF19" s="83"/>
    </row>
    <row r="20" spans="1:32" ht="13" thickBot="1">
      <c r="A20" s="14" t="s">
        <v>21</v>
      </c>
      <c r="B20" s="84" t="s">
        <v>26</v>
      </c>
      <c r="C20" s="85"/>
      <c r="D20" s="85"/>
      <c r="E20" s="85"/>
      <c r="F20" s="85"/>
      <c r="G20" s="15" t="s">
        <v>28</v>
      </c>
      <c r="H20" s="16" t="s">
        <v>29</v>
      </c>
      <c r="I20" s="86" t="s">
        <v>25</v>
      </c>
      <c r="J20" s="87"/>
      <c r="K20" s="87"/>
      <c r="L20" s="87"/>
      <c r="M20" s="87"/>
      <c r="N20" s="17" t="s">
        <v>28</v>
      </c>
      <c r="O20" s="18" t="s">
        <v>29</v>
      </c>
      <c r="P20" s="88" t="s">
        <v>24</v>
      </c>
      <c r="Q20" s="89"/>
      <c r="R20" s="89"/>
      <c r="S20" s="89"/>
      <c r="T20" s="89"/>
      <c r="U20" s="19" t="s">
        <v>28</v>
      </c>
      <c r="V20" s="20" t="s">
        <v>29</v>
      </c>
      <c r="W20" s="90" t="s">
        <v>23</v>
      </c>
      <c r="X20" s="91"/>
      <c r="Y20" s="91"/>
      <c r="Z20" s="91"/>
      <c r="AA20" s="92"/>
      <c r="AB20" s="21" t="s">
        <v>28</v>
      </c>
      <c r="AC20" s="22" t="s">
        <v>29</v>
      </c>
      <c r="AD20" s="2" t="s">
        <v>20</v>
      </c>
      <c r="AE20" s="78" t="s">
        <v>22</v>
      </c>
      <c r="AF20" s="79"/>
    </row>
    <row r="21" spans="1:32">
      <c r="A21" s="5" t="s">
        <v>0</v>
      </c>
      <c r="B21" s="58">
        <v>8.4700000000000006</v>
      </c>
      <c r="C21" s="42">
        <v>8.5299999999999994</v>
      </c>
      <c r="D21" s="42">
        <v>8.23</v>
      </c>
      <c r="E21" s="42">
        <v>8.4700000000000006</v>
      </c>
      <c r="F21" s="43">
        <v>7.77</v>
      </c>
      <c r="G21" s="44">
        <f t="shared" ref="G21:G34" si="8">AVERAGE(B21:F21)</f>
        <v>8.2940000000000005</v>
      </c>
      <c r="H21" s="52">
        <f t="shared" ref="H21:H34" si="9">STDEVA(B21:F21)</f>
        <v>0.31476975712415595</v>
      </c>
      <c r="I21" s="58">
        <v>7.71</v>
      </c>
      <c r="J21" s="42">
        <v>8.41</v>
      </c>
      <c r="K21" s="42">
        <v>7.78</v>
      </c>
      <c r="L21" s="60">
        <v>8.73</v>
      </c>
      <c r="M21" s="43">
        <v>7.98</v>
      </c>
      <c r="N21" s="44">
        <f t="shared" ref="N21:N34" si="10">AVERAGE(I21:M21)</f>
        <v>8.1219999999999999</v>
      </c>
      <c r="O21" s="45">
        <f t="shared" ref="O21:O34" si="11">STDEVA(I21:M21)</f>
        <v>0.43574074861091439</v>
      </c>
      <c r="P21" s="58">
        <v>8.56</v>
      </c>
      <c r="Q21" s="42">
        <v>8.66</v>
      </c>
      <c r="R21" s="42">
        <v>7.84</v>
      </c>
      <c r="S21" s="42">
        <v>8.0399999999999991</v>
      </c>
      <c r="T21" s="43">
        <v>7.42</v>
      </c>
      <c r="U21" s="44">
        <f t="shared" ref="U21:U34" si="12">AVERAGE(P21:T21)</f>
        <v>8.1039999999999992</v>
      </c>
      <c r="V21" s="45">
        <f t="shared" ref="V21:V34" si="13">STDEVA(P21:T21)</f>
        <v>0.51447060168682157</v>
      </c>
      <c r="W21" s="58">
        <v>7.62</v>
      </c>
      <c r="X21" s="42">
        <v>7.64</v>
      </c>
      <c r="Y21" s="42">
        <v>6.51</v>
      </c>
      <c r="Z21" s="42">
        <v>6.91</v>
      </c>
      <c r="AA21" s="43">
        <v>7.19</v>
      </c>
      <c r="AB21" s="44">
        <f t="shared" ref="AB21:AB34" si="14">AVERAGE(W21:AA21)</f>
        <v>7.1739999999999995</v>
      </c>
      <c r="AC21" s="45">
        <f t="shared" ref="AC21:AC34" si="15">STDEVA(W21:AA21)</f>
        <v>0.48138342306315451</v>
      </c>
      <c r="AD21" s="11" t="s">
        <v>1</v>
      </c>
      <c r="AE21" s="3">
        <v>6.5</v>
      </c>
      <c r="AF21" s="4">
        <v>10.1</v>
      </c>
    </row>
    <row r="22" spans="1:32">
      <c r="A22" s="5" t="s">
        <v>2</v>
      </c>
      <c r="B22" s="61">
        <v>47.1</v>
      </c>
      <c r="C22" s="46">
        <v>50.1</v>
      </c>
      <c r="D22" s="46">
        <v>49.5</v>
      </c>
      <c r="E22" s="46">
        <v>49</v>
      </c>
      <c r="F22" s="47">
        <v>49.3</v>
      </c>
      <c r="G22" s="48">
        <f t="shared" si="8"/>
        <v>49</v>
      </c>
      <c r="H22" s="53">
        <f t="shared" si="9"/>
        <v>1.1357816691600542</v>
      </c>
      <c r="I22" s="61">
        <v>55.3</v>
      </c>
      <c r="J22" s="46">
        <v>49.2</v>
      </c>
      <c r="K22" s="46">
        <v>49.3</v>
      </c>
      <c r="L22" s="63">
        <v>53.2</v>
      </c>
      <c r="M22" s="47">
        <v>52.1</v>
      </c>
      <c r="N22" s="48">
        <f t="shared" si="10"/>
        <v>51.820000000000007</v>
      </c>
      <c r="O22" s="49">
        <f t="shared" si="11"/>
        <v>2.6128528469854548</v>
      </c>
      <c r="P22" s="61">
        <v>51.9</v>
      </c>
      <c r="Q22" s="46">
        <v>53</v>
      </c>
      <c r="R22" s="46">
        <v>50.4</v>
      </c>
      <c r="S22" s="46">
        <v>51</v>
      </c>
      <c r="T22" s="47">
        <v>53.8</v>
      </c>
      <c r="U22" s="48">
        <f t="shared" si="12"/>
        <v>52.02</v>
      </c>
      <c r="V22" s="49">
        <f t="shared" si="13"/>
        <v>1.3971399357258381</v>
      </c>
      <c r="W22" s="61">
        <v>52.3</v>
      </c>
      <c r="X22" s="46">
        <v>54.2</v>
      </c>
      <c r="Y22" s="46">
        <v>51.1</v>
      </c>
      <c r="Z22" s="46">
        <v>51.7</v>
      </c>
      <c r="AA22" s="47">
        <v>55.5</v>
      </c>
      <c r="AB22" s="48">
        <f t="shared" si="14"/>
        <v>52.96</v>
      </c>
      <c r="AC22" s="49">
        <f t="shared" si="15"/>
        <v>1.8352111595127139</v>
      </c>
      <c r="AD22" s="12" t="s">
        <v>3</v>
      </c>
      <c r="AE22" s="6">
        <v>42.3</v>
      </c>
      <c r="AF22" s="7">
        <v>55.9</v>
      </c>
    </row>
    <row r="23" spans="1:32">
      <c r="A23" s="5" t="s">
        <v>4</v>
      </c>
      <c r="B23" s="61">
        <v>39.9</v>
      </c>
      <c r="C23" s="46">
        <v>42.7</v>
      </c>
      <c r="D23" s="46">
        <v>40.799999999999997</v>
      </c>
      <c r="E23" s="46">
        <v>41.5</v>
      </c>
      <c r="F23" s="47">
        <v>38.299999999999997</v>
      </c>
      <c r="G23" s="48">
        <f t="shared" si="8"/>
        <v>40.64</v>
      </c>
      <c r="H23" s="53">
        <f t="shared" si="9"/>
        <v>1.6607227342335042</v>
      </c>
      <c r="I23" s="61">
        <v>42.6</v>
      </c>
      <c r="J23" s="46">
        <v>41.4</v>
      </c>
      <c r="K23" s="46">
        <v>38.4</v>
      </c>
      <c r="L23" s="63">
        <v>46.5</v>
      </c>
      <c r="M23" s="47">
        <v>41.6</v>
      </c>
      <c r="N23" s="48">
        <f t="shared" si="10"/>
        <v>42.1</v>
      </c>
      <c r="O23" s="49">
        <f t="shared" si="11"/>
        <v>2.9171904291629649</v>
      </c>
      <c r="P23" s="61">
        <v>44.4</v>
      </c>
      <c r="Q23" s="46">
        <v>45.9</v>
      </c>
      <c r="R23" s="46">
        <v>39.5</v>
      </c>
      <c r="S23" s="46">
        <v>41</v>
      </c>
      <c r="T23" s="47">
        <v>39.9</v>
      </c>
      <c r="U23" s="48">
        <f t="shared" si="12"/>
        <v>42.14</v>
      </c>
      <c r="V23" s="49">
        <f t="shared" si="13"/>
        <v>2.8518415103227595</v>
      </c>
      <c r="W23" s="61">
        <v>39.9</v>
      </c>
      <c r="X23" s="46">
        <v>41.5</v>
      </c>
      <c r="Y23" s="46">
        <v>33.299999999999997</v>
      </c>
      <c r="Z23" s="46">
        <v>35.700000000000003</v>
      </c>
      <c r="AA23" s="47">
        <v>39.9</v>
      </c>
      <c r="AB23" s="48">
        <f t="shared" si="14"/>
        <v>38.06</v>
      </c>
      <c r="AC23" s="49">
        <f t="shared" si="15"/>
        <v>3.421695486158872</v>
      </c>
      <c r="AD23" s="12" t="s">
        <v>5</v>
      </c>
      <c r="AE23" s="6">
        <v>32.799999999999997</v>
      </c>
      <c r="AF23" s="7">
        <v>48</v>
      </c>
    </row>
    <row r="24" spans="1:32">
      <c r="A24" s="5" t="s">
        <v>6</v>
      </c>
      <c r="B24" s="61">
        <v>16.2</v>
      </c>
      <c r="C24" s="46">
        <v>16.7</v>
      </c>
      <c r="D24" s="46">
        <v>16.5</v>
      </c>
      <c r="E24" s="46">
        <v>16.7</v>
      </c>
      <c r="F24" s="47">
        <v>16.600000000000001</v>
      </c>
      <c r="G24" s="48">
        <f t="shared" si="8"/>
        <v>16.54</v>
      </c>
      <c r="H24" s="53">
        <f t="shared" si="9"/>
        <v>0.20736441353327731</v>
      </c>
      <c r="I24" s="61">
        <v>18</v>
      </c>
      <c r="J24" s="46">
        <v>16.600000000000001</v>
      </c>
      <c r="K24" s="46">
        <v>17</v>
      </c>
      <c r="L24" s="63">
        <v>17.3</v>
      </c>
      <c r="M24" s="47">
        <v>17.2</v>
      </c>
      <c r="N24" s="48">
        <f t="shared" si="10"/>
        <v>17.220000000000002</v>
      </c>
      <c r="O24" s="49">
        <f t="shared" si="11"/>
        <v>0.51185935568278873</v>
      </c>
      <c r="P24" s="61">
        <v>17.399999999999999</v>
      </c>
      <c r="Q24" s="46">
        <v>17.5</v>
      </c>
      <c r="R24" s="46">
        <v>17</v>
      </c>
      <c r="S24" s="46">
        <v>16.600000000000001</v>
      </c>
      <c r="T24" s="47">
        <v>18.2</v>
      </c>
      <c r="U24" s="48">
        <f t="shared" si="12"/>
        <v>17.34</v>
      </c>
      <c r="V24" s="49">
        <f t="shared" si="13"/>
        <v>0.59833101206606287</v>
      </c>
      <c r="W24" s="61">
        <v>17.3</v>
      </c>
      <c r="X24" s="46">
        <v>18.2</v>
      </c>
      <c r="Y24" s="46">
        <v>16.899999999999999</v>
      </c>
      <c r="Z24" s="46">
        <v>17.7</v>
      </c>
      <c r="AA24" s="47">
        <v>18.600000000000001</v>
      </c>
      <c r="AB24" s="48">
        <f t="shared" si="14"/>
        <v>17.739999999999998</v>
      </c>
      <c r="AC24" s="49">
        <f t="shared" si="15"/>
        <v>0.68044103344816065</v>
      </c>
      <c r="AD24" s="12" t="s">
        <v>7</v>
      </c>
      <c r="AE24" s="6">
        <v>13.7</v>
      </c>
      <c r="AF24" s="7">
        <v>18.100000000000001</v>
      </c>
    </row>
    <row r="25" spans="1:32">
      <c r="A25" s="5" t="s">
        <v>8</v>
      </c>
      <c r="B25" s="61">
        <v>34.4</v>
      </c>
      <c r="C25" s="46">
        <v>33.299999999999997</v>
      </c>
      <c r="D25" s="46">
        <v>33.4</v>
      </c>
      <c r="E25" s="46">
        <v>34.200000000000003</v>
      </c>
      <c r="F25" s="47">
        <v>33.6</v>
      </c>
      <c r="G25" s="48">
        <f t="shared" si="8"/>
        <v>33.78</v>
      </c>
      <c r="H25" s="53">
        <f t="shared" si="9"/>
        <v>0.49193495504995471</v>
      </c>
      <c r="I25" s="61">
        <v>32.5</v>
      </c>
      <c r="J25" s="46">
        <v>33.799999999999997</v>
      </c>
      <c r="K25" s="46">
        <v>34.6</v>
      </c>
      <c r="L25" s="63">
        <v>32.5</v>
      </c>
      <c r="M25" s="47">
        <v>33.1</v>
      </c>
      <c r="N25" s="48">
        <f t="shared" si="10"/>
        <v>33.299999999999997</v>
      </c>
      <c r="O25" s="49">
        <f t="shared" si="11"/>
        <v>0.90277350426338943</v>
      </c>
      <c r="P25" s="61">
        <v>33.5</v>
      </c>
      <c r="Q25" s="46">
        <v>33</v>
      </c>
      <c r="R25" s="46">
        <v>33.700000000000003</v>
      </c>
      <c r="S25" s="46">
        <v>32.6</v>
      </c>
      <c r="T25" s="47">
        <v>33.799999999999997</v>
      </c>
      <c r="U25" s="48">
        <f t="shared" si="12"/>
        <v>33.320000000000007</v>
      </c>
      <c r="V25" s="49">
        <f t="shared" si="13"/>
        <v>0.50695167422546239</v>
      </c>
      <c r="W25" s="61">
        <v>33</v>
      </c>
      <c r="X25" s="46">
        <v>33.5</v>
      </c>
      <c r="Y25" s="46">
        <v>33</v>
      </c>
      <c r="Z25" s="46">
        <v>34.299999999999997</v>
      </c>
      <c r="AA25" s="47">
        <v>33.6</v>
      </c>
      <c r="AB25" s="48">
        <f t="shared" si="14"/>
        <v>33.480000000000004</v>
      </c>
      <c r="AC25" s="49">
        <f t="shared" si="15"/>
        <v>0.53572380943915399</v>
      </c>
      <c r="AD25" s="12" t="s">
        <v>9</v>
      </c>
      <c r="AE25" s="6">
        <v>29.5</v>
      </c>
      <c r="AF25" s="7">
        <v>35.1</v>
      </c>
    </row>
    <row r="26" spans="1:32">
      <c r="A26" s="5" t="s">
        <v>10</v>
      </c>
      <c r="B26" s="61">
        <v>19.899999999999999</v>
      </c>
      <c r="C26" s="46">
        <v>22.1</v>
      </c>
      <c r="D26" s="46">
        <v>20.7</v>
      </c>
      <c r="E26" s="46">
        <v>20.2</v>
      </c>
      <c r="F26" s="47">
        <v>20.399999999999999</v>
      </c>
      <c r="G26" s="48">
        <f t="shared" si="8"/>
        <v>20.660000000000004</v>
      </c>
      <c r="H26" s="53">
        <f t="shared" si="9"/>
        <v>0.85615419172016094</v>
      </c>
      <c r="I26" s="61">
        <v>22.9</v>
      </c>
      <c r="J26" s="46">
        <v>19.399999999999999</v>
      </c>
      <c r="K26" s="46">
        <v>19.600000000000001</v>
      </c>
      <c r="L26" s="63">
        <v>22</v>
      </c>
      <c r="M26" s="47">
        <v>22.4</v>
      </c>
      <c r="N26" s="48">
        <f t="shared" si="10"/>
        <v>21.26</v>
      </c>
      <c r="O26" s="49">
        <f t="shared" si="11"/>
        <v>1.6395121225535352</v>
      </c>
      <c r="P26" s="61">
        <v>21</v>
      </c>
      <c r="Q26" s="46">
        <v>23.1</v>
      </c>
      <c r="R26" s="46">
        <v>21.4</v>
      </c>
      <c r="S26" s="46">
        <v>21.1</v>
      </c>
      <c r="T26" s="47">
        <v>23.5</v>
      </c>
      <c r="U26" s="48">
        <f t="shared" si="12"/>
        <v>22.02</v>
      </c>
      <c r="V26" s="49">
        <f t="shared" si="13"/>
        <v>1.186170308176697</v>
      </c>
      <c r="W26" s="61">
        <v>22.4</v>
      </c>
      <c r="X26" s="46">
        <v>24.5</v>
      </c>
      <c r="Y26" s="46">
        <v>21</v>
      </c>
      <c r="Z26" s="46">
        <v>24.7</v>
      </c>
      <c r="AA26" s="47">
        <v>27.5</v>
      </c>
      <c r="AB26" s="48">
        <f t="shared" si="14"/>
        <v>24.020000000000003</v>
      </c>
      <c r="AC26" s="49">
        <f t="shared" si="15"/>
        <v>2.4772969139770069</v>
      </c>
      <c r="AD26" s="12" t="s">
        <v>5</v>
      </c>
      <c r="AE26" s="6">
        <v>0</v>
      </c>
      <c r="AF26" s="7">
        <v>99.9</v>
      </c>
    </row>
    <row r="27" spans="1:32">
      <c r="A27" s="5" t="s">
        <v>11</v>
      </c>
      <c r="B27" s="61">
        <v>29.3</v>
      </c>
      <c r="C27" s="46">
        <v>35.200000000000003</v>
      </c>
      <c r="D27" s="46">
        <v>32.299999999999997</v>
      </c>
      <c r="E27" s="46">
        <v>31.3</v>
      </c>
      <c r="F27" s="47">
        <v>31.3</v>
      </c>
      <c r="G27" s="48">
        <f t="shared" si="8"/>
        <v>31.880000000000003</v>
      </c>
      <c r="H27" s="53">
        <f t="shared" si="9"/>
        <v>2.1522081683703371</v>
      </c>
      <c r="I27" s="61">
        <v>42.1</v>
      </c>
      <c r="J27" s="46">
        <v>29.9</v>
      </c>
      <c r="K27" s="46">
        <v>31.3</v>
      </c>
      <c r="L27" s="63">
        <v>38.4</v>
      </c>
      <c r="M27" s="47">
        <v>37.799999999999997</v>
      </c>
      <c r="N27" s="48">
        <f t="shared" si="10"/>
        <v>35.9</v>
      </c>
      <c r="O27" s="49">
        <f t="shared" si="11"/>
        <v>5.1346859689760977</v>
      </c>
      <c r="P27" s="61">
        <v>34.799999999999997</v>
      </c>
      <c r="Q27" s="46">
        <v>39.9</v>
      </c>
      <c r="R27" s="46">
        <v>33.700000000000003</v>
      </c>
      <c r="S27" s="46">
        <v>33.299999999999997</v>
      </c>
      <c r="T27" s="47">
        <v>40.9</v>
      </c>
      <c r="U27" s="48">
        <f t="shared" si="12"/>
        <v>36.519999999999996</v>
      </c>
      <c r="V27" s="49">
        <f t="shared" si="13"/>
        <v>3.6016662810427063</v>
      </c>
      <c r="W27" s="61">
        <v>38</v>
      </c>
      <c r="X27" s="46">
        <v>44.2</v>
      </c>
      <c r="Y27" s="46">
        <v>34.700000000000003</v>
      </c>
      <c r="Z27" s="46">
        <v>40.9</v>
      </c>
      <c r="AA27" s="47">
        <v>49.4</v>
      </c>
      <c r="AB27" s="48">
        <f t="shared" si="14"/>
        <v>41.440000000000005</v>
      </c>
      <c r="AC27" s="49">
        <f t="shared" si="15"/>
        <v>5.6685977101925538</v>
      </c>
      <c r="AD27" s="12" t="s">
        <v>3</v>
      </c>
      <c r="AE27" s="6">
        <v>0</v>
      </c>
      <c r="AF27" s="7">
        <v>99.9</v>
      </c>
    </row>
    <row r="28" spans="1:32">
      <c r="A28" s="5" t="s">
        <v>12</v>
      </c>
      <c r="B28" s="61">
        <v>620</v>
      </c>
      <c r="C28" s="46">
        <v>542</v>
      </c>
      <c r="D28" s="46">
        <v>829</v>
      </c>
      <c r="E28" s="46">
        <v>683</v>
      </c>
      <c r="F28" s="47">
        <v>536</v>
      </c>
      <c r="G28" s="48">
        <f t="shared" si="8"/>
        <v>642</v>
      </c>
      <c r="H28" s="53">
        <f t="shared" si="9"/>
        <v>120.79942052841147</v>
      </c>
      <c r="I28" s="61">
        <v>835</v>
      </c>
      <c r="J28" s="46">
        <v>701</v>
      </c>
      <c r="K28" s="46">
        <v>672</v>
      </c>
      <c r="L28" s="63">
        <v>626</v>
      </c>
      <c r="M28" s="47">
        <v>667</v>
      </c>
      <c r="N28" s="48">
        <f t="shared" si="10"/>
        <v>700.2</v>
      </c>
      <c r="O28" s="49">
        <f t="shared" si="11"/>
        <v>79.960615305286098</v>
      </c>
      <c r="P28" s="61">
        <v>946</v>
      </c>
      <c r="Q28" s="46">
        <v>735</v>
      </c>
      <c r="R28" s="46">
        <v>166</v>
      </c>
      <c r="S28" s="46">
        <v>745</v>
      </c>
      <c r="T28" s="47">
        <v>841</v>
      </c>
      <c r="U28" s="48">
        <f t="shared" si="12"/>
        <v>686.6</v>
      </c>
      <c r="V28" s="49">
        <f t="shared" si="13"/>
        <v>303.27594695260626</v>
      </c>
      <c r="W28" s="61">
        <v>632</v>
      </c>
      <c r="X28" s="46">
        <v>1105</v>
      </c>
      <c r="Y28" s="46">
        <v>290</v>
      </c>
      <c r="Z28" s="46">
        <v>974</v>
      </c>
      <c r="AA28" s="47">
        <v>1157</v>
      </c>
      <c r="AB28" s="48">
        <f t="shared" si="14"/>
        <v>831.6</v>
      </c>
      <c r="AC28" s="49">
        <f t="shared" si="15"/>
        <v>365.40429663593181</v>
      </c>
      <c r="AD28" s="12" t="s">
        <v>13</v>
      </c>
      <c r="AE28" s="6">
        <v>250</v>
      </c>
      <c r="AF28" s="7">
        <v>1540</v>
      </c>
    </row>
    <row r="29" spans="1:32">
      <c r="A29" s="5" t="s">
        <v>14</v>
      </c>
      <c r="B29" s="61">
        <v>5.2</v>
      </c>
      <c r="C29" s="46">
        <v>5.3</v>
      </c>
      <c r="D29" s="46">
        <v>5.3</v>
      </c>
      <c r="E29" s="46">
        <v>5.4</v>
      </c>
      <c r="F29" s="47">
        <v>5.5</v>
      </c>
      <c r="G29" s="48">
        <f t="shared" si="8"/>
        <v>5.3400000000000007</v>
      </c>
      <c r="H29" s="53">
        <f t="shared" si="9"/>
        <v>0.11401754250991382</v>
      </c>
      <c r="I29" s="61">
        <v>5.5</v>
      </c>
      <c r="J29" s="46">
        <v>5.2</v>
      </c>
      <c r="K29" s="46">
        <v>5.4</v>
      </c>
      <c r="L29" s="63">
        <v>5.4</v>
      </c>
      <c r="M29" s="47">
        <v>5.6</v>
      </c>
      <c r="N29" s="48">
        <f t="shared" si="10"/>
        <v>5.42</v>
      </c>
      <c r="O29" s="49">
        <f t="shared" si="11"/>
        <v>0.14832396974191306</v>
      </c>
      <c r="P29" s="61">
        <v>5.7</v>
      </c>
      <c r="Q29" s="46">
        <v>5.5</v>
      </c>
      <c r="R29" s="46">
        <v>6.9</v>
      </c>
      <c r="S29" s="46">
        <v>5.6</v>
      </c>
      <c r="T29" s="47">
        <v>5.3</v>
      </c>
      <c r="U29" s="48">
        <f t="shared" si="12"/>
        <v>5.8000000000000007</v>
      </c>
      <c r="V29" s="49">
        <f t="shared" si="13"/>
        <v>0.6324555320336761</v>
      </c>
      <c r="W29" s="61">
        <v>5.5</v>
      </c>
      <c r="X29" s="46">
        <v>5.6</v>
      </c>
      <c r="Y29" s="46">
        <v>5.4</v>
      </c>
      <c r="Z29" s="46">
        <v>5.7</v>
      </c>
      <c r="AA29" s="47">
        <v>5.4</v>
      </c>
      <c r="AB29" s="48">
        <f t="shared" si="14"/>
        <v>5.5200000000000005</v>
      </c>
      <c r="AC29" s="49">
        <f t="shared" si="15"/>
        <v>0.13038404810405282</v>
      </c>
      <c r="AD29" s="12" t="s">
        <v>3</v>
      </c>
      <c r="AE29" s="6">
        <v>0</v>
      </c>
      <c r="AF29" s="7">
        <v>99.9</v>
      </c>
    </row>
    <row r="30" spans="1:32">
      <c r="A30" s="5" t="s">
        <v>15</v>
      </c>
      <c r="B30" s="61">
        <v>13.7</v>
      </c>
      <c r="C30" s="46">
        <v>14.2</v>
      </c>
      <c r="D30" s="46">
        <v>13.6</v>
      </c>
      <c r="E30" s="46">
        <v>14.2</v>
      </c>
      <c r="F30" s="47">
        <v>12.9</v>
      </c>
      <c r="G30" s="48">
        <f t="shared" si="8"/>
        <v>13.720000000000002</v>
      </c>
      <c r="H30" s="53">
        <f t="shared" si="9"/>
        <v>0.53572380943915454</v>
      </c>
      <c r="I30" s="61">
        <v>13.9</v>
      </c>
      <c r="J30" s="46">
        <v>14</v>
      </c>
      <c r="K30" s="46">
        <v>13.2</v>
      </c>
      <c r="L30" s="63">
        <v>15.1</v>
      </c>
      <c r="M30" s="47">
        <v>13.7</v>
      </c>
      <c r="N30" s="48">
        <f t="shared" si="10"/>
        <v>13.979999999999999</v>
      </c>
      <c r="O30" s="49">
        <f t="shared" si="11"/>
        <v>0.69785385289471613</v>
      </c>
      <c r="P30" s="61">
        <v>14.9</v>
      </c>
      <c r="Q30" s="46">
        <v>15.1</v>
      </c>
      <c r="R30" s="46">
        <v>13.3</v>
      </c>
      <c r="S30" s="46">
        <v>13.4</v>
      </c>
      <c r="T30" s="47">
        <v>13.5</v>
      </c>
      <c r="U30" s="48">
        <f t="shared" si="12"/>
        <v>14.039999999999997</v>
      </c>
      <c r="V30" s="49">
        <f t="shared" si="13"/>
        <v>0.88204308284799759</v>
      </c>
      <c r="W30" s="61">
        <v>13.2</v>
      </c>
      <c r="X30" s="46">
        <v>13.9</v>
      </c>
      <c r="Y30" s="46">
        <v>11</v>
      </c>
      <c r="Z30" s="46">
        <v>12.2</v>
      </c>
      <c r="AA30" s="47">
        <v>13.4</v>
      </c>
      <c r="AB30" s="48">
        <f t="shared" si="14"/>
        <v>12.739999999999998</v>
      </c>
      <c r="AC30" s="49">
        <f t="shared" si="15"/>
        <v>1.1523888232710349</v>
      </c>
      <c r="AD30" s="12" t="s">
        <v>9</v>
      </c>
      <c r="AE30" s="6">
        <v>10</v>
      </c>
      <c r="AF30" s="7">
        <v>16.100000000000001</v>
      </c>
    </row>
    <row r="31" spans="1:32">
      <c r="A31" s="5" t="s">
        <v>16</v>
      </c>
      <c r="B31" s="61">
        <v>1.4</v>
      </c>
      <c r="C31" s="46">
        <v>4.0999999999999996</v>
      </c>
      <c r="D31" s="46">
        <v>1.9</v>
      </c>
      <c r="E31" s="46">
        <v>1.2</v>
      </c>
      <c r="F31" s="47">
        <v>2.2000000000000002</v>
      </c>
      <c r="G31" s="48">
        <f t="shared" si="8"/>
        <v>2.16</v>
      </c>
      <c r="H31" s="53">
        <f t="shared" si="9"/>
        <v>1.154556191789728</v>
      </c>
      <c r="I31" s="61">
        <v>1</v>
      </c>
      <c r="J31" s="46">
        <v>1.3</v>
      </c>
      <c r="K31" s="46">
        <v>2.9</v>
      </c>
      <c r="L31" s="63">
        <v>1.8</v>
      </c>
      <c r="M31" s="47">
        <v>1</v>
      </c>
      <c r="N31" s="48">
        <f t="shared" si="10"/>
        <v>1.5999999999999999</v>
      </c>
      <c r="O31" s="49">
        <f t="shared" si="11"/>
        <v>0.79686887252546212</v>
      </c>
      <c r="P31" s="61">
        <v>4.3</v>
      </c>
      <c r="Q31" s="46">
        <v>1.7</v>
      </c>
      <c r="R31" s="46">
        <v>1.7</v>
      </c>
      <c r="S31" s="46">
        <v>3.3</v>
      </c>
      <c r="T31" s="47">
        <v>2.1</v>
      </c>
      <c r="U31" s="48">
        <f t="shared" si="12"/>
        <v>2.62</v>
      </c>
      <c r="V31" s="49">
        <f t="shared" si="13"/>
        <v>1.1454256850621081</v>
      </c>
      <c r="W31" s="61">
        <v>0.8</v>
      </c>
      <c r="X31" s="46">
        <v>1.4</v>
      </c>
      <c r="Y31" s="46">
        <v>0.7</v>
      </c>
      <c r="Z31" s="46">
        <v>1.6</v>
      </c>
      <c r="AA31" s="47">
        <v>1.3</v>
      </c>
      <c r="AB31" s="48">
        <f t="shared" si="14"/>
        <v>1.1599999999999999</v>
      </c>
      <c r="AC31" s="49">
        <f t="shared" si="15"/>
        <v>0.39115214431215922</v>
      </c>
      <c r="AD31" s="12" t="s">
        <v>13</v>
      </c>
      <c r="AE31" s="6">
        <v>2.6</v>
      </c>
      <c r="AF31" s="7">
        <v>10.1</v>
      </c>
    </row>
    <row r="32" spans="1:32">
      <c r="A32" s="5" t="s">
        <v>17</v>
      </c>
      <c r="B32" s="61">
        <v>0.5</v>
      </c>
      <c r="C32" s="46">
        <v>0.8</v>
      </c>
      <c r="D32" s="46">
        <v>0.5</v>
      </c>
      <c r="E32" s="46">
        <v>0.4</v>
      </c>
      <c r="F32" s="47">
        <v>0.6</v>
      </c>
      <c r="G32" s="48">
        <f t="shared" si="8"/>
        <v>0.56000000000000005</v>
      </c>
      <c r="H32" s="53">
        <f t="shared" si="9"/>
        <v>0.15165750888103088</v>
      </c>
      <c r="I32" s="61">
        <v>0.3</v>
      </c>
      <c r="J32" s="46">
        <v>0.5</v>
      </c>
      <c r="K32" s="46">
        <v>0.7</v>
      </c>
      <c r="L32" s="63">
        <v>0.4</v>
      </c>
      <c r="M32" s="47">
        <v>0.3</v>
      </c>
      <c r="N32" s="48">
        <f t="shared" si="10"/>
        <v>0.43999999999999995</v>
      </c>
      <c r="O32" s="49">
        <f t="shared" si="11"/>
        <v>0.16733200530681519</v>
      </c>
      <c r="P32" s="61">
        <v>1.4</v>
      </c>
      <c r="Q32" s="46">
        <v>0.5</v>
      </c>
      <c r="R32" s="46">
        <v>0.6</v>
      </c>
      <c r="S32" s="46">
        <v>1.2</v>
      </c>
      <c r="T32" s="47">
        <v>0.2</v>
      </c>
      <c r="U32" s="48">
        <f t="shared" si="12"/>
        <v>0.78</v>
      </c>
      <c r="V32" s="49">
        <f t="shared" si="13"/>
        <v>0.50199601592044507</v>
      </c>
      <c r="W32" s="61">
        <v>0.2</v>
      </c>
      <c r="X32" s="46">
        <v>0.4</v>
      </c>
      <c r="Y32" s="46">
        <v>0.2</v>
      </c>
      <c r="Z32" s="46">
        <v>0.4</v>
      </c>
      <c r="AA32" s="47">
        <v>0.3</v>
      </c>
      <c r="AB32" s="48">
        <f t="shared" si="14"/>
        <v>0.30000000000000004</v>
      </c>
      <c r="AC32" s="49">
        <f t="shared" si="15"/>
        <v>9.9999999999999908E-2</v>
      </c>
      <c r="AD32" s="12" t="s">
        <v>13</v>
      </c>
      <c r="AE32" s="6">
        <v>1.3</v>
      </c>
      <c r="AF32" s="7">
        <v>8.4</v>
      </c>
    </row>
    <row r="33" spans="1:32">
      <c r="A33" s="5" t="s">
        <v>18</v>
      </c>
      <c r="B33" s="61">
        <v>0.3</v>
      </c>
      <c r="C33" s="46">
        <v>1</v>
      </c>
      <c r="D33" s="46">
        <v>0.3</v>
      </c>
      <c r="E33" s="46">
        <v>0.3</v>
      </c>
      <c r="F33" s="47">
        <v>0.6</v>
      </c>
      <c r="G33" s="48">
        <f t="shared" si="8"/>
        <v>0.5</v>
      </c>
      <c r="H33" s="53">
        <f t="shared" si="9"/>
        <v>0.30822070014844893</v>
      </c>
      <c r="I33" s="61">
        <v>0.1</v>
      </c>
      <c r="J33" s="46">
        <v>0.3</v>
      </c>
      <c r="K33" s="46">
        <v>0.6</v>
      </c>
      <c r="L33" s="63">
        <v>0.4</v>
      </c>
      <c r="M33" s="47">
        <v>0.3</v>
      </c>
      <c r="N33" s="48">
        <f t="shared" si="10"/>
        <v>0.33999999999999997</v>
      </c>
      <c r="O33" s="49">
        <f t="shared" si="11"/>
        <v>0.18165902124584951</v>
      </c>
      <c r="P33" s="61">
        <v>0.8</v>
      </c>
      <c r="Q33" s="46">
        <v>0.4</v>
      </c>
      <c r="R33" s="46">
        <v>0.4</v>
      </c>
      <c r="S33" s="46">
        <v>0.7</v>
      </c>
      <c r="T33" s="47">
        <v>0.4</v>
      </c>
      <c r="U33" s="48">
        <f t="shared" si="12"/>
        <v>0.53999999999999992</v>
      </c>
      <c r="V33" s="49">
        <f t="shared" si="13"/>
        <v>0.19493588689617966</v>
      </c>
      <c r="W33" s="61">
        <v>0.3</v>
      </c>
      <c r="X33" s="46">
        <v>0.3</v>
      </c>
      <c r="Y33" s="46">
        <v>0.2</v>
      </c>
      <c r="Z33" s="46">
        <v>0.3</v>
      </c>
      <c r="AA33" s="47">
        <v>0.3</v>
      </c>
      <c r="AB33" s="48">
        <f t="shared" si="14"/>
        <v>0.28000000000000003</v>
      </c>
      <c r="AC33" s="49">
        <f t="shared" si="15"/>
        <v>4.4721359549995655E-2</v>
      </c>
      <c r="AD33" s="12" t="s">
        <v>13</v>
      </c>
      <c r="AE33" s="6">
        <v>0</v>
      </c>
      <c r="AF33" s="7">
        <v>0.3</v>
      </c>
    </row>
    <row r="34" spans="1:32" ht="13" thickBot="1">
      <c r="A34" s="5" t="s">
        <v>19</v>
      </c>
      <c r="B34" s="64">
        <v>0.6</v>
      </c>
      <c r="C34" s="65">
        <v>2.2999999999999998</v>
      </c>
      <c r="D34" s="65">
        <v>1.1000000000000001</v>
      </c>
      <c r="E34" s="65">
        <v>0.5</v>
      </c>
      <c r="F34" s="66">
        <v>1</v>
      </c>
      <c r="G34" s="67">
        <f t="shared" si="8"/>
        <v>1.1000000000000001</v>
      </c>
      <c r="H34" s="68">
        <f t="shared" si="9"/>
        <v>0.71763500472036612</v>
      </c>
      <c r="I34" s="64">
        <v>0.6</v>
      </c>
      <c r="J34" s="65">
        <v>0.5</v>
      </c>
      <c r="K34" s="65">
        <v>1.6</v>
      </c>
      <c r="L34" s="69">
        <v>1</v>
      </c>
      <c r="M34" s="66">
        <v>0.4</v>
      </c>
      <c r="N34" s="67">
        <f t="shared" si="10"/>
        <v>0.82000000000000006</v>
      </c>
      <c r="O34" s="70">
        <f t="shared" si="11"/>
        <v>0.49193495504995349</v>
      </c>
      <c r="P34" s="64">
        <v>2.1</v>
      </c>
      <c r="Q34" s="65">
        <v>0.8</v>
      </c>
      <c r="R34" s="65">
        <v>0.7</v>
      </c>
      <c r="S34" s="65">
        <v>1.4</v>
      </c>
      <c r="T34" s="66">
        <v>1.5</v>
      </c>
      <c r="U34" s="67">
        <f t="shared" si="12"/>
        <v>1.3</v>
      </c>
      <c r="V34" s="70">
        <f t="shared" si="13"/>
        <v>0.57008771254956914</v>
      </c>
      <c r="W34" s="64">
        <v>0.3</v>
      </c>
      <c r="X34" s="65">
        <v>0.7</v>
      </c>
      <c r="Y34" s="65">
        <v>0.3</v>
      </c>
      <c r="Z34" s="65">
        <v>0.9</v>
      </c>
      <c r="AA34" s="66">
        <v>0.7</v>
      </c>
      <c r="AB34" s="67">
        <f t="shared" si="14"/>
        <v>0.58000000000000007</v>
      </c>
      <c r="AC34" s="70">
        <f t="shared" si="15"/>
        <v>0.26832815729997456</v>
      </c>
      <c r="AD34" s="13" t="s">
        <v>13</v>
      </c>
      <c r="AE34" s="9">
        <v>0.4</v>
      </c>
      <c r="AF34" s="10">
        <v>2</v>
      </c>
    </row>
    <row r="35" spans="1:32" ht="13" thickBot="1"/>
    <row r="36" spans="1:32" ht="16" customHeight="1" thickBot="1">
      <c r="B36" s="93" t="s">
        <v>31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3"/>
    </row>
    <row r="37" spans="1:32" ht="16" customHeight="1" thickBot="1">
      <c r="A37" s="25" t="s">
        <v>21</v>
      </c>
      <c r="B37" s="94" t="s">
        <v>26</v>
      </c>
      <c r="C37" s="95"/>
      <c r="D37" s="95"/>
      <c r="E37" s="95"/>
      <c r="F37" s="95"/>
      <c r="G37" s="34" t="s">
        <v>28</v>
      </c>
      <c r="H37" s="35" t="s">
        <v>29</v>
      </c>
      <c r="I37" s="96" t="s">
        <v>25</v>
      </c>
      <c r="J37" s="97"/>
      <c r="K37" s="97"/>
      <c r="L37" s="97"/>
      <c r="M37" s="97"/>
      <c r="N37" s="40" t="s">
        <v>28</v>
      </c>
      <c r="O37" s="41" t="s">
        <v>29</v>
      </c>
      <c r="P37" s="98" t="s">
        <v>24</v>
      </c>
      <c r="Q37" s="99"/>
      <c r="R37" s="99"/>
      <c r="S37" s="99"/>
      <c r="T37" s="99"/>
      <c r="U37" s="50" t="s">
        <v>28</v>
      </c>
      <c r="V37" s="51" t="s">
        <v>29</v>
      </c>
      <c r="W37" s="100" t="s">
        <v>23</v>
      </c>
      <c r="X37" s="101"/>
      <c r="Y37" s="101"/>
      <c r="Z37" s="101"/>
      <c r="AA37" s="102"/>
      <c r="AB37" s="54" t="s">
        <v>28</v>
      </c>
      <c r="AC37" s="55" t="s">
        <v>29</v>
      </c>
      <c r="AD37" s="26" t="s">
        <v>20</v>
      </c>
      <c r="AE37" s="76" t="s">
        <v>22</v>
      </c>
      <c r="AF37" s="77"/>
    </row>
    <row r="38" spans="1:32" ht="16" customHeight="1">
      <c r="A38" s="74" t="s">
        <v>16</v>
      </c>
      <c r="B38" s="58">
        <v>1.39</v>
      </c>
      <c r="C38" s="42">
        <v>2.44</v>
      </c>
      <c r="D38" s="42">
        <v>3.17</v>
      </c>
      <c r="E38" s="42">
        <v>1.93</v>
      </c>
      <c r="F38" s="42">
        <v>1.85</v>
      </c>
      <c r="G38" s="59">
        <f t="shared" ref="G38:G54" si="16">AVERAGE(B38:F38)</f>
        <v>2.1559999999999997</v>
      </c>
      <c r="H38" s="45">
        <f t="shared" ref="H38:H54" si="17">STDEVA(B38:F38)</f>
        <v>0.67829197253100482</v>
      </c>
      <c r="I38" s="42">
        <v>2.02</v>
      </c>
      <c r="J38" s="42">
        <v>2</v>
      </c>
      <c r="K38" s="42">
        <v>1.63</v>
      </c>
      <c r="L38" s="60">
        <v>1.98</v>
      </c>
      <c r="M38" s="42">
        <v>1.89</v>
      </c>
      <c r="N38" s="59">
        <f t="shared" ref="N38:N54" si="18">AVERAGE(I38:M38)</f>
        <v>1.9039999999999999</v>
      </c>
      <c r="O38" s="45">
        <f t="shared" ref="O38:O54" si="19">STDEVA(I38:M38)</f>
        <v>0.16102794788483152</v>
      </c>
      <c r="P38" s="42">
        <v>1.95</v>
      </c>
      <c r="Q38" s="42">
        <v>1.76</v>
      </c>
      <c r="R38" s="42">
        <v>2.73</v>
      </c>
      <c r="S38" s="42">
        <v>2.1800000000000002</v>
      </c>
      <c r="T38" s="42">
        <v>2.25</v>
      </c>
      <c r="U38" s="59">
        <f t="shared" ref="U38:U54" si="20">AVERAGE(P38:T38)</f>
        <v>2.1739999999999999</v>
      </c>
      <c r="V38" s="45">
        <f t="shared" ref="V38:V54" si="21">STDEVA(P38:T38)</f>
        <v>0.36623762777737728</v>
      </c>
      <c r="W38" s="42">
        <v>1.97</v>
      </c>
      <c r="X38" s="42">
        <v>1.75</v>
      </c>
      <c r="Y38" s="42">
        <v>1.79</v>
      </c>
      <c r="Z38" s="42">
        <v>1.96</v>
      </c>
      <c r="AA38" s="42">
        <v>1.4</v>
      </c>
      <c r="AB38" s="59">
        <f t="shared" ref="AB38:AB54" si="22">AVERAGE(W38:AA38)</f>
        <v>1.7739999999999998</v>
      </c>
      <c r="AC38" s="45">
        <f t="shared" ref="AC38:AC54" si="23">STDEVA(W38:AA38)</f>
        <v>0.23114930239998677</v>
      </c>
      <c r="AD38" s="74" t="s">
        <v>44</v>
      </c>
      <c r="AE38" s="75">
        <v>1.8</v>
      </c>
      <c r="AF38" s="23">
        <v>10.7</v>
      </c>
    </row>
    <row r="39" spans="1:32" ht="16" customHeight="1">
      <c r="A39" s="56" t="s">
        <v>32</v>
      </c>
      <c r="B39" s="61">
        <v>0.92</v>
      </c>
      <c r="C39" s="46">
        <v>1.49</v>
      </c>
      <c r="D39" s="46">
        <v>2.1800000000000002</v>
      </c>
      <c r="E39" s="46">
        <v>1.66</v>
      </c>
      <c r="F39" s="46">
        <v>1.55</v>
      </c>
      <c r="G39" s="62">
        <f t="shared" si="16"/>
        <v>1.56</v>
      </c>
      <c r="H39" s="49">
        <f t="shared" si="17"/>
        <v>0.44972213643537745</v>
      </c>
      <c r="I39" s="46">
        <v>1.55</v>
      </c>
      <c r="J39" s="46">
        <v>1.59</v>
      </c>
      <c r="K39" s="46">
        <v>1.26</v>
      </c>
      <c r="L39" s="63">
        <v>1.55</v>
      </c>
      <c r="M39" s="46">
        <v>1.36</v>
      </c>
      <c r="N39" s="62">
        <f t="shared" si="18"/>
        <v>1.4620000000000002</v>
      </c>
      <c r="O39" s="49">
        <f t="shared" si="19"/>
        <v>0.14411800720243118</v>
      </c>
      <c r="P39" s="46">
        <v>1.46</v>
      </c>
      <c r="Q39" s="46">
        <v>1.44</v>
      </c>
      <c r="R39" s="46">
        <v>2.15</v>
      </c>
      <c r="S39" s="46">
        <v>1.71</v>
      </c>
      <c r="T39" s="46">
        <v>1.57</v>
      </c>
      <c r="U39" s="62">
        <f t="shared" si="20"/>
        <v>1.6659999999999999</v>
      </c>
      <c r="V39" s="49">
        <f t="shared" si="21"/>
        <v>0.29108418026405958</v>
      </c>
      <c r="W39" s="46">
        <v>1.5</v>
      </c>
      <c r="X39" s="46">
        <v>1.35</v>
      </c>
      <c r="Y39" s="46">
        <v>1.37</v>
      </c>
      <c r="Z39" s="46">
        <v>1.54</v>
      </c>
      <c r="AA39" s="46">
        <v>1.24</v>
      </c>
      <c r="AB39" s="62">
        <f t="shared" si="22"/>
        <v>1.4000000000000001</v>
      </c>
      <c r="AC39" s="49">
        <f t="shared" si="23"/>
        <v>0.12103718436910205</v>
      </c>
      <c r="AD39" s="56" t="s">
        <v>44</v>
      </c>
      <c r="AE39" s="57">
        <v>0.1</v>
      </c>
      <c r="AF39" s="24">
        <v>2.4</v>
      </c>
    </row>
    <row r="40" spans="1:32" ht="16" customHeight="1">
      <c r="A40" s="56" t="s">
        <v>33</v>
      </c>
      <c r="B40" s="61">
        <v>0.02</v>
      </c>
      <c r="C40" s="46">
        <v>0</v>
      </c>
      <c r="D40" s="46">
        <v>0.05</v>
      </c>
      <c r="E40" s="46">
        <v>0.02</v>
      </c>
      <c r="F40" s="46">
        <v>0</v>
      </c>
      <c r="G40" s="62">
        <f t="shared" si="16"/>
        <v>1.8000000000000002E-2</v>
      </c>
      <c r="H40" s="49">
        <f t="shared" si="17"/>
        <v>2.0493901531919202E-2</v>
      </c>
      <c r="I40" s="46">
        <v>7.0000000000000007E-2</v>
      </c>
      <c r="J40" s="46">
        <v>0.01</v>
      </c>
      <c r="K40" s="46">
        <v>0.01</v>
      </c>
      <c r="L40" s="63">
        <v>0.03</v>
      </c>
      <c r="M40" s="46">
        <v>0.04</v>
      </c>
      <c r="N40" s="62">
        <f t="shared" si="18"/>
        <v>3.2000000000000001E-2</v>
      </c>
      <c r="O40" s="49">
        <f t="shared" si="19"/>
        <v>2.4899799195977467E-2</v>
      </c>
      <c r="P40" s="46">
        <v>0.06</v>
      </c>
      <c r="Q40" s="46">
        <v>0.02</v>
      </c>
      <c r="R40" s="46">
        <v>0.02</v>
      </c>
      <c r="S40" s="46">
        <v>0.01</v>
      </c>
      <c r="T40" s="46">
        <v>0.03</v>
      </c>
      <c r="U40" s="62">
        <f t="shared" si="20"/>
        <v>2.8000000000000004E-2</v>
      </c>
      <c r="V40" s="49">
        <f t="shared" si="21"/>
        <v>1.9235384061671343E-2</v>
      </c>
      <c r="W40" s="46">
        <v>0.09</v>
      </c>
      <c r="X40" s="46">
        <v>7.0000000000000007E-2</v>
      </c>
      <c r="Y40" s="46">
        <v>0</v>
      </c>
      <c r="Z40" s="46">
        <v>0.09</v>
      </c>
      <c r="AA40" s="46">
        <v>0.08</v>
      </c>
      <c r="AB40" s="62">
        <f t="shared" si="22"/>
        <v>6.6000000000000003E-2</v>
      </c>
      <c r="AC40" s="49">
        <f t="shared" si="23"/>
        <v>3.781534080237807E-2</v>
      </c>
      <c r="AD40" s="56" t="s">
        <v>44</v>
      </c>
      <c r="AE40" s="57">
        <v>0.9</v>
      </c>
      <c r="AF40" s="24">
        <v>9.3000000000000007</v>
      </c>
    </row>
    <row r="41" spans="1:32" ht="16" customHeight="1">
      <c r="A41" s="56" t="s">
        <v>34</v>
      </c>
      <c r="B41" s="61">
        <v>0.37</v>
      </c>
      <c r="C41" s="46">
        <v>0.78</v>
      </c>
      <c r="D41" s="46">
        <v>0.8</v>
      </c>
      <c r="E41" s="46">
        <v>0.18</v>
      </c>
      <c r="F41" s="46">
        <v>0.21</v>
      </c>
      <c r="G41" s="62">
        <f t="shared" si="16"/>
        <v>0.46799999999999997</v>
      </c>
      <c r="H41" s="49">
        <f t="shared" si="17"/>
        <v>0.30277054017853205</v>
      </c>
      <c r="I41" s="46">
        <v>0.33</v>
      </c>
      <c r="J41" s="46">
        <v>0.31</v>
      </c>
      <c r="K41" s="46">
        <v>0.19</v>
      </c>
      <c r="L41" s="63">
        <v>0.32</v>
      </c>
      <c r="M41" s="46">
        <v>0.44</v>
      </c>
      <c r="N41" s="62">
        <f t="shared" si="18"/>
        <v>0.318</v>
      </c>
      <c r="O41" s="49">
        <f t="shared" si="19"/>
        <v>8.871302046486744E-2</v>
      </c>
      <c r="P41" s="46">
        <v>0.38</v>
      </c>
      <c r="Q41" s="46">
        <v>0.22</v>
      </c>
      <c r="R41" s="46">
        <v>0.37</v>
      </c>
      <c r="S41" s="46">
        <v>0.39</v>
      </c>
      <c r="T41" s="46">
        <v>0.57999999999999996</v>
      </c>
      <c r="U41" s="62">
        <f t="shared" si="20"/>
        <v>0.38800000000000001</v>
      </c>
      <c r="V41" s="49">
        <f t="shared" si="21"/>
        <v>0.12794530081249575</v>
      </c>
      <c r="W41" s="46">
        <v>0.3</v>
      </c>
      <c r="X41" s="46">
        <v>0.26</v>
      </c>
      <c r="Y41" s="46">
        <v>0.35</v>
      </c>
      <c r="Z41" s="46">
        <v>0.28999999999999998</v>
      </c>
      <c r="AA41" s="46">
        <v>0.03</v>
      </c>
      <c r="AB41" s="62">
        <f t="shared" si="22"/>
        <v>0.246</v>
      </c>
      <c r="AC41" s="49">
        <f t="shared" si="23"/>
        <v>0.12501999840025602</v>
      </c>
      <c r="AD41" s="56" t="s">
        <v>44</v>
      </c>
      <c r="AE41" s="57">
        <v>0</v>
      </c>
      <c r="AF41" s="24">
        <v>0.4</v>
      </c>
    </row>
    <row r="42" spans="1:32" ht="16" customHeight="1">
      <c r="A42" s="56" t="s">
        <v>35</v>
      </c>
      <c r="B42" s="61">
        <v>0.06</v>
      </c>
      <c r="C42" s="46">
        <v>0.13</v>
      </c>
      <c r="D42" s="46">
        <v>0.11</v>
      </c>
      <c r="E42" s="46">
        <v>0.05</v>
      </c>
      <c r="F42" s="46">
        <v>0.08</v>
      </c>
      <c r="G42" s="62">
        <f t="shared" si="16"/>
        <v>8.5999999999999993E-2</v>
      </c>
      <c r="H42" s="49">
        <f t="shared" si="17"/>
        <v>3.361547262794326E-2</v>
      </c>
      <c r="I42" s="46">
        <v>0.05</v>
      </c>
      <c r="J42" s="46">
        <v>7.0000000000000007E-2</v>
      </c>
      <c r="K42" s="46">
        <v>0.15</v>
      </c>
      <c r="L42" s="63">
        <v>7.0000000000000007E-2</v>
      </c>
      <c r="M42" s="46">
        <v>0.05</v>
      </c>
      <c r="N42" s="62">
        <f t="shared" si="18"/>
        <v>7.8E-2</v>
      </c>
      <c r="O42" s="49">
        <f t="shared" si="19"/>
        <v>4.1472882706655431E-2</v>
      </c>
      <c r="P42" s="46">
        <v>0.04</v>
      </c>
      <c r="Q42" s="46">
        <v>0.08</v>
      </c>
      <c r="R42" s="46">
        <v>0.12</v>
      </c>
      <c r="S42" s="46">
        <v>0.05</v>
      </c>
      <c r="T42" s="46">
        <v>0.03</v>
      </c>
      <c r="U42" s="62">
        <f t="shared" si="20"/>
        <v>6.3999999999999987E-2</v>
      </c>
      <c r="V42" s="49">
        <f t="shared" si="21"/>
        <v>3.6469165057620968E-2</v>
      </c>
      <c r="W42" s="46">
        <v>0.08</v>
      </c>
      <c r="X42" s="46">
        <v>0.06</v>
      </c>
      <c r="Y42" s="46">
        <v>0.05</v>
      </c>
      <c r="Z42" s="46">
        <v>0.04</v>
      </c>
      <c r="AA42" s="46">
        <v>0.05</v>
      </c>
      <c r="AB42" s="62">
        <f t="shared" si="22"/>
        <v>5.6000000000000008E-2</v>
      </c>
      <c r="AC42" s="49">
        <f t="shared" si="23"/>
        <v>1.5165750888103107E-2</v>
      </c>
      <c r="AD42" s="56" t="s">
        <v>44</v>
      </c>
      <c r="AE42" s="57">
        <v>0</v>
      </c>
      <c r="AF42" s="24">
        <v>0.2</v>
      </c>
    </row>
    <row r="43" spans="1:32" ht="16" customHeight="1">
      <c r="A43" s="56" t="s">
        <v>36</v>
      </c>
      <c r="B43" s="61">
        <v>0.02</v>
      </c>
      <c r="C43" s="46">
        <v>0.04</v>
      </c>
      <c r="D43" s="46">
        <v>0.03</v>
      </c>
      <c r="E43" s="46">
        <v>0.02</v>
      </c>
      <c r="F43" s="46">
        <v>0.01</v>
      </c>
      <c r="G43" s="62">
        <f t="shared" si="16"/>
        <v>2.4E-2</v>
      </c>
      <c r="H43" s="49">
        <f t="shared" si="17"/>
        <v>1.1401754250991381E-2</v>
      </c>
      <c r="I43" s="46">
        <v>0.02</v>
      </c>
      <c r="J43" s="46">
        <v>0.02</v>
      </c>
      <c r="K43" s="46">
        <v>0.02</v>
      </c>
      <c r="L43" s="63">
        <v>0.01</v>
      </c>
      <c r="M43" s="46">
        <v>0</v>
      </c>
      <c r="N43" s="62">
        <f t="shared" si="18"/>
        <v>1.3999999999999999E-2</v>
      </c>
      <c r="O43" s="49">
        <f t="shared" si="19"/>
        <v>8.9442719099991647E-3</v>
      </c>
      <c r="P43" s="46">
        <v>0.01</v>
      </c>
      <c r="Q43" s="46">
        <v>0</v>
      </c>
      <c r="R43" s="46">
        <v>7.0000000000000007E-2</v>
      </c>
      <c r="S43" s="46">
        <v>0.02</v>
      </c>
      <c r="T43" s="46">
        <v>0.04</v>
      </c>
      <c r="U43" s="62">
        <f t="shared" si="20"/>
        <v>2.8000000000000004E-2</v>
      </c>
      <c r="V43" s="49">
        <f t="shared" si="21"/>
        <v>2.7748873851023217E-2</v>
      </c>
      <c r="W43" s="46">
        <v>0</v>
      </c>
      <c r="X43" s="46">
        <v>0.01</v>
      </c>
      <c r="Y43" s="46">
        <v>0.02</v>
      </c>
      <c r="Z43" s="46">
        <v>0</v>
      </c>
      <c r="AA43" s="46">
        <v>0</v>
      </c>
      <c r="AB43" s="62">
        <f t="shared" si="22"/>
        <v>6.0000000000000001E-3</v>
      </c>
      <c r="AC43" s="49">
        <f t="shared" si="23"/>
        <v>8.9442719099991595E-3</v>
      </c>
      <c r="AD43" s="56" t="s">
        <v>44</v>
      </c>
      <c r="AE43" s="57">
        <v>0</v>
      </c>
      <c r="AF43" s="24">
        <v>0.2</v>
      </c>
    </row>
    <row r="44" spans="1:32" ht="16" customHeight="1">
      <c r="A44" s="56" t="s">
        <v>37</v>
      </c>
      <c r="B44" s="61">
        <v>66</v>
      </c>
      <c r="C44" s="46">
        <v>61</v>
      </c>
      <c r="D44" s="46">
        <v>68.7</v>
      </c>
      <c r="E44" s="46">
        <v>85.8</v>
      </c>
      <c r="F44" s="46">
        <v>83.8</v>
      </c>
      <c r="G44" s="62">
        <f t="shared" si="16"/>
        <v>73.06</v>
      </c>
      <c r="H44" s="49">
        <f t="shared" si="17"/>
        <v>11.08999549143282</v>
      </c>
      <c r="I44" s="46">
        <v>76.5</v>
      </c>
      <c r="J44" s="46">
        <v>79.2</v>
      </c>
      <c r="K44" s="46">
        <v>76.900000000000006</v>
      </c>
      <c r="L44" s="63">
        <v>78.2</v>
      </c>
      <c r="M44" s="46">
        <v>71.900000000000006</v>
      </c>
      <c r="N44" s="62">
        <f t="shared" si="18"/>
        <v>76.540000000000006</v>
      </c>
      <c r="O44" s="49">
        <f t="shared" si="19"/>
        <v>2.8058866691297411</v>
      </c>
      <c r="P44" s="46">
        <v>74.7</v>
      </c>
      <c r="Q44" s="46">
        <v>81.599999999999994</v>
      </c>
      <c r="R44" s="46">
        <v>78.5</v>
      </c>
      <c r="S44" s="46">
        <v>78.5</v>
      </c>
      <c r="T44" s="46">
        <v>69.7</v>
      </c>
      <c r="U44" s="62">
        <f t="shared" si="20"/>
        <v>76.599999999999994</v>
      </c>
      <c r="V44" s="49">
        <f t="shared" si="21"/>
        <v>4.5672748986676917</v>
      </c>
      <c r="W44" s="46">
        <v>75.8</v>
      </c>
      <c r="X44" s="46">
        <v>77</v>
      </c>
      <c r="Y44" s="46">
        <v>76.599999999999994</v>
      </c>
      <c r="Z44" s="46">
        <v>78.099999999999994</v>
      </c>
      <c r="AA44" s="46">
        <v>88.3</v>
      </c>
      <c r="AB44" s="62">
        <f t="shared" si="22"/>
        <v>79.16</v>
      </c>
      <c r="AC44" s="49">
        <f t="shared" si="23"/>
        <v>5.1761955140817468</v>
      </c>
      <c r="AD44" s="56" t="s">
        <v>5</v>
      </c>
      <c r="AE44" s="57">
        <v>6.6</v>
      </c>
      <c r="AF44" s="24">
        <v>38.9</v>
      </c>
    </row>
    <row r="45" spans="1:32" ht="16" customHeight="1">
      <c r="A45" s="56" t="s">
        <v>38</v>
      </c>
      <c r="B45" s="61">
        <v>1.4</v>
      </c>
      <c r="C45" s="46">
        <v>0.2</v>
      </c>
      <c r="D45" s="46">
        <v>1.7</v>
      </c>
      <c r="E45" s="46">
        <v>1.1000000000000001</v>
      </c>
      <c r="F45" s="46">
        <v>0.3</v>
      </c>
      <c r="G45" s="62">
        <f t="shared" si="16"/>
        <v>0.94000000000000006</v>
      </c>
      <c r="H45" s="49">
        <f t="shared" si="17"/>
        <v>0.66558245169174912</v>
      </c>
      <c r="I45" s="46">
        <v>3.5</v>
      </c>
      <c r="J45" s="46">
        <v>0.9</v>
      </c>
      <c r="K45" s="46">
        <v>1</v>
      </c>
      <c r="L45" s="63">
        <v>1.7</v>
      </c>
      <c r="M45" s="46">
        <v>2.1</v>
      </c>
      <c r="N45" s="62">
        <f t="shared" si="18"/>
        <v>1.8400000000000003</v>
      </c>
      <c r="O45" s="49">
        <f t="shared" si="19"/>
        <v>1.0526157893552608</v>
      </c>
      <c r="P45" s="46">
        <v>3.3</v>
      </c>
      <c r="Q45" s="46">
        <v>1.6</v>
      </c>
      <c r="R45" s="46">
        <v>1</v>
      </c>
      <c r="S45" s="46">
        <v>0.7</v>
      </c>
      <c r="T45" s="46">
        <v>1.5</v>
      </c>
      <c r="U45" s="62">
        <f t="shared" si="20"/>
        <v>1.6200000000000003</v>
      </c>
      <c r="V45" s="49">
        <f t="shared" si="21"/>
        <v>1.0084641788382958</v>
      </c>
      <c r="W45" s="46">
        <v>4.5999999999999996</v>
      </c>
      <c r="X45" s="46">
        <v>4</v>
      </c>
      <c r="Y45" s="46">
        <v>0.5</v>
      </c>
      <c r="Z45" s="46">
        <v>4.9000000000000004</v>
      </c>
      <c r="AA45" s="46">
        <v>5.5</v>
      </c>
      <c r="AB45" s="62">
        <f t="shared" si="22"/>
        <v>3.9</v>
      </c>
      <c r="AC45" s="49">
        <f t="shared" si="23"/>
        <v>1.9761072845369507</v>
      </c>
      <c r="AD45" s="56" t="s">
        <v>5</v>
      </c>
      <c r="AE45" s="57">
        <v>55.8</v>
      </c>
      <c r="AF45" s="24">
        <v>91.6</v>
      </c>
    </row>
    <row r="46" spans="1:32" ht="16" customHeight="1">
      <c r="A46" s="56" t="s">
        <v>39</v>
      </c>
      <c r="B46" s="61">
        <v>26.3</v>
      </c>
      <c r="C46" s="46">
        <v>31.6</v>
      </c>
      <c r="D46" s="46">
        <v>25</v>
      </c>
      <c r="E46" s="46">
        <v>9.1</v>
      </c>
      <c r="F46" s="46">
        <v>11.1</v>
      </c>
      <c r="G46" s="62">
        <f t="shared" si="16"/>
        <v>20.619999999999997</v>
      </c>
      <c r="H46" s="49">
        <f t="shared" si="17"/>
        <v>9.941679938521462</v>
      </c>
      <c r="I46" s="46">
        <v>16.5</v>
      </c>
      <c r="J46" s="46">
        <v>15.4</v>
      </c>
      <c r="K46" s="46">
        <v>11.2</v>
      </c>
      <c r="L46" s="63">
        <v>15.8</v>
      </c>
      <c r="M46" s="46">
        <v>23.1</v>
      </c>
      <c r="N46" s="62">
        <f t="shared" si="18"/>
        <v>16.399999999999999</v>
      </c>
      <c r="O46" s="49">
        <f t="shared" si="19"/>
        <v>4.2807709586007974</v>
      </c>
      <c r="P46" s="46">
        <v>19.3</v>
      </c>
      <c r="Q46" s="46">
        <v>12.4</v>
      </c>
      <c r="R46" s="46">
        <v>13.5</v>
      </c>
      <c r="S46" s="46">
        <v>17.7</v>
      </c>
      <c r="T46" s="46">
        <v>25.7</v>
      </c>
      <c r="U46" s="62">
        <f t="shared" si="20"/>
        <v>17.720000000000002</v>
      </c>
      <c r="V46" s="49">
        <f t="shared" si="21"/>
        <v>5.2983016146685999</v>
      </c>
      <c r="W46" s="46">
        <v>15</v>
      </c>
      <c r="X46" s="46">
        <v>14.6</v>
      </c>
      <c r="Y46" s="46">
        <v>19.399999999999999</v>
      </c>
      <c r="Z46" s="46">
        <v>14.6</v>
      </c>
      <c r="AA46" s="46">
        <v>2.6</v>
      </c>
      <c r="AB46" s="62">
        <f t="shared" si="22"/>
        <v>13.24</v>
      </c>
      <c r="AC46" s="49">
        <f t="shared" si="23"/>
        <v>6.2839478037297543</v>
      </c>
      <c r="AD46" s="56" t="s">
        <v>5</v>
      </c>
      <c r="AE46" s="57">
        <v>0</v>
      </c>
      <c r="AF46" s="24">
        <v>7.5</v>
      </c>
    </row>
    <row r="47" spans="1:32" ht="16" customHeight="1">
      <c r="A47" s="56" t="s">
        <v>40</v>
      </c>
      <c r="B47" s="61">
        <v>4.5999999999999996</v>
      </c>
      <c r="C47" s="46">
        <v>5.6</v>
      </c>
      <c r="D47" s="46">
        <v>3.6</v>
      </c>
      <c r="E47" s="46">
        <v>3</v>
      </c>
      <c r="F47" s="46">
        <v>3.9</v>
      </c>
      <c r="G47" s="62">
        <f t="shared" si="16"/>
        <v>4.1399999999999988</v>
      </c>
      <c r="H47" s="49">
        <f t="shared" si="17"/>
        <v>0.9989994994993765</v>
      </c>
      <c r="I47" s="46">
        <v>2.5</v>
      </c>
      <c r="J47" s="46">
        <v>3.2</v>
      </c>
      <c r="K47" s="46">
        <v>9.5</v>
      </c>
      <c r="L47" s="63">
        <v>3.7</v>
      </c>
      <c r="M47" s="46">
        <v>2.6</v>
      </c>
      <c r="N47" s="62">
        <f t="shared" si="18"/>
        <v>4.3</v>
      </c>
      <c r="O47" s="49">
        <f t="shared" si="19"/>
        <v>2.9470324056582755</v>
      </c>
      <c r="P47" s="46">
        <v>2</v>
      </c>
      <c r="Q47" s="46">
        <v>4.4000000000000004</v>
      </c>
      <c r="R47" s="46">
        <v>4.5</v>
      </c>
      <c r="S47" s="46">
        <v>2.1</v>
      </c>
      <c r="T47" s="46">
        <v>1.5</v>
      </c>
      <c r="U47" s="62">
        <f t="shared" si="20"/>
        <v>2.9</v>
      </c>
      <c r="V47" s="49">
        <f t="shared" si="21"/>
        <v>1.4335271186831451</v>
      </c>
      <c r="W47" s="46">
        <v>4.2</v>
      </c>
      <c r="X47" s="46">
        <v>3.5</v>
      </c>
      <c r="Y47" s="46">
        <v>2.5</v>
      </c>
      <c r="Z47" s="46">
        <v>2</v>
      </c>
      <c r="AA47" s="46">
        <v>3.5</v>
      </c>
      <c r="AB47" s="62">
        <f t="shared" si="22"/>
        <v>3.1399999999999997</v>
      </c>
      <c r="AC47" s="49">
        <f t="shared" si="23"/>
        <v>0.87920418561333147</v>
      </c>
      <c r="AD47" s="56" t="s">
        <v>5</v>
      </c>
      <c r="AE47" s="57">
        <v>0</v>
      </c>
      <c r="AF47" s="24">
        <v>3.9</v>
      </c>
    </row>
    <row r="48" spans="1:32" ht="16" customHeight="1">
      <c r="A48" s="56" t="s">
        <v>41</v>
      </c>
      <c r="B48" s="61">
        <v>1.7</v>
      </c>
      <c r="C48" s="46">
        <v>1.6</v>
      </c>
      <c r="D48" s="46">
        <v>1</v>
      </c>
      <c r="E48" s="46">
        <v>1</v>
      </c>
      <c r="F48" s="46">
        <v>0.9</v>
      </c>
      <c r="G48" s="62">
        <f t="shared" si="16"/>
        <v>1.24</v>
      </c>
      <c r="H48" s="49">
        <f t="shared" si="17"/>
        <v>0.37815340802378045</v>
      </c>
      <c r="I48" s="46">
        <v>1</v>
      </c>
      <c r="J48" s="46">
        <v>1.3</v>
      </c>
      <c r="K48" s="46">
        <v>1.4</v>
      </c>
      <c r="L48" s="63">
        <v>0.6</v>
      </c>
      <c r="M48" s="46">
        <v>0.3</v>
      </c>
      <c r="N48" s="62">
        <f t="shared" si="18"/>
        <v>0.91999999999999993</v>
      </c>
      <c r="O48" s="49">
        <f t="shared" si="19"/>
        <v>0.46583258795408494</v>
      </c>
      <c r="P48" s="46">
        <v>0.7</v>
      </c>
      <c r="Q48" s="46">
        <v>0</v>
      </c>
      <c r="R48" s="46">
        <v>2.5</v>
      </c>
      <c r="S48" s="46">
        <v>1</v>
      </c>
      <c r="T48" s="46">
        <v>1.6</v>
      </c>
      <c r="U48" s="62">
        <f t="shared" si="20"/>
        <v>1.1600000000000001</v>
      </c>
      <c r="V48" s="49">
        <f t="shared" si="21"/>
        <v>0.94498677239419593</v>
      </c>
      <c r="W48" s="46">
        <v>0.4</v>
      </c>
      <c r="X48" s="46">
        <v>0.9</v>
      </c>
      <c r="Y48" s="46">
        <v>1</v>
      </c>
      <c r="Z48" s="46">
        <v>0.4</v>
      </c>
      <c r="AA48" s="46">
        <v>0.1</v>
      </c>
      <c r="AB48" s="62">
        <f t="shared" si="22"/>
        <v>0.55999999999999994</v>
      </c>
      <c r="AC48" s="49">
        <f t="shared" si="23"/>
        <v>0.37815340802378083</v>
      </c>
      <c r="AD48" s="56" t="s">
        <v>5</v>
      </c>
      <c r="AE48" s="57">
        <v>0</v>
      </c>
      <c r="AF48" s="24">
        <v>2</v>
      </c>
    </row>
    <row r="49" spans="1:32" ht="16" customHeight="1">
      <c r="A49" s="56" t="s">
        <v>0</v>
      </c>
      <c r="B49" s="61">
        <v>8.1</v>
      </c>
      <c r="C49" s="46">
        <v>8.5399999999999991</v>
      </c>
      <c r="D49" s="46">
        <v>7.91</v>
      </c>
      <c r="E49" s="46">
        <v>8.0299999999999994</v>
      </c>
      <c r="F49" s="46">
        <v>8.5399999999999991</v>
      </c>
      <c r="G49" s="62">
        <f t="shared" si="16"/>
        <v>8.2240000000000002</v>
      </c>
      <c r="H49" s="49">
        <f t="shared" si="17"/>
        <v>0.29636126602509949</v>
      </c>
      <c r="I49" s="46">
        <v>7.98</v>
      </c>
      <c r="J49" s="46">
        <v>8.5500000000000007</v>
      </c>
      <c r="K49" s="46">
        <v>8.3800000000000008</v>
      </c>
      <c r="L49" s="63">
        <v>8.23</v>
      </c>
      <c r="M49" s="46">
        <v>7.92</v>
      </c>
      <c r="N49" s="62">
        <f t="shared" si="18"/>
        <v>8.2119999999999997</v>
      </c>
      <c r="O49" s="49">
        <f t="shared" si="19"/>
        <v>0.26546186166754754</v>
      </c>
      <c r="P49" s="46">
        <v>8.31</v>
      </c>
      <c r="Q49" s="46">
        <v>7.41</v>
      </c>
      <c r="R49" s="46">
        <v>8.0399999999999991</v>
      </c>
      <c r="S49" s="46">
        <v>7.98</v>
      </c>
      <c r="T49" s="46">
        <v>7.7</v>
      </c>
      <c r="U49" s="62">
        <f t="shared" si="20"/>
        <v>7.8879999999999999</v>
      </c>
      <c r="V49" s="49">
        <f t="shared" si="21"/>
        <v>0.34404941505545394</v>
      </c>
      <c r="W49" s="46">
        <v>7.52</v>
      </c>
      <c r="X49" s="46">
        <v>7.51</v>
      </c>
      <c r="Y49" s="46">
        <v>7.91</v>
      </c>
      <c r="Z49" s="46">
        <v>7.42</v>
      </c>
      <c r="AA49" s="46">
        <v>8.6199999999999992</v>
      </c>
      <c r="AB49" s="62">
        <f t="shared" si="22"/>
        <v>7.7959999999999994</v>
      </c>
      <c r="AC49" s="49">
        <f t="shared" si="23"/>
        <v>0.49782527055182701</v>
      </c>
      <c r="AD49" s="56" t="s">
        <v>45</v>
      </c>
      <c r="AE49" s="57">
        <v>6.36</v>
      </c>
      <c r="AF49" s="24">
        <v>9.42</v>
      </c>
    </row>
    <row r="50" spans="1:32" ht="16" customHeight="1">
      <c r="A50" s="56" t="s">
        <v>42</v>
      </c>
      <c r="B50" s="61">
        <v>12</v>
      </c>
      <c r="C50" s="46">
        <v>13.6</v>
      </c>
      <c r="D50" s="46">
        <v>12.2</v>
      </c>
      <c r="E50" s="46">
        <v>12.6</v>
      </c>
      <c r="F50" s="46">
        <v>13.4</v>
      </c>
      <c r="G50" s="62">
        <f t="shared" si="16"/>
        <v>12.76</v>
      </c>
      <c r="H50" s="49">
        <f t="shared" si="17"/>
        <v>0.71274118724821867</v>
      </c>
      <c r="I50" s="46">
        <v>13</v>
      </c>
      <c r="J50" s="46">
        <v>12.9</v>
      </c>
      <c r="K50" s="46">
        <v>12.5</v>
      </c>
      <c r="L50" s="63">
        <v>13.3</v>
      </c>
      <c r="M50" s="46">
        <v>12.3</v>
      </c>
      <c r="N50" s="62">
        <f t="shared" si="18"/>
        <v>12.8</v>
      </c>
      <c r="O50" s="49">
        <f t="shared" si="19"/>
        <v>0.4</v>
      </c>
      <c r="P50" s="46">
        <v>13.8</v>
      </c>
      <c r="Q50" s="46">
        <v>12.2</v>
      </c>
      <c r="R50" s="46">
        <v>12.8</v>
      </c>
      <c r="S50" s="46">
        <v>13.2</v>
      </c>
      <c r="T50" s="46">
        <v>13.2</v>
      </c>
      <c r="U50" s="62">
        <f t="shared" si="20"/>
        <v>13.040000000000001</v>
      </c>
      <c r="V50" s="49">
        <f t="shared" si="21"/>
        <v>0.58991524815010532</v>
      </c>
      <c r="W50" s="46">
        <v>11.8</v>
      </c>
      <c r="X50" s="46">
        <v>12</v>
      </c>
      <c r="Y50" s="46">
        <v>12.7</v>
      </c>
      <c r="Z50" s="46">
        <v>11.7</v>
      </c>
      <c r="AA50" s="46">
        <v>13.8</v>
      </c>
      <c r="AB50" s="62">
        <f t="shared" si="22"/>
        <v>12.4</v>
      </c>
      <c r="AC50" s="49">
        <f t="shared" si="23"/>
        <v>0.87464278422679531</v>
      </c>
      <c r="AD50" s="56" t="s">
        <v>46</v>
      </c>
      <c r="AE50" s="57">
        <v>11</v>
      </c>
      <c r="AF50" s="24">
        <v>15.1</v>
      </c>
    </row>
    <row r="51" spans="1:32" ht="16" customHeight="1">
      <c r="A51" s="56" t="s">
        <v>4</v>
      </c>
      <c r="B51" s="61">
        <v>39</v>
      </c>
      <c r="C51" s="46">
        <v>43.1</v>
      </c>
      <c r="D51" s="46">
        <v>40.700000000000003</v>
      </c>
      <c r="E51" s="46">
        <v>39.6</v>
      </c>
      <c r="F51" s="46">
        <v>42.1</v>
      </c>
      <c r="G51" s="62">
        <f t="shared" si="16"/>
        <v>40.9</v>
      </c>
      <c r="H51" s="49">
        <f t="shared" si="17"/>
        <v>1.7044060549059314</v>
      </c>
      <c r="I51" s="46">
        <v>41.8</v>
      </c>
      <c r="J51" s="46">
        <v>42.2</v>
      </c>
      <c r="K51" s="46">
        <v>42.2</v>
      </c>
      <c r="L51" s="63">
        <v>42.7</v>
      </c>
      <c r="M51" s="46">
        <v>40.200000000000003</v>
      </c>
      <c r="N51" s="62">
        <f t="shared" si="18"/>
        <v>41.820000000000007</v>
      </c>
      <c r="O51" s="49">
        <f t="shared" si="19"/>
        <v>0.96020831073262436</v>
      </c>
      <c r="P51" s="46">
        <v>42.4</v>
      </c>
      <c r="Q51" s="46">
        <v>40.6</v>
      </c>
      <c r="R51" s="46">
        <v>42</v>
      </c>
      <c r="S51" s="46">
        <v>39.799999999999997</v>
      </c>
      <c r="T51" s="46">
        <v>40.799999999999997</v>
      </c>
      <c r="U51" s="62">
        <f t="shared" si="20"/>
        <v>41.120000000000005</v>
      </c>
      <c r="V51" s="49">
        <f t="shared" si="21"/>
        <v>1.0639548862616315</v>
      </c>
      <c r="W51" s="46">
        <v>39</v>
      </c>
      <c r="X51" s="46">
        <v>39.6</v>
      </c>
      <c r="Y51" s="46">
        <v>40.700000000000003</v>
      </c>
      <c r="Z51" s="46">
        <v>39.700000000000003</v>
      </c>
      <c r="AA51" s="46">
        <v>45</v>
      </c>
      <c r="AB51" s="62">
        <f t="shared" si="22"/>
        <v>40.799999999999997</v>
      </c>
      <c r="AC51" s="49">
        <f t="shared" si="23"/>
        <v>2.4259018941416404</v>
      </c>
      <c r="AD51" s="56" t="s">
        <v>5</v>
      </c>
      <c r="AE51" s="57">
        <v>35.1</v>
      </c>
      <c r="AF51" s="24">
        <v>45.4</v>
      </c>
    </row>
    <row r="52" spans="1:32" ht="16" customHeight="1">
      <c r="A52" s="56" t="s">
        <v>2</v>
      </c>
      <c r="B52" s="61">
        <v>48.2</v>
      </c>
      <c r="C52" s="46">
        <v>50.5</v>
      </c>
      <c r="D52" s="46">
        <v>51.4</v>
      </c>
      <c r="E52" s="46">
        <v>49.3</v>
      </c>
      <c r="F52" s="46">
        <v>49.3</v>
      </c>
      <c r="G52" s="62">
        <f t="shared" si="16"/>
        <v>49.739999999999995</v>
      </c>
      <c r="H52" s="49">
        <f t="shared" si="17"/>
        <v>1.2340988615179895</v>
      </c>
      <c r="I52" s="46">
        <v>52.4</v>
      </c>
      <c r="J52" s="46">
        <v>49.4</v>
      </c>
      <c r="K52" s="46">
        <v>50.4</v>
      </c>
      <c r="L52" s="63">
        <v>51.9</v>
      </c>
      <c r="M52" s="46">
        <v>50.7</v>
      </c>
      <c r="N52" s="62">
        <f t="shared" si="18"/>
        <v>50.96</v>
      </c>
      <c r="O52" s="49">
        <f t="shared" si="19"/>
        <v>1.2012493496356198</v>
      </c>
      <c r="P52" s="46">
        <v>51.1</v>
      </c>
      <c r="Q52" s="46">
        <v>54.8</v>
      </c>
      <c r="R52" s="46">
        <v>52.2</v>
      </c>
      <c r="S52" s="46">
        <v>49.8</v>
      </c>
      <c r="T52" s="46">
        <v>53</v>
      </c>
      <c r="U52" s="62">
        <f t="shared" si="20"/>
        <v>52.180000000000007</v>
      </c>
      <c r="V52" s="49">
        <f t="shared" si="21"/>
        <v>1.8952572384771411</v>
      </c>
      <c r="W52" s="46">
        <v>51.9</v>
      </c>
      <c r="X52" s="46">
        <v>52.6</v>
      </c>
      <c r="Y52" s="46">
        <v>51.5</v>
      </c>
      <c r="Z52" s="46">
        <v>53.5</v>
      </c>
      <c r="AA52" s="46">
        <v>52.2</v>
      </c>
      <c r="AB52" s="62">
        <f t="shared" si="22"/>
        <v>52.339999999999996</v>
      </c>
      <c r="AC52" s="49">
        <f t="shared" si="23"/>
        <v>0.76354436675284321</v>
      </c>
      <c r="AD52" s="56" t="s">
        <v>47</v>
      </c>
      <c r="AE52" s="57">
        <v>45.4</v>
      </c>
      <c r="AF52" s="24">
        <v>60.3</v>
      </c>
    </row>
    <row r="53" spans="1:32" ht="16" customHeight="1">
      <c r="A53" s="56" t="s">
        <v>6</v>
      </c>
      <c r="B53" s="61">
        <v>14.9</v>
      </c>
      <c r="C53" s="46">
        <v>15.9</v>
      </c>
      <c r="D53" s="46">
        <v>15.5</v>
      </c>
      <c r="E53" s="46">
        <v>15.7</v>
      </c>
      <c r="F53" s="46">
        <v>15.7</v>
      </c>
      <c r="G53" s="62">
        <f t="shared" si="16"/>
        <v>15.540000000000001</v>
      </c>
      <c r="H53" s="49">
        <f t="shared" si="17"/>
        <v>0.38470768123342669</v>
      </c>
      <c r="I53" s="46">
        <v>16.2</v>
      </c>
      <c r="J53" s="46">
        <v>15.1</v>
      </c>
      <c r="K53" s="46">
        <v>15</v>
      </c>
      <c r="L53" s="63">
        <v>16.2</v>
      </c>
      <c r="M53" s="46">
        <v>15.6</v>
      </c>
      <c r="N53" s="62">
        <f t="shared" si="18"/>
        <v>15.62</v>
      </c>
      <c r="O53" s="49">
        <f t="shared" si="19"/>
        <v>0.57619441163551699</v>
      </c>
      <c r="P53" s="46">
        <v>16.7</v>
      </c>
      <c r="Q53" s="46">
        <v>16.399999999999999</v>
      </c>
      <c r="R53" s="46">
        <v>16</v>
      </c>
      <c r="S53" s="46">
        <v>16.5</v>
      </c>
      <c r="T53" s="46">
        <v>17.100000000000001</v>
      </c>
      <c r="U53" s="62">
        <f t="shared" si="20"/>
        <v>16.54</v>
      </c>
      <c r="V53" s="49">
        <f t="shared" si="21"/>
        <v>0.40373258476372753</v>
      </c>
      <c r="W53" s="46">
        <v>15.8</v>
      </c>
      <c r="X53" s="46">
        <v>15.9</v>
      </c>
      <c r="Y53" s="46">
        <v>16</v>
      </c>
      <c r="Z53" s="46">
        <v>15.8</v>
      </c>
      <c r="AA53" s="46">
        <v>16</v>
      </c>
      <c r="AB53" s="62">
        <f t="shared" si="22"/>
        <v>15.9</v>
      </c>
      <c r="AC53" s="49">
        <f t="shared" si="23"/>
        <v>9.9999999999999645E-2</v>
      </c>
      <c r="AD53" s="56" t="s">
        <v>48</v>
      </c>
      <c r="AE53" s="57">
        <v>14.1</v>
      </c>
      <c r="AF53" s="24">
        <v>19.2</v>
      </c>
    </row>
    <row r="54" spans="1:32" ht="16" customHeight="1">
      <c r="A54" s="56" t="s">
        <v>8</v>
      </c>
      <c r="B54" s="61">
        <v>30.9</v>
      </c>
      <c r="C54" s="46">
        <v>31.5</v>
      </c>
      <c r="D54" s="46">
        <v>30.1</v>
      </c>
      <c r="E54" s="46">
        <v>31.7</v>
      </c>
      <c r="F54" s="46">
        <v>31.8</v>
      </c>
      <c r="G54" s="62">
        <f t="shared" si="16"/>
        <v>31.2</v>
      </c>
      <c r="H54" s="49">
        <f t="shared" si="17"/>
        <v>0.70710678118654713</v>
      </c>
      <c r="I54" s="46">
        <v>31</v>
      </c>
      <c r="J54" s="46">
        <v>30.5</v>
      </c>
      <c r="K54" s="46">
        <v>29.7</v>
      </c>
      <c r="L54" s="63">
        <v>31.2</v>
      </c>
      <c r="M54" s="46">
        <v>30.8</v>
      </c>
      <c r="N54" s="62">
        <f t="shared" si="18"/>
        <v>30.640000000000004</v>
      </c>
      <c r="O54" s="49">
        <f t="shared" si="19"/>
        <v>0.58566201857385303</v>
      </c>
      <c r="P54" s="46">
        <v>32.6</v>
      </c>
      <c r="Q54" s="46">
        <v>30</v>
      </c>
      <c r="R54" s="46">
        <v>30.6</v>
      </c>
      <c r="S54" s="46">
        <v>33.200000000000003</v>
      </c>
      <c r="T54" s="46">
        <v>32.299999999999997</v>
      </c>
      <c r="U54" s="62">
        <f t="shared" si="20"/>
        <v>31.74</v>
      </c>
      <c r="V54" s="49">
        <f t="shared" si="21"/>
        <v>1.3704014010500722</v>
      </c>
      <c r="W54" s="46">
        <v>30.4</v>
      </c>
      <c r="X54" s="46">
        <v>30.3</v>
      </c>
      <c r="Y54" s="46">
        <v>31.1</v>
      </c>
      <c r="Z54" s="46">
        <v>29.5</v>
      </c>
      <c r="AA54" s="46">
        <v>30.7</v>
      </c>
      <c r="AB54" s="62">
        <f t="shared" si="22"/>
        <v>30.4</v>
      </c>
      <c r="AC54" s="49">
        <f t="shared" si="23"/>
        <v>0.59160797830996192</v>
      </c>
      <c r="AD54" s="56" t="s">
        <v>46</v>
      </c>
      <c r="AE54" s="57">
        <v>30.2</v>
      </c>
      <c r="AF54" s="24">
        <v>34.200000000000003</v>
      </c>
    </row>
    <row r="55" spans="1:32" ht="16" customHeight="1">
      <c r="A55" s="56" t="s">
        <v>43</v>
      </c>
      <c r="B55" s="31">
        <v>13.2</v>
      </c>
      <c r="C55" s="30">
        <v>15.5</v>
      </c>
      <c r="D55" s="30">
        <v>15.1</v>
      </c>
      <c r="E55" s="30">
        <v>12.8</v>
      </c>
      <c r="F55" s="30">
        <v>13.3</v>
      </c>
      <c r="G55" s="36">
        <f t="shared" ref="G55:G76" si="24">AVERAGE(B55:F55)</f>
        <v>13.979999999999999</v>
      </c>
      <c r="H55" s="37">
        <f t="shared" ref="H55:H76" si="25">STDEVA(B55:F55)</f>
        <v>1.2275992831539122</v>
      </c>
      <c r="I55" s="30">
        <v>14</v>
      </c>
      <c r="J55" s="30">
        <v>12</v>
      </c>
      <c r="K55" s="30">
        <v>14.2</v>
      </c>
      <c r="L55" s="30">
        <v>13.8</v>
      </c>
      <c r="M55" s="30">
        <v>13.9</v>
      </c>
      <c r="N55" s="36">
        <f t="shared" ref="N55:N76" si="26">AVERAGE(I55:M55)</f>
        <v>13.580000000000002</v>
      </c>
      <c r="O55" s="37">
        <f t="shared" ref="O55:O76" si="27">STDEVA(I55:M55)</f>
        <v>0.89554452708952437</v>
      </c>
      <c r="P55" s="30">
        <v>15.3</v>
      </c>
      <c r="Q55" s="30">
        <v>18.100000000000001</v>
      </c>
      <c r="R55" s="30">
        <v>17.399999999999999</v>
      </c>
      <c r="S55" s="30">
        <v>13.6</v>
      </c>
      <c r="T55" s="30">
        <v>15.6</v>
      </c>
      <c r="U55" s="36">
        <f t="shared" ref="U55:U76" si="28">AVERAGE(P55:T55)</f>
        <v>16</v>
      </c>
      <c r="V55" s="37">
        <f t="shared" ref="V55:V76" si="29">STDEVA(P55:T55)</f>
        <v>1.787456293171948</v>
      </c>
      <c r="W55" s="30">
        <v>15.4</v>
      </c>
      <c r="X55" s="30">
        <v>16.100000000000001</v>
      </c>
      <c r="Y55" s="30">
        <v>16.600000000000001</v>
      </c>
      <c r="Z55" s="30">
        <v>17.899999999999999</v>
      </c>
      <c r="AA55" s="30">
        <v>15.6</v>
      </c>
      <c r="AB55" s="36">
        <f t="shared" ref="AB55:AB76" si="30">AVERAGE(W55:AA55)</f>
        <v>16.32</v>
      </c>
      <c r="AC55" s="37">
        <f t="shared" ref="AC55:AC76" si="31">STDEVA(W55:AA55)</f>
        <v>0.99849887330932874</v>
      </c>
      <c r="AD55" s="56" t="s">
        <v>5</v>
      </c>
      <c r="AE55" s="57">
        <v>12.4</v>
      </c>
      <c r="AF55" s="24">
        <v>27</v>
      </c>
    </row>
    <row r="56" spans="1:32" ht="16" customHeight="1">
      <c r="A56" s="56" t="s">
        <v>12</v>
      </c>
      <c r="B56" s="31">
        <v>1596</v>
      </c>
      <c r="C56" s="30">
        <v>1556</v>
      </c>
      <c r="D56" s="30">
        <v>1496</v>
      </c>
      <c r="E56" s="30">
        <v>1841</v>
      </c>
      <c r="F56" s="30">
        <v>1723</v>
      </c>
      <c r="G56" s="36">
        <f t="shared" si="24"/>
        <v>1642.4</v>
      </c>
      <c r="H56" s="37">
        <f t="shared" si="25"/>
        <v>138.73463878930886</v>
      </c>
      <c r="I56" s="30">
        <v>2152</v>
      </c>
      <c r="J56" s="30">
        <v>1849</v>
      </c>
      <c r="K56" s="30">
        <v>2218</v>
      </c>
      <c r="L56" s="30">
        <v>2013</v>
      </c>
      <c r="M56" s="30">
        <v>1774</v>
      </c>
      <c r="N56" s="36">
        <f t="shared" si="26"/>
        <v>2001.2</v>
      </c>
      <c r="O56" s="37">
        <f t="shared" si="27"/>
        <v>190.17544531300564</v>
      </c>
      <c r="P56" s="30">
        <v>2080</v>
      </c>
      <c r="Q56" s="30">
        <v>2116</v>
      </c>
      <c r="R56" s="30">
        <v>1596</v>
      </c>
      <c r="S56" s="30">
        <v>1869</v>
      </c>
      <c r="T56" s="30">
        <v>2102</v>
      </c>
      <c r="U56" s="36">
        <f t="shared" si="28"/>
        <v>1952.6</v>
      </c>
      <c r="V56" s="37">
        <f t="shared" si="29"/>
        <v>223.27292715418906</v>
      </c>
      <c r="W56" s="30">
        <v>2162</v>
      </c>
      <c r="X56" s="30">
        <v>2229</v>
      </c>
      <c r="Y56" s="30">
        <v>1737</v>
      </c>
      <c r="Z56" s="30">
        <v>1576</v>
      </c>
      <c r="AA56" s="30">
        <v>2191</v>
      </c>
      <c r="AB56" s="36">
        <f t="shared" si="30"/>
        <v>1979</v>
      </c>
      <c r="AC56" s="37">
        <f t="shared" si="31"/>
        <v>300.79311827234346</v>
      </c>
      <c r="AD56" s="56" t="s">
        <v>44</v>
      </c>
      <c r="AE56" s="57">
        <v>592</v>
      </c>
      <c r="AF56" s="24">
        <v>2972</v>
      </c>
    </row>
    <row r="57" spans="1:32" ht="16" customHeight="1">
      <c r="A57" s="56" t="s">
        <v>14</v>
      </c>
      <c r="B57" s="31">
        <v>5.0999999999999996</v>
      </c>
      <c r="C57" s="30">
        <v>5.2</v>
      </c>
      <c r="D57" s="30">
        <v>5.2</v>
      </c>
      <c r="E57" s="30">
        <v>5.0999999999999996</v>
      </c>
      <c r="F57" s="30">
        <v>5.2</v>
      </c>
      <c r="G57" s="36">
        <f t="shared" si="24"/>
        <v>5.16</v>
      </c>
      <c r="H57" s="37">
        <f t="shared" si="25"/>
        <v>5.4772255750516897E-2</v>
      </c>
      <c r="I57" s="30">
        <v>5.3</v>
      </c>
      <c r="J57" s="30">
        <v>5.0999999999999996</v>
      </c>
      <c r="K57" s="30">
        <v>5</v>
      </c>
      <c r="L57" s="30">
        <v>5.0999999999999996</v>
      </c>
      <c r="M57" s="30">
        <v>5.3</v>
      </c>
      <c r="N57" s="36">
        <f t="shared" si="26"/>
        <v>5.16</v>
      </c>
      <c r="O57" s="37">
        <f t="shared" si="27"/>
        <v>0.13416407864998736</v>
      </c>
      <c r="P57" s="30">
        <v>5.0999999999999996</v>
      </c>
      <c r="Q57" s="30">
        <v>5.5</v>
      </c>
      <c r="R57" s="30">
        <v>5.4</v>
      </c>
      <c r="S57" s="30">
        <v>5.4</v>
      </c>
      <c r="T57" s="30">
        <v>5.3</v>
      </c>
      <c r="U57" s="36">
        <f t="shared" si="28"/>
        <v>5.34</v>
      </c>
      <c r="V57" s="37">
        <f t="shared" si="29"/>
        <v>0.15165750888103124</v>
      </c>
      <c r="W57" s="30">
        <v>5.3</v>
      </c>
      <c r="X57" s="30">
        <v>5.7</v>
      </c>
      <c r="Y57" s="30">
        <v>5.3</v>
      </c>
      <c r="Z57" s="30">
        <v>5.8</v>
      </c>
      <c r="AA57" s="30">
        <v>5.5</v>
      </c>
      <c r="AB57" s="36">
        <f t="shared" si="30"/>
        <v>5.5200000000000005</v>
      </c>
      <c r="AC57" s="37">
        <f t="shared" si="31"/>
        <v>0.22803508501982764</v>
      </c>
      <c r="AD57" s="56" t="s">
        <v>47</v>
      </c>
      <c r="AE57" s="57">
        <v>5</v>
      </c>
      <c r="AF57" s="24">
        <v>20</v>
      </c>
    </row>
    <row r="58" spans="1:32">
      <c r="A58" s="12" t="s">
        <v>49</v>
      </c>
      <c r="B58" s="31">
        <v>32</v>
      </c>
      <c r="C58" s="30">
        <v>42</v>
      </c>
      <c r="D58" s="30">
        <v>43</v>
      </c>
      <c r="E58" s="30">
        <v>44</v>
      </c>
      <c r="F58" s="30">
        <v>43</v>
      </c>
      <c r="G58" s="36">
        <f t="shared" si="24"/>
        <v>40.799999999999997</v>
      </c>
      <c r="H58" s="37">
        <f t="shared" si="25"/>
        <v>4.9699094559156523</v>
      </c>
      <c r="I58" s="30">
        <v>72</v>
      </c>
      <c r="J58" s="30">
        <v>53</v>
      </c>
      <c r="K58" s="30">
        <v>57</v>
      </c>
      <c r="L58" s="30">
        <v>58</v>
      </c>
      <c r="M58" s="30">
        <v>66</v>
      </c>
      <c r="N58" s="36">
        <f t="shared" si="26"/>
        <v>61.2</v>
      </c>
      <c r="O58" s="37">
        <f t="shared" si="27"/>
        <v>7.6615925237511693</v>
      </c>
      <c r="P58" s="30">
        <v>41</v>
      </c>
      <c r="Q58" s="30">
        <v>36</v>
      </c>
      <c r="R58" s="30">
        <v>37</v>
      </c>
      <c r="S58" s="30">
        <v>44</v>
      </c>
      <c r="T58" s="30">
        <v>43</v>
      </c>
      <c r="U58" s="36">
        <f t="shared" si="28"/>
        <v>40.200000000000003</v>
      </c>
      <c r="V58" s="37">
        <f t="shared" si="29"/>
        <v>3.5637059362410923</v>
      </c>
      <c r="W58" s="30">
        <v>93</v>
      </c>
      <c r="X58" s="30">
        <v>50</v>
      </c>
      <c r="Y58" s="30">
        <v>49</v>
      </c>
      <c r="Z58" s="30">
        <v>49</v>
      </c>
      <c r="AA58" s="30">
        <v>66</v>
      </c>
      <c r="AB58" s="36">
        <f t="shared" si="30"/>
        <v>61.4</v>
      </c>
      <c r="AC58" s="37">
        <f t="shared" si="31"/>
        <v>19.086644545335886</v>
      </c>
      <c r="AD58" s="56" t="s">
        <v>68</v>
      </c>
      <c r="AE58" s="57">
        <v>23</v>
      </c>
      <c r="AF58" s="24">
        <v>181</v>
      </c>
    </row>
    <row r="59" spans="1:32">
      <c r="A59" s="12" t="s">
        <v>50</v>
      </c>
      <c r="B59" s="31">
        <v>13</v>
      </c>
      <c r="C59" s="30">
        <v>23</v>
      </c>
      <c r="D59" s="30">
        <v>27</v>
      </c>
      <c r="E59" s="30">
        <v>17</v>
      </c>
      <c r="F59" s="30">
        <v>25</v>
      </c>
      <c r="G59" s="36">
        <f t="shared" si="24"/>
        <v>21</v>
      </c>
      <c r="H59" s="37">
        <f t="shared" si="25"/>
        <v>5.8309518948453007</v>
      </c>
      <c r="I59" s="30">
        <v>20</v>
      </c>
      <c r="J59" s="30">
        <v>18</v>
      </c>
      <c r="K59" s="30">
        <v>20</v>
      </c>
      <c r="L59" s="30">
        <v>24</v>
      </c>
      <c r="M59" s="30">
        <v>22</v>
      </c>
      <c r="N59" s="36">
        <f t="shared" si="26"/>
        <v>20.8</v>
      </c>
      <c r="O59" s="37">
        <f t="shared" si="27"/>
        <v>2.2803508501982757</v>
      </c>
      <c r="P59" s="30">
        <v>30</v>
      </c>
      <c r="Q59" s="30">
        <v>21</v>
      </c>
      <c r="R59" s="30">
        <v>25</v>
      </c>
      <c r="S59" s="30">
        <v>24</v>
      </c>
      <c r="T59" s="30">
        <v>34</v>
      </c>
      <c r="U59" s="36">
        <f t="shared" si="28"/>
        <v>26.8</v>
      </c>
      <c r="V59" s="37">
        <f t="shared" si="29"/>
        <v>5.1672042731055301</v>
      </c>
      <c r="W59" s="30">
        <v>33</v>
      </c>
      <c r="X59" s="30">
        <v>41</v>
      </c>
      <c r="Y59" s="30">
        <v>32</v>
      </c>
      <c r="Z59" s="30">
        <v>19</v>
      </c>
      <c r="AA59" s="30">
        <v>25</v>
      </c>
      <c r="AB59" s="36">
        <f t="shared" si="30"/>
        <v>30</v>
      </c>
      <c r="AC59" s="37">
        <f t="shared" si="31"/>
        <v>8.3666002653407556</v>
      </c>
      <c r="AD59" s="12" t="s">
        <v>68</v>
      </c>
      <c r="AE59" s="5">
        <v>16</v>
      </c>
      <c r="AF59" s="7">
        <v>58</v>
      </c>
    </row>
    <row r="60" spans="1:32">
      <c r="A60" s="12" t="s">
        <v>51</v>
      </c>
      <c r="B60" s="31">
        <v>45</v>
      </c>
      <c r="C60" s="30">
        <v>43</v>
      </c>
      <c r="D60" s="30">
        <v>49</v>
      </c>
      <c r="E60" s="30">
        <v>68</v>
      </c>
      <c r="F60" s="30">
        <v>54</v>
      </c>
      <c r="G60" s="36">
        <f t="shared" si="24"/>
        <v>51.8</v>
      </c>
      <c r="H60" s="37">
        <f t="shared" si="25"/>
        <v>9.9849887330932834</v>
      </c>
      <c r="I60" s="30">
        <v>49</v>
      </c>
      <c r="J60" s="30">
        <v>63</v>
      </c>
      <c r="K60" s="30">
        <v>52</v>
      </c>
      <c r="L60" s="30">
        <v>52</v>
      </c>
      <c r="M60" s="30">
        <v>58</v>
      </c>
      <c r="N60" s="36">
        <f t="shared" si="26"/>
        <v>54.8</v>
      </c>
      <c r="O60" s="37">
        <f t="shared" si="27"/>
        <v>5.6302753041036997</v>
      </c>
      <c r="P60" s="30">
        <v>71</v>
      </c>
      <c r="Q60" s="30">
        <v>35</v>
      </c>
      <c r="R60" s="30">
        <v>42</v>
      </c>
      <c r="S60" s="30">
        <v>63</v>
      </c>
      <c r="T60" s="30">
        <v>71</v>
      </c>
      <c r="U60" s="36">
        <f t="shared" si="28"/>
        <v>56.4</v>
      </c>
      <c r="V60" s="37">
        <f t="shared" si="29"/>
        <v>16.846364592991574</v>
      </c>
      <c r="W60" s="30">
        <v>63</v>
      </c>
      <c r="X60" s="30">
        <v>121</v>
      </c>
      <c r="Y60" s="30">
        <v>68</v>
      </c>
      <c r="Z60" s="30">
        <v>77</v>
      </c>
      <c r="AA60" s="30">
        <v>82</v>
      </c>
      <c r="AB60" s="36">
        <f t="shared" si="30"/>
        <v>82.2</v>
      </c>
      <c r="AC60" s="37">
        <f t="shared" si="31"/>
        <v>22.928148638736637</v>
      </c>
      <c r="AD60" s="12" t="s">
        <v>68</v>
      </c>
      <c r="AE60" s="5">
        <v>36</v>
      </c>
      <c r="AF60" s="7">
        <v>102</v>
      </c>
    </row>
    <row r="61" spans="1:32">
      <c r="A61" s="12" t="s">
        <v>52</v>
      </c>
      <c r="B61" s="31">
        <v>0</v>
      </c>
      <c r="C61" s="30">
        <v>0</v>
      </c>
      <c r="D61" s="30">
        <v>0</v>
      </c>
      <c r="E61" s="30">
        <v>0</v>
      </c>
      <c r="F61" s="30">
        <v>0</v>
      </c>
      <c r="G61" s="36">
        <f t="shared" si="24"/>
        <v>0</v>
      </c>
      <c r="H61" s="37">
        <f t="shared" si="25"/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6">
        <f t="shared" si="26"/>
        <v>0</v>
      </c>
      <c r="O61" s="37">
        <f t="shared" si="27"/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6">
        <f t="shared" si="28"/>
        <v>0</v>
      </c>
      <c r="V61" s="37">
        <f t="shared" si="29"/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6">
        <f t="shared" si="30"/>
        <v>0</v>
      </c>
      <c r="AC61" s="37">
        <f t="shared" si="31"/>
        <v>0</v>
      </c>
      <c r="AD61" s="12" t="s">
        <v>68</v>
      </c>
      <c r="AE61" s="5">
        <v>0</v>
      </c>
      <c r="AF61" s="7">
        <v>2</v>
      </c>
    </row>
    <row r="62" spans="1:32">
      <c r="A62" s="12" t="s">
        <v>53</v>
      </c>
      <c r="B62" s="31">
        <v>2.6</v>
      </c>
      <c r="C62" s="30">
        <v>2.7</v>
      </c>
      <c r="D62" s="30">
        <v>2.6</v>
      </c>
      <c r="E62" s="30">
        <v>2.9</v>
      </c>
      <c r="F62" s="30">
        <v>2.9</v>
      </c>
      <c r="G62" s="36">
        <f t="shared" si="24"/>
        <v>2.74</v>
      </c>
      <c r="H62" s="37">
        <f t="shared" si="25"/>
        <v>0.15165750888103091</v>
      </c>
      <c r="I62" s="30">
        <v>2.8</v>
      </c>
      <c r="J62" s="30">
        <v>2.8</v>
      </c>
      <c r="K62" s="30">
        <v>2.6</v>
      </c>
      <c r="L62" s="30">
        <v>2.9</v>
      </c>
      <c r="M62" s="30">
        <v>2.9</v>
      </c>
      <c r="N62" s="36">
        <f t="shared" si="26"/>
        <v>2.8</v>
      </c>
      <c r="O62" s="37">
        <f t="shared" si="27"/>
        <v>0.12247448713915883</v>
      </c>
      <c r="P62" s="30">
        <v>3</v>
      </c>
      <c r="Q62" s="30">
        <v>2.8</v>
      </c>
      <c r="R62" s="30">
        <v>2.7</v>
      </c>
      <c r="S62" s="30">
        <v>2.9</v>
      </c>
      <c r="T62" s="30">
        <v>2.8</v>
      </c>
      <c r="U62" s="36">
        <f t="shared" si="28"/>
        <v>2.84</v>
      </c>
      <c r="V62" s="37">
        <f t="shared" si="29"/>
        <v>0.11401754250991376</v>
      </c>
      <c r="W62" s="30">
        <v>3.1</v>
      </c>
      <c r="X62" s="30">
        <v>2.8</v>
      </c>
      <c r="Y62" s="30">
        <v>3.1</v>
      </c>
      <c r="Z62" s="30">
        <v>2.9</v>
      </c>
      <c r="AA62" s="30">
        <v>3.3</v>
      </c>
      <c r="AB62" s="36">
        <f t="shared" si="30"/>
        <v>3.04</v>
      </c>
      <c r="AC62" s="37">
        <f t="shared" si="31"/>
        <v>0.1949358868961793</v>
      </c>
      <c r="AD62" s="12" t="s">
        <v>9</v>
      </c>
      <c r="AE62" s="5">
        <v>2.5</v>
      </c>
      <c r="AF62" s="7">
        <v>3.9</v>
      </c>
    </row>
    <row r="63" spans="1:32">
      <c r="A63" s="12" t="s">
        <v>54</v>
      </c>
      <c r="B63" s="31">
        <v>4.4000000000000004</v>
      </c>
      <c r="C63" s="30">
        <v>4.4000000000000004</v>
      </c>
      <c r="D63" s="30">
        <v>4.2</v>
      </c>
      <c r="E63" s="30">
        <v>4.7</v>
      </c>
      <c r="F63" s="30">
        <v>4.5</v>
      </c>
      <c r="G63" s="36">
        <f t="shared" si="24"/>
        <v>4.4399999999999995</v>
      </c>
      <c r="H63" s="37">
        <f t="shared" si="25"/>
        <v>0.18165902124584946</v>
      </c>
      <c r="I63" s="30">
        <v>4.5</v>
      </c>
      <c r="J63" s="30">
        <v>4.4000000000000004</v>
      </c>
      <c r="K63" s="30">
        <v>4.3</v>
      </c>
      <c r="L63" s="30">
        <v>4.5999999999999996</v>
      </c>
      <c r="M63" s="30">
        <v>4.5999999999999996</v>
      </c>
      <c r="N63" s="36">
        <f t="shared" si="26"/>
        <v>4.4799999999999995</v>
      </c>
      <c r="O63" s="37">
        <f t="shared" si="27"/>
        <v>0.13038404810405282</v>
      </c>
      <c r="P63" s="30">
        <v>4.8</v>
      </c>
      <c r="Q63" s="30">
        <v>4.5</v>
      </c>
      <c r="R63" s="30">
        <v>4.3</v>
      </c>
      <c r="S63" s="30">
        <v>4.7</v>
      </c>
      <c r="T63" s="30">
        <v>4.5</v>
      </c>
      <c r="U63" s="36">
        <f t="shared" si="28"/>
        <v>4.5600000000000005</v>
      </c>
      <c r="V63" s="37">
        <f t="shared" si="29"/>
        <v>0.1949358868961793</v>
      </c>
      <c r="W63" s="30">
        <v>4.9000000000000004</v>
      </c>
      <c r="X63" s="30">
        <v>4.5999999999999996</v>
      </c>
      <c r="Y63" s="30">
        <v>5</v>
      </c>
      <c r="Z63" s="30">
        <v>4.5999999999999996</v>
      </c>
      <c r="AA63" s="30">
        <v>5.3</v>
      </c>
      <c r="AB63" s="36">
        <f t="shared" si="30"/>
        <v>4.8800000000000008</v>
      </c>
      <c r="AC63" s="37">
        <f t="shared" si="31"/>
        <v>0.29495762407505266</v>
      </c>
      <c r="AD63" s="12" t="s">
        <v>46</v>
      </c>
      <c r="AE63" s="5">
        <v>4.0999999999999996</v>
      </c>
      <c r="AF63" s="7">
        <v>6.4</v>
      </c>
    </row>
    <row r="64" spans="1:32">
      <c r="A64" s="12" t="s">
        <v>55</v>
      </c>
      <c r="B64" s="31">
        <v>1.8</v>
      </c>
      <c r="C64" s="30">
        <v>1.7</v>
      </c>
      <c r="D64" s="30">
        <v>1.6</v>
      </c>
      <c r="E64" s="30">
        <v>1.8</v>
      </c>
      <c r="F64" s="30">
        <v>1.6</v>
      </c>
      <c r="G64" s="36">
        <f t="shared" si="24"/>
        <v>1.7</v>
      </c>
      <c r="H64" s="37">
        <f t="shared" si="25"/>
        <v>9.9999999999999978E-2</v>
      </c>
      <c r="I64" s="30">
        <v>1.7</v>
      </c>
      <c r="J64" s="30">
        <v>1.6</v>
      </c>
      <c r="K64" s="30">
        <v>1.7</v>
      </c>
      <c r="L64" s="30">
        <v>1.7</v>
      </c>
      <c r="M64" s="30">
        <v>1.7</v>
      </c>
      <c r="N64" s="36">
        <f t="shared" si="26"/>
        <v>1.6800000000000002</v>
      </c>
      <c r="O64" s="37">
        <f t="shared" si="27"/>
        <v>4.4721359549995732E-2</v>
      </c>
      <c r="P64" s="30">
        <v>1.8</v>
      </c>
      <c r="Q64" s="30">
        <v>1.7</v>
      </c>
      <c r="R64" s="30">
        <v>1.6</v>
      </c>
      <c r="S64" s="30">
        <v>1.8</v>
      </c>
      <c r="T64" s="30">
        <v>1.7</v>
      </c>
      <c r="U64" s="36">
        <f t="shared" si="28"/>
        <v>1.72</v>
      </c>
      <c r="V64" s="37">
        <f t="shared" si="29"/>
        <v>8.366600265340754E-2</v>
      </c>
      <c r="W64" s="30">
        <v>1.8</v>
      </c>
      <c r="X64" s="30">
        <v>1.8</v>
      </c>
      <c r="Y64" s="30">
        <v>1.9</v>
      </c>
      <c r="Z64" s="30">
        <v>1.7</v>
      </c>
      <c r="AA64" s="30">
        <v>2</v>
      </c>
      <c r="AB64" s="36">
        <f t="shared" si="30"/>
        <v>1.8399999999999999</v>
      </c>
      <c r="AC64" s="37">
        <f t="shared" si="31"/>
        <v>0.11401754250991379</v>
      </c>
      <c r="AD64" s="12" t="s">
        <v>46</v>
      </c>
      <c r="AE64" s="5">
        <v>1.3</v>
      </c>
      <c r="AF64" s="7">
        <v>2.8</v>
      </c>
    </row>
    <row r="65" spans="1:32">
      <c r="A65" s="12" t="s">
        <v>56</v>
      </c>
      <c r="B65" s="31">
        <v>0.1</v>
      </c>
      <c r="C65" s="30">
        <v>0.1</v>
      </c>
      <c r="D65" s="30">
        <v>0.1</v>
      </c>
      <c r="E65" s="30">
        <v>0.1</v>
      </c>
      <c r="F65" s="30">
        <v>0.1</v>
      </c>
      <c r="G65" s="36">
        <f t="shared" si="24"/>
        <v>0.1</v>
      </c>
      <c r="H65" s="37">
        <f t="shared" si="25"/>
        <v>0</v>
      </c>
      <c r="I65" s="30">
        <v>0.1</v>
      </c>
      <c r="J65" s="30">
        <v>0.1</v>
      </c>
      <c r="K65" s="30">
        <v>0.1</v>
      </c>
      <c r="L65" s="30">
        <v>0.1</v>
      </c>
      <c r="M65" s="30">
        <v>0.1</v>
      </c>
      <c r="N65" s="36">
        <f t="shared" si="26"/>
        <v>0.1</v>
      </c>
      <c r="O65" s="37">
        <f t="shared" si="27"/>
        <v>0</v>
      </c>
      <c r="P65" s="30">
        <v>0.2</v>
      </c>
      <c r="Q65" s="30">
        <v>0.1</v>
      </c>
      <c r="R65" s="30">
        <v>0.1</v>
      </c>
      <c r="S65" s="30">
        <v>0.2</v>
      </c>
      <c r="T65" s="30">
        <v>0.2</v>
      </c>
      <c r="U65" s="36">
        <f t="shared" si="28"/>
        <v>0.16</v>
      </c>
      <c r="V65" s="37">
        <f t="shared" si="29"/>
        <v>5.4772255750516571E-2</v>
      </c>
      <c r="W65" s="30">
        <v>0.2</v>
      </c>
      <c r="X65" s="30">
        <v>0.1</v>
      </c>
      <c r="Y65" s="30">
        <v>0.2</v>
      </c>
      <c r="Z65" s="30">
        <v>0.2</v>
      </c>
      <c r="AA65" s="30">
        <v>0.2</v>
      </c>
      <c r="AB65" s="36">
        <f t="shared" si="30"/>
        <v>0.18</v>
      </c>
      <c r="AC65" s="37">
        <f t="shared" si="31"/>
        <v>4.4721359549995968E-2</v>
      </c>
      <c r="AD65" s="12" t="s">
        <v>69</v>
      </c>
      <c r="AE65" s="5">
        <v>0</v>
      </c>
      <c r="AF65" s="7">
        <v>0.3</v>
      </c>
    </row>
    <row r="66" spans="1:32">
      <c r="A66" s="12" t="s">
        <v>57</v>
      </c>
      <c r="B66" s="31">
        <v>17</v>
      </c>
      <c r="C66" s="30">
        <v>22</v>
      </c>
      <c r="D66" s="30">
        <v>24</v>
      </c>
      <c r="E66" s="30">
        <v>24</v>
      </c>
      <c r="F66" s="30">
        <v>26</v>
      </c>
      <c r="G66" s="36">
        <f t="shared" si="24"/>
        <v>22.6</v>
      </c>
      <c r="H66" s="37">
        <f t="shared" si="25"/>
        <v>3.4351128074635269</v>
      </c>
      <c r="I66" s="30">
        <v>23</v>
      </c>
      <c r="J66" s="30">
        <v>23</v>
      </c>
      <c r="K66" s="30">
        <v>27</v>
      </c>
      <c r="L66" s="30">
        <v>27</v>
      </c>
      <c r="M66" s="30">
        <v>23</v>
      </c>
      <c r="N66" s="36">
        <f t="shared" si="26"/>
        <v>24.6</v>
      </c>
      <c r="O66" s="37">
        <f t="shared" si="27"/>
        <v>2.1908902300206647</v>
      </c>
      <c r="P66" s="30">
        <v>20</v>
      </c>
      <c r="Q66" s="30">
        <v>20</v>
      </c>
      <c r="R66" s="30">
        <v>23</v>
      </c>
      <c r="S66" s="30">
        <v>22</v>
      </c>
      <c r="T66" s="30">
        <v>24</v>
      </c>
      <c r="U66" s="36">
        <f t="shared" si="28"/>
        <v>21.8</v>
      </c>
      <c r="V66" s="37">
        <f t="shared" si="29"/>
        <v>1.7888543819998317</v>
      </c>
      <c r="W66" s="30">
        <v>26</v>
      </c>
      <c r="X66" s="30">
        <v>23</v>
      </c>
      <c r="Y66" s="30">
        <v>27</v>
      </c>
      <c r="Z66" s="30">
        <v>31</v>
      </c>
      <c r="AA66" s="30">
        <v>28</v>
      </c>
      <c r="AB66" s="36">
        <f t="shared" si="30"/>
        <v>27</v>
      </c>
      <c r="AC66" s="37">
        <f t="shared" si="31"/>
        <v>2.9154759474226504</v>
      </c>
      <c r="AD66" s="12" t="s">
        <v>69</v>
      </c>
      <c r="AE66" s="5">
        <v>14</v>
      </c>
      <c r="AF66" s="7">
        <v>32</v>
      </c>
    </row>
    <row r="67" spans="1:32">
      <c r="A67" s="12" t="s">
        <v>58</v>
      </c>
      <c r="B67" s="31">
        <v>0.12</v>
      </c>
      <c r="C67" s="30">
        <v>0.11</v>
      </c>
      <c r="D67" s="30">
        <v>0.12</v>
      </c>
      <c r="E67" s="30">
        <v>0.17</v>
      </c>
      <c r="F67" s="30">
        <v>0.12</v>
      </c>
      <c r="G67" s="36">
        <f t="shared" si="24"/>
        <v>0.128</v>
      </c>
      <c r="H67" s="37">
        <f t="shared" si="25"/>
        <v>2.3874672772626594E-2</v>
      </c>
      <c r="I67" s="30">
        <v>0.26</v>
      </c>
      <c r="J67" s="30">
        <v>0.28000000000000003</v>
      </c>
      <c r="K67" s="30">
        <v>0.24</v>
      </c>
      <c r="L67" s="30">
        <v>0.24</v>
      </c>
      <c r="M67" s="30">
        <v>0.3</v>
      </c>
      <c r="N67" s="36">
        <f t="shared" si="26"/>
        <v>0.26400000000000001</v>
      </c>
      <c r="O67" s="37">
        <f t="shared" si="27"/>
        <v>2.60768096208106E-2</v>
      </c>
      <c r="P67" s="30">
        <v>0.12</v>
      </c>
      <c r="Q67" s="30">
        <v>0.1</v>
      </c>
      <c r="R67" s="30">
        <v>0.13</v>
      </c>
      <c r="S67" s="30">
        <v>0.13</v>
      </c>
      <c r="T67" s="30">
        <v>0.16</v>
      </c>
      <c r="U67" s="36">
        <f t="shared" si="28"/>
        <v>0.128</v>
      </c>
      <c r="V67" s="37">
        <f t="shared" si="29"/>
        <v>2.1679483388678759E-2</v>
      </c>
      <c r="W67" s="30">
        <v>0.19</v>
      </c>
      <c r="X67" s="30">
        <v>0.21</v>
      </c>
      <c r="Y67" s="30">
        <v>0.15</v>
      </c>
      <c r="Z67" s="30">
        <v>0.28999999999999998</v>
      </c>
      <c r="AA67" s="30">
        <v>0.21</v>
      </c>
      <c r="AB67" s="36">
        <f t="shared" si="30"/>
        <v>0.21000000000000002</v>
      </c>
      <c r="AC67" s="37">
        <f t="shared" si="31"/>
        <v>5.0990195135927764E-2</v>
      </c>
      <c r="AD67" s="12" t="s">
        <v>69</v>
      </c>
      <c r="AE67" s="5">
        <v>0.1</v>
      </c>
      <c r="AF67" s="7">
        <v>0.6</v>
      </c>
    </row>
    <row r="68" spans="1:32">
      <c r="A68" s="12" t="s">
        <v>59</v>
      </c>
      <c r="B68" s="31">
        <v>53</v>
      </c>
      <c r="C68" s="30">
        <v>44</v>
      </c>
      <c r="D68" s="30">
        <v>40</v>
      </c>
      <c r="E68" s="30">
        <v>58</v>
      </c>
      <c r="F68" s="30">
        <v>41</v>
      </c>
      <c r="G68" s="36">
        <f t="shared" si="24"/>
        <v>47.2</v>
      </c>
      <c r="H68" s="37">
        <f t="shared" si="25"/>
        <v>7.9183331579316505</v>
      </c>
      <c r="I68" s="30">
        <v>52</v>
      </c>
      <c r="J68" s="30">
        <v>68</v>
      </c>
      <c r="K68" s="30">
        <v>77</v>
      </c>
      <c r="L68" s="30">
        <v>45</v>
      </c>
      <c r="M68" s="30">
        <v>56</v>
      </c>
      <c r="N68" s="36">
        <f t="shared" si="26"/>
        <v>59.6</v>
      </c>
      <c r="O68" s="37">
        <f t="shared" si="27"/>
        <v>12.81795615533148</v>
      </c>
      <c r="P68" s="30">
        <v>66</v>
      </c>
      <c r="Q68" s="30">
        <v>54</v>
      </c>
      <c r="R68" s="30">
        <v>43</v>
      </c>
      <c r="S68" s="30">
        <v>60</v>
      </c>
      <c r="T68" s="30">
        <v>55</v>
      </c>
      <c r="U68" s="36">
        <f t="shared" si="28"/>
        <v>55.6</v>
      </c>
      <c r="V68" s="37">
        <f t="shared" si="29"/>
        <v>8.5029406677925365</v>
      </c>
      <c r="W68" s="30">
        <v>67</v>
      </c>
      <c r="X68" s="30">
        <v>68</v>
      </c>
      <c r="Y68" s="30">
        <v>58</v>
      </c>
      <c r="Z68" s="30">
        <v>84</v>
      </c>
      <c r="AA68" s="30">
        <v>66</v>
      </c>
      <c r="AB68" s="36">
        <f t="shared" si="30"/>
        <v>68.599999999999994</v>
      </c>
      <c r="AC68" s="37">
        <f t="shared" si="31"/>
        <v>9.4762861923857162</v>
      </c>
      <c r="AD68" s="12" t="s">
        <v>69</v>
      </c>
      <c r="AE68" s="5">
        <v>74</v>
      </c>
      <c r="AF68" s="7">
        <v>190</v>
      </c>
    </row>
    <row r="69" spans="1:32">
      <c r="A69" s="12" t="s">
        <v>60</v>
      </c>
      <c r="B69" s="31">
        <v>143</v>
      </c>
      <c r="C69" s="30">
        <v>167</v>
      </c>
      <c r="D69" s="30">
        <v>150</v>
      </c>
      <c r="E69" s="30">
        <v>197</v>
      </c>
      <c r="F69" s="30">
        <v>142</v>
      </c>
      <c r="G69" s="36">
        <f t="shared" si="24"/>
        <v>159.80000000000001</v>
      </c>
      <c r="H69" s="37">
        <f t="shared" si="25"/>
        <v>23.080294625502525</v>
      </c>
      <c r="I69" s="30">
        <v>119</v>
      </c>
      <c r="J69" s="30">
        <v>129</v>
      </c>
      <c r="K69" s="30">
        <v>164</v>
      </c>
      <c r="L69" s="30">
        <v>157</v>
      </c>
      <c r="M69" s="30">
        <v>170</v>
      </c>
      <c r="N69" s="36">
        <f t="shared" si="26"/>
        <v>147.80000000000001</v>
      </c>
      <c r="O69" s="37">
        <f t="shared" si="27"/>
        <v>22.487774456357407</v>
      </c>
      <c r="P69" s="30">
        <v>91</v>
      </c>
      <c r="Q69" s="30">
        <v>187</v>
      </c>
      <c r="R69" s="30">
        <v>169</v>
      </c>
      <c r="S69" s="30">
        <v>149</v>
      </c>
      <c r="T69" s="30">
        <v>221</v>
      </c>
      <c r="U69" s="36">
        <f t="shared" si="28"/>
        <v>163.4</v>
      </c>
      <c r="V69" s="37">
        <f t="shared" si="29"/>
        <v>48.361141425735632</v>
      </c>
      <c r="W69" s="30">
        <v>111</v>
      </c>
      <c r="X69" s="30">
        <v>164</v>
      </c>
      <c r="Y69" s="30">
        <v>174</v>
      </c>
      <c r="Z69" s="30">
        <v>188</v>
      </c>
      <c r="AA69" s="30">
        <v>196</v>
      </c>
      <c r="AB69" s="36">
        <f t="shared" si="30"/>
        <v>166.6</v>
      </c>
      <c r="AC69" s="37">
        <f t="shared" si="31"/>
        <v>33.448467827390886</v>
      </c>
      <c r="AD69" s="12" t="s">
        <v>69</v>
      </c>
      <c r="AE69" s="5">
        <v>76</v>
      </c>
      <c r="AF69" s="7">
        <v>222</v>
      </c>
    </row>
    <row r="70" spans="1:32">
      <c r="A70" s="12" t="s">
        <v>61</v>
      </c>
      <c r="B70" s="31">
        <v>9</v>
      </c>
      <c r="C70" s="30">
        <v>9.5</v>
      </c>
      <c r="D70" s="30">
        <v>9.4</v>
      </c>
      <c r="E70" s="30">
        <v>9.6</v>
      </c>
      <c r="F70" s="30">
        <v>9.1999999999999993</v>
      </c>
      <c r="G70" s="36">
        <f t="shared" si="24"/>
        <v>9.34</v>
      </c>
      <c r="H70" s="37">
        <f t="shared" si="25"/>
        <v>0.24083189157584592</v>
      </c>
      <c r="I70" s="30">
        <v>9.1999999999999993</v>
      </c>
      <c r="J70" s="30">
        <v>9.4</v>
      </c>
      <c r="K70" s="30">
        <v>9.5</v>
      </c>
      <c r="L70" s="30">
        <v>9.4</v>
      </c>
      <c r="M70" s="30">
        <v>9.5</v>
      </c>
      <c r="N70" s="36">
        <f t="shared" si="26"/>
        <v>9.4</v>
      </c>
      <c r="O70" s="37">
        <f t="shared" si="27"/>
        <v>0.12247448713915919</v>
      </c>
      <c r="P70" s="30">
        <v>9.6</v>
      </c>
      <c r="Q70" s="30">
        <v>9.3000000000000007</v>
      </c>
      <c r="R70" s="30">
        <v>9.3000000000000007</v>
      </c>
      <c r="S70" s="30">
        <v>9.1</v>
      </c>
      <c r="T70" s="30">
        <v>9.6999999999999993</v>
      </c>
      <c r="U70" s="36">
        <f t="shared" si="28"/>
        <v>9.4</v>
      </c>
      <c r="V70" s="37">
        <f t="shared" si="29"/>
        <v>0.24494897427831747</v>
      </c>
      <c r="W70" s="30">
        <v>9.4</v>
      </c>
      <c r="X70" s="30">
        <v>9.6</v>
      </c>
      <c r="Y70" s="30">
        <v>9.6999999999999993</v>
      </c>
      <c r="Z70" s="30">
        <v>9.5</v>
      </c>
      <c r="AA70" s="30">
        <v>9.9</v>
      </c>
      <c r="AB70" s="36">
        <f t="shared" si="30"/>
        <v>9.620000000000001</v>
      </c>
      <c r="AC70" s="37">
        <f t="shared" si="31"/>
        <v>0.1923538406167134</v>
      </c>
      <c r="AD70" s="12" t="s">
        <v>69</v>
      </c>
      <c r="AE70" s="5">
        <v>7.6</v>
      </c>
      <c r="AF70" s="7">
        <v>10.7</v>
      </c>
    </row>
    <row r="71" spans="1:32">
      <c r="A71" s="12" t="s">
        <v>62</v>
      </c>
      <c r="B71" s="31">
        <v>5</v>
      </c>
      <c r="C71" s="30">
        <v>6.9</v>
      </c>
      <c r="D71" s="30">
        <v>7.7</v>
      </c>
      <c r="E71" s="30">
        <v>6.4</v>
      </c>
      <c r="F71" s="30">
        <v>5.7</v>
      </c>
      <c r="G71" s="36">
        <f t="shared" si="24"/>
        <v>6.34</v>
      </c>
      <c r="H71" s="37">
        <f t="shared" si="25"/>
        <v>1.0454664030948153</v>
      </c>
      <c r="I71" s="30">
        <v>5.2</v>
      </c>
      <c r="J71" s="30">
        <v>5.0999999999999996</v>
      </c>
      <c r="K71" s="30">
        <v>7.5</v>
      </c>
      <c r="L71" s="30">
        <v>4.9000000000000004</v>
      </c>
      <c r="M71" s="30">
        <v>4.7</v>
      </c>
      <c r="N71" s="36">
        <f t="shared" si="26"/>
        <v>5.48</v>
      </c>
      <c r="O71" s="37">
        <f t="shared" si="27"/>
        <v>1.1454256850621072</v>
      </c>
      <c r="P71" s="30">
        <v>8.9</v>
      </c>
      <c r="Q71" s="30">
        <v>7.4</v>
      </c>
      <c r="R71" s="30">
        <v>6.7</v>
      </c>
      <c r="S71" s="30">
        <v>6.3</v>
      </c>
      <c r="T71" s="30">
        <v>9.1</v>
      </c>
      <c r="U71" s="36">
        <f t="shared" si="28"/>
        <v>7.68</v>
      </c>
      <c r="V71" s="37">
        <f t="shared" si="29"/>
        <v>1.2696456198483137</v>
      </c>
      <c r="W71" s="30">
        <v>6</v>
      </c>
      <c r="X71" s="30">
        <v>7</v>
      </c>
      <c r="Y71" s="30">
        <v>8.3000000000000007</v>
      </c>
      <c r="Z71" s="30">
        <v>5.8</v>
      </c>
      <c r="AA71" s="30">
        <v>6.6</v>
      </c>
      <c r="AB71" s="36">
        <f t="shared" si="30"/>
        <v>6.74</v>
      </c>
      <c r="AC71" s="37">
        <f t="shared" si="31"/>
        <v>0.99398189118313041</v>
      </c>
      <c r="AD71" s="12" t="s">
        <v>69</v>
      </c>
      <c r="AE71" s="5">
        <v>4.5999999999999996</v>
      </c>
      <c r="AF71" s="7">
        <v>9.3000000000000007</v>
      </c>
    </row>
    <row r="72" spans="1:32">
      <c r="A72" s="12" t="s">
        <v>63</v>
      </c>
      <c r="B72" s="31">
        <v>115</v>
      </c>
      <c r="C72" s="30">
        <v>114</v>
      </c>
      <c r="D72" s="30">
        <v>117</v>
      </c>
      <c r="E72" s="30">
        <v>113</v>
      </c>
      <c r="F72" s="30">
        <v>114</v>
      </c>
      <c r="G72" s="36">
        <f t="shared" si="24"/>
        <v>114.6</v>
      </c>
      <c r="H72" s="37">
        <f t="shared" si="25"/>
        <v>1.51657508881031</v>
      </c>
      <c r="I72" s="30">
        <v>114</v>
      </c>
      <c r="J72" s="30">
        <v>115</v>
      </c>
      <c r="K72" s="30">
        <v>115</v>
      </c>
      <c r="L72" s="30">
        <v>113</v>
      </c>
      <c r="M72" s="30">
        <v>115</v>
      </c>
      <c r="N72" s="36">
        <f t="shared" si="26"/>
        <v>114.4</v>
      </c>
      <c r="O72" s="37">
        <f t="shared" si="27"/>
        <v>0.89442719099991586</v>
      </c>
      <c r="P72" s="30">
        <v>111</v>
      </c>
      <c r="Q72" s="30">
        <v>111</v>
      </c>
      <c r="R72" s="30">
        <v>116</v>
      </c>
      <c r="S72" s="30">
        <v>112</v>
      </c>
      <c r="T72" s="30">
        <v>106</v>
      </c>
      <c r="U72" s="36">
        <f t="shared" si="28"/>
        <v>111.2</v>
      </c>
      <c r="V72" s="37">
        <f t="shared" si="29"/>
        <v>3.5637059362410923</v>
      </c>
      <c r="W72" s="30">
        <v>111</v>
      </c>
      <c r="X72" s="30">
        <v>112</v>
      </c>
      <c r="Y72" s="30">
        <v>111</v>
      </c>
      <c r="Z72" s="30">
        <v>110</v>
      </c>
      <c r="AA72" s="30">
        <v>110</v>
      </c>
      <c r="AB72" s="36">
        <f t="shared" si="30"/>
        <v>110.8</v>
      </c>
      <c r="AC72" s="37">
        <f t="shared" si="31"/>
        <v>0.83666002653407556</v>
      </c>
      <c r="AD72" s="12" t="s">
        <v>70</v>
      </c>
      <c r="AE72" s="5">
        <v>103</v>
      </c>
      <c r="AF72" s="7">
        <v>115</v>
      </c>
    </row>
    <row r="73" spans="1:32">
      <c r="A73" s="12" t="s">
        <v>64</v>
      </c>
      <c r="B73" s="31">
        <v>4.8</v>
      </c>
      <c r="C73" s="30">
        <v>4.5</v>
      </c>
      <c r="D73" s="30">
        <v>3.8</v>
      </c>
      <c r="E73" s="30">
        <v>4.0999999999999996</v>
      </c>
      <c r="F73" s="30">
        <v>5.7</v>
      </c>
      <c r="G73" s="36">
        <f t="shared" si="24"/>
        <v>4.58</v>
      </c>
      <c r="H73" s="37">
        <f t="shared" si="25"/>
        <v>0.73280283842244731</v>
      </c>
      <c r="I73" s="30">
        <v>5</v>
      </c>
      <c r="J73" s="30">
        <v>4.9000000000000004</v>
      </c>
      <c r="K73" s="30">
        <v>4.0999999999999996</v>
      </c>
      <c r="L73" s="30">
        <v>4.3</v>
      </c>
      <c r="M73" s="30">
        <v>4.4000000000000004</v>
      </c>
      <c r="N73" s="36">
        <f t="shared" si="26"/>
        <v>4.5400000000000009</v>
      </c>
      <c r="O73" s="37">
        <f t="shared" si="27"/>
        <v>0.39115214431215911</v>
      </c>
      <c r="P73" s="30">
        <v>5.7</v>
      </c>
      <c r="Q73" s="30">
        <v>4.2</v>
      </c>
      <c r="R73" s="30">
        <v>4.3</v>
      </c>
      <c r="S73" s="30">
        <v>5.4</v>
      </c>
      <c r="T73" s="30">
        <v>5.7</v>
      </c>
      <c r="U73" s="36">
        <f t="shared" si="28"/>
        <v>5.0600000000000005</v>
      </c>
      <c r="V73" s="37">
        <f t="shared" si="29"/>
        <v>0.75033325929216443</v>
      </c>
      <c r="W73" s="30">
        <v>4.7</v>
      </c>
      <c r="X73" s="30">
        <v>4.2</v>
      </c>
      <c r="Y73" s="30">
        <v>4</v>
      </c>
      <c r="Z73" s="30">
        <v>4.8</v>
      </c>
      <c r="AA73" s="30">
        <v>4.8</v>
      </c>
      <c r="AB73" s="36">
        <f t="shared" si="30"/>
        <v>4.5</v>
      </c>
      <c r="AC73" s="37">
        <f t="shared" si="31"/>
        <v>0.37416573867739406</v>
      </c>
      <c r="AD73" s="12" t="s">
        <v>70</v>
      </c>
      <c r="AE73" s="5">
        <v>3.4</v>
      </c>
      <c r="AF73" s="7">
        <v>5.5</v>
      </c>
    </row>
    <row r="74" spans="1:32">
      <c r="A74" s="12" t="s">
        <v>65</v>
      </c>
      <c r="B74" s="31">
        <v>156</v>
      </c>
      <c r="C74" s="30">
        <v>157</v>
      </c>
      <c r="D74" s="30">
        <v>160</v>
      </c>
      <c r="E74" s="30">
        <v>154</v>
      </c>
      <c r="F74" s="30">
        <v>156</v>
      </c>
      <c r="G74" s="36">
        <f t="shared" si="24"/>
        <v>156.6</v>
      </c>
      <c r="H74" s="37">
        <f t="shared" si="25"/>
        <v>2.1908902300206643</v>
      </c>
      <c r="I74" s="30">
        <v>156</v>
      </c>
      <c r="J74" s="30">
        <v>156</v>
      </c>
      <c r="K74" s="30">
        <v>156</v>
      </c>
      <c r="L74" s="30">
        <v>157</v>
      </c>
      <c r="M74" s="30">
        <v>153</v>
      </c>
      <c r="N74" s="36">
        <f t="shared" si="26"/>
        <v>155.6</v>
      </c>
      <c r="O74" s="37">
        <f t="shared" si="27"/>
        <v>1.51657508881031</v>
      </c>
      <c r="P74" s="30">
        <v>157</v>
      </c>
      <c r="Q74" s="30">
        <v>158</v>
      </c>
      <c r="R74" s="30">
        <v>161</v>
      </c>
      <c r="S74" s="30">
        <v>155</v>
      </c>
      <c r="T74" s="30">
        <v>156</v>
      </c>
      <c r="U74" s="36">
        <f t="shared" si="28"/>
        <v>157.4</v>
      </c>
      <c r="V74" s="37">
        <f t="shared" si="29"/>
        <v>2.3021728866442674</v>
      </c>
      <c r="W74" s="30">
        <v>155</v>
      </c>
      <c r="X74" s="30">
        <v>155</v>
      </c>
      <c r="Y74" s="30">
        <v>155</v>
      </c>
      <c r="Z74" s="30">
        <v>150</v>
      </c>
      <c r="AA74" s="30">
        <v>156</v>
      </c>
      <c r="AB74" s="36">
        <f t="shared" si="30"/>
        <v>154.19999999999999</v>
      </c>
      <c r="AC74" s="37">
        <f t="shared" si="31"/>
        <v>2.3874672772626644</v>
      </c>
      <c r="AD74" s="12" t="s">
        <v>70</v>
      </c>
      <c r="AE74" s="5">
        <v>146</v>
      </c>
      <c r="AF74" s="7">
        <v>155</v>
      </c>
    </row>
    <row r="75" spans="1:32">
      <c r="A75" s="12" t="s">
        <v>66</v>
      </c>
      <c r="B75" s="31">
        <v>1.4</v>
      </c>
      <c r="C75" s="30">
        <v>1.6</v>
      </c>
      <c r="D75" s="30">
        <v>1.6</v>
      </c>
      <c r="E75" s="30">
        <v>1.6</v>
      </c>
      <c r="F75" s="30">
        <v>1.8</v>
      </c>
      <c r="G75" s="36">
        <f t="shared" si="24"/>
        <v>1.5999999999999999</v>
      </c>
      <c r="H75" s="37">
        <f t="shared" si="25"/>
        <v>0.14142135623730953</v>
      </c>
      <c r="I75" s="30">
        <v>1.6</v>
      </c>
      <c r="J75" s="30">
        <v>1.8</v>
      </c>
      <c r="K75" s="30">
        <v>1.5</v>
      </c>
      <c r="L75" s="30">
        <v>1.7</v>
      </c>
      <c r="M75" s="30">
        <v>1.7</v>
      </c>
      <c r="N75" s="36">
        <f t="shared" si="26"/>
        <v>1.6600000000000001</v>
      </c>
      <c r="O75" s="37">
        <f t="shared" si="27"/>
        <v>0.11401754250991379</v>
      </c>
      <c r="P75" s="30">
        <v>1.7</v>
      </c>
      <c r="Q75" s="30">
        <v>1.6</v>
      </c>
      <c r="R75" s="30">
        <v>1.7</v>
      </c>
      <c r="S75" s="30">
        <v>1.6</v>
      </c>
      <c r="T75" s="30">
        <v>1.6</v>
      </c>
      <c r="U75" s="36">
        <f t="shared" si="28"/>
        <v>1.64</v>
      </c>
      <c r="V75" s="37">
        <f t="shared" si="29"/>
        <v>5.4772255750516537E-2</v>
      </c>
      <c r="W75" s="30">
        <v>1.7</v>
      </c>
      <c r="X75" s="30">
        <v>1.6</v>
      </c>
      <c r="Y75" s="30">
        <v>1.6</v>
      </c>
      <c r="Z75" s="30">
        <v>1.7</v>
      </c>
      <c r="AA75" s="30">
        <v>1.7</v>
      </c>
      <c r="AB75" s="36">
        <f t="shared" si="30"/>
        <v>1.6600000000000001</v>
      </c>
      <c r="AC75" s="37">
        <f t="shared" si="31"/>
        <v>5.4772255750516537E-2</v>
      </c>
      <c r="AD75" s="12"/>
      <c r="AE75" s="5">
        <v>1</v>
      </c>
      <c r="AF75" s="7">
        <v>2.2000000000000002</v>
      </c>
    </row>
    <row r="76" spans="1:32" ht="13" thickBot="1">
      <c r="A76" s="13" t="s">
        <v>67</v>
      </c>
      <c r="B76" s="32">
        <v>33</v>
      </c>
      <c r="C76" s="33">
        <v>35</v>
      </c>
      <c r="D76" s="33">
        <v>42</v>
      </c>
      <c r="E76" s="33">
        <v>38</v>
      </c>
      <c r="F76" s="33">
        <v>27</v>
      </c>
      <c r="G76" s="38">
        <f t="shared" si="24"/>
        <v>35</v>
      </c>
      <c r="H76" s="39">
        <f t="shared" si="25"/>
        <v>5.6124860801609122</v>
      </c>
      <c r="I76" s="33">
        <v>31</v>
      </c>
      <c r="J76" s="33">
        <v>32</v>
      </c>
      <c r="K76" s="33">
        <v>38</v>
      </c>
      <c r="L76" s="33">
        <v>37</v>
      </c>
      <c r="M76" s="33">
        <v>35</v>
      </c>
      <c r="N76" s="38">
        <f t="shared" si="26"/>
        <v>34.6</v>
      </c>
      <c r="O76" s="39">
        <f t="shared" si="27"/>
        <v>3.049590136395381</v>
      </c>
      <c r="P76" s="33">
        <v>28</v>
      </c>
      <c r="Q76" s="33">
        <v>38</v>
      </c>
      <c r="R76" s="33">
        <v>37</v>
      </c>
      <c r="S76" s="33">
        <v>29</v>
      </c>
      <c r="T76" s="33">
        <v>27</v>
      </c>
      <c r="U76" s="38">
        <f t="shared" si="28"/>
        <v>31.8</v>
      </c>
      <c r="V76" s="39">
        <f t="shared" si="29"/>
        <v>5.2630789467763108</v>
      </c>
      <c r="W76" s="33">
        <v>33</v>
      </c>
      <c r="X76" s="33">
        <v>37</v>
      </c>
      <c r="Y76" s="33">
        <v>39</v>
      </c>
      <c r="Z76" s="33">
        <v>31</v>
      </c>
      <c r="AA76" s="33">
        <v>33</v>
      </c>
      <c r="AB76" s="38">
        <f t="shared" si="30"/>
        <v>34.6</v>
      </c>
      <c r="AC76" s="39">
        <f t="shared" si="31"/>
        <v>3.2863353450309964</v>
      </c>
      <c r="AD76" s="13"/>
      <c r="AE76" s="8">
        <v>26.7</v>
      </c>
      <c r="AF76" s="10">
        <v>42.1</v>
      </c>
    </row>
  </sheetData>
  <mergeCells count="18">
    <mergeCell ref="P37:T37"/>
    <mergeCell ref="W37:AA37"/>
    <mergeCell ref="AE37:AF37"/>
    <mergeCell ref="AE3:AF3"/>
    <mergeCell ref="B2:AF2"/>
    <mergeCell ref="B19:AF19"/>
    <mergeCell ref="B20:F20"/>
    <mergeCell ref="I20:M20"/>
    <mergeCell ref="P20:T20"/>
    <mergeCell ref="W20:AA20"/>
    <mergeCell ref="AE20:AF20"/>
    <mergeCell ref="B3:F3"/>
    <mergeCell ref="W3:AA3"/>
    <mergeCell ref="P3:T3"/>
    <mergeCell ref="I3:M3"/>
    <mergeCell ref="B36:AF36"/>
    <mergeCell ref="B37:F37"/>
    <mergeCell ref="I37:M37"/>
  </mergeCells>
  <phoneticPr fontId="7" type="noConversion"/>
  <pageMargins left="0.75" right="0.75" top="1" bottom="1" header="0.5" footer="0.5"/>
  <pageSetup scale="4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Gardner, Eric E./Sloan-Kettering Institute</dc:creator>
  <cp:lastModifiedBy>Gardner, Eric E./Sloan-Kettering Institute</cp:lastModifiedBy>
  <cp:lastPrinted>2016-11-16T16:08:49Z</cp:lastPrinted>
  <dcterms:created xsi:type="dcterms:W3CDTF">2016-10-28T16:33:40Z</dcterms:created>
  <dcterms:modified xsi:type="dcterms:W3CDTF">2017-01-03T20:18:02Z</dcterms:modified>
</cp:coreProperties>
</file>