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ric peng\Desktop\MD office 总经办\哈里亚纳邦薪资结构\"/>
    </mc:Choice>
  </mc:AlternateContent>
  <xr:revisionPtr revIDLastSave="0" documentId="13_ncr:1_{1872B6AE-DFA4-461B-B8FD-A72B098A1370}" xr6:coauthVersionLast="47" xr6:coauthVersionMax="47" xr10:uidLastSave="{00000000-0000-0000-0000-000000000000}"/>
  <bookViews>
    <workbookView xWindow="-120" yWindow="-120" windowWidth="29040" windowHeight="15720" tabRatio="32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 s="1"/>
  <c r="F8" i="1"/>
  <c r="G8" i="1" s="1"/>
  <c r="F7" i="1"/>
  <c r="L7" i="1" s="1"/>
  <c r="H9" i="1" l="1"/>
  <c r="M9" i="1"/>
  <c r="D9" i="1" s="1"/>
  <c r="L8" i="1"/>
  <c r="L9" i="1"/>
  <c r="E7" i="1"/>
  <c r="G7" i="1"/>
  <c r="H7" i="1"/>
  <c r="M7" i="1"/>
  <c r="M8" i="1"/>
  <c r="D8" i="1" s="1"/>
  <c r="H8" i="1"/>
  <c r="E8" i="1"/>
  <c r="G9" i="1"/>
  <c r="I8" i="1" l="1"/>
  <c r="K9" i="1"/>
  <c r="I9" i="1"/>
  <c r="J9" i="1"/>
  <c r="I7" i="1"/>
  <c r="K8" i="1"/>
  <c r="K7" i="1"/>
  <c r="J7" i="1"/>
  <c r="J8" i="1"/>
  <c r="P9" i="1" l="1"/>
  <c r="R9" i="1" s="1"/>
  <c r="Q9" i="1" s="1"/>
  <c r="O9" i="1" s="1"/>
  <c r="C9" i="1" s="1"/>
  <c r="P7" i="1"/>
  <c r="R7" i="1" s="1"/>
  <c r="Q7" i="1" s="1"/>
  <c r="O7" i="1" s="1"/>
  <c r="P8" i="1"/>
  <c r="R8" i="1" s="1"/>
  <c r="Q8" i="1" s="1"/>
  <c r="O8" i="1" s="1"/>
  <c r="C8" i="1" s="1"/>
  <c r="C7" i="1" l="1"/>
  <c r="D7" i="1"/>
</calcChain>
</file>

<file path=xl/sharedStrings.xml><?xml version="1.0" encoding="utf-8"?>
<sst xmlns="http://schemas.openxmlformats.org/spreadsheetml/2006/main" count="122" uniqueCount="115">
  <si>
    <t>请帮忙列出印度哈里亚纳邦合法计算工资的标准（薪资结构）</t>
  </si>
  <si>
    <t>ChatGPT</t>
  </si>
  <si>
    <t>在印度哈里亚纳邦，合法计算工资的标准和薪资结构通常包括以下几个主要组成部分：</t>
  </si>
  <si>
    <t>基本工资是员工工资的核心组成部分，通常占总工资的40%-60%。这部分工资决定了其他许多工资成分的计算基础。</t>
  </si>
  <si>
    <t>DA 是为应对生活成本上涨而提供的津贴，通常以基本工资的一定百分比计算。</t>
  </si>
  <si>
    <t>HRA 是为了补贴员工的住房费用。一般情况下，HRA 是基本工资的40%（对于非地铁城市）或50%（对于地铁城市）。</t>
  </si>
  <si>
    <t>TA 是为了补贴员工上下班的交通费用。具体金额因公司政策而异，但通常有一个固定的标准。</t>
  </si>
  <si>
    <t>这是用来补充员工工资的一部分，通常没有固定的计算标准，由公司自行决定。</t>
  </si>
  <si>
    <t>包括医疗津贴、教育津贴、食物津贴等，根据公司政策和员工合同中的规定。</t>
  </si>
  <si>
    <t>根据《印度奖金法》（The Payment of Bonus Act, 1965），合资格的员工每年可获得的奖金，通常是基本工资的8.33%至20%。</t>
  </si>
  <si>
    <t>员工公积金（Employees' Provident Fund, EPF）：员工和雇主各按基本工资的12%缴纳。</t>
  </si>
  <si>
    <t>专业税（Professional Tax）：根据不同州的规定缴纳。</t>
  </si>
  <si>
    <t>In the state of Haryana, India, the legal standards for calculating wages (salary structure) typically include the following main components:</t>
  </si>
  <si>
    <t>1. Basic Salary</t>
  </si>
  <si>
    <t>The basic salary is the core component of an employee's wage and usually constitutes 40%-60% of the total salary. This part of the salary serves as the basis for calculating many other wage components.</t>
  </si>
  <si>
    <t>2. Dearness Allowance (DA)</t>
  </si>
  <si>
    <t>DA is an allowance provided to counteract the rise in the cost of living and is usually calculated as a percentage of the basic salary.</t>
  </si>
  <si>
    <t>3. House Rent Allowance (HRA)</t>
  </si>
  <si>
    <t>HRA is provided to subsidize an employee's housing costs. Generally, HRA is 40% of the basic salary for non-metropolitan cities or 50% for metropolitan cities.</t>
  </si>
  <si>
    <t>4. Transport Allowance (TA)</t>
  </si>
  <si>
    <t>TA is provided to cover the transportation costs for commuting to and from work. The specific amount varies according to company policy but usually follows a fixed standard.</t>
  </si>
  <si>
    <t>5. Special Allowance</t>
  </si>
  <si>
    <t>This is a part of the employee's salary provided to supplement the wage, typically without a fixed calculation standard and decided by the company.</t>
  </si>
  <si>
    <t>6. Other Allowances</t>
  </si>
  <si>
    <t>This includes medical allowance, educational allowance, food allowance, etc., based on company policy and terms in the employee's contract.</t>
  </si>
  <si>
    <t>7. Bonus</t>
  </si>
  <si>
    <t>According to The Payment of Bonus Act, 1965, eligible employees can receive an annual bonus, typically ranging from 8.33% to 20% of the basic salary.</t>
  </si>
  <si>
    <t>8. Statutory Deductions</t>
  </si>
  <si>
    <t>Employees' Provident Fund (EPF): Both employee and employer contribute 12% of the basic salary each.</t>
  </si>
  <si>
    <t>Professional Tax: Levied according to the state regulations.</t>
  </si>
  <si>
    <t>Tax Deducted at Source (TDS): Withheld from the salary according to the tax rates specified under the Income Tax Act.</t>
  </si>
  <si>
    <t>亲职津贴</t>
    <phoneticPr fontId="2" type="noConversion"/>
  </si>
  <si>
    <t>家庭津贴</t>
    <phoneticPr fontId="2" type="noConversion"/>
  </si>
  <si>
    <t>交通津贴</t>
    <phoneticPr fontId="2" type="noConversion"/>
  </si>
  <si>
    <t>特别津贴</t>
    <phoneticPr fontId="2" type="noConversion"/>
  </si>
  <si>
    <t>其他津贴</t>
    <phoneticPr fontId="2" type="noConversion"/>
  </si>
  <si>
    <t>奖金（积效）</t>
    <phoneticPr fontId="2" type="noConversion"/>
  </si>
  <si>
    <t>EPF</t>
    <phoneticPr fontId="2" type="noConversion"/>
  </si>
  <si>
    <t>法定扣款
（员工公积金）</t>
    <phoneticPr fontId="2" type="noConversion"/>
  </si>
  <si>
    <t>法定扣款
（专业税）</t>
    <phoneticPr fontId="2" type="noConversion"/>
  </si>
  <si>
    <t>法定扣款
（预扣税）</t>
    <phoneticPr fontId="2" type="noConversion"/>
  </si>
  <si>
    <t>基本月工资</t>
    <phoneticPr fontId="2" type="noConversion"/>
  </si>
  <si>
    <t>基本年工资</t>
    <phoneticPr fontId="2" type="noConversion"/>
  </si>
  <si>
    <t>1. 基本工资（Basic Salary）</t>
    <phoneticPr fontId="2" type="noConversion"/>
  </si>
  <si>
    <t>2. 亲职津贴（Dearness Allowance, DA）</t>
    <phoneticPr fontId="2" type="noConversion"/>
  </si>
  <si>
    <t>3. 家庭津贴（House Rent Allowance, HRA）</t>
    <phoneticPr fontId="2" type="noConversion"/>
  </si>
  <si>
    <t>4. 交通津贴（Transport Allowance, TA）</t>
    <phoneticPr fontId="2" type="noConversion"/>
  </si>
  <si>
    <t>5. 特别津贴（Special Allowance）</t>
    <phoneticPr fontId="2" type="noConversion"/>
  </si>
  <si>
    <t>6. 其他津贴（Other Allowances）</t>
    <phoneticPr fontId="2" type="noConversion"/>
  </si>
  <si>
    <t>7. 奖金（Bonus）</t>
    <phoneticPr fontId="2" type="noConversion"/>
  </si>
  <si>
    <t>员工到手月工资</t>
    <phoneticPr fontId="2" type="noConversion"/>
  </si>
  <si>
    <t>Basic annual salary</t>
    <phoneticPr fontId="2" type="noConversion"/>
  </si>
  <si>
    <t>计算根据</t>
    <phoneticPr fontId="2" type="noConversion"/>
  </si>
  <si>
    <t>值</t>
    <phoneticPr fontId="2" type="noConversion"/>
  </si>
  <si>
    <t>公司月工资支出成本</t>
    <phoneticPr fontId="2" type="noConversion"/>
  </si>
  <si>
    <t>公司自定 Company Customization</t>
    <phoneticPr fontId="2" type="noConversion"/>
  </si>
  <si>
    <t>工资项目</t>
    <phoneticPr fontId="2" type="noConversion"/>
  </si>
  <si>
    <t>可修改区域，其它公式生成</t>
    <phoneticPr fontId="2" type="noConversion"/>
  </si>
  <si>
    <t>预扣税（Tax Deducted at Source, TDS）：根据所得税法规定的税率从工资中预扣。</t>
    <phoneticPr fontId="2" type="noConversion"/>
  </si>
  <si>
    <t>薪资级距表Total</t>
    <phoneticPr fontId="2" type="noConversion"/>
  </si>
  <si>
    <t>8. 法定扣款（Statutory Deductions）</t>
    <phoneticPr fontId="2" type="noConversion"/>
  </si>
  <si>
    <t>法定扣款（Statutory Deductions）</t>
    <phoneticPr fontId="2" type="noConversion"/>
  </si>
  <si>
    <r>
      <t>Employee monthly salary in hand</t>
    </r>
    <r>
      <rPr>
        <b/>
        <sz val="11"/>
        <color rgb="FFFF0000"/>
        <rFont val="新細明體"/>
        <family val="1"/>
        <scheme val="minor"/>
      </rPr>
      <t>(SIH)</t>
    </r>
    <phoneticPr fontId="2" type="noConversion"/>
  </si>
  <si>
    <r>
      <t xml:space="preserve">Tax Deducted at Source, </t>
    </r>
    <r>
      <rPr>
        <b/>
        <sz val="11"/>
        <color theme="9"/>
        <rFont val="新細明體"/>
        <family val="1"/>
        <scheme val="minor"/>
      </rPr>
      <t>TDS</t>
    </r>
    <phoneticPr fontId="2" type="noConversion"/>
  </si>
  <si>
    <r>
      <t>Transport Allowance,</t>
    </r>
    <r>
      <rPr>
        <b/>
        <sz val="11"/>
        <color theme="5"/>
        <rFont val="新細明體"/>
        <family val="1"/>
        <scheme val="minor"/>
      </rPr>
      <t xml:space="preserve"> TA</t>
    </r>
    <phoneticPr fontId="2" type="noConversion"/>
  </si>
  <si>
    <r>
      <t xml:space="preserve">House Rent Allowance, </t>
    </r>
    <r>
      <rPr>
        <b/>
        <sz val="11"/>
        <color theme="5"/>
        <rFont val="新細明體"/>
        <family val="1"/>
        <scheme val="minor"/>
      </rPr>
      <t>HRA</t>
    </r>
    <phoneticPr fontId="2" type="noConversion"/>
  </si>
  <si>
    <r>
      <t xml:space="preserve">Dearness Allowance, </t>
    </r>
    <r>
      <rPr>
        <b/>
        <sz val="11"/>
        <color theme="5"/>
        <rFont val="新細明體"/>
        <family val="1"/>
        <scheme val="minor"/>
      </rPr>
      <t>DA</t>
    </r>
    <phoneticPr fontId="2" type="noConversion"/>
  </si>
  <si>
    <r>
      <t>Basic monthly salary</t>
    </r>
    <r>
      <rPr>
        <b/>
        <sz val="11"/>
        <color theme="3"/>
        <rFont val="新細明體"/>
        <family val="1"/>
        <scheme val="minor"/>
      </rPr>
      <t>(BS)</t>
    </r>
    <phoneticPr fontId="2" type="noConversion"/>
  </si>
  <si>
    <r>
      <t>Salary Structure Total</t>
    </r>
    <r>
      <rPr>
        <b/>
        <sz val="11"/>
        <color theme="7" tint="-0.499984740745262"/>
        <rFont val="新細明體"/>
        <family val="1"/>
        <scheme val="minor"/>
      </rPr>
      <t>(SST)</t>
    </r>
    <phoneticPr fontId="2" type="noConversion"/>
  </si>
  <si>
    <r>
      <t xml:space="preserve">Deduct </t>
    </r>
    <r>
      <rPr>
        <b/>
        <sz val="11"/>
        <color theme="8"/>
        <rFont val="新細明體"/>
        <family val="1"/>
        <scheme val="minor"/>
      </rPr>
      <t>EPF</t>
    </r>
    <r>
      <rPr>
        <sz val="11"/>
        <color theme="1"/>
        <rFont val="新細明體"/>
        <family val="2"/>
        <scheme val="minor"/>
      </rPr>
      <t xml:space="preserve"> </t>
    </r>
    <r>
      <rPr>
        <b/>
        <sz val="11"/>
        <color theme="9"/>
        <rFont val="新細明體"/>
        <family val="1"/>
        <scheme val="minor"/>
      </rPr>
      <t>TDS</t>
    </r>
    <phoneticPr fontId="2" type="noConversion"/>
  </si>
  <si>
    <r>
      <t xml:space="preserve">Plus </t>
    </r>
    <r>
      <rPr>
        <b/>
        <sz val="11"/>
        <color theme="8"/>
        <rFont val="新細明體"/>
        <family val="1"/>
        <scheme val="minor"/>
      </rPr>
      <t>EPF</t>
    </r>
    <phoneticPr fontId="2" type="noConversion"/>
  </si>
  <si>
    <t>BS</t>
    <phoneticPr fontId="2" type="noConversion"/>
  </si>
  <si>
    <r>
      <t>Bonus
(Performance Award)</t>
    </r>
    <r>
      <rPr>
        <b/>
        <sz val="11"/>
        <color theme="5"/>
        <rFont val="新細明體"/>
        <family val="1"/>
        <scheme val="minor"/>
      </rPr>
      <t>PA</t>
    </r>
    <phoneticPr fontId="2" type="noConversion"/>
  </si>
  <si>
    <r>
      <t xml:space="preserve">Other Allowances </t>
    </r>
    <r>
      <rPr>
        <b/>
        <sz val="11"/>
        <color theme="5"/>
        <rFont val="新細明體"/>
        <family val="1"/>
        <scheme val="minor"/>
      </rPr>
      <t>OA</t>
    </r>
    <phoneticPr fontId="2" type="noConversion"/>
  </si>
  <si>
    <r>
      <t>Special Allowance</t>
    </r>
    <r>
      <rPr>
        <b/>
        <sz val="11"/>
        <color theme="5"/>
        <rFont val="新細明體"/>
        <family val="1"/>
        <scheme val="minor"/>
      </rPr>
      <t xml:space="preserve"> SA</t>
    </r>
    <phoneticPr fontId="2" type="noConversion"/>
  </si>
  <si>
    <t>SST</t>
    <phoneticPr fontId="2" type="noConversion"/>
  </si>
  <si>
    <t>Question:</t>
    <phoneticPr fontId="2" type="noConversion"/>
  </si>
  <si>
    <t>Bonus(Performance Award)PA</t>
    <phoneticPr fontId="2" type="noConversion"/>
  </si>
  <si>
    <t>According to The Payment of Bonus Act, 1965, eligible employees can receive an annual bonus, typically ranging from 8.33% to 20% of the basic salary.</t>
    <phoneticPr fontId="2" type="noConversion"/>
  </si>
  <si>
    <t>根据《印度奖金法》（The Payment of Bonus Act, 1965），合资格的员工每年可获得的奖金，通常是基本工资的8.33%至20%。</t>
    <phoneticPr fontId="2" type="noConversion"/>
  </si>
  <si>
    <t>1. 我们将奖金分成每月发放，奖金上限为基本工资的20%（如计算式）</t>
  </si>
  <si>
    <t>2. 我们每月有积效考核表，积效好的员工能领到奖金全部（基本工资的20%），积效不好的员工可能只领到一半（基本工资的10%）</t>
  </si>
  <si>
    <t>3. 以上这样子的奖金计算方式会违反哈里亚纳邦的劳动/薪资法规吗？</t>
  </si>
  <si>
    <t>4. 若无法确定是否违返法规，可否在实施前至法院公证，避免以后被员工提告？</t>
  </si>
  <si>
    <t>1. We distribute the bonus monthly, with a cap of 20% of the basic salary (as calculated).</t>
  </si>
  <si>
    <t>2. We have a monthly performance evaluation form. Employees with good performance can receive the full bonus (20% of the basic salary), while those with poor performance might only receive half (10% of the basic salary).</t>
  </si>
  <si>
    <t>3. Will the above method of bonus calculation violate the labor/wage regulations in Haryana?</t>
  </si>
  <si>
    <t>提问：</t>
    <phoneticPr fontId="2" type="noConversion"/>
  </si>
  <si>
    <t>奖金(积效)</t>
    <phoneticPr fontId="2" type="noConversion"/>
  </si>
  <si>
    <r>
      <rPr>
        <b/>
        <sz val="11"/>
        <color theme="3"/>
        <rFont val="新細明體"/>
        <family val="1"/>
        <scheme val="minor"/>
      </rPr>
      <t>BS</t>
    </r>
    <r>
      <rPr>
        <sz val="11"/>
        <color theme="1"/>
        <rFont val="新細明體"/>
        <family val="2"/>
        <scheme val="minor"/>
      </rPr>
      <t>-</t>
    </r>
    <r>
      <rPr>
        <b/>
        <sz val="11"/>
        <color theme="5"/>
        <rFont val="新細明體"/>
        <family val="1"/>
        <scheme val="minor"/>
      </rPr>
      <t>DA</t>
    </r>
    <r>
      <rPr>
        <sz val="11"/>
        <color theme="1"/>
        <rFont val="新細明體"/>
        <family val="2"/>
        <scheme val="minor"/>
      </rPr>
      <t>-</t>
    </r>
    <r>
      <rPr>
        <b/>
        <sz val="11"/>
        <color theme="5"/>
        <rFont val="新細明體"/>
        <family val="1"/>
        <scheme val="minor"/>
      </rPr>
      <t>HRA</t>
    </r>
    <r>
      <rPr>
        <sz val="11"/>
        <color theme="1"/>
        <rFont val="新細明體"/>
        <family val="2"/>
        <scheme val="minor"/>
      </rPr>
      <t>-</t>
    </r>
    <r>
      <rPr>
        <b/>
        <sz val="11"/>
        <color theme="5"/>
        <rFont val="新細明體"/>
        <family val="1"/>
        <scheme val="minor"/>
      </rPr>
      <t>PA</t>
    </r>
    <phoneticPr fontId="2" type="noConversion"/>
  </si>
  <si>
    <t>扣税计算总额</t>
    <phoneticPr fontId="2" type="noConversion"/>
  </si>
  <si>
    <r>
      <t>Calculation of Total Taxable Income(</t>
    </r>
    <r>
      <rPr>
        <b/>
        <sz val="11"/>
        <rFont val="新細明體"/>
        <family val="1"/>
        <scheme val="minor"/>
      </rPr>
      <t>COTTI</t>
    </r>
    <r>
      <rPr>
        <sz val="11"/>
        <color theme="1"/>
        <rFont val="新細明體"/>
        <family val="2"/>
        <scheme val="minor"/>
      </rPr>
      <t>）</t>
    </r>
    <phoneticPr fontId="2" type="noConversion"/>
  </si>
  <si>
    <t>COTTI</t>
    <phoneticPr fontId="2" type="noConversion"/>
  </si>
  <si>
    <r>
      <rPr>
        <b/>
        <sz val="11"/>
        <color theme="3"/>
        <rFont val="新細明體"/>
        <family val="1"/>
        <scheme val="minor"/>
      </rPr>
      <t>BS</t>
    </r>
    <r>
      <rPr>
        <sz val="11"/>
        <color theme="1"/>
        <rFont val="新細明體"/>
        <family val="2"/>
        <scheme val="minor"/>
      </rPr>
      <t>+</t>
    </r>
    <r>
      <rPr>
        <b/>
        <sz val="11"/>
        <color theme="5"/>
        <rFont val="新細明體"/>
        <family val="1"/>
        <scheme val="minor"/>
      </rPr>
      <t>DA</t>
    </r>
    <r>
      <rPr>
        <sz val="11"/>
        <color theme="1"/>
        <rFont val="新細明體"/>
        <family val="2"/>
        <scheme val="minor"/>
      </rPr>
      <t>+</t>
    </r>
    <r>
      <rPr>
        <b/>
        <sz val="11"/>
        <color theme="5"/>
        <rFont val="新細明體"/>
        <family val="1"/>
        <scheme val="minor"/>
      </rPr>
      <t>HRA</t>
    </r>
    <r>
      <rPr>
        <sz val="11"/>
        <color theme="1"/>
        <rFont val="新細明體"/>
        <family val="2"/>
        <scheme val="minor"/>
      </rPr>
      <t>+</t>
    </r>
    <r>
      <rPr>
        <b/>
        <sz val="11"/>
        <color theme="5"/>
        <rFont val="新細明體"/>
        <family val="1"/>
        <scheme val="minor"/>
      </rPr>
      <t>TA+SA+OA+PA</t>
    </r>
    <phoneticPr fontId="2" type="noConversion"/>
  </si>
  <si>
    <t>哈里亚纳不用
Haryana Not applicable</t>
    <phoneticPr fontId="2" type="noConversion"/>
  </si>
  <si>
    <t>回答1：</t>
    <phoneticPr fontId="2" type="noConversion"/>
  </si>
  <si>
    <t>奖金无上限，但最低是8.33，也就是说积效就算0分也要给8.33%，企业中留着积效0分的人也不可能发生。</t>
    <phoneticPr fontId="2" type="noConversion"/>
  </si>
  <si>
    <t>回答2：</t>
    <phoneticPr fontId="2" type="noConversion"/>
  </si>
  <si>
    <t>同一。</t>
    <phoneticPr fontId="2" type="noConversion"/>
  </si>
  <si>
    <t>回答3：</t>
    <phoneticPr fontId="2" type="noConversion"/>
  </si>
  <si>
    <t>不违反。</t>
    <phoneticPr fontId="2" type="noConversion"/>
  </si>
  <si>
    <t>回答4：</t>
    <phoneticPr fontId="2" type="noConversion"/>
  </si>
  <si>
    <t>可以寻找专业律师/顾问询问是否有这个服务。</t>
    <phoneticPr fontId="2" type="noConversion"/>
  </si>
  <si>
    <t>ALI（非律师）回答：</t>
    <phoneticPr fontId="2" type="noConversion"/>
  </si>
  <si>
    <t>ALI建议</t>
    <phoneticPr fontId="2" type="noConversion"/>
  </si>
  <si>
    <t>贵司的问题只是在新旧制之间的转换，不只民企，国企也同样有这个问题</t>
    <phoneticPr fontId="2" type="noConversion"/>
  </si>
  <si>
    <t>接着确保员工是否自愿-如同贵司已让员工签属自愿书</t>
    <phoneticPr fontId="2" type="noConversion"/>
  </si>
  <si>
    <t>新旧制的转换首先确保新制合法（由专业律师/顾问公司背书更佳）</t>
    <phoneticPr fontId="2" type="noConversion"/>
  </si>
  <si>
    <t>最后就是实施必须得按照员工同意的新制重新发Offer，保有原本年资，但薪资结构变成新制</t>
    <phoneticPr fontId="2" type="noConversion"/>
  </si>
  <si>
    <t>尔后要再变更也是相同流程</t>
    <phoneticPr fontId="2" type="noConversion"/>
  </si>
  <si>
    <t>4. If it is unclear whether this violates the regulations, can we notarize it in court before implementation to prevent future lawsuits from employees?</t>
    <phoneticPr fontId="2" type="noConversion"/>
  </si>
  <si>
    <t>计算参数
Calculation parameters</t>
    <phoneticPr fontId="2" type="noConversion"/>
  </si>
  <si>
    <t>Fixed</t>
    <phoneticPr fontId="2" type="noConversion"/>
  </si>
  <si>
    <t>40~60%</t>
    <phoneticPr fontId="2" type="noConversion"/>
  </si>
  <si>
    <t>CTC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</si>
</sst>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4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scheme val="minor"/>
    </font>
    <font>
      <sz val="9"/>
      <name val="新細明體"/>
      <family val="3"/>
      <charset val="136"/>
      <scheme val="minor"/>
    </font>
    <font>
      <b/>
      <sz val="11"/>
      <color rgb="FFFF0000"/>
      <name val="新細明體"/>
      <family val="1"/>
      <scheme val="minor"/>
    </font>
    <font>
      <b/>
      <sz val="11"/>
      <color theme="8"/>
      <name val="新細明體"/>
      <family val="1"/>
      <scheme val="minor"/>
    </font>
    <font>
      <b/>
      <sz val="11"/>
      <color theme="9"/>
      <name val="新細明體"/>
      <family val="1"/>
      <scheme val="minor"/>
    </font>
    <font>
      <b/>
      <sz val="11"/>
      <color theme="5"/>
      <name val="新細明體"/>
      <family val="1"/>
      <scheme val="minor"/>
    </font>
    <font>
      <b/>
      <sz val="11"/>
      <color theme="3"/>
      <name val="新細明體"/>
      <family val="1"/>
      <scheme val="minor"/>
    </font>
    <font>
      <b/>
      <sz val="11"/>
      <color theme="7" tint="-0.499984740745262"/>
      <name val="新細明體"/>
      <family val="1"/>
      <scheme val="minor"/>
    </font>
    <font>
      <sz val="11"/>
      <color theme="1"/>
      <name val="新細明體"/>
      <family val="1"/>
      <scheme val="minor"/>
    </font>
    <font>
      <b/>
      <sz val="11"/>
      <name val="新細明體"/>
      <family val="1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scheme val="minor"/>
    </font>
    <font>
      <b/>
      <sz val="10"/>
      <color theme="1"/>
      <name val="新細明體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Alignment="1">
      <alignment horizontal="left" vertical="center" inden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0" fontId="13" fillId="5" borderId="1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vertical="center"/>
    </xf>
    <xf numFmtId="176" fontId="0" fillId="5" borderId="1" xfId="0" applyNumberForma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0" xfId="0" applyNumberFormat="1"/>
    <xf numFmtId="176" fontId="0" fillId="0" borderId="0" xfId="0" applyNumberForma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257175</xdr:colOff>
      <xdr:row>17</xdr:row>
      <xdr:rowOff>66675</xdr:rowOff>
    </xdr:from>
    <xdr:to>
      <xdr:col>18</xdr:col>
      <xdr:colOff>84800</xdr:colOff>
      <xdr:row>40</xdr:row>
      <xdr:rowOff>94671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A565510-B18C-0964-9BC8-0B6A4141A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0700" y="4067175"/>
          <a:ext cx="7400000" cy="46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400769</xdr:colOff>
      <xdr:row>69</xdr:row>
      <xdr:rowOff>142875</xdr:rowOff>
    </xdr:from>
    <xdr:to>
      <xdr:col>15</xdr:col>
      <xdr:colOff>1484949</xdr:colOff>
      <xdr:row>91</xdr:row>
      <xdr:rowOff>95250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A844D76-B542-6C38-FA67-FB9B436ED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97169" y="14544675"/>
          <a:ext cx="5799055" cy="4352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36992</xdr:rowOff>
    </xdr:from>
    <xdr:to>
      <xdr:col>6</xdr:col>
      <xdr:colOff>533400</xdr:colOff>
      <xdr:row>125</xdr:row>
      <xdr:rowOff>85210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FCDB960-AFAC-AA80-6100-5F6C659D0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239767"/>
          <a:ext cx="6410325" cy="3448643"/>
        </a:xfrm>
        <a:prstGeom prst="rect">
          <a:avLst/>
        </a:prstGeom>
      </xdr:spPr>
    </xdr:pic>
    <xdr:clientData/>
  </xdr:twoCellAnchor>
  <xdr:twoCellAnchor editAs="oneCell">
    <xdr:from>
      <xdr:col>9</xdr:col>
      <xdr:colOff>626505</xdr:colOff>
      <xdr:row>88</xdr:row>
      <xdr:rowOff>66675</xdr:rowOff>
    </xdr:from>
    <xdr:to>
      <xdr:col>15</xdr:col>
      <xdr:colOff>1380094</xdr:colOff>
      <xdr:row>103</xdr:row>
      <xdr:rowOff>76200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4100A05-6A6C-5115-0D53-C795C066C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70430" y="18268950"/>
          <a:ext cx="6220939" cy="300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6"/>
  <sheetViews>
    <sheetView tabSelected="1" workbookViewId="0">
      <selection activeCell="E6" sqref="E6:M6"/>
    </sheetView>
  </sheetViews>
  <sheetFormatPr defaultRowHeight="15.75"/>
  <cols>
    <col min="1" max="1" width="13.5703125" style="1" customWidth="1"/>
    <col min="2" max="2" width="17.5703125" style="1" customWidth="1"/>
    <col min="3" max="3" width="16.42578125" style="1" customWidth="1"/>
    <col min="4" max="4" width="14" style="1" customWidth="1"/>
    <col min="5" max="5" width="13" style="1" customWidth="1"/>
    <col min="6" max="6" width="13.5703125" style="1" customWidth="1"/>
    <col min="7" max="7" width="12.7109375" style="1" customWidth="1"/>
    <col min="8" max="8" width="14.42578125" style="1" customWidth="1"/>
    <col min="9" max="9" width="12.85546875" style="1" customWidth="1"/>
    <col min="10" max="10" width="11.28515625" style="1" customWidth="1"/>
    <col min="11" max="11" width="11.85546875" style="1" customWidth="1"/>
    <col min="12" max="12" width="12.42578125" style="1" customWidth="1"/>
    <col min="13" max="13" width="15.85546875" style="1" customWidth="1"/>
    <col min="14" max="14" width="13.85546875" style="1" customWidth="1"/>
    <col min="15" max="15" width="16.7109375" style="1" customWidth="1"/>
    <col min="16" max="16" width="23.28515625" customWidth="1"/>
    <col min="17" max="17" width="9.140625" style="1"/>
    <col min="18" max="18" width="10.42578125" style="1" bestFit="1" customWidth="1"/>
    <col min="19" max="16384" width="9.140625" style="1"/>
  </cols>
  <sheetData>
    <row r="1" spans="1:18">
      <c r="A1" s="36" t="s">
        <v>57</v>
      </c>
      <c r="B1" s="36"/>
      <c r="C1" s="36"/>
      <c r="D1" s="6"/>
      <c r="E1" s="6"/>
      <c r="F1" s="6"/>
      <c r="G1" s="6"/>
      <c r="H1" s="6"/>
      <c r="I1" s="35" t="s">
        <v>55</v>
      </c>
      <c r="J1" s="35"/>
      <c r="K1" s="35"/>
      <c r="L1" s="35"/>
      <c r="M1" s="37" t="s">
        <v>61</v>
      </c>
      <c r="N1" s="37"/>
      <c r="O1" s="37"/>
    </row>
    <row r="2" spans="1:18" ht="31.5">
      <c r="A2" s="6"/>
      <c r="B2" s="7" t="s">
        <v>59</v>
      </c>
      <c r="C2" s="7" t="s">
        <v>50</v>
      </c>
      <c r="D2" s="27" t="s">
        <v>54</v>
      </c>
      <c r="E2" s="7" t="s">
        <v>42</v>
      </c>
      <c r="F2" s="7" t="s">
        <v>41</v>
      </c>
      <c r="G2" s="7" t="s">
        <v>31</v>
      </c>
      <c r="H2" s="7" t="s">
        <v>32</v>
      </c>
      <c r="I2" s="8" t="s">
        <v>33</v>
      </c>
      <c r="J2" s="8" t="s">
        <v>34</v>
      </c>
      <c r="K2" s="8" t="s">
        <v>35</v>
      </c>
      <c r="L2" s="8" t="s">
        <v>36</v>
      </c>
      <c r="M2" s="10" t="s">
        <v>38</v>
      </c>
      <c r="N2" s="10" t="s">
        <v>39</v>
      </c>
      <c r="O2" s="10" t="s">
        <v>40</v>
      </c>
      <c r="P2" s="20" t="s">
        <v>90</v>
      </c>
      <c r="Q2" s="18"/>
    </row>
    <row r="3" spans="1:18" s="4" customFormat="1" ht="47.25">
      <c r="A3" s="7" t="s">
        <v>56</v>
      </c>
      <c r="B3" s="7" t="s">
        <v>68</v>
      </c>
      <c r="C3" s="7" t="s">
        <v>62</v>
      </c>
      <c r="D3" s="25" t="s">
        <v>114</v>
      </c>
      <c r="E3" s="7" t="s">
        <v>51</v>
      </c>
      <c r="F3" s="7" t="s">
        <v>67</v>
      </c>
      <c r="G3" s="7" t="s">
        <v>66</v>
      </c>
      <c r="H3" s="7" t="s">
        <v>65</v>
      </c>
      <c r="I3" s="8" t="s">
        <v>64</v>
      </c>
      <c r="J3" s="8" t="s">
        <v>74</v>
      </c>
      <c r="K3" s="8" t="s">
        <v>73</v>
      </c>
      <c r="L3" s="8" t="s">
        <v>72</v>
      </c>
      <c r="M3" s="11" t="s">
        <v>37</v>
      </c>
      <c r="N3" s="10" t="s">
        <v>94</v>
      </c>
      <c r="O3" s="10" t="s">
        <v>63</v>
      </c>
      <c r="P3" s="4" t="s">
        <v>91</v>
      </c>
    </row>
    <row r="4" spans="1:18" s="17" customFormat="1" ht="31.5">
      <c r="A4" s="12" t="s">
        <v>52</v>
      </c>
      <c r="B4" s="13" t="s">
        <v>75</v>
      </c>
      <c r="C4" s="14" t="s">
        <v>69</v>
      </c>
      <c r="D4" s="25" t="s">
        <v>70</v>
      </c>
      <c r="E4" s="15" t="s">
        <v>71</v>
      </c>
      <c r="F4" s="13" t="s">
        <v>75</v>
      </c>
      <c r="G4" s="15" t="s">
        <v>71</v>
      </c>
      <c r="H4" s="15" t="s">
        <v>71</v>
      </c>
      <c r="I4" s="16" t="s">
        <v>89</v>
      </c>
      <c r="J4" s="16" t="s">
        <v>89</v>
      </c>
      <c r="K4" s="16" t="s">
        <v>89</v>
      </c>
      <c r="L4" s="15" t="s">
        <v>71</v>
      </c>
      <c r="M4" s="15" t="s">
        <v>71</v>
      </c>
      <c r="N4" s="14"/>
      <c r="O4" s="19" t="s">
        <v>92</v>
      </c>
      <c r="P4" s="16" t="s">
        <v>93</v>
      </c>
    </row>
    <row r="5" spans="1:18" s="17" customFormat="1">
      <c r="A5" s="12"/>
      <c r="B5" s="13"/>
      <c r="C5" s="14"/>
      <c r="D5" s="25"/>
      <c r="E5" s="15"/>
      <c r="F5" s="13" t="s">
        <v>113</v>
      </c>
      <c r="G5" s="15" t="s">
        <v>112</v>
      </c>
      <c r="H5" s="15"/>
      <c r="I5" s="16"/>
      <c r="J5" s="16"/>
      <c r="K5" s="16"/>
      <c r="L5" s="15"/>
      <c r="M5" s="15"/>
      <c r="N5" s="14"/>
      <c r="O5" s="19"/>
      <c r="P5" s="28"/>
    </row>
    <row r="6" spans="1:18" ht="47.25">
      <c r="A6" s="7" t="s">
        <v>111</v>
      </c>
      <c r="B6" s="6"/>
      <c r="C6" s="6"/>
      <c r="D6" s="26"/>
      <c r="E6" s="29">
        <v>12</v>
      </c>
      <c r="F6" s="38">
        <v>0.6</v>
      </c>
      <c r="G6" s="38">
        <v>0.05</v>
      </c>
      <c r="H6" s="39">
        <v>0.5</v>
      </c>
      <c r="I6" s="39">
        <v>0.3</v>
      </c>
      <c r="J6" s="39">
        <v>0.4</v>
      </c>
      <c r="K6" s="39">
        <v>0.4</v>
      </c>
      <c r="L6" s="39">
        <v>0.2</v>
      </c>
      <c r="M6" s="39">
        <v>0.12</v>
      </c>
      <c r="N6" s="6"/>
      <c r="O6" s="6"/>
    </row>
    <row r="7" spans="1:18">
      <c r="A7" s="6" t="s">
        <v>53</v>
      </c>
      <c r="B7" s="9">
        <v>50000</v>
      </c>
      <c r="C7" s="30">
        <f>SUM(F7:L7)-M7-O7</f>
        <v>47150</v>
      </c>
      <c r="D7" s="31">
        <f>SUM(F7:L7)+M7-O7</f>
        <v>54350</v>
      </c>
      <c r="E7" s="32">
        <f>F7*$E$6</f>
        <v>360000</v>
      </c>
      <c r="F7" s="32">
        <f>B7*$F$6</f>
        <v>30000</v>
      </c>
      <c r="G7" s="32">
        <f>F7*$G$6</f>
        <v>1500</v>
      </c>
      <c r="H7" s="32">
        <f>F7*$H$6</f>
        <v>15000</v>
      </c>
      <c r="I7" s="32">
        <f>(F7-G7-H7-L7)*$I$6</f>
        <v>2250</v>
      </c>
      <c r="J7" s="32">
        <f>(F7-G7-H7-L7)*$J$6</f>
        <v>3000</v>
      </c>
      <c r="K7" s="32">
        <f>(F7-G7-H7-L7)*$K$6</f>
        <v>3000</v>
      </c>
      <c r="L7" s="32">
        <f>F7*$L$6</f>
        <v>6000</v>
      </c>
      <c r="M7" s="32">
        <f>F7*$M$6</f>
        <v>3600</v>
      </c>
      <c r="N7" s="6"/>
      <c r="O7" s="32">
        <f>B7*Q7</f>
        <v>10000</v>
      </c>
      <c r="P7" s="33">
        <f t="shared" ref="P7:P9" si="0">SUM(F7:L7)</f>
        <v>60750</v>
      </c>
      <c r="Q7" s="5">
        <f>IF(R7&lt;=250000, 0, IF(R7&lt;=500000, 0.05, IF(R7&lt;=1000000, 0.2, 0.3)))</f>
        <v>0.2</v>
      </c>
      <c r="R7" s="34">
        <f>P7*12</f>
        <v>729000</v>
      </c>
    </row>
    <row r="8" spans="1:18">
      <c r="A8" s="6"/>
      <c r="B8" s="9">
        <v>60000</v>
      </c>
      <c r="C8" s="30">
        <f>SUM(F8:L8)-M8-O8</f>
        <v>56580</v>
      </c>
      <c r="D8" s="31">
        <f t="shared" ref="D8:D9" si="1">SUM(F8:L8)+M8-O8</f>
        <v>65220</v>
      </c>
      <c r="E8" s="32">
        <f t="shared" ref="E8:E9" si="2">F8*$E$6</f>
        <v>432000</v>
      </c>
      <c r="F8" s="32">
        <f>B8*$F$6</f>
        <v>36000</v>
      </c>
      <c r="G8" s="32">
        <f t="shared" ref="G8:G9" si="3">F8*$G$6</f>
        <v>1800</v>
      </c>
      <c r="H8" s="32">
        <f t="shared" ref="H8:H9" si="4">F8*$H$6</f>
        <v>18000</v>
      </c>
      <c r="I8" s="32">
        <f t="shared" ref="I8:I9" si="5">(F8-G8-H8-L8)*$I$6</f>
        <v>2700</v>
      </c>
      <c r="J8" s="32">
        <f t="shared" ref="J8:J9" si="6">(F8-G8-H8-L8)*$J$6</f>
        <v>3600</v>
      </c>
      <c r="K8" s="32">
        <f t="shared" ref="K8:K9" si="7">(F8-G8-H8-L8)*$K$6</f>
        <v>3600</v>
      </c>
      <c r="L8" s="32">
        <f t="shared" ref="L8:L9" si="8">F8*$L$6</f>
        <v>7200</v>
      </c>
      <c r="M8" s="32">
        <f t="shared" ref="M8:M9" si="9">F8*$M$6</f>
        <v>4320</v>
      </c>
      <c r="N8" s="6"/>
      <c r="O8" s="32">
        <f>B8*Q8</f>
        <v>12000</v>
      </c>
      <c r="P8" s="33">
        <f t="shared" si="0"/>
        <v>72900</v>
      </c>
      <c r="Q8" s="5">
        <f t="shared" ref="Q8:Q9" si="10">IF(R8&lt;=250000, 0, IF(R8&lt;=500000, 0.05, IF(R8&lt;=1000000, 0.2, 0.3)))</f>
        <v>0.2</v>
      </c>
      <c r="R8" s="34">
        <f t="shared" ref="R8:R9" si="11">P8*12</f>
        <v>874800</v>
      </c>
    </row>
    <row r="9" spans="1:18">
      <c r="A9" s="6"/>
      <c r="B9" s="9">
        <v>80000</v>
      </c>
      <c r="C9" s="30">
        <f>SUM(F9:L9)-M9-O9</f>
        <v>62280</v>
      </c>
      <c r="D9" s="31">
        <f t="shared" si="1"/>
        <v>73800</v>
      </c>
      <c r="E9" s="32">
        <f t="shared" si="2"/>
        <v>576000</v>
      </c>
      <c r="F9" s="32">
        <f>B9*$F$6</f>
        <v>48000</v>
      </c>
      <c r="G9" s="32">
        <f t="shared" si="3"/>
        <v>2400</v>
      </c>
      <c r="H9" s="32">
        <f t="shared" si="4"/>
        <v>24000</v>
      </c>
      <c r="I9" s="32">
        <f t="shared" si="5"/>
        <v>3600</v>
      </c>
      <c r="J9" s="32">
        <f t="shared" si="6"/>
        <v>4800</v>
      </c>
      <c r="K9" s="32">
        <f t="shared" si="7"/>
        <v>4800</v>
      </c>
      <c r="L9" s="32">
        <f t="shared" si="8"/>
        <v>9600</v>
      </c>
      <c r="M9" s="32">
        <f t="shared" si="9"/>
        <v>5760</v>
      </c>
      <c r="N9" s="6"/>
      <c r="O9" s="32">
        <f>P9*Q9</f>
        <v>29160</v>
      </c>
      <c r="P9" s="33">
        <f t="shared" si="0"/>
        <v>97200</v>
      </c>
      <c r="Q9" s="5">
        <f t="shared" si="10"/>
        <v>0.3</v>
      </c>
      <c r="R9" s="34">
        <f t="shared" si="11"/>
        <v>1166400</v>
      </c>
    </row>
    <row r="10" spans="1:18">
      <c r="A10" s="6"/>
      <c r="B10" s="6"/>
      <c r="C10" s="6"/>
      <c r="D10" s="2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8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8">
      <c r="A12" s="18" t="s">
        <v>76</v>
      </c>
      <c r="B12" s="22" t="s">
        <v>77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8">
      <c r="A13" s="18"/>
      <c r="B13" s="23" t="s">
        <v>26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8">
      <c r="A14" s="18"/>
      <c r="B14" s="24" t="s">
        <v>84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8">
      <c r="A15" s="18"/>
      <c r="B15" s="24" t="s">
        <v>85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8">
      <c r="A16" s="18"/>
      <c r="B16" s="24" t="s">
        <v>86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>
      <c r="A17" s="18"/>
      <c r="B17" s="24" t="s">
        <v>110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>
      <c r="A19" s="1" t="s">
        <v>87</v>
      </c>
      <c r="B19" s="18" t="s">
        <v>88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>
      <c r="B20" s="18" t="s">
        <v>9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>
      <c r="B21" s="18" t="s">
        <v>80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>
      <c r="B22" s="18" t="s">
        <v>81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>
      <c r="B23" s="18" t="s">
        <v>82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>
      <c r="A24" s="18"/>
      <c r="B24" s="18" t="s">
        <v>83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>
      <c r="A25" s="18" t="s">
        <v>103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>
      <c r="A26" s="21" t="s">
        <v>95</v>
      </c>
      <c r="B26" s="18" t="s">
        <v>96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>
      <c r="A27" s="21" t="s">
        <v>97</v>
      </c>
      <c r="B27" s="18" t="s">
        <v>98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>
      <c r="A28" s="21" t="s">
        <v>99</v>
      </c>
      <c r="B28" s="18" t="s">
        <v>100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>
      <c r="A29" s="21" t="s">
        <v>101</v>
      </c>
      <c r="B29" s="18" t="s">
        <v>102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>
      <c r="A31" s="21" t="s">
        <v>104</v>
      </c>
      <c r="B31" s="18" t="s">
        <v>105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1:15">
      <c r="A32" s="18"/>
      <c r="B32" s="18" t="s">
        <v>107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1:15">
      <c r="A33" s="18"/>
      <c r="B33" s="18" t="s">
        <v>106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1:15">
      <c r="A34" s="18"/>
      <c r="B34" s="18" t="s">
        <v>108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1:15">
      <c r="A35" s="18"/>
      <c r="B35" s="18" t="s">
        <v>109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1:1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pans="1:1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</row>
    <row r="38" spans="1:1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5">
      <c r="A39" s="1" t="s">
        <v>0</v>
      </c>
    </row>
    <row r="40" spans="1:15">
      <c r="A40" s="1" t="s">
        <v>1</v>
      </c>
    </row>
    <row r="42" spans="1:15">
      <c r="A42" s="1" t="s">
        <v>2</v>
      </c>
    </row>
    <row r="43" spans="1:15">
      <c r="A43" s="2" t="s">
        <v>43</v>
      </c>
    </row>
    <row r="44" spans="1:15">
      <c r="A44" s="3" t="s">
        <v>3</v>
      </c>
    </row>
    <row r="45" spans="1:15">
      <c r="A45" s="2" t="s">
        <v>44</v>
      </c>
    </row>
    <row r="46" spans="1:15">
      <c r="A46" s="3" t="s">
        <v>4</v>
      </c>
    </row>
    <row r="47" spans="1:15">
      <c r="A47" s="2" t="s">
        <v>45</v>
      </c>
    </row>
    <row r="48" spans="1:15">
      <c r="A48" s="3" t="s">
        <v>5</v>
      </c>
    </row>
    <row r="49" spans="1:1">
      <c r="A49" s="2" t="s">
        <v>46</v>
      </c>
    </row>
    <row r="50" spans="1:1">
      <c r="A50" s="3" t="s">
        <v>6</v>
      </c>
    </row>
    <row r="51" spans="1:1">
      <c r="A51" s="2" t="s">
        <v>47</v>
      </c>
    </row>
    <row r="52" spans="1:1">
      <c r="A52" s="3" t="s">
        <v>7</v>
      </c>
    </row>
    <row r="53" spans="1:1">
      <c r="A53" s="2" t="s">
        <v>48</v>
      </c>
    </row>
    <row r="54" spans="1:1">
      <c r="A54" s="3" t="s">
        <v>8</v>
      </c>
    </row>
    <row r="55" spans="1:1">
      <c r="A55" s="2" t="s">
        <v>49</v>
      </c>
    </row>
    <row r="56" spans="1:1">
      <c r="A56" s="3" t="s">
        <v>79</v>
      </c>
    </row>
    <row r="57" spans="1:1">
      <c r="A57" s="2" t="s">
        <v>60</v>
      </c>
    </row>
    <row r="58" spans="1:1">
      <c r="A58" s="3" t="s">
        <v>10</v>
      </c>
    </row>
    <row r="59" spans="1:1">
      <c r="A59" s="3" t="s">
        <v>11</v>
      </c>
    </row>
    <row r="60" spans="1:1">
      <c r="A60" s="3" t="s">
        <v>58</v>
      </c>
    </row>
    <row r="64" spans="1:1">
      <c r="A64" s="1" t="s">
        <v>12</v>
      </c>
    </row>
    <row r="65" spans="1:1">
      <c r="A65" s="3"/>
    </row>
    <row r="66" spans="1:1">
      <c r="A66" s="2" t="s">
        <v>13</v>
      </c>
    </row>
    <row r="67" spans="1:1">
      <c r="A67" s="3"/>
    </row>
    <row r="68" spans="1:1">
      <c r="A68" s="3"/>
    </row>
    <row r="69" spans="1:1">
      <c r="A69" s="3" t="s">
        <v>14</v>
      </c>
    </row>
    <row r="70" spans="1:1">
      <c r="A70" s="3"/>
    </row>
    <row r="71" spans="1:1">
      <c r="A71" s="2" t="s">
        <v>15</v>
      </c>
    </row>
    <row r="72" spans="1:1">
      <c r="A72" s="3"/>
    </row>
    <row r="73" spans="1:1">
      <c r="A73" s="3"/>
    </row>
    <row r="74" spans="1:1">
      <c r="A74" s="3" t="s">
        <v>16</v>
      </c>
    </row>
    <row r="75" spans="1:1">
      <c r="A75" s="3"/>
    </row>
    <row r="76" spans="1:1">
      <c r="A76" s="2" t="s">
        <v>17</v>
      </c>
    </row>
    <row r="77" spans="1:1">
      <c r="A77" s="3"/>
    </row>
    <row r="78" spans="1:1">
      <c r="A78" s="3"/>
    </row>
    <row r="79" spans="1:1">
      <c r="A79" s="3" t="s">
        <v>18</v>
      </c>
    </row>
    <row r="80" spans="1:1">
      <c r="A80" s="3"/>
    </row>
    <row r="81" spans="1:1">
      <c r="A81" s="2" t="s">
        <v>19</v>
      </c>
    </row>
    <row r="82" spans="1:1">
      <c r="A82" s="3"/>
    </row>
    <row r="83" spans="1:1">
      <c r="A83" s="3"/>
    </row>
    <row r="84" spans="1:1">
      <c r="A84" s="3" t="s">
        <v>20</v>
      </c>
    </row>
    <row r="85" spans="1:1">
      <c r="A85" s="3"/>
    </row>
    <row r="86" spans="1:1">
      <c r="A86" s="2" t="s">
        <v>21</v>
      </c>
    </row>
    <row r="87" spans="1:1">
      <c r="A87" s="3"/>
    </row>
    <row r="88" spans="1:1">
      <c r="A88" s="3"/>
    </row>
    <row r="89" spans="1:1">
      <c r="A89" s="3" t="s">
        <v>22</v>
      </c>
    </row>
    <row r="90" spans="1:1">
      <c r="A90" s="3"/>
    </row>
    <row r="91" spans="1:1">
      <c r="A91" s="2" t="s">
        <v>23</v>
      </c>
    </row>
    <row r="92" spans="1:1">
      <c r="A92" s="3"/>
    </row>
    <row r="93" spans="1:1">
      <c r="A93" s="3"/>
    </row>
    <row r="94" spans="1:1">
      <c r="A94" s="3" t="s">
        <v>24</v>
      </c>
    </row>
    <row r="95" spans="1:1">
      <c r="A95" s="3"/>
    </row>
    <row r="96" spans="1:1">
      <c r="A96" s="2" t="s">
        <v>25</v>
      </c>
    </row>
    <row r="97" spans="1:1">
      <c r="A97" s="3"/>
    </row>
    <row r="98" spans="1:1">
      <c r="A98" s="3"/>
    </row>
    <row r="99" spans="1:1">
      <c r="A99" s="3" t="s">
        <v>78</v>
      </c>
    </row>
    <row r="100" spans="1:1">
      <c r="A100" s="3"/>
    </row>
    <row r="101" spans="1:1">
      <c r="A101" s="2" t="s">
        <v>27</v>
      </c>
    </row>
    <row r="102" spans="1:1">
      <c r="A102" s="3"/>
    </row>
    <row r="103" spans="1:1">
      <c r="A103" s="3"/>
    </row>
    <row r="104" spans="1:1">
      <c r="A104" s="3" t="s">
        <v>28</v>
      </c>
    </row>
    <row r="105" spans="1:1">
      <c r="A105" s="3" t="s">
        <v>29</v>
      </c>
    </row>
    <row r="106" spans="1:1">
      <c r="A106" s="3" t="s">
        <v>30</v>
      </c>
    </row>
  </sheetData>
  <mergeCells count="3">
    <mergeCell ref="I1:L1"/>
    <mergeCell ref="A1:C1"/>
    <mergeCell ref="M1:O1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宏昱 陈</cp:lastModifiedBy>
  <dcterms:created xsi:type="dcterms:W3CDTF">2015-06-05T18:19:34Z</dcterms:created>
  <dcterms:modified xsi:type="dcterms:W3CDTF">2024-08-29T07:33:47Z</dcterms:modified>
</cp:coreProperties>
</file>