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c peng\Desktop\!TTE\"/>
    </mc:Choice>
  </mc:AlternateContent>
  <xr:revisionPtr revIDLastSave="0" documentId="8_{FE06F6E2-CE75-4EB6-9CB3-9AD9195954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ffice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7" l="1"/>
  <c r="G13" i="17"/>
  <c r="J13" i="17" s="1"/>
  <c r="G12" i="17"/>
  <c r="J12" i="17" s="1"/>
  <c r="G11" i="17"/>
  <c r="J11" i="17" s="1"/>
  <c r="G10" i="17"/>
  <c r="J10" i="17" s="1"/>
  <c r="G9" i="17"/>
  <c r="J9" i="17" s="1"/>
  <c r="G8" i="17"/>
  <c r="J8" i="17" s="1"/>
  <c r="G7" i="17"/>
  <c r="J7" i="17" s="1"/>
  <c r="G6" i="17"/>
  <c r="J6" i="17" s="1"/>
  <c r="G5" i="17"/>
  <c r="J5" i="17" s="1"/>
  <c r="O4" i="17"/>
  <c r="O5" i="17" s="1"/>
  <c r="G4" i="17"/>
  <c r="O3" i="17"/>
  <c r="G3" i="17"/>
  <c r="J3" i="17" s="1"/>
  <c r="D3" i="17" s="1"/>
  <c r="D4" i="17" l="1"/>
  <c r="O6" i="17"/>
  <c r="D5" i="17"/>
  <c r="D6" i="17" l="1"/>
  <c r="O7" i="17"/>
  <c r="D7" i="17" l="1"/>
  <c r="O8" i="17"/>
  <c r="O9" i="17" l="1"/>
  <c r="D8" i="17"/>
  <c r="O10" i="17" l="1"/>
  <c r="D9" i="17"/>
  <c r="O11" i="17" l="1"/>
  <c r="D10" i="17"/>
  <c r="O12" i="17" l="1"/>
  <c r="D11" i="17"/>
  <c r="O13" i="17" l="1"/>
  <c r="D13" i="17" s="1"/>
  <c r="D12" i="17"/>
  <c r="O25" i="17" l="1"/>
  <c r="O14" i="17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G15" i="17"/>
  <c r="J15" i="17" s="1"/>
  <c r="G16" i="17"/>
  <c r="J16" i="17" s="1"/>
  <c r="G17" i="17"/>
  <c r="J17" i="17" s="1"/>
  <c r="G18" i="17"/>
  <c r="J18" i="17" s="1"/>
  <c r="G19" i="17"/>
  <c r="J19" i="17" s="1"/>
  <c r="G20" i="17"/>
  <c r="J20" i="17" s="1"/>
  <c r="G21" i="17"/>
  <c r="J21" i="17" s="1"/>
  <c r="G22" i="17"/>
  <c r="J22" i="17" s="1"/>
  <c r="G23" i="17"/>
  <c r="J23" i="17" s="1"/>
  <c r="G24" i="17"/>
  <c r="J24" i="17" s="1"/>
  <c r="G25" i="17"/>
  <c r="J25" i="17" s="1"/>
  <c r="G26" i="17"/>
  <c r="J26" i="17" s="1"/>
  <c r="G27" i="17"/>
  <c r="J27" i="17" s="1"/>
  <c r="G28" i="17"/>
  <c r="J28" i="17" s="1"/>
  <c r="G29" i="17"/>
  <c r="J29" i="17" s="1"/>
  <c r="G30" i="17"/>
  <c r="J30" i="17" s="1"/>
  <c r="G31" i="17"/>
  <c r="J31" i="17" s="1"/>
  <c r="G32" i="17"/>
  <c r="J32" i="17" s="1"/>
  <c r="G33" i="17"/>
  <c r="J33" i="17" s="1"/>
  <c r="G34" i="17"/>
  <c r="J34" i="17" s="1"/>
  <c r="G35" i="17"/>
  <c r="J35" i="17" s="1"/>
  <c r="G36" i="17"/>
  <c r="J36" i="17" s="1"/>
  <c r="G37" i="17"/>
  <c r="G38" i="17"/>
  <c r="J38" i="17" s="1"/>
  <c r="G39" i="17"/>
  <c r="J39" i="17" s="1"/>
  <c r="G40" i="17"/>
  <c r="J40" i="17" s="1"/>
  <c r="G41" i="17"/>
  <c r="J41" i="17" s="1"/>
  <c r="G42" i="17"/>
  <c r="J42" i="17" s="1"/>
  <c r="G43" i="17"/>
  <c r="J43" i="17" s="1"/>
  <c r="G44" i="17"/>
  <c r="J44" i="17" s="1"/>
  <c r="G45" i="17"/>
  <c r="J45" i="17" s="1"/>
  <c r="G46" i="17"/>
  <c r="J46" i="17" s="1"/>
  <c r="G47" i="17"/>
  <c r="H47" i="17" s="1"/>
  <c r="G48" i="17"/>
  <c r="J48" i="17" s="1"/>
  <c r="G49" i="17"/>
  <c r="J49" i="17" s="1"/>
  <c r="G50" i="17"/>
  <c r="H50" i="17" s="1"/>
  <c r="G51" i="17"/>
  <c r="J51" i="17" s="1"/>
  <c r="G52" i="17"/>
  <c r="H52" i="17" s="1"/>
  <c r="G53" i="17"/>
  <c r="J53" i="17" s="1"/>
  <c r="G54" i="17"/>
  <c r="J54" i="17" s="1"/>
  <c r="G55" i="17"/>
  <c r="J55" i="17" s="1"/>
  <c r="G56" i="17"/>
  <c r="J56" i="17" s="1"/>
  <c r="G57" i="17"/>
  <c r="H57" i="17" s="1"/>
  <c r="G58" i="17"/>
  <c r="G59" i="17"/>
  <c r="G60" i="17"/>
  <c r="J60" i="17" s="1"/>
  <c r="G61" i="17"/>
  <c r="J61" i="17" s="1"/>
  <c r="G62" i="17"/>
  <c r="J62" i="17" s="1"/>
  <c r="G63" i="17"/>
  <c r="J63" i="17" s="1"/>
  <c r="G64" i="17"/>
  <c r="J64" i="17" s="1"/>
  <c r="G65" i="17"/>
  <c r="J65" i="17" s="1"/>
  <c r="G66" i="17"/>
  <c r="G67" i="17"/>
  <c r="J67" i="17" s="1"/>
  <c r="G68" i="17"/>
  <c r="G69" i="17"/>
  <c r="G70" i="17"/>
  <c r="H70" i="17" s="1"/>
  <c r="G71" i="17"/>
  <c r="H71" i="17" s="1"/>
  <c r="G72" i="17"/>
  <c r="H72" i="17" s="1"/>
  <c r="G73" i="17"/>
  <c r="J73" i="17" s="1"/>
  <c r="G74" i="17"/>
  <c r="J74" i="17" s="1"/>
  <c r="G75" i="17"/>
  <c r="J75" i="17" s="1"/>
  <c r="G76" i="17"/>
  <c r="H76" i="17" s="1"/>
  <c r="G77" i="17"/>
  <c r="H77" i="17" s="1"/>
  <c r="G78" i="17"/>
  <c r="J78" i="17" s="1"/>
  <c r="G79" i="17"/>
  <c r="J79" i="17" s="1"/>
  <c r="G80" i="17"/>
  <c r="H80" i="17" s="1"/>
  <c r="G81" i="17"/>
  <c r="H81" i="17" s="1"/>
  <c r="G82" i="17"/>
  <c r="J82" i="17" s="1"/>
  <c r="G83" i="17"/>
  <c r="J83" i="17" s="1"/>
  <c r="G84" i="17"/>
  <c r="J84" i="17" s="1"/>
  <c r="G85" i="17"/>
  <c r="J85" i="17" s="1"/>
  <c r="G86" i="17"/>
  <c r="J86" i="17" s="1"/>
  <c r="G87" i="17"/>
  <c r="J87" i="17" s="1"/>
  <c r="G88" i="17"/>
  <c r="J88" i="17" s="1"/>
  <c r="G89" i="17"/>
  <c r="G90" i="17"/>
  <c r="G91" i="17"/>
  <c r="J91" i="17" s="1"/>
  <c r="G92" i="17"/>
  <c r="H92" i="17" s="1"/>
  <c r="G93" i="17"/>
  <c r="J93" i="17" s="1"/>
  <c r="G94" i="17"/>
  <c r="J94" i="17" s="1"/>
  <c r="G95" i="17"/>
  <c r="J95" i="17" s="1"/>
  <c r="G96" i="17"/>
  <c r="J96" i="17" s="1"/>
  <c r="G97" i="17"/>
  <c r="H97" i="17" s="1"/>
  <c r="G98" i="17"/>
  <c r="J98" i="17" s="1"/>
  <c r="G99" i="17"/>
  <c r="J99" i="17" s="1"/>
  <c r="G100" i="17"/>
  <c r="J100" i="17" s="1"/>
  <c r="G101" i="17"/>
  <c r="J101" i="17" s="1"/>
  <c r="G102" i="17"/>
  <c r="J102" i="17" s="1"/>
  <c r="G103" i="17"/>
  <c r="J103" i="17" s="1"/>
  <c r="G104" i="17"/>
  <c r="J104" i="17" s="1"/>
  <c r="G105" i="17"/>
  <c r="J105" i="17" s="1"/>
  <c r="G106" i="17"/>
  <c r="J106" i="17" s="1"/>
  <c r="G107" i="17"/>
  <c r="J107" i="17" s="1"/>
  <c r="G108" i="17"/>
  <c r="J108" i="17" s="1"/>
  <c r="G109" i="17"/>
  <c r="J109" i="17" s="1"/>
  <c r="G110" i="17"/>
  <c r="H110" i="17" s="1"/>
  <c r="G111" i="17"/>
  <c r="H111" i="17" s="1"/>
  <c r="G112" i="17"/>
  <c r="G113" i="17"/>
  <c r="H113" i="17" s="1"/>
  <c r="G114" i="17"/>
  <c r="H114" i="17" s="1"/>
  <c r="G115" i="17"/>
  <c r="H115" i="17" s="1"/>
  <c r="G116" i="17"/>
  <c r="J116" i="17" s="1"/>
  <c r="G117" i="17"/>
  <c r="H117" i="17" s="1"/>
  <c r="G118" i="17"/>
  <c r="H118" i="17" s="1"/>
  <c r="G119" i="17"/>
  <c r="H119" i="17" s="1"/>
  <c r="G120" i="17"/>
  <c r="H120" i="17" s="1"/>
  <c r="G121" i="17"/>
  <c r="H121" i="17" s="1"/>
  <c r="G122" i="17"/>
  <c r="J122" i="17" s="1"/>
  <c r="G123" i="17"/>
  <c r="H123" i="17" s="1"/>
  <c r="G124" i="17"/>
  <c r="H124" i="17" s="1"/>
  <c r="G125" i="17"/>
  <c r="H125" i="17" s="1"/>
  <c r="G126" i="17"/>
  <c r="H126" i="17" s="1"/>
  <c r="G127" i="17"/>
  <c r="H127" i="17" s="1"/>
  <c r="G128" i="17"/>
  <c r="H128" i="17" s="1"/>
  <c r="G129" i="17"/>
  <c r="H129" i="17" s="1"/>
  <c r="G130" i="17"/>
  <c r="H130" i="17" s="1"/>
  <c r="G131" i="17"/>
  <c r="G132" i="17"/>
  <c r="J132" i="17" s="1"/>
  <c r="G133" i="17"/>
  <c r="J133" i="17" s="1"/>
  <c r="G134" i="17"/>
  <c r="J134" i="17" s="1"/>
  <c r="G135" i="17"/>
  <c r="J135" i="17" s="1"/>
  <c r="G136" i="17"/>
  <c r="J136" i="17" s="1"/>
  <c r="G137" i="17"/>
  <c r="J137" i="17" s="1"/>
  <c r="G138" i="17"/>
  <c r="G139" i="17"/>
  <c r="J139" i="17" s="1"/>
  <c r="G140" i="17"/>
  <c r="J140" i="17" s="1"/>
  <c r="G141" i="17"/>
  <c r="J141" i="17" s="1"/>
  <c r="G142" i="17"/>
  <c r="J142" i="17" s="1"/>
  <c r="G143" i="17"/>
  <c r="H143" i="17" s="1"/>
  <c r="G144" i="17"/>
  <c r="H144" i="17" s="1"/>
  <c r="G145" i="17"/>
  <c r="H145" i="17" s="1"/>
  <c r="G146" i="17"/>
  <c r="G147" i="17"/>
  <c r="J147" i="17" s="1"/>
  <c r="G148" i="17"/>
  <c r="J148" i="17" s="1"/>
  <c r="G149" i="17"/>
  <c r="J149" i="17" s="1"/>
  <c r="G150" i="17"/>
  <c r="J150" i="17" s="1"/>
  <c r="G151" i="17"/>
  <c r="H151" i="17" s="1"/>
  <c r="G152" i="17"/>
  <c r="H152" i="17" s="1"/>
  <c r="G153" i="17"/>
  <c r="J153" i="17" s="1"/>
  <c r="G154" i="17"/>
  <c r="H154" i="17" s="1"/>
  <c r="G155" i="17"/>
  <c r="H155" i="17" s="1"/>
  <c r="G156" i="17"/>
  <c r="J156" i="17" s="1"/>
  <c r="G157" i="17"/>
  <c r="H157" i="17" s="1"/>
  <c r="G158" i="17"/>
  <c r="J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G165" i="17"/>
  <c r="H165" i="17" s="1"/>
  <c r="G166" i="17"/>
  <c r="J166" i="17" s="1"/>
  <c r="G167" i="17"/>
  <c r="J167" i="17" s="1"/>
  <c r="G168" i="17"/>
  <c r="J168" i="17" s="1"/>
  <c r="G169" i="17"/>
  <c r="H169" i="17" s="1"/>
  <c r="G170" i="17"/>
  <c r="J170" i="17" s="1"/>
  <c r="G171" i="17"/>
  <c r="H171" i="17" s="1"/>
  <c r="G172" i="17"/>
  <c r="H172" i="17" s="1"/>
  <c r="G173" i="17"/>
  <c r="P173" i="17" s="1"/>
  <c r="G174" i="17"/>
  <c r="P174" i="17" s="1"/>
  <c r="G175" i="17"/>
  <c r="P175" i="17" s="1"/>
  <c r="G176" i="17"/>
  <c r="P176" i="17" s="1"/>
  <c r="G177" i="17"/>
  <c r="H177" i="17" s="1"/>
  <c r="G178" i="17"/>
  <c r="P178" i="17" s="1"/>
  <c r="G179" i="17"/>
  <c r="H179" i="17" s="1"/>
  <c r="G180" i="17"/>
  <c r="P180" i="17" s="1"/>
  <c r="G181" i="17"/>
  <c r="J181" i="17" s="1"/>
  <c r="G182" i="17"/>
  <c r="H182" i="17" s="1"/>
  <c r="G183" i="17"/>
  <c r="H183" i="17" s="1"/>
  <c r="G184" i="17"/>
  <c r="J184" i="17" s="1"/>
  <c r="G185" i="17"/>
  <c r="P185" i="17" s="1"/>
  <c r="G186" i="17"/>
  <c r="J186" i="17" s="1"/>
  <c r="G187" i="17"/>
  <c r="P187" i="17" s="1"/>
  <c r="G188" i="17"/>
  <c r="H188" i="17" s="1"/>
  <c r="G189" i="17"/>
  <c r="P189" i="17" s="1"/>
  <c r="G190" i="17"/>
  <c r="H190" i="17" s="1"/>
  <c r="G191" i="17"/>
  <c r="J191" i="17" s="1"/>
  <c r="G192" i="17"/>
  <c r="H192" i="17" s="1"/>
  <c r="G193" i="17"/>
  <c r="J193" i="17" s="1"/>
  <c r="G14" i="17"/>
  <c r="J143" i="17" l="1"/>
  <c r="D143" i="17" s="1"/>
  <c r="P181" i="17"/>
  <c r="J177" i="17"/>
  <c r="J172" i="17"/>
  <c r="D172" i="17" s="1"/>
  <c r="J160" i="17"/>
  <c r="J81" i="17"/>
  <c r="D81" i="17" s="1"/>
  <c r="H90" i="17"/>
  <c r="J66" i="17"/>
  <c r="J92" i="17"/>
  <c r="D92" i="17" s="1"/>
  <c r="J80" i="17"/>
  <c r="D80" i="17" s="1"/>
  <c r="J52" i="17"/>
  <c r="J89" i="17"/>
  <c r="J69" i="17"/>
  <c r="J138" i="17"/>
  <c r="H96" i="17"/>
  <c r="D96" i="17" s="1"/>
  <c r="H87" i="17"/>
  <c r="D87" i="17" s="1"/>
  <c r="J68" i="17"/>
  <c r="H86" i="17"/>
  <c r="D86" i="17" s="1"/>
  <c r="H67" i="17"/>
  <c r="D67" i="17" s="1"/>
  <c r="H51" i="17"/>
  <c r="D51" i="17" s="1"/>
  <c r="H186" i="17"/>
  <c r="D186" i="17" s="1"/>
  <c r="J131" i="17"/>
  <c r="J183" i="17"/>
  <c r="D183" i="17" s="1"/>
  <c r="H153" i="17"/>
  <c r="D153" i="17" s="1"/>
  <c r="J130" i="17"/>
  <c r="D130" i="17" s="1"/>
  <c r="J76" i="17"/>
  <c r="D76" i="17" s="1"/>
  <c r="H66" i="17"/>
  <c r="H137" i="17"/>
  <c r="J14" i="17"/>
  <c r="J115" i="17"/>
  <c r="D115" i="17" s="1"/>
  <c r="J72" i="17"/>
  <c r="D72" i="17" s="1"/>
  <c r="H107" i="17"/>
  <c r="D107" i="17" s="1"/>
  <c r="H65" i="17"/>
  <c r="D65" i="17" s="1"/>
  <c r="H136" i="17"/>
  <c r="D136" i="17" s="1"/>
  <c r="J114" i="17"/>
  <c r="D114" i="17" s="1"/>
  <c r="J71" i="17"/>
  <c r="D71" i="17" s="1"/>
  <c r="H106" i="17"/>
  <c r="D106" i="17" s="1"/>
  <c r="H62" i="17"/>
  <c r="D62" i="17" s="1"/>
  <c r="J111" i="17"/>
  <c r="D111" i="17" s="1"/>
  <c r="J70" i="17"/>
  <c r="D70" i="17" s="1"/>
  <c r="H105" i="17"/>
  <c r="D105" i="17" s="1"/>
  <c r="H61" i="17"/>
  <c r="D61" i="17" s="1"/>
  <c r="H116" i="17"/>
  <c r="D116" i="17" s="1"/>
  <c r="H102" i="17"/>
  <c r="D102" i="17" s="1"/>
  <c r="H60" i="17"/>
  <c r="D60" i="17" s="1"/>
  <c r="J190" i="17"/>
  <c r="D190" i="17" s="1"/>
  <c r="H101" i="17"/>
  <c r="D101" i="17" s="1"/>
  <c r="J185" i="17"/>
  <c r="H100" i="17"/>
  <c r="D100" i="17" s="1"/>
  <c r="H56" i="17"/>
  <c r="D56" i="17" s="1"/>
  <c r="J176" i="17"/>
  <c r="H91" i="17"/>
  <c r="D91" i="17" s="1"/>
  <c r="H191" i="17"/>
  <c r="D191" i="17" s="1"/>
  <c r="J171" i="17"/>
  <c r="D171" i="17" s="1"/>
  <c r="J165" i="17"/>
  <c r="D165" i="17" s="1"/>
  <c r="H85" i="17"/>
  <c r="D85" i="17" s="1"/>
  <c r="H185" i="17"/>
  <c r="H181" i="17"/>
  <c r="D181" i="17" s="1"/>
  <c r="H82" i="17"/>
  <c r="D82" i="17" s="1"/>
  <c r="J155" i="17"/>
  <c r="D155" i="17" s="1"/>
  <c r="J47" i="17"/>
  <c r="D47" i="17" s="1"/>
  <c r="H176" i="17"/>
  <c r="J50" i="17"/>
  <c r="D50" i="17" s="1"/>
  <c r="J154" i="17"/>
  <c r="D154" i="17" s="1"/>
  <c r="J90" i="17"/>
  <c r="J151" i="17"/>
  <c r="D151" i="17" s="1"/>
  <c r="H158" i="17"/>
  <c r="D158" i="17" s="1"/>
  <c r="J145" i="17"/>
  <c r="D145" i="17" s="1"/>
  <c r="J129" i="17"/>
  <c r="D129" i="17" s="1"/>
  <c r="J164" i="17"/>
  <c r="D164" i="17" s="1"/>
  <c r="J128" i="17"/>
  <c r="D128" i="17" s="1"/>
  <c r="H95" i="17"/>
  <c r="D95" i="17" s="1"/>
  <c r="H75" i="17"/>
  <c r="D75" i="17" s="1"/>
  <c r="H55" i="17"/>
  <c r="D55" i="17" s="1"/>
  <c r="H173" i="17"/>
  <c r="D36" i="17"/>
  <c r="J163" i="17"/>
  <c r="D163" i="17" s="1"/>
  <c r="J126" i="17"/>
  <c r="D126" i="17" s="1"/>
  <c r="J59" i="17"/>
  <c r="H94" i="17"/>
  <c r="D94" i="17" s="1"/>
  <c r="H74" i="17"/>
  <c r="D74" i="17" s="1"/>
  <c r="H54" i="17"/>
  <c r="D54" i="17" s="1"/>
  <c r="J162" i="17"/>
  <c r="D162" i="17" s="1"/>
  <c r="J124" i="17"/>
  <c r="D124" i="17" s="1"/>
  <c r="J58" i="17"/>
  <c r="H93" i="17"/>
  <c r="D93" i="17" s="1"/>
  <c r="H73" i="17"/>
  <c r="D73" i="17" s="1"/>
  <c r="H53" i="17"/>
  <c r="D53" i="17" s="1"/>
  <c r="H168" i="17"/>
  <c r="D168" i="17" s="1"/>
  <c r="D34" i="17"/>
  <c r="J161" i="17"/>
  <c r="D161" i="17" s="1"/>
  <c r="J123" i="17"/>
  <c r="D123" i="17" s="1"/>
  <c r="J97" i="17"/>
  <c r="D97" i="17" s="1"/>
  <c r="J77" i="17"/>
  <c r="D77" i="17" s="1"/>
  <c r="J57" i="17"/>
  <c r="D57" i="17" s="1"/>
  <c r="J37" i="17"/>
  <c r="D37" i="17" s="1"/>
  <c r="H167" i="17"/>
  <c r="D167" i="17" s="1"/>
  <c r="D52" i="17"/>
  <c r="J189" i="17"/>
  <c r="J159" i="17"/>
  <c r="D159" i="17" s="1"/>
  <c r="J119" i="17"/>
  <c r="D119" i="17" s="1"/>
  <c r="H122" i="17"/>
  <c r="D122" i="17" s="1"/>
  <c r="D39" i="17"/>
  <c r="D38" i="17"/>
  <c r="J187" i="17"/>
  <c r="J118" i="17"/>
  <c r="D118" i="17" s="1"/>
  <c r="H109" i="17"/>
  <c r="D109" i="17" s="1"/>
  <c r="H89" i="17"/>
  <c r="H69" i="17"/>
  <c r="H49" i="17"/>
  <c r="D49" i="17" s="1"/>
  <c r="J157" i="17"/>
  <c r="D157" i="17" s="1"/>
  <c r="H108" i="17"/>
  <c r="D108" i="17" s="1"/>
  <c r="H88" i="17"/>
  <c r="D88" i="17" s="1"/>
  <c r="H68" i="17"/>
  <c r="H48" i="17"/>
  <c r="D48" i="17" s="1"/>
  <c r="J182" i="17"/>
  <c r="D182" i="17" s="1"/>
  <c r="D46" i="17"/>
  <c r="J179" i="17"/>
  <c r="D179" i="17" s="1"/>
  <c r="H104" i="17"/>
  <c r="D104" i="17" s="1"/>
  <c r="H84" i="17"/>
  <c r="D84" i="17" s="1"/>
  <c r="H64" i="17"/>
  <c r="D64" i="17" s="1"/>
  <c r="H189" i="17"/>
  <c r="J178" i="17"/>
  <c r="J144" i="17"/>
  <c r="D144" i="17" s="1"/>
  <c r="H103" i="17"/>
  <c r="D103" i="17" s="1"/>
  <c r="H83" i="17"/>
  <c r="H63" i="17"/>
  <c r="D63" i="17" s="1"/>
  <c r="H187" i="17"/>
  <c r="H156" i="17"/>
  <c r="D156" i="17" s="1"/>
  <c r="P184" i="17"/>
  <c r="P183" i="17"/>
  <c r="P182" i="17"/>
  <c r="D42" i="17"/>
  <c r="H184" i="17"/>
  <c r="D184" i="17" s="1"/>
  <c r="D41" i="17"/>
  <c r="H99" i="17"/>
  <c r="D99" i="17" s="1"/>
  <c r="H79" i="17"/>
  <c r="D79" i="17" s="1"/>
  <c r="H59" i="17"/>
  <c r="H147" i="17"/>
  <c r="D147" i="17" s="1"/>
  <c r="P177" i="17"/>
  <c r="D40" i="17"/>
  <c r="J169" i="17"/>
  <c r="H98" i="17"/>
  <c r="D98" i="17" s="1"/>
  <c r="H78" i="17"/>
  <c r="D78" i="17" s="1"/>
  <c r="H58" i="17"/>
  <c r="H138" i="17"/>
  <c r="J188" i="17"/>
  <c r="D188" i="17" s="1"/>
  <c r="P193" i="17"/>
  <c r="P191" i="17"/>
  <c r="H178" i="17"/>
  <c r="P190" i="17"/>
  <c r="P192" i="17"/>
  <c r="P188" i="17"/>
  <c r="H174" i="17"/>
  <c r="P186" i="17"/>
  <c r="H180" i="17"/>
  <c r="H175" i="17"/>
  <c r="J180" i="17"/>
  <c r="H193" i="17"/>
  <c r="D193" i="17" s="1"/>
  <c r="J175" i="17"/>
  <c r="J174" i="17"/>
  <c r="P179" i="17"/>
  <c r="J192" i="17"/>
  <c r="D192" i="17" s="1"/>
  <c r="J173" i="17"/>
  <c r="H170" i="17"/>
  <c r="D170" i="17" s="1"/>
  <c r="H166" i="17"/>
  <c r="D166" i="17" s="1"/>
  <c r="D160" i="17"/>
  <c r="J152" i="17"/>
  <c r="D152" i="17" s="1"/>
  <c r="H135" i="17"/>
  <c r="D135" i="17" s="1"/>
  <c r="H134" i="17"/>
  <c r="D134" i="17" s="1"/>
  <c r="H133" i="17"/>
  <c r="D133" i="17" s="1"/>
  <c r="H132" i="17"/>
  <c r="D132" i="17" s="1"/>
  <c r="H150" i="17"/>
  <c r="H149" i="17"/>
  <c r="D149" i="17" s="1"/>
  <c r="H148" i="17"/>
  <c r="D148" i="17" s="1"/>
  <c r="H146" i="17"/>
  <c r="H142" i="17"/>
  <c r="D142" i="17" s="1"/>
  <c r="H141" i="17"/>
  <c r="D141" i="17" s="1"/>
  <c r="H140" i="17"/>
  <c r="D140" i="17" s="1"/>
  <c r="J146" i="17"/>
  <c r="H139" i="17"/>
  <c r="D139" i="17" s="1"/>
  <c r="H131" i="17"/>
  <c r="J127" i="17"/>
  <c r="D127" i="17" s="1"/>
  <c r="J125" i="17"/>
  <c r="D125" i="17" s="1"/>
  <c r="J121" i="17"/>
  <c r="D121" i="17" s="1"/>
  <c r="J120" i="17"/>
  <c r="D120" i="17" s="1"/>
  <c r="J117" i="17"/>
  <c r="D117" i="17" s="1"/>
  <c r="J113" i="17"/>
  <c r="D113" i="17" s="1"/>
  <c r="J112" i="17"/>
  <c r="H112" i="17"/>
  <c r="J110" i="17"/>
  <c r="D110" i="17" s="1"/>
  <c r="D35" i="17"/>
  <c r="D33" i="17"/>
  <c r="D32" i="17"/>
  <c r="D31" i="17"/>
  <c r="D30" i="17"/>
  <c r="D177" i="17"/>
  <c r="D137" i="17"/>
  <c r="D150" i="17"/>
  <c r="D169" i="17"/>
  <c r="D45" i="17"/>
  <c r="D44" i="17"/>
  <c r="D83" i="17"/>
  <c r="D43" i="17"/>
  <c r="D26" i="17"/>
  <c r="D25" i="17"/>
  <c r="D29" i="17"/>
  <c r="D28" i="17"/>
  <c r="D27" i="17"/>
  <c r="D18" i="17"/>
  <c r="D22" i="17"/>
  <c r="D21" i="17"/>
  <c r="D16" i="17"/>
  <c r="D24" i="17"/>
  <c r="D23" i="17"/>
  <c r="D20" i="17"/>
  <c r="D19" i="17"/>
  <c r="D17" i="17"/>
  <c r="D15" i="17"/>
  <c r="D14" i="17"/>
  <c r="D185" i="17" l="1"/>
  <c r="D89" i="17"/>
  <c r="D187" i="17"/>
  <c r="D112" i="17"/>
  <c r="D66" i="17"/>
  <c r="D68" i="17"/>
  <c r="D59" i="17"/>
  <c r="D176" i="17"/>
  <c r="D90" i="17"/>
  <c r="D131" i="17"/>
  <c r="D173" i="17"/>
  <c r="D69" i="17"/>
  <c r="D138" i="17"/>
  <c r="D146" i="17"/>
  <c r="D58" i="17"/>
  <c r="D175" i="17"/>
  <c r="D174" i="17"/>
  <c r="D189" i="17"/>
  <c r="D180" i="17"/>
  <c r="D178" i="17"/>
</calcChain>
</file>

<file path=xl/sharedStrings.xml><?xml version="1.0" encoding="utf-8"?>
<sst xmlns="http://schemas.openxmlformats.org/spreadsheetml/2006/main" count="447" uniqueCount="261">
  <si>
    <t>E1</t>
    <phoneticPr fontId="1" type="noConversion"/>
  </si>
  <si>
    <t>Band</t>
    <phoneticPr fontId="1" type="noConversion"/>
  </si>
  <si>
    <t>Manager</t>
    <phoneticPr fontId="1" type="noConversion"/>
  </si>
  <si>
    <t>GM</t>
    <phoneticPr fontId="1" type="noConversion"/>
  </si>
  <si>
    <t>VP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</si>
  <si>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</si>
  <si>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</si>
  <si>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</si>
  <si>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  <phoneticPr fontId="1" type="noConversion"/>
  </si>
  <si>
    <t>E6A</t>
    <phoneticPr fontId="1" type="noConversion"/>
  </si>
  <si>
    <t>E6B</t>
    <phoneticPr fontId="1" type="noConversion"/>
  </si>
  <si>
    <t>E7A</t>
    <phoneticPr fontId="1" type="noConversion"/>
  </si>
  <si>
    <t>E7B</t>
    <phoneticPr fontId="1" type="noConversion"/>
  </si>
  <si>
    <t>E8A</t>
    <phoneticPr fontId="1" type="noConversion"/>
  </si>
  <si>
    <t>E8B</t>
    <phoneticPr fontId="1" type="noConversion"/>
  </si>
  <si>
    <t>E8C</t>
    <phoneticPr fontId="1" type="noConversion"/>
  </si>
  <si>
    <t>E8D</t>
    <phoneticPr fontId="1" type="noConversion"/>
  </si>
  <si>
    <t>E8E</t>
    <phoneticPr fontId="1" type="noConversion"/>
  </si>
  <si>
    <t>E8F</t>
    <phoneticPr fontId="1" type="noConversion"/>
  </si>
  <si>
    <t>E8G</t>
    <phoneticPr fontId="1" type="noConversion"/>
  </si>
  <si>
    <t>E9</t>
    <phoneticPr fontId="1" type="noConversion"/>
  </si>
  <si>
    <t>ET</t>
    <phoneticPr fontId="1" type="noConversion"/>
  </si>
  <si>
    <t>OL</t>
    <phoneticPr fontId="1" type="noConversion"/>
  </si>
  <si>
    <t>MM</t>
    <phoneticPr fontId="1" type="noConversion"/>
  </si>
  <si>
    <t>Basic
Salary</t>
    <phoneticPr fontId="1" type="noConversion"/>
  </si>
  <si>
    <t>E8H</t>
    <phoneticPr fontId="1" type="noConversion"/>
  </si>
  <si>
    <t>E5A</t>
    <phoneticPr fontId="1" type="noConversion"/>
  </si>
  <si>
    <t>E5B</t>
    <phoneticPr fontId="1" type="noConversion"/>
  </si>
  <si>
    <t>E5C</t>
    <phoneticPr fontId="1" type="noConversion"/>
  </si>
  <si>
    <t>E4T</t>
    <phoneticPr fontId="1" type="noConversion"/>
  </si>
  <si>
    <t>E5T</t>
    <phoneticPr fontId="1" type="noConversion"/>
  </si>
  <si>
    <t>E6</t>
    <phoneticPr fontId="1" type="noConversion"/>
  </si>
  <si>
    <t>E7</t>
    <phoneticPr fontId="1" type="noConversion"/>
  </si>
  <si>
    <t>E8</t>
    <phoneticPr fontId="1" type="noConversion"/>
  </si>
  <si>
    <t>Total</t>
    <phoneticPr fontId="1" type="noConversion"/>
  </si>
  <si>
    <t>E10</t>
    <phoneticPr fontId="1" type="noConversion"/>
  </si>
  <si>
    <t>1 TO 5</t>
    <phoneticPr fontId="1" type="noConversion"/>
  </si>
  <si>
    <t>Levep Up
Scope</t>
    <phoneticPr fontId="1" type="noConversion"/>
  </si>
  <si>
    <t>Grade</t>
    <phoneticPr fontId="1" type="noConversion"/>
  </si>
  <si>
    <t>LV</t>
    <phoneticPr fontId="1" type="noConversion"/>
  </si>
  <si>
    <t>Performance
Calculate</t>
    <phoneticPr fontId="1" type="noConversion"/>
  </si>
  <si>
    <t>AGM</t>
    <phoneticPr fontId="1" type="noConversion"/>
  </si>
  <si>
    <t>DGM</t>
    <phoneticPr fontId="1" type="noConversion"/>
  </si>
  <si>
    <t>E1A</t>
    <phoneticPr fontId="1" type="noConversion"/>
  </si>
  <si>
    <t>E1B</t>
    <phoneticPr fontId="1" type="noConversion"/>
  </si>
  <si>
    <t>E1C</t>
    <phoneticPr fontId="1" type="noConversion"/>
  </si>
  <si>
    <t>E1D</t>
    <phoneticPr fontId="1" type="noConversion"/>
  </si>
  <si>
    <t>E1E</t>
    <phoneticPr fontId="1" type="noConversion"/>
  </si>
  <si>
    <t>E1F</t>
    <phoneticPr fontId="1" type="noConversion"/>
  </si>
  <si>
    <t>E1G</t>
    <phoneticPr fontId="1" type="noConversion"/>
  </si>
  <si>
    <t>E1H</t>
    <phoneticPr fontId="1" type="noConversion"/>
  </si>
  <si>
    <t>E1I</t>
    <phoneticPr fontId="1" type="noConversion"/>
  </si>
  <si>
    <t>E1J</t>
    <phoneticPr fontId="1" type="noConversion"/>
  </si>
  <si>
    <t>E2A</t>
    <phoneticPr fontId="1" type="noConversion"/>
  </si>
  <si>
    <t>E2B</t>
    <phoneticPr fontId="1" type="noConversion"/>
  </si>
  <si>
    <t>E2C</t>
    <phoneticPr fontId="1" type="noConversion"/>
  </si>
  <si>
    <t>E2D</t>
    <phoneticPr fontId="1" type="noConversion"/>
  </si>
  <si>
    <t>E2E</t>
    <phoneticPr fontId="1" type="noConversion"/>
  </si>
  <si>
    <t>E2F</t>
    <phoneticPr fontId="1" type="noConversion"/>
  </si>
  <si>
    <t>E2G</t>
    <phoneticPr fontId="1" type="noConversion"/>
  </si>
  <si>
    <t>E2H</t>
    <phoneticPr fontId="1" type="noConversion"/>
  </si>
  <si>
    <t>E2I</t>
    <phoneticPr fontId="1" type="noConversion"/>
  </si>
  <si>
    <t>E2J</t>
    <phoneticPr fontId="1" type="noConversion"/>
  </si>
  <si>
    <t>E3A</t>
    <phoneticPr fontId="1" type="noConversion"/>
  </si>
  <si>
    <t>E3B</t>
    <phoneticPr fontId="1" type="noConversion"/>
  </si>
  <si>
    <t>E3C</t>
    <phoneticPr fontId="1" type="noConversion"/>
  </si>
  <si>
    <t>E3D</t>
    <phoneticPr fontId="1" type="noConversion"/>
  </si>
  <si>
    <t>E3E</t>
    <phoneticPr fontId="1" type="noConversion"/>
  </si>
  <si>
    <t>E3F</t>
    <phoneticPr fontId="1" type="noConversion"/>
  </si>
  <si>
    <t>E3G</t>
    <phoneticPr fontId="1" type="noConversion"/>
  </si>
  <si>
    <t>E3H</t>
    <phoneticPr fontId="1" type="noConversion"/>
  </si>
  <si>
    <t>E3I</t>
    <phoneticPr fontId="1" type="noConversion"/>
  </si>
  <si>
    <t>E3J</t>
    <phoneticPr fontId="1" type="noConversion"/>
  </si>
  <si>
    <t>E4A</t>
    <phoneticPr fontId="1" type="noConversion"/>
  </si>
  <si>
    <t>E4B</t>
    <phoneticPr fontId="1" type="noConversion"/>
  </si>
  <si>
    <t>E4C</t>
    <phoneticPr fontId="1" type="noConversion"/>
  </si>
  <si>
    <t>E4D</t>
    <phoneticPr fontId="1" type="noConversion"/>
  </si>
  <si>
    <t>E4E</t>
    <phoneticPr fontId="1" type="noConversion"/>
  </si>
  <si>
    <t>E4F</t>
    <phoneticPr fontId="1" type="noConversion"/>
  </si>
  <si>
    <t>E4G</t>
    <phoneticPr fontId="1" type="noConversion"/>
  </si>
  <si>
    <t>E4H</t>
    <phoneticPr fontId="1" type="noConversion"/>
  </si>
  <si>
    <t>E4I</t>
    <phoneticPr fontId="1" type="noConversion"/>
  </si>
  <si>
    <t>E4J</t>
    <phoneticPr fontId="1" type="noConversion"/>
  </si>
  <si>
    <t>E4K</t>
    <phoneticPr fontId="1" type="noConversion"/>
  </si>
  <si>
    <t>E4L</t>
    <phoneticPr fontId="1" type="noConversion"/>
  </si>
  <si>
    <t>E4M</t>
    <phoneticPr fontId="1" type="noConversion"/>
  </si>
  <si>
    <t>E4N</t>
    <phoneticPr fontId="1" type="noConversion"/>
  </si>
  <si>
    <t>E4O</t>
    <phoneticPr fontId="1" type="noConversion"/>
  </si>
  <si>
    <t>E4P</t>
    <phoneticPr fontId="1" type="noConversion"/>
  </si>
  <si>
    <t>E4Q</t>
    <phoneticPr fontId="1" type="noConversion"/>
  </si>
  <si>
    <t>E4R</t>
    <phoneticPr fontId="1" type="noConversion"/>
  </si>
  <si>
    <t>E4S</t>
    <phoneticPr fontId="1" type="noConversion"/>
  </si>
  <si>
    <t>TM</t>
    <phoneticPr fontId="1" type="noConversion"/>
  </si>
  <si>
    <t>E1K</t>
    <phoneticPr fontId="1" type="noConversion"/>
  </si>
  <si>
    <t>E2K</t>
    <phoneticPr fontId="1" type="noConversion"/>
  </si>
  <si>
    <t>E3K</t>
    <phoneticPr fontId="1" type="noConversion"/>
  </si>
  <si>
    <t>E4U</t>
    <phoneticPr fontId="1" type="noConversion"/>
  </si>
  <si>
    <t>E5D</t>
    <phoneticPr fontId="1" type="noConversion"/>
  </si>
  <si>
    <t>E5E</t>
    <phoneticPr fontId="1" type="noConversion"/>
  </si>
  <si>
    <t>E5F</t>
    <phoneticPr fontId="1" type="noConversion"/>
  </si>
  <si>
    <t>E5G</t>
    <phoneticPr fontId="1" type="noConversion"/>
  </si>
  <si>
    <t>E5H</t>
    <phoneticPr fontId="1" type="noConversion"/>
  </si>
  <si>
    <t>E5I</t>
    <phoneticPr fontId="1" type="noConversion"/>
  </si>
  <si>
    <t>E5J</t>
    <phoneticPr fontId="1" type="noConversion"/>
  </si>
  <si>
    <t>E5K</t>
    <phoneticPr fontId="1" type="noConversion"/>
  </si>
  <si>
    <t>E5L</t>
    <phoneticPr fontId="1" type="noConversion"/>
  </si>
  <si>
    <t>E5M</t>
    <phoneticPr fontId="1" type="noConversion"/>
  </si>
  <si>
    <t>E5N</t>
    <phoneticPr fontId="1" type="noConversion"/>
  </si>
  <si>
    <t>E5O</t>
    <phoneticPr fontId="1" type="noConversion"/>
  </si>
  <si>
    <t>E5P</t>
    <phoneticPr fontId="1" type="noConversion"/>
  </si>
  <si>
    <t>E5Q</t>
    <phoneticPr fontId="1" type="noConversion"/>
  </si>
  <si>
    <t>E5R</t>
    <phoneticPr fontId="1" type="noConversion"/>
  </si>
  <si>
    <t>E5S</t>
    <phoneticPr fontId="1" type="noConversion"/>
  </si>
  <si>
    <t>E5U</t>
    <phoneticPr fontId="1" type="noConversion"/>
  </si>
  <si>
    <t>E6C</t>
    <phoneticPr fontId="1" type="noConversion"/>
  </si>
  <si>
    <t>E6D</t>
    <phoneticPr fontId="1" type="noConversion"/>
  </si>
  <si>
    <t>E6E</t>
    <phoneticPr fontId="1" type="noConversion"/>
  </si>
  <si>
    <t>E6F</t>
    <phoneticPr fontId="1" type="noConversion"/>
  </si>
  <si>
    <t>E6G</t>
    <phoneticPr fontId="1" type="noConversion"/>
  </si>
  <si>
    <t>E6H</t>
    <phoneticPr fontId="1" type="noConversion"/>
  </si>
  <si>
    <t>E6I</t>
    <phoneticPr fontId="1" type="noConversion"/>
  </si>
  <si>
    <t>E6J</t>
    <phoneticPr fontId="1" type="noConversion"/>
  </si>
  <si>
    <t>E6K</t>
    <phoneticPr fontId="1" type="noConversion"/>
  </si>
  <si>
    <t>E6L</t>
    <phoneticPr fontId="1" type="noConversion"/>
  </si>
  <si>
    <t>E6M</t>
    <phoneticPr fontId="1" type="noConversion"/>
  </si>
  <si>
    <t>E6N</t>
    <phoneticPr fontId="1" type="noConversion"/>
  </si>
  <si>
    <t>E6O</t>
    <phoneticPr fontId="1" type="noConversion"/>
  </si>
  <si>
    <t>E6P</t>
    <phoneticPr fontId="1" type="noConversion"/>
  </si>
  <si>
    <t>E6Q</t>
    <phoneticPr fontId="1" type="noConversion"/>
  </si>
  <si>
    <t>E6R</t>
    <phoneticPr fontId="1" type="noConversion"/>
  </si>
  <si>
    <t>E6S</t>
    <phoneticPr fontId="1" type="noConversion"/>
  </si>
  <si>
    <t>E6T</t>
    <phoneticPr fontId="1" type="noConversion"/>
  </si>
  <si>
    <t>E6U</t>
    <phoneticPr fontId="1" type="noConversion"/>
  </si>
  <si>
    <t>E7C</t>
    <phoneticPr fontId="1" type="noConversion"/>
  </si>
  <si>
    <t>E7D</t>
    <phoneticPr fontId="1" type="noConversion"/>
  </si>
  <si>
    <t>E7E</t>
    <phoneticPr fontId="1" type="noConversion"/>
  </si>
  <si>
    <t>E7F</t>
    <phoneticPr fontId="1" type="noConversion"/>
  </si>
  <si>
    <t>E7G</t>
    <phoneticPr fontId="1" type="noConversion"/>
  </si>
  <si>
    <t>E7H</t>
    <phoneticPr fontId="1" type="noConversion"/>
  </si>
  <si>
    <t>E7I</t>
    <phoneticPr fontId="1" type="noConversion"/>
  </si>
  <si>
    <t>E7J</t>
    <phoneticPr fontId="1" type="noConversion"/>
  </si>
  <si>
    <t>E7K</t>
    <phoneticPr fontId="1" type="noConversion"/>
  </si>
  <si>
    <t>E7L</t>
    <phoneticPr fontId="1" type="noConversion"/>
  </si>
  <si>
    <t>HRA</t>
    <phoneticPr fontId="1" type="noConversion"/>
  </si>
  <si>
    <t>E7M</t>
    <phoneticPr fontId="1" type="noConversion"/>
  </si>
  <si>
    <t>E7N</t>
    <phoneticPr fontId="1" type="noConversion"/>
  </si>
  <si>
    <t>E7O</t>
    <phoneticPr fontId="1" type="noConversion"/>
  </si>
  <si>
    <t>E7P</t>
    <phoneticPr fontId="1" type="noConversion"/>
  </si>
  <si>
    <t>E7Q</t>
    <phoneticPr fontId="1" type="noConversion"/>
  </si>
  <si>
    <t>E7R</t>
    <phoneticPr fontId="1" type="noConversion"/>
  </si>
  <si>
    <t>E7S</t>
    <phoneticPr fontId="1" type="noConversion"/>
  </si>
  <si>
    <t>E7T</t>
    <phoneticPr fontId="1" type="noConversion"/>
  </si>
  <si>
    <t>E7U</t>
    <phoneticPr fontId="1" type="noConversion"/>
  </si>
  <si>
    <t>E8I</t>
  </si>
  <si>
    <t>E8J</t>
  </si>
  <si>
    <t>E8K</t>
  </si>
  <si>
    <t>E8L</t>
  </si>
  <si>
    <t>E8M</t>
  </si>
  <si>
    <t>E8N</t>
  </si>
  <si>
    <t>E8O</t>
  </si>
  <si>
    <t>E8P</t>
  </si>
  <si>
    <t>E8Q</t>
  </si>
  <si>
    <t>E8R</t>
  </si>
  <si>
    <t>E8S</t>
  </si>
  <si>
    <t>E8T</t>
  </si>
  <si>
    <t>E8U</t>
  </si>
  <si>
    <t>E9A</t>
  </si>
  <si>
    <t>E9B</t>
  </si>
  <si>
    <t>E9C</t>
  </si>
  <si>
    <t>E9D</t>
  </si>
  <si>
    <t>E9E</t>
  </si>
  <si>
    <t>E9F</t>
  </si>
  <si>
    <t>E9G</t>
  </si>
  <si>
    <t>E9H</t>
  </si>
  <si>
    <t>E9I</t>
  </si>
  <si>
    <t>E9J</t>
  </si>
  <si>
    <t>E9K</t>
  </si>
  <si>
    <t>E9L</t>
  </si>
  <si>
    <t>E9M</t>
  </si>
  <si>
    <t>E9N</t>
  </si>
  <si>
    <t>E9O</t>
  </si>
  <si>
    <t>E9P</t>
  </si>
  <si>
    <t>E9Q</t>
  </si>
  <si>
    <t>E9R</t>
  </si>
  <si>
    <t>E9S</t>
  </si>
  <si>
    <t>E9T</t>
  </si>
  <si>
    <t>E9U</t>
  </si>
  <si>
    <t>E10A</t>
  </si>
  <si>
    <t>E10B</t>
  </si>
  <si>
    <t>E10C</t>
  </si>
  <si>
    <t>E10D</t>
  </si>
  <si>
    <t>E10E</t>
  </si>
  <si>
    <t>E10F</t>
  </si>
  <si>
    <t>E10G</t>
  </si>
  <si>
    <t>E10H</t>
  </si>
  <si>
    <t>E10I</t>
  </si>
  <si>
    <t>E10J</t>
  </si>
  <si>
    <t>E10K</t>
  </si>
  <si>
    <t>E10L</t>
  </si>
  <si>
    <t>E10M</t>
  </si>
  <si>
    <t>E10N</t>
  </si>
  <si>
    <t>E10O</t>
  </si>
  <si>
    <t>E10P</t>
  </si>
  <si>
    <t>E10Q</t>
  </si>
  <si>
    <t>E10R</t>
  </si>
  <si>
    <t>E10S</t>
  </si>
  <si>
    <t>E10T</t>
  </si>
  <si>
    <t>E10U</t>
  </si>
  <si>
    <t>E9A</t>
    <phoneticPr fontId="1" type="noConversion"/>
  </si>
  <si>
    <t>E0</t>
    <phoneticPr fontId="1" type="noConversion"/>
  </si>
  <si>
    <t>E0A</t>
  </si>
  <si>
    <t>E0A</t>
    <phoneticPr fontId="1" type="noConversion"/>
  </si>
  <si>
    <t>E0B</t>
  </si>
  <si>
    <t>E0B</t>
    <phoneticPr fontId="1" type="noConversion"/>
  </si>
  <si>
    <t>E0C</t>
  </si>
  <si>
    <t>E0C</t>
    <phoneticPr fontId="1" type="noConversion"/>
  </si>
  <si>
    <t>E0D</t>
  </si>
  <si>
    <t>E0D</t>
    <phoneticPr fontId="1" type="noConversion"/>
  </si>
  <si>
    <t>E0E</t>
  </si>
  <si>
    <t>E0E</t>
    <phoneticPr fontId="1" type="noConversion"/>
  </si>
  <si>
    <t>E0F</t>
  </si>
  <si>
    <t>E0F</t>
    <phoneticPr fontId="1" type="noConversion"/>
  </si>
  <si>
    <t>E0G</t>
  </si>
  <si>
    <t>E0G</t>
    <phoneticPr fontId="1" type="noConversion"/>
  </si>
  <si>
    <t>E0H</t>
  </si>
  <si>
    <t>E0H</t>
    <phoneticPr fontId="1" type="noConversion"/>
  </si>
  <si>
    <t>E0I</t>
  </si>
  <si>
    <t>E0I</t>
    <phoneticPr fontId="1" type="noConversion"/>
  </si>
  <si>
    <t>E0J</t>
  </si>
  <si>
    <t>E0J</t>
    <phoneticPr fontId="1" type="noConversion"/>
  </si>
  <si>
    <t>E0K</t>
  </si>
  <si>
    <t>E0K</t>
    <phoneticPr fontId="1" type="noConversion"/>
  </si>
  <si>
    <t>Car Allowance</t>
    <phoneticPr fontId="1" type="noConversion"/>
  </si>
  <si>
    <t>City Compensatory Allowance</t>
    <phoneticPr fontId="1" type="noConversion"/>
  </si>
  <si>
    <t>Food Allowence</t>
    <phoneticPr fontId="1" type="noConversion"/>
  </si>
  <si>
    <t>Leave Traval Allowance(bill)</t>
    <phoneticPr fontId="1" type="noConversion"/>
  </si>
  <si>
    <t>Medical Allowance</t>
    <phoneticPr fontId="1" type="noConversion"/>
  </si>
  <si>
    <t>Books and Periodicas</t>
    <phoneticPr fontId="1" type="noConversion"/>
  </si>
  <si>
    <t>Washing Allowance</t>
    <phoneticPr fontId="1" type="noConversion"/>
  </si>
  <si>
    <t xml:space="preserve">Driver Salary </t>
    <phoneticPr fontId="1" type="noConversion"/>
  </si>
  <si>
    <t>普工
初级技术工
清洁工
保安
实习生</t>
    <phoneticPr fontId="1" type="noConversion"/>
  </si>
  <si>
    <t>初级翻译
副经理</t>
  </si>
  <si>
    <t>生产线拉长
厂务/部门管理协理
等初级管理职务，主要主管空缺时的实习主管职务</t>
    <phoneticPr fontId="1" type="noConversion"/>
  </si>
  <si>
    <t>高级组长(管理工人)
高级文员</t>
    <phoneticPr fontId="1" type="noConversion"/>
  </si>
  <si>
    <t>Unskilled
Skilled
Cleaner
Security Guard
Trainee</t>
    <phoneticPr fontId="1" type="noConversion"/>
  </si>
  <si>
    <t>高级翻译
经理</t>
    <phoneticPr fontId="1" type="noConversion"/>
  </si>
  <si>
    <t>SR. Translator
Manager</t>
    <phoneticPr fontId="1" type="noConversion"/>
  </si>
  <si>
    <t>Translator
Deputy Manager</t>
    <phoneticPr fontId="1" type="noConversion"/>
  </si>
  <si>
    <t>Production Line Leader
Assitant Manager</t>
    <phoneticPr fontId="1" type="noConversion"/>
  </si>
  <si>
    <t>yes</t>
    <phoneticPr fontId="1" type="noConversion"/>
  </si>
  <si>
    <t>X</t>
    <phoneticPr fontId="1" type="noConversion"/>
  </si>
  <si>
    <t>Apply for overtime?
加班费</t>
    <phoneticPr fontId="1" type="noConversion"/>
  </si>
  <si>
    <t>Chinese position description
中文岗位说明</t>
    <phoneticPr fontId="1" type="noConversion"/>
  </si>
  <si>
    <r>
      <t>高级技术工(焊工)
初级</t>
    </r>
    <r>
      <rPr>
        <sz val="11"/>
        <color theme="1"/>
        <rFont val="微软雅黑"/>
        <family val="2"/>
        <charset val="134"/>
      </rPr>
      <t>组</t>
    </r>
    <r>
      <rPr>
        <sz val="11"/>
        <color theme="1"/>
        <rFont val="新細明體"/>
        <family val="2"/>
        <scheme val="minor"/>
      </rPr>
      <t>长(管理工人)
初级文员(打单/销售/推广员)</t>
    </r>
    <phoneticPr fontId="1" type="noConversion"/>
  </si>
  <si>
    <t>SR. Skilled
Worker team leader
Excutive(Junior Clerk (Order Processing and Other Clerical Tasks/Sales/Promoter))</t>
    <phoneticPr fontId="1" type="noConversion"/>
  </si>
  <si>
    <t>SR. Worker team leader(Manage workers)
SR. Excutive</t>
    <phoneticPr fontId="1" type="noConversion"/>
  </si>
  <si>
    <r>
      <t xml:space="preserve">Position description
</t>
    </r>
    <r>
      <rPr>
        <sz val="11"/>
        <color theme="0"/>
        <rFont val="微软雅黑"/>
        <family val="2"/>
        <charset val="134"/>
      </rPr>
      <t>岗</t>
    </r>
    <r>
      <rPr>
        <sz val="11"/>
        <color theme="0"/>
        <rFont val="新細明體"/>
        <family val="2"/>
        <scheme val="minor"/>
      </rPr>
      <t>位说明</t>
    </r>
    <phoneticPr fontId="1" type="noConversion"/>
  </si>
  <si>
    <t>Rayshen Salary Structure 瑞盛薪资结构表</t>
    <phoneticPr fontId="1" type="noConversion"/>
  </si>
  <si>
    <r>
      <t>除了生产线</t>
    </r>
    <r>
      <rPr>
        <sz val="11"/>
        <color theme="1"/>
        <rFont val="微软雅黑"/>
        <family val="2"/>
        <charset val="134"/>
      </rPr>
      <t>工</t>
    </r>
    <r>
      <rPr>
        <sz val="11"/>
        <color theme="1"/>
        <rFont val="新細明體"/>
        <family val="2"/>
        <scheme val="minor"/>
      </rPr>
      <t>作员工
In addition to production line staff</t>
    </r>
    <phoneticPr fontId="1" type="noConversion"/>
  </si>
  <si>
    <t>黄色部份请HRADMIN依据当地劳动法规和HRONE格式调整，total可以微调，但不能有太大差异（不得超过100RS）
Please adjust the highlighted sections according to local labor laws and HRONE format. The total amount can be slightly adjusted but should not differ significantly (not more than 100 RS).</t>
    <phoneticPr fontId="1" type="noConversion"/>
  </si>
  <si>
    <r>
      <t>Overtime pay calculation formula
加班费计算</t>
    </r>
    <r>
      <rPr>
        <sz val="11"/>
        <color theme="1"/>
        <rFont val="微软雅黑"/>
        <family val="2"/>
        <charset val="134"/>
      </rPr>
      <t>公</t>
    </r>
    <r>
      <rPr>
        <sz val="11"/>
        <color theme="1"/>
        <rFont val="新細明體"/>
        <family val="2"/>
        <scheme val="minor"/>
      </rPr>
      <t>式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</si>
</sst>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1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scheme val="minor"/>
    </font>
    <font>
      <sz val="11"/>
      <color theme="0"/>
      <name val="新細明體"/>
      <family val="2"/>
      <scheme val="minor"/>
    </font>
    <font>
      <sz val="10"/>
      <color theme="0"/>
      <name val="等线 Light"/>
      <charset val="134"/>
    </font>
    <font>
      <sz val="11"/>
      <color theme="1"/>
      <name val="Microsoft JhengHei Light"/>
      <family val="2"/>
      <charset val="136"/>
    </font>
    <font>
      <sz val="10"/>
      <color theme="1"/>
      <name val="新細明體"/>
      <family val="1"/>
      <scheme val="major"/>
    </font>
    <font>
      <b/>
      <sz val="12"/>
      <color theme="1"/>
      <name val="新細明體"/>
      <scheme val="minor"/>
    </font>
    <font>
      <sz val="11"/>
      <color indexed="8"/>
      <name val="Calibri"/>
      <family val="2"/>
    </font>
    <font>
      <sz val="11"/>
      <color rgb="FFFF0000"/>
      <name val="新細明體"/>
      <family val="2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FF0000"/>
      <name val="Microsoft JhengHei Light"/>
      <family val="2"/>
      <charset val="136"/>
    </font>
    <font>
      <sz val="11"/>
      <color rgb="FFFF0000"/>
      <name val="新細明體"/>
      <family val="1"/>
      <scheme val="minor"/>
    </font>
    <font>
      <sz val="11"/>
      <color rgb="FFFF0000"/>
      <name val="新細明體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76" fontId="5" fillId="2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176" fontId="5" fillId="7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6" fontId="5" fillId="5" borderId="1" xfId="0" applyNumberFormat="1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76" fontId="5" fillId="6" borderId="1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76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/>
    </xf>
    <xf numFmtId="176" fontId="5" fillId="10" borderId="1" xfId="0" applyNumberFormat="1" applyFont="1" applyFill="1" applyBorder="1" applyAlignment="1">
      <alignment vertical="center"/>
    </xf>
    <xf numFmtId="177" fontId="5" fillId="10" borderId="1" xfId="0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0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176" fontId="5" fillId="4" borderId="1" xfId="0" applyNumberFormat="1" applyFont="1" applyFill="1" applyBorder="1" applyAlignment="1">
      <alignment vertical="center"/>
    </xf>
    <xf numFmtId="177" fontId="5" fillId="4" borderId="1" xfId="0" applyNumberFormat="1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176" fontId="12" fillId="6" borderId="1" xfId="0" applyNumberFormat="1" applyFont="1" applyFill="1" applyBorder="1" applyAlignment="1">
      <alignment horizontal="center" vertical="center"/>
    </xf>
    <xf numFmtId="176" fontId="12" fillId="3" borderId="1" xfId="0" applyNumberFormat="1" applyFont="1" applyFill="1" applyBorder="1" applyAlignment="1">
      <alignment horizontal="center" vertical="center"/>
    </xf>
    <xf numFmtId="176" fontId="12" fillId="5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2">
    <cellStyle name="Excel Built-in Normal" xfId="1" xr:uid="{A29CFD38-CED9-457E-BC68-61989485AB9C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0DA7-3B93-4076-BFB7-DF84843BCA87}">
  <sheetPr codeName="Sheet3"/>
  <dimension ref="A1:U204"/>
  <sheetViews>
    <sheetView tabSelected="1" zoomScale="115" zoomScaleNormal="115" workbookViewId="0">
      <pane xSplit="18" ySplit="2" topLeftCell="S3" activePane="bottomRight" state="frozen"/>
      <selection pane="topRight" activeCell="Q1" sqref="Q1"/>
      <selection pane="bottomLeft" activeCell="A3" sqref="A3"/>
      <selection pane="bottomRight" activeCell="S3" sqref="S3:S13"/>
    </sheetView>
  </sheetViews>
  <sheetFormatPr defaultRowHeight="15.75"/>
  <cols>
    <col min="1" max="1" width="9.140625" style="3"/>
    <col min="2" max="2" width="5" style="3" bestFit="1" customWidth="1"/>
    <col min="3" max="3" width="5.42578125" style="3" bestFit="1" customWidth="1"/>
    <col min="4" max="4" width="12.85546875" style="3" bestFit="1" customWidth="1"/>
    <col min="5" max="5" width="5.42578125" style="3" bestFit="1" customWidth="1"/>
    <col min="6" max="6" width="8.5703125" style="3" customWidth="1"/>
    <col min="7" max="9" width="5.7109375" style="3" customWidth="1"/>
    <col min="10" max="10" width="11" style="3" bestFit="1" customWidth="1"/>
    <col min="11" max="14" width="5.7109375" style="3" customWidth="1"/>
    <col min="15" max="15" width="12" style="3" customWidth="1"/>
    <col min="16" max="16" width="9.7109375" style="3" customWidth="1"/>
    <col min="17" max="17" width="8.42578125" style="3" bestFit="1" customWidth="1"/>
    <col min="18" max="18" width="22.7109375" style="3" customWidth="1"/>
    <col min="19" max="19" width="22" style="3" customWidth="1"/>
    <col min="20" max="20" width="17.5703125" style="3" customWidth="1"/>
    <col min="21" max="21" width="28.42578125" style="3" customWidth="1"/>
    <col min="22" max="16384" width="9.140625" style="3"/>
  </cols>
  <sheetData>
    <row r="1" spans="1:21" ht="46.5" customHeight="1">
      <c r="A1" s="22" t="s">
        <v>257</v>
      </c>
      <c r="G1" s="48" t="s">
        <v>259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21" s="1" customFormat="1" ht="76.5">
      <c r="A2" s="2" t="s">
        <v>1</v>
      </c>
      <c r="B2" s="4" t="s">
        <v>38</v>
      </c>
      <c r="C2" s="4" t="s">
        <v>39</v>
      </c>
      <c r="D2" s="47" t="s">
        <v>34</v>
      </c>
      <c r="E2" s="4" t="s">
        <v>39</v>
      </c>
      <c r="F2" s="5" t="s">
        <v>24</v>
      </c>
      <c r="G2" s="5" t="s">
        <v>143</v>
      </c>
      <c r="H2" s="5" t="s">
        <v>233</v>
      </c>
      <c r="I2" s="5" t="s">
        <v>234</v>
      </c>
      <c r="J2" s="5" t="s">
        <v>235</v>
      </c>
      <c r="K2" s="5" t="s">
        <v>236</v>
      </c>
      <c r="L2" s="5" t="s">
        <v>237</v>
      </c>
      <c r="M2" s="5" t="s">
        <v>238</v>
      </c>
      <c r="N2" s="5" t="s">
        <v>239</v>
      </c>
      <c r="O2" s="5" t="s">
        <v>40</v>
      </c>
      <c r="P2" s="5" t="s">
        <v>232</v>
      </c>
      <c r="Q2" s="5" t="s">
        <v>37</v>
      </c>
      <c r="R2" s="41" t="s">
        <v>256</v>
      </c>
      <c r="S2" s="40" t="s">
        <v>252</v>
      </c>
      <c r="T2" s="40" t="s">
        <v>251</v>
      </c>
      <c r="U2" s="36" t="s">
        <v>260</v>
      </c>
    </row>
    <row r="3" spans="1:21">
      <c r="A3" s="63" t="s">
        <v>21</v>
      </c>
      <c r="B3" s="94" t="s">
        <v>209</v>
      </c>
      <c r="C3" s="28" t="s">
        <v>211</v>
      </c>
      <c r="D3" s="42">
        <f t="shared" ref="D3:D13" si="0">SUM(F3:O3)</f>
        <v>15187.5</v>
      </c>
      <c r="E3" s="28" t="s">
        <v>210</v>
      </c>
      <c r="F3" s="13">
        <v>7500</v>
      </c>
      <c r="G3" s="37">
        <f>F3*0.5</f>
        <v>3750</v>
      </c>
      <c r="H3" s="39"/>
      <c r="I3" s="37"/>
      <c r="J3" s="39">
        <f t="shared" ref="J3:J13" si="1">(F3+G3)/12</f>
        <v>937.5</v>
      </c>
      <c r="K3" s="38"/>
      <c r="L3" s="38"/>
      <c r="M3" s="38"/>
      <c r="N3" s="38"/>
      <c r="O3" s="13">
        <f>F3*0.4</f>
        <v>3000</v>
      </c>
      <c r="P3" s="14"/>
      <c r="Q3" s="94" t="s">
        <v>36</v>
      </c>
      <c r="R3" s="97" t="s">
        <v>244</v>
      </c>
      <c r="S3" s="54" t="s">
        <v>240</v>
      </c>
      <c r="T3" s="53" t="s">
        <v>249</v>
      </c>
      <c r="U3" s="63"/>
    </row>
    <row r="4" spans="1:21">
      <c r="A4" s="64"/>
      <c r="B4" s="95"/>
      <c r="C4" s="28" t="s">
        <v>213</v>
      </c>
      <c r="D4" s="42">
        <f t="shared" si="0"/>
        <v>15637.5</v>
      </c>
      <c r="E4" s="28" t="s">
        <v>212</v>
      </c>
      <c r="F4" s="13">
        <v>7500</v>
      </c>
      <c r="G4" s="37">
        <f t="shared" ref="G4:G13" si="2">F4*0.5</f>
        <v>3750</v>
      </c>
      <c r="H4" s="39"/>
      <c r="I4" s="37"/>
      <c r="J4" s="39">
        <f t="shared" si="1"/>
        <v>937.5</v>
      </c>
      <c r="K4" s="38"/>
      <c r="L4" s="38"/>
      <c r="M4" s="38"/>
      <c r="N4" s="38"/>
      <c r="O4" s="13">
        <f t="shared" ref="O4:O13" si="3">O3+F4*0.06</f>
        <v>3450</v>
      </c>
      <c r="P4" s="14"/>
      <c r="Q4" s="95"/>
      <c r="R4" s="98"/>
      <c r="S4" s="53"/>
      <c r="T4" s="53"/>
      <c r="U4" s="64"/>
    </row>
    <row r="5" spans="1:21">
      <c r="A5" s="64"/>
      <c r="B5" s="95"/>
      <c r="C5" s="28" t="s">
        <v>215</v>
      </c>
      <c r="D5" s="42">
        <f t="shared" si="0"/>
        <v>16087.5</v>
      </c>
      <c r="E5" s="28" t="s">
        <v>214</v>
      </c>
      <c r="F5" s="13">
        <v>7500</v>
      </c>
      <c r="G5" s="37">
        <f t="shared" si="2"/>
        <v>3750</v>
      </c>
      <c r="H5" s="39"/>
      <c r="I5" s="37"/>
      <c r="J5" s="39">
        <f t="shared" si="1"/>
        <v>937.5</v>
      </c>
      <c r="K5" s="38"/>
      <c r="L5" s="38"/>
      <c r="M5" s="38"/>
      <c r="N5" s="38"/>
      <c r="O5" s="13">
        <f t="shared" si="3"/>
        <v>3900</v>
      </c>
      <c r="P5" s="14"/>
      <c r="Q5" s="95"/>
      <c r="R5" s="98"/>
      <c r="S5" s="53"/>
      <c r="T5" s="53"/>
      <c r="U5" s="64"/>
    </row>
    <row r="6" spans="1:21">
      <c r="A6" s="64"/>
      <c r="B6" s="95"/>
      <c r="C6" s="28" t="s">
        <v>217</v>
      </c>
      <c r="D6" s="42">
        <f t="shared" si="0"/>
        <v>16537.5</v>
      </c>
      <c r="E6" s="28" t="s">
        <v>216</v>
      </c>
      <c r="F6" s="13">
        <v>7500</v>
      </c>
      <c r="G6" s="37">
        <f t="shared" si="2"/>
        <v>3750</v>
      </c>
      <c r="H6" s="39"/>
      <c r="I6" s="37"/>
      <c r="J6" s="39">
        <f t="shared" si="1"/>
        <v>937.5</v>
      </c>
      <c r="K6" s="38"/>
      <c r="L6" s="38"/>
      <c r="M6" s="38"/>
      <c r="N6" s="38"/>
      <c r="O6" s="13">
        <f t="shared" si="3"/>
        <v>4350</v>
      </c>
      <c r="P6" s="14"/>
      <c r="Q6" s="95"/>
      <c r="R6" s="98"/>
      <c r="S6" s="53"/>
      <c r="T6" s="53"/>
      <c r="U6" s="64"/>
    </row>
    <row r="7" spans="1:21">
      <c r="A7" s="64"/>
      <c r="B7" s="95"/>
      <c r="C7" s="28" t="s">
        <v>219</v>
      </c>
      <c r="D7" s="42">
        <f t="shared" si="0"/>
        <v>16987.5</v>
      </c>
      <c r="E7" s="28" t="s">
        <v>218</v>
      </c>
      <c r="F7" s="13">
        <v>7500</v>
      </c>
      <c r="G7" s="37">
        <f t="shared" si="2"/>
        <v>3750</v>
      </c>
      <c r="H7" s="39"/>
      <c r="I7" s="37"/>
      <c r="J7" s="39">
        <f t="shared" si="1"/>
        <v>937.5</v>
      </c>
      <c r="K7" s="38"/>
      <c r="L7" s="38"/>
      <c r="M7" s="38"/>
      <c r="N7" s="38"/>
      <c r="O7" s="13">
        <f t="shared" si="3"/>
        <v>4800</v>
      </c>
      <c r="P7" s="14"/>
      <c r="Q7" s="95"/>
      <c r="R7" s="98"/>
      <c r="S7" s="53"/>
      <c r="T7" s="53"/>
      <c r="U7" s="64"/>
    </row>
    <row r="8" spans="1:21">
      <c r="A8" s="64"/>
      <c r="B8" s="95"/>
      <c r="C8" s="28" t="s">
        <v>221</v>
      </c>
      <c r="D8" s="42">
        <f t="shared" si="0"/>
        <v>17437.5</v>
      </c>
      <c r="E8" s="28" t="s">
        <v>220</v>
      </c>
      <c r="F8" s="13">
        <v>7500</v>
      </c>
      <c r="G8" s="37">
        <f t="shared" si="2"/>
        <v>3750</v>
      </c>
      <c r="H8" s="39"/>
      <c r="I8" s="37"/>
      <c r="J8" s="39">
        <f t="shared" si="1"/>
        <v>937.5</v>
      </c>
      <c r="K8" s="38"/>
      <c r="L8" s="38"/>
      <c r="M8" s="38"/>
      <c r="N8" s="38"/>
      <c r="O8" s="13">
        <f t="shared" si="3"/>
        <v>5250</v>
      </c>
      <c r="P8" s="14"/>
      <c r="Q8" s="95"/>
      <c r="R8" s="98"/>
      <c r="S8" s="53"/>
      <c r="T8" s="53"/>
      <c r="U8" s="64"/>
    </row>
    <row r="9" spans="1:21">
      <c r="A9" s="64"/>
      <c r="B9" s="95"/>
      <c r="C9" s="28" t="s">
        <v>223</v>
      </c>
      <c r="D9" s="42">
        <f t="shared" si="0"/>
        <v>17887.5</v>
      </c>
      <c r="E9" s="28" t="s">
        <v>222</v>
      </c>
      <c r="F9" s="13">
        <v>7500</v>
      </c>
      <c r="G9" s="37">
        <f t="shared" si="2"/>
        <v>3750</v>
      </c>
      <c r="H9" s="39"/>
      <c r="I9" s="37"/>
      <c r="J9" s="39">
        <f t="shared" si="1"/>
        <v>937.5</v>
      </c>
      <c r="K9" s="38"/>
      <c r="L9" s="38"/>
      <c r="M9" s="38"/>
      <c r="N9" s="38"/>
      <c r="O9" s="13">
        <f t="shared" si="3"/>
        <v>5700</v>
      </c>
      <c r="P9" s="14"/>
      <c r="Q9" s="95"/>
      <c r="R9" s="98"/>
      <c r="S9" s="53"/>
      <c r="T9" s="53"/>
      <c r="U9" s="64"/>
    </row>
    <row r="10" spans="1:21">
      <c r="A10" s="64"/>
      <c r="B10" s="95"/>
      <c r="C10" s="28" t="s">
        <v>225</v>
      </c>
      <c r="D10" s="42">
        <f t="shared" si="0"/>
        <v>18337.5</v>
      </c>
      <c r="E10" s="28" t="s">
        <v>224</v>
      </c>
      <c r="F10" s="13">
        <v>7500</v>
      </c>
      <c r="G10" s="37">
        <f t="shared" si="2"/>
        <v>3750</v>
      </c>
      <c r="H10" s="39"/>
      <c r="I10" s="37"/>
      <c r="J10" s="39">
        <f t="shared" si="1"/>
        <v>937.5</v>
      </c>
      <c r="K10" s="38"/>
      <c r="L10" s="38"/>
      <c r="M10" s="38"/>
      <c r="N10" s="38"/>
      <c r="O10" s="13">
        <f t="shared" si="3"/>
        <v>6150</v>
      </c>
      <c r="P10" s="14"/>
      <c r="Q10" s="95"/>
      <c r="R10" s="98"/>
      <c r="S10" s="53"/>
      <c r="T10" s="53"/>
      <c r="U10" s="64"/>
    </row>
    <row r="11" spans="1:21">
      <c r="A11" s="64"/>
      <c r="B11" s="95"/>
      <c r="C11" s="28" t="s">
        <v>227</v>
      </c>
      <c r="D11" s="42">
        <f t="shared" si="0"/>
        <v>18787.5</v>
      </c>
      <c r="E11" s="28" t="s">
        <v>226</v>
      </c>
      <c r="F11" s="13">
        <v>7500</v>
      </c>
      <c r="G11" s="37">
        <f t="shared" si="2"/>
        <v>3750</v>
      </c>
      <c r="H11" s="39"/>
      <c r="I11" s="37"/>
      <c r="J11" s="39">
        <f t="shared" si="1"/>
        <v>937.5</v>
      </c>
      <c r="K11" s="38"/>
      <c r="L11" s="38"/>
      <c r="M11" s="38"/>
      <c r="N11" s="38"/>
      <c r="O11" s="13">
        <f t="shared" si="3"/>
        <v>6600</v>
      </c>
      <c r="P11" s="14"/>
      <c r="Q11" s="95"/>
      <c r="R11" s="98"/>
      <c r="S11" s="53"/>
      <c r="T11" s="53"/>
      <c r="U11" s="64"/>
    </row>
    <row r="12" spans="1:21">
      <c r="A12" s="64"/>
      <c r="B12" s="95"/>
      <c r="C12" s="28" t="s">
        <v>229</v>
      </c>
      <c r="D12" s="42">
        <f t="shared" si="0"/>
        <v>19237.5</v>
      </c>
      <c r="E12" s="28" t="s">
        <v>228</v>
      </c>
      <c r="F12" s="13">
        <v>7500</v>
      </c>
      <c r="G12" s="37">
        <f t="shared" si="2"/>
        <v>3750</v>
      </c>
      <c r="H12" s="39"/>
      <c r="I12" s="37"/>
      <c r="J12" s="39">
        <f t="shared" si="1"/>
        <v>937.5</v>
      </c>
      <c r="K12" s="38"/>
      <c r="L12" s="38"/>
      <c r="M12" s="38"/>
      <c r="N12" s="38"/>
      <c r="O12" s="13">
        <f t="shared" si="3"/>
        <v>7050</v>
      </c>
      <c r="P12" s="14"/>
      <c r="Q12" s="95"/>
      <c r="R12" s="98"/>
      <c r="S12" s="53"/>
      <c r="T12" s="53"/>
      <c r="U12" s="64"/>
    </row>
    <row r="13" spans="1:21">
      <c r="A13" s="64"/>
      <c r="B13" s="96"/>
      <c r="C13" s="28" t="s">
        <v>231</v>
      </c>
      <c r="D13" s="42">
        <f t="shared" si="0"/>
        <v>19687.5</v>
      </c>
      <c r="E13" s="28" t="s">
        <v>230</v>
      </c>
      <c r="F13" s="13">
        <v>7500</v>
      </c>
      <c r="G13" s="37">
        <f t="shared" si="2"/>
        <v>3750</v>
      </c>
      <c r="H13" s="39"/>
      <c r="I13" s="37"/>
      <c r="J13" s="39">
        <f t="shared" si="1"/>
        <v>937.5</v>
      </c>
      <c r="K13" s="38"/>
      <c r="L13" s="38"/>
      <c r="M13" s="38"/>
      <c r="N13" s="38"/>
      <c r="O13" s="13">
        <f t="shared" si="3"/>
        <v>7500</v>
      </c>
      <c r="P13" s="14"/>
      <c r="Q13" s="96"/>
      <c r="R13" s="99"/>
      <c r="S13" s="53"/>
      <c r="T13" s="53"/>
      <c r="U13" s="65"/>
    </row>
    <row r="14" spans="1:21">
      <c r="A14" s="64"/>
      <c r="B14" s="66" t="s">
        <v>0</v>
      </c>
      <c r="C14" s="6" t="s">
        <v>43</v>
      </c>
      <c r="D14" s="43">
        <f t="shared" ref="D14:D45" si="4">SUM(F14:O14)</f>
        <v>20250</v>
      </c>
      <c r="E14" s="23" t="s">
        <v>43</v>
      </c>
      <c r="F14" s="7">
        <v>10000</v>
      </c>
      <c r="G14" s="37">
        <f>F14*0.5</f>
        <v>5000</v>
      </c>
      <c r="H14" s="39"/>
      <c r="I14" s="39"/>
      <c r="J14" s="39">
        <f>(F14+G14)/12</f>
        <v>1250</v>
      </c>
      <c r="K14" s="38"/>
      <c r="L14" s="38"/>
      <c r="M14" s="38"/>
      <c r="N14" s="38"/>
      <c r="O14" s="7">
        <f>F14*0.4</f>
        <v>4000</v>
      </c>
      <c r="P14" s="8"/>
      <c r="Q14" s="73" t="s">
        <v>36</v>
      </c>
      <c r="R14" s="76" t="s">
        <v>254</v>
      </c>
      <c r="S14" s="100" t="s">
        <v>253</v>
      </c>
      <c r="T14" s="53" t="s">
        <v>249</v>
      </c>
      <c r="U14" s="63"/>
    </row>
    <row r="15" spans="1:21">
      <c r="A15" s="64"/>
      <c r="B15" s="66"/>
      <c r="C15" s="6" t="s">
        <v>44</v>
      </c>
      <c r="D15" s="43">
        <f t="shared" si="4"/>
        <v>20850</v>
      </c>
      <c r="E15" s="23" t="s">
        <v>44</v>
      </c>
      <c r="F15" s="7">
        <v>10000</v>
      </c>
      <c r="G15" s="37">
        <f t="shared" ref="G15:G78" si="5">F15*0.5</f>
        <v>5000</v>
      </c>
      <c r="H15" s="39"/>
      <c r="I15" s="39"/>
      <c r="J15" s="39">
        <f t="shared" ref="J15:J78" si="6">(F15+G15)/12</f>
        <v>1250</v>
      </c>
      <c r="K15" s="38"/>
      <c r="L15" s="38"/>
      <c r="M15" s="38"/>
      <c r="N15" s="38"/>
      <c r="O15" s="7">
        <f>O14+F15*0.06</f>
        <v>4600</v>
      </c>
      <c r="P15" s="8"/>
      <c r="Q15" s="74"/>
      <c r="R15" s="77"/>
      <c r="S15" s="64"/>
      <c r="T15" s="53"/>
      <c r="U15" s="64"/>
    </row>
    <row r="16" spans="1:21">
      <c r="A16" s="64"/>
      <c r="B16" s="66"/>
      <c r="C16" s="6" t="s">
        <v>45</v>
      </c>
      <c r="D16" s="43">
        <f t="shared" si="4"/>
        <v>21450</v>
      </c>
      <c r="E16" s="23" t="s">
        <v>45</v>
      </c>
      <c r="F16" s="7">
        <v>10000</v>
      </c>
      <c r="G16" s="37">
        <f t="shared" si="5"/>
        <v>5000</v>
      </c>
      <c r="H16" s="39"/>
      <c r="I16" s="39"/>
      <c r="J16" s="39">
        <f t="shared" si="6"/>
        <v>1250</v>
      </c>
      <c r="K16" s="38"/>
      <c r="L16" s="38"/>
      <c r="M16" s="38"/>
      <c r="N16" s="38"/>
      <c r="O16" s="7">
        <f t="shared" ref="O16:O24" si="7">O15+F16*0.06</f>
        <v>5200</v>
      </c>
      <c r="P16" s="8"/>
      <c r="Q16" s="74"/>
      <c r="R16" s="77"/>
      <c r="S16" s="64"/>
      <c r="T16" s="53"/>
      <c r="U16" s="64"/>
    </row>
    <row r="17" spans="1:21">
      <c r="A17" s="64"/>
      <c r="B17" s="66"/>
      <c r="C17" s="6" t="s">
        <v>46</v>
      </c>
      <c r="D17" s="43">
        <f t="shared" si="4"/>
        <v>22050</v>
      </c>
      <c r="E17" s="23" t="s">
        <v>46</v>
      </c>
      <c r="F17" s="7">
        <v>10000</v>
      </c>
      <c r="G17" s="37">
        <f t="shared" si="5"/>
        <v>5000</v>
      </c>
      <c r="H17" s="39"/>
      <c r="I17" s="39"/>
      <c r="J17" s="39">
        <f t="shared" si="6"/>
        <v>1250</v>
      </c>
      <c r="K17" s="38"/>
      <c r="L17" s="38"/>
      <c r="M17" s="38"/>
      <c r="N17" s="38"/>
      <c r="O17" s="7">
        <f t="shared" si="7"/>
        <v>5800</v>
      </c>
      <c r="P17" s="8"/>
      <c r="Q17" s="74"/>
      <c r="R17" s="77"/>
      <c r="S17" s="64"/>
      <c r="T17" s="53"/>
      <c r="U17" s="64"/>
    </row>
    <row r="18" spans="1:21">
      <c r="A18" s="64"/>
      <c r="B18" s="66"/>
      <c r="C18" s="6" t="s">
        <v>47</v>
      </c>
      <c r="D18" s="43">
        <f t="shared" si="4"/>
        <v>22650</v>
      </c>
      <c r="E18" s="23" t="s">
        <v>47</v>
      </c>
      <c r="F18" s="7">
        <v>10000</v>
      </c>
      <c r="G18" s="37">
        <f t="shared" si="5"/>
        <v>5000</v>
      </c>
      <c r="H18" s="39"/>
      <c r="I18" s="39"/>
      <c r="J18" s="39">
        <f t="shared" si="6"/>
        <v>1250</v>
      </c>
      <c r="K18" s="38"/>
      <c r="L18" s="38"/>
      <c r="M18" s="38"/>
      <c r="N18" s="38"/>
      <c r="O18" s="7">
        <f t="shared" si="7"/>
        <v>6400</v>
      </c>
      <c r="P18" s="8"/>
      <c r="Q18" s="74"/>
      <c r="R18" s="77"/>
      <c r="S18" s="64"/>
      <c r="T18" s="53"/>
      <c r="U18" s="64"/>
    </row>
    <row r="19" spans="1:21">
      <c r="A19" s="64"/>
      <c r="B19" s="66"/>
      <c r="C19" s="6" t="s">
        <v>48</v>
      </c>
      <c r="D19" s="43">
        <f t="shared" si="4"/>
        <v>23250</v>
      </c>
      <c r="E19" s="23" t="s">
        <v>48</v>
      </c>
      <c r="F19" s="7">
        <v>10000</v>
      </c>
      <c r="G19" s="37">
        <f t="shared" si="5"/>
        <v>5000</v>
      </c>
      <c r="H19" s="39"/>
      <c r="I19" s="39"/>
      <c r="J19" s="39">
        <f t="shared" si="6"/>
        <v>1250</v>
      </c>
      <c r="K19" s="38"/>
      <c r="L19" s="38"/>
      <c r="M19" s="38"/>
      <c r="N19" s="38"/>
      <c r="O19" s="7">
        <f t="shared" si="7"/>
        <v>7000</v>
      </c>
      <c r="P19" s="8"/>
      <c r="Q19" s="74"/>
      <c r="R19" s="77"/>
      <c r="S19" s="64"/>
      <c r="T19" s="53"/>
      <c r="U19" s="64"/>
    </row>
    <row r="20" spans="1:21">
      <c r="A20" s="64"/>
      <c r="B20" s="66"/>
      <c r="C20" s="6" t="s">
        <v>49</v>
      </c>
      <c r="D20" s="43">
        <f t="shared" si="4"/>
        <v>23850</v>
      </c>
      <c r="E20" s="23" t="s">
        <v>49</v>
      </c>
      <c r="F20" s="7">
        <v>10000</v>
      </c>
      <c r="G20" s="37">
        <f t="shared" si="5"/>
        <v>5000</v>
      </c>
      <c r="H20" s="39"/>
      <c r="I20" s="39"/>
      <c r="J20" s="39">
        <f t="shared" si="6"/>
        <v>1250</v>
      </c>
      <c r="K20" s="38"/>
      <c r="L20" s="38"/>
      <c r="M20" s="38"/>
      <c r="N20" s="38"/>
      <c r="O20" s="7">
        <f t="shared" si="7"/>
        <v>7600</v>
      </c>
      <c r="P20" s="8"/>
      <c r="Q20" s="74"/>
      <c r="R20" s="77"/>
      <c r="S20" s="64"/>
      <c r="T20" s="53"/>
      <c r="U20" s="64"/>
    </row>
    <row r="21" spans="1:21">
      <c r="A21" s="64"/>
      <c r="B21" s="66"/>
      <c r="C21" s="6" t="s">
        <v>50</v>
      </c>
      <c r="D21" s="43">
        <f t="shared" si="4"/>
        <v>24450</v>
      </c>
      <c r="E21" s="23" t="s">
        <v>50</v>
      </c>
      <c r="F21" s="7">
        <v>10000</v>
      </c>
      <c r="G21" s="37">
        <f t="shared" si="5"/>
        <v>5000</v>
      </c>
      <c r="H21" s="39"/>
      <c r="I21" s="39"/>
      <c r="J21" s="39">
        <f t="shared" si="6"/>
        <v>1250</v>
      </c>
      <c r="K21" s="38"/>
      <c r="L21" s="38"/>
      <c r="M21" s="38"/>
      <c r="N21" s="38"/>
      <c r="O21" s="7">
        <f t="shared" si="7"/>
        <v>8200</v>
      </c>
      <c r="P21" s="8"/>
      <c r="Q21" s="74"/>
      <c r="R21" s="77"/>
      <c r="S21" s="64"/>
      <c r="T21" s="53"/>
      <c r="U21" s="64"/>
    </row>
    <row r="22" spans="1:21">
      <c r="A22" s="64"/>
      <c r="B22" s="66"/>
      <c r="C22" s="6" t="s">
        <v>51</v>
      </c>
      <c r="D22" s="43">
        <f t="shared" si="4"/>
        <v>25050</v>
      </c>
      <c r="E22" s="23" t="s">
        <v>51</v>
      </c>
      <c r="F22" s="7">
        <v>10000</v>
      </c>
      <c r="G22" s="37">
        <f t="shared" si="5"/>
        <v>5000</v>
      </c>
      <c r="H22" s="39"/>
      <c r="I22" s="39"/>
      <c r="J22" s="39">
        <f t="shared" si="6"/>
        <v>1250</v>
      </c>
      <c r="K22" s="38"/>
      <c r="L22" s="38"/>
      <c r="M22" s="38"/>
      <c r="N22" s="38"/>
      <c r="O22" s="7">
        <f t="shared" si="7"/>
        <v>8800</v>
      </c>
      <c r="P22" s="8"/>
      <c r="Q22" s="74"/>
      <c r="R22" s="77"/>
      <c r="S22" s="64"/>
      <c r="T22" s="53"/>
      <c r="U22" s="64"/>
    </row>
    <row r="23" spans="1:21">
      <c r="A23" s="64"/>
      <c r="B23" s="66"/>
      <c r="C23" s="6" t="s">
        <v>52</v>
      </c>
      <c r="D23" s="43">
        <f t="shared" si="4"/>
        <v>25650</v>
      </c>
      <c r="E23" s="23" t="s">
        <v>52</v>
      </c>
      <c r="F23" s="7">
        <v>10000</v>
      </c>
      <c r="G23" s="37">
        <f t="shared" si="5"/>
        <v>5000</v>
      </c>
      <c r="H23" s="39"/>
      <c r="I23" s="39"/>
      <c r="J23" s="39">
        <f t="shared" si="6"/>
        <v>1250</v>
      </c>
      <c r="K23" s="38"/>
      <c r="L23" s="38"/>
      <c r="M23" s="38"/>
      <c r="N23" s="38"/>
      <c r="O23" s="7">
        <f t="shared" si="7"/>
        <v>9400</v>
      </c>
      <c r="P23" s="8"/>
      <c r="Q23" s="74"/>
      <c r="R23" s="77"/>
      <c r="S23" s="64"/>
      <c r="T23" s="53"/>
      <c r="U23" s="64"/>
    </row>
    <row r="24" spans="1:21">
      <c r="A24" s="64"/>
      <c r="B24" s="66"/>
      <c r="C24" s="6" t="s">
        <v>93</v>
      </c>
      <c r="D24" s="43">
        <f t="shared" si="4"/>
        <v>26250</v>
      </c>
      <c r="E24" s="23" t="s">
        <v>93</v>
      </c>
      <c r="F24" s="7">
        <v>10000</v>
      </c>
      <c r="G24" s="37">
        <f t="shared" si="5"/>
        <v>5000</v>
      </c>
      <c r="H24" s="39"/>
      <c r="I24" s="39"/>
      <c r="J24" s="39">
        <f t="shared" si="6"/>
        <v>1250</v>
      </c>
      <c r="K24" s="38"/>
      <c r="L24" s="38"/>
      <c r="M24" s="38"/>
      <c r="N24" s="38"/>
      <c r="O24" s="7">
        <f t="shared" si="7"/>
        <v>10000</v>
      </c>
      <c r="P24" s="8"/>
      <c r="Q24" s="75"/>
      <c r="R24" s="78"/>
      <c r="S24" s="65"/>
      <c r="T24" s="53"/>
      <c r="U24" s="65"/>
    </row>
    <row r="25" spans="1:21" ht="15.75" customHeight="1">
      <c r="A25" s="64"/>
      <c r="B25" s="67" t="s">
        <v>5</v>
      </c>
      <c r="C25" s="18" t="s">
        <v>53</v>
      </c>
      <c r="D25" s="44">
        <f t="shared" si="4"/>
        <v>25312.5</v>
      </c>
      <c r="E25" s="24" t="s">
        <v>53</v>
      </c>
      <c r="F25" s="19">
        <v>12500</v>
      </c>
      <c r="G25" s="37">
        <f t="shared" si="5"/>
        <v>6250</v>
      </c>
      <c r="H25" s="38"/>
      <c r="I25" s="38"/>
      <c r="J25" s="39">
        <f t="shared" si="6"/>
        <v>1562.5</v>
      </c>
      <c r="K25" s="38"/>
      <c r="L25" s="38"/>
      <c r="M25" s="38"/>
      <c r="N25" s="38"/>
      <c r="O25" s="19">
        <f>F25*0.4</f>
        <v>5000</v>
      </c>
      <c r="P25" s="20"/>
      <c r="Q25" s="79" t="s">
        <v>36</v>
      </c>
      <c r="R25" s="82" t="s">
        <v>255</v>
      </c>
      <c r="S25" s="101" t="s">
        <v>243</v>
      </c>
      <c r="T25" s="53" t="s">
        <v>249</v>
      </c>
      <c r="U25" s="63"/>
    </row>
    <row r="26" spans="1:21">
      <c r="A26" s="64"/>
      <c r="B26" s="67"/>
      <c r="C26" s="18" t="s">
        <v>54</v>
      </c>
      <c r="D26" s="44">
        <f t="shared" si="4"/>
        <v>25832.5</v>
      </c>
      <c r="E26" s="24" t="s">
        <v>54</v>
      </c>
      <c r="F26" s="19">
        <v>12500</v>
      </c>
      <c r="G26" s="37">
        <f t="shared" si="5"/>
        <v>6250</v>
      </c>
      <c r="H26" s="38"/>
      <c r="I26" s="38"/>
      <c r="J26" s="39">
        <f t="shared" si="6"/>
        <v>1562.5</v>
      </c>
      <c r="K26" s="38"/>
      <c r="L26" s="38"/>
      <c r="M26" s="38"/>
      <c r="N26" s="38"/>
      <c r="O26" s="19">
        <v>5520</v>
      </c>
      <c r="P26" s="20"/>
      <c r="Q26" s="80"/>
      <c r="R26" s="83"/>
      <c r="S26" s="102"/>
      <c r="T26" s="53"/>
      <c r="U26" s="64"/>
    </row>
    <row r="27" spans="1:21">
      <c r="A27" s="64"/>
      <c r="B27" s="67"/>
      <c r="C27" s="18" t="s">
        <v>55</v>
      </c>
      <c r="D27" s="44">
        <f t="shared" si="4"/>
        <v>26552.5</v>
      </c>
      <c r="E27" s="24" t="s">
        <v>55</v>
      </c>
      <c r="F27" s="19">
        <v>12500</v>
      </c>
      <c r="G27" s="37">
        <f t="shared" si="5"/>
        <v>6250</v>
      </c>
      <c r="H27" s="38"/>
      <c r="I27" s="38"/>
      <c r="J27" s="39">
        <f t="shared" si="6"/>
        <v>1562.5</v>
      </c>
      <c r="K27" s="38"/>
      <c r="L27" s="38"/>
      <c r="M27" s="38"/>
      <c r="N27" s="38"/>
      <c r="O27" s="19">
        <v>6240</v>
      </c>
      <c r="P27" s="20"/>
      <c r="Q27" s="80"/>
      <c r="R27" s="83"/>
      <c r="S27" s="102"/>
      <c r="T27" s="53"/>
      <c r="U27" s="64"/>
    </row>
    <row r="28" spans="1:21">
      <c r="A28" s="64"/>
      <c r="B28" s="67"/>
      <c r="C28" s="18" t="s">
        <v>56</v>
      </c>
      <c r="D28" s="44">
        <f t="shared" si="4"/>
        <v>27272.5</v>
      </c>
      <c r="E28" s="24" t="s">
        <v>56</v>
      </c>
      <c r="F28" s="19">
        <v>12500</v>
      </c>
      <c r="G28" s="37">
        <f t="shared" si="5"/>
        <v>6250</v>
      </c>
      <c r="H28" s="38"/>
      <c r="I28" s="38"/>
      <c r="J28" s="39">
        <f t="shared" si="6"/>
        <v>1562.5</v>
      </c>
      <c r="K28" s="38"/>
      <c r="L28" s="38"/>
      <c r="M28" s="38"/>
      <c r="N28" s="38"/>
      <c r="O28" s="19">
        <v>6960</v>
      </c>
      <c r="P28" s="20"/>
      <c r="Q28" s="80"/>
      <c r="R28" s="83"/>
      <c r="S28" s="102"/>
      <c r="T28" s="53"/>
      <c r="U28" s="64"/>
    </row>
    <row r="29" spans="1:21">
      <c r="A29" s="64"/>
      <c r="B29" s="67"/>
      <c r="C29" s="18" t="s">
        <v>57</v>
      </c>
      <c r="D29" s="44">
        <f t="shared" si="4"/>
        <v>27992.5</v>
      </c>
      <c r="E29" s="24" t="s">
        <v>57</v>
      </c>
      <c r="F29" s="19">
        <v>12500</v>
      </c>
      <c r="G29" s="37">
        <f t="shared" si="5"/>
        <v>6250</v>
      </c>
      <c r="H29" s="38"/>
      <c r="I29" s="38"/>
      <c r="J29" s="39">
        <f t="shared" si="6"/>
        <v>1562.5</v>
      </c>
      <c r="K29" s="38"/>
      <c r="L29" s="38"/>
      <c r="M29" s="38"/>
      <c r="N29" s="38"/>
      <c r="O29" s="19">
        <v>7680</v>
      </c>
      <c r="P29" s="20"/>
      <c r="Q29" s="80"/>
      <c r="R29" s="83"/>
      <c r="S29" s="102"/>
      <c r="T29" s="53"/>
      <c r="U29" s="64"/>
    </row>
    <row r="30" spans="1:21">
      <c r="A30" s="64"/>
      <c r="B30" s="67"/>
      <c r="C30" s="18" t="s">
        <v>58</v>
      </c>
      <c r="D30" s="44">
        <f t="shared" si="4"/>
        <v>28712.5</v>
      </c>
      <c r="E30" s="24" t="s">
        <v>58</v>
      </c>
      <c r="F30" s="19">
        <v>12500</v>
      </c>
      <c r="G30" s="37">
        <f t="shared" si="5"/>
        <v>6250</v>
      </c>
      <c r="H30" s="38"/>
      <c r="I30" s="38"/>
      <c r="J30" s="39">
        <f t="shared" si="6"/>
        <v>1562.5</v>
      </c>
      <c r="K30" s="38"/>
      <c r="L30" s="38"/>
      <c r="M30" s="38"/>
      <c r="N30" s="38"/>
      <c r="O30" s="19">
        <v>8400</v>
      </c>
      <c r="P30" s="20"/>
      <c r="Q30" s="80"/>
      <c r="R30" s="83"/>
      <c r="S30" s="102"/>
      <c r="T30" s="53"/>
      <c r="U30" s="64"/>
    </row>
    <row r="31" spans="1:21">
      <c r="A31" s="64"/>
      <c r="B31" s="67"/>
      <c r="C31" s="18" t="s">
        <v>59</v>
      </c>
      <c r="D31" s="44">
        <f t="shared" si="4"/>
        <v>29432.5</v>
      </c>
      <c r="E31" s="24" t="s">
        <v>59</v>
      </c>
      <c r="F31" s="19">
        <v>12500</v>
      </c>
      <c r="G31" s="37">
        <f t="shared" si="5"/>
        <v>6250</v>
      </c>
      <c r="H31" s="38"/>
      <c r="I31" s="38"/>
      <c r="J31" s="39">
        <f t="shared" si="6"/>
        <v>1562.5</v>
      </c>
      <c r="K31" s="38"/>
      <c r="L31" s="38"/>
      <c r="M31" s="38"/>
      <c r="N31" s="38"/>
      <c r="O31" s="19">
        <v>9120</v>
      </c>
      <c r="P31" s="20"/>
      <c r="Q31" s="80"/>
      <c r="R31" s="83"/>
      <c r="S31" s="102"/>
      <c r="T31" s="53"/>
      <c r="U31" s="64"/>
    </row>
    <row r="32" spans="1:21">
      <c r="A32" s="64"/>
      <c r="B32" s="67"/>
      <c r="C32" s="18" t="s">
        <v>60</v>
      </c>
      <c r="D32" s="44">
        <f t="shared" si="4"/>
        <v>30152.5</v>
      </c>
      <c r="E32" s="24" t="s">
        <v>60</v>
      </c>
      <c r="F32" s="19">
        <v>12500</v>
      </c>
      <c r="G32" s="37">
        <f t="shared" si="5"/>
        <v>6250</v>
      </c>
      <c r="H32" s="38"/>
      <c r="I32" s="38"/>
      <c r="J32" s="39">
        <f t="shared" si="6"/>
        <v>1562.5</v>
      </c>
      <c r="K32" s="38"/>
      <c r="L32" s="38"/>
      <c r="M32" s="38"/>
      <c r="N32" s="38"/>
      <c r="O32" s="19">
        <v>9840</v>
      </c>
      <c r="P32" s="20"/>
      <c r="Q32" s="80"/>
      <c r="R32" s="83"/>
      <c r="S32" s="102"/>
      <c r="T32" s="53"/>
      <c r="U32" s="64"/>
    </row>
    <row r="33" spans="1:21">
      <c r="A33" s="64"/>
      <c r="B33" s="67"/>
      <c r="C33" s="18" t="s">
        <v>61</v>
      </c>
      <c r="D33" s="44">
        <f t="shared" si="4"/>
        <v>30872.5</v>
      </c>
      <c r="E33" s="24" t="s">
        <v>61</v>
      </c>
      <c r="F33" s="19">
        <v>12500</v>
      </c>
      <c r="G33" s="37">
        <f t="shared" si="5"/>
        <v>6250</v>
      </c>
      <c r="H33" s="38"/>
      <c r="I33" s="38"/>
      <c r="J33" s="39">
        <f t="shared" si="6"/>
        <v>1562.5</v>
      </c>
      <c r="K33" s="38"/>
      <c r="L33" s="38"/>
      <c r="M33" s="38"/>
      <c r="N33" s="38"/>
      <c r="O33" s="19">
        <v>10560</v>
      </c>
      <c r="P33" s="20"/>
      <c r="Q33" s="80"/>
      <c r="R33" s="83"/>
      <c r="S33" s="102"/>
      <c r="T33" s="53"/>
      <c r="U33" s="64"/>
    </row>
    <row r="34" spans="1:21">
      <c r="A34" s="64"/>
      <c r="B34" s="67"/>
      <c r="C34" s="18" t="s">
        <v>62</v>
      </c>
      <c r="D34" s="44">
        <f t="shared" si="4"/>
        <v>31592.5</v>
      </c>
      <c r="E34" s="24" t="s">
        <v>62</v>
      </c>
      <c r="F34" s="19">
        <v>12500</v>
      </c>
      <c r="G34" s="37">
        <f t="shared" si="5"/>
        <v>6250</v>
      </c>
      <c r="H34" s="38"/>
      <c r="I34" s="38"/>
      <c r="J34" s="39">
        <f t="shared" si="6"/>
        <v>1562.5</v>
      </c>
      <c r="K34" s="38"/>
      <c r="L34" s="38"/>
      <c r="M34" s="38"/>
      <c r="N34" s="38"/>
      <c r="O34" s="19">
        <v>11280</v>
      </c>
      <c r="P34" s="20"/>
      <c r="Q34" s="80"/>
      <c r="R34" s="83"/>
      <c r="S34" s="102"/>
      <c r="T34" s="53"/>
      <c r="U34" s="64"/>
    </row>
    <row r="35" spans="1:21">
      <c r="A35" s="64"/>
      <c r="B35" s="67"/>
      <c r="C35" s="18" t="s">
        <v>94</v>
      </c>
      <c r="D35" s="44">
        <f t="shared" si="4"/>
        <v>32312.5</v>
      </c>
      <c r="E35" s="24" t="s">
        <v>94</v>
      </c>
      <c r="F35" s="19">
        <v>12500</v>
      </c>
      <c r="G35" s="37">
        <f t="shared" si="5"/>
        <v>6250</v>
      </c>
      <c r="H35" s="38"/>
      <c r="I35" s="38"/>
      <c r="J35" s="39">
        <f t="shared" si="6"/>
        <v>1562.5</v>
      </c>
      <c r="K35" s="38"/>
      <c r="L35" s="38"/>
      <c r="M35" s="38"/>
      <c r="N35" s="38"/>
      <c r="O35" s="19">
        <v>12000</v>
      </c>
      <c r="P35" s="20"/>
      <c r="Q35" s="81"/>
      <c r="R35" s="84"/>
      <c r="S35" s="103"/>
      <c r="T35" s="53"/>
      <c r="U35" s="65"/>
    </row>
    <row r="36" spans="1:21">
      <c r="A36" s="64"/>
      <c r="B36" s="71" t="s">
        <v>6</v>
      </c>
      <c r="C36" s="9" t="s">
        <v>63</v>
      </c>
      <c r="D36" s="45">
        <f t="shared" si="4"/>
        <v>30375</v>
      </c>
      <c r="E36" s="25" t="s">
        <v>63</v>
      </c>
      <c r="F36" s="10">
        <v>15000</v>
      </c>
      <c r="G36" s="37">
        <f t="shared" si="5"/>
        <v>7500</v>
      </c>
      <c r="H36" s="38"/>
      <c r="I36" s="38"/>
      <c r="J36" s="39">
        <f t="shared" si="6"/>
        <v>1875</v>
      </c>
      <c r="K36" s="38"/>
      <c r="L36" s="38"/>
      <c r="M36" s="38"/>
      <c r="N36" s="38"/>
      <c r="O36" s="10">
        <v>6000</v>
      </c>
      <c r="P36" s="11"/>
      <c r="Q36" s="85" t="s">
        <v>36</v>
      </c>
      <c r="R36" s="88" t="s">
        <v>248</v>
      </c>
      <c r="S36" s="101" t="s">
        <v>242</v>
      </c>
      <c r="T36" s="54" t="s">
        <v>258</v>
      </c>
      <c r="U36" s="63"/>
    </row>
    <row r="37" spans="1:21">
      <c r="A37" s="64"/>
      <c r="B37" s="71"/>
      <c r="C37" s="9" t="s">
        <v>64</v>
      </c>
      <c r="D37" s="45">
        <f t="shared" si="4"/>
        <v>31375</v>
      </c>
      <c r="E37" s="25" t="s">
        <v>64</v>
      </c>
      <c r="F37" s="10">
        <v>15000</v>
      </c>
      <c r="G37" s="37">
        <f t="shared" si="5"/>
        <v>7500</v>
      </c>
      <c r="H37" s="38"/>
      <c r="I37" s="38"/>
      <c r="J37" s="39">
        <f t="shared" si="6"/>
        <v>1875</v>
      </c>
      <c r="K37" s="38"/>
      <c r="L37" s="38"/>
      <c r="M37" s="38"/>
      <c r="N37" s="38"/>
      <c r="O37" s="10">
        <v>7000</v>
      </c>
      <c r="P37" s="11"/>
      <c r="Q37" s="86"/>
      <c r="R37" s="89"/>
      <c r="S37" s="104"/>
      <c r="T37" s="54"/>
      <c r="U37" s="64"/>
    </row>
    <row r="38" spans="1:21">
      <c r="A38" s="64"/>
      <c r="B38" s="71"/>
      <c r="C38" s="9" t="s">
        <v>65</v>
      </c>
      <c r="D38" s="45">
        <f t="shared" si="4"/>
        <v>32375</v>
      </c>
      <c r="E38" s="25" t="s">
        <v>65</v>
      </c>
      <c r="F38" s="10">
        <v>15000</v>
      </c>
      <c r="G38" s="37">
        <f t="shared" si="5"/>
        <v>7500</v>
      </c>
      <c r="H38" s="38"/>
      <c r="I38" s="38"/>
      <c r="J38" s="39">
        <f t="shared" si="6"/>
        <v>1875</v>
      </c>
      <c r="K38" s="38"/>
      <c r="L38" s="38"/>
      <c r="M38" s="38"/>
      <c r="N38" s="38"/>
      <c r="O38" s="10">
        <v>8000</v>
      </c>
      <c r="P38" s="11"/>
      <c r="Q38" s="86"/>
      <c r="R38" s="89"/>
      <c r="S38" s="104"/>
      <c r="T38" s="54"/>
      <c r="U38" s="64"/>
    </row>
    <row r="39" spans="1:21">
      <c r="A39" s="64"/>
      <c r="B39" s="71"/>
      <c r="C39" s="9" t="s">
        <v>66</v>
      </c>
      <c r="D39" s="45">
        <f t="shared" si="4"/>
        <v>33375</v>
      </c>
      <c r="E39" s="25" t="s">
        <v>66</v>
      </c>
      <c r="F39" s="10">
        <v>15000</v>
      </c>
      <c r="G39" s="37">
        <f t="shared" si="5"/>
        <v>7500</v>
      </c>
      <c r="H39" s="38"/>
      <c r="I39" s="38"/>
      <c r="J39" s="39">
        <f t="shared" si="6"/>
        <v>1875</v>
      </c>
      <c r="K39" s="38"/>
      <c r="L39" s="38"/>
      <c r="M39" s="38"/>
      <c r="N39" s="38"/>
      <c r="O39" s="10">
        <v>9000</v>
      </c>
      <c r="P39" s="11"/>
      <c r="Q39" s="86"/>
      <c r="R39" s="89"/>
      <c r="S39" s="104"/>
      <c r="T39" s="54"/>
      <c r="U39" s="64"/>
    </row>
    <row r="40" spans="1:21">
      <c r="A40" s="64"/>
      <c r="B40" s="71"/>
      <c r="C40" s="9" t="s">
        <v>67</v>
      </c>
      <c r="D40" s="45">
        <f t="shared" si="4"/>
        <v>34375</v>
      </c>
      <c r="E40" s="25" t="s">
        <v>67</v>
      </c>
      <c r="F40" s="10">
        <v>15000</v>
      </c>
      <c r="G40" s="37">
        <f t="shared" si="5"/>
        <v>7500</v>
      </c>
      <c r="H40" s="38"/>
      <c r="I40" s="38"/>
      <c r="J40" s="39">
        <f t="shared" si="6"/>
        <v>1875</v>
      </c>
      <c r="K40" s="38"/>
      <c r="L40" s="38"/>
      <c r="M40" s="38"/>
      <c r="N40" s="38"/>
      <c r="O40" s="10">
        <v>10000</v>
      </c>
      <c r="P40" s="11"/>
      <c r="Q40" s="86"/>
      <c r="R40" s="89"/>
      <c r="S40" s="104"/>
      <c r="T40" s="54"/>
      <c r="U40" s="64"/>
    </row>
    <row r="41" spans="1:21">
      <c r="A41" s="64"/>
      <c r="B41" s="71"/>
      <c r="C41" s="9" t="s">
        <v>68</v>
      </c>
      <c r="D41" s="45">
        <f t="shared" si="4"/>
        <v>35375</v>
      </c>
      <c r="E41" s="25" t="s">
        <v>68</v>
      </c>
      <c r="F41" s="10">
        <v>15000</v>
      </c>
      <c r="G41" s="37">
        <f t="shared" si="5"/>
        <v>7500</v>
      </c>
      <c r="H41" s="38"/>
      <c r="I41" s="38"/>
      <c r="J41" s="39">
        <f t="shared" si="6"/>
        <v>1875</v>
      </c>
      <c r="K41" s="38"/>
      <c r="L41" s="38"/>
      <c r="M41" s="38"/>
      <c r="N41" s="38"/>
      <c r="O41" s="10">
        <v>11000</v>
      </c>
      <c r="P41" s="11"/>
      <c r="Q41" s="86"/>
      <c r="R41" s="89"/>
      <c r="S41" s="104"/>
      <c r="T41" s="54"/>
      <c r="U41" s="64"/>
    </row>
    <row r="42" spans="1:21">
      <c r="A42" s="64"/>
      <c r="B42" s="71"/>
      <c r="C42" s="9" t="s">
        <v>69</v>
      </c>
      <c r="D42" s="45">
        <f t="shared" si="4"/>
        <v>36375</v>
      </c>
      <c r="E42" s="25" t="s">
        <v>69</v>
      </c>
      <c r="F42" s="10">
        <v>15000</v>
      </c>
      <c r="G42" s="37">
        <f t="shared" si="5"/>
        <v>7500</v>
      </c>
      <c r="H42" s="38"/>
      <c r="I42" s="38"/>
      <c r="J42" s="39">
        <f t="shared" si="6"/>
        <v>1875</v>
      </c>
      <c r="K42" s="38"/>
      <c r="L42" s="38"/>
      <c r="M42" s="38"/>
      <c r="N42" s="38"/>
      <c r="O42" s="10">
        <v>12000</v>
      </c>
      <c r="P42" s="11"/>
      <c r="Q42" s="86"/>
      <c r="R42" s="89"/>
      <c r="S42" s="104"/>
      <c r="T42" s="54"/>
      <c r="U42" s="64"/>
    </row>
    <row r="43" spans="1:21">
      <c r="A43" s="64"/>
      <c r="B43" s="71"/>
      <c r="C43" s="9" t="s">
        <v>70</v>
      </c>
      <c r="D43" s="45">
        <f t="shared" si="4"/>
        <v>37375</v>
      </c>
      <c r="E43" s="25" t="s">
        <v>70</v>
      </c>
      <c r="F43" s="10">
        <v>15000</v>
      </c>
      <c r="G43" s="37">
        <f t="shared" si="5"/>
        <v>7500</v>
      </c>
      <c r="H43" s="38"/>
      <c r="I43" s="38"/>
      <c r="J43" s="39">
        <f t="shared" si="6"/>
        <v>1875</v>
      </c>
      <c r="K43" s="38"/>
      <c r="L43" s="38"/>
      <c r="M43" s="38"/>
      <c r="N43" s="38"/>
      <c r="O43" s="10">
        <v>13000</v>
      </c>
      <c r="P43" s="11"/>
      <c r="Q43" s="86"/>
      <c r="R43" s="89"/>
      <c r="S43" s="104"/>
      <c r="T43" s="54"/>
      <c r="U43" s="64"/>
    </row>
    <row r="44" spans="1:21">
      <c r="A44" s="64"/>
      <c r="B44" s="71"/>
      <c r="C44" s="9" t="s">
        <v>71</v>
      </c>
      <c r="D44" s="45">
        <f t="shared" si="4"/>
        <v>38375</v>
      </c>
      <c r="E44" s="25" t="s">
        <v>71</v>
      </c>
      <c r="F44" s="10">
        <v>15000</v>
      </c>
      <c r="G44" s="37">
        <f t="shared" si="5"/>
        <v>7500</v>
      </c>
      <c r="H44" s="38"/>
      <c r="I44" s="38"/>
      <c r="J44" s="39">
        <f t="shared" si="6"/>
        <v>1875</v>
      </c>
      <c r="K44" s="38"/>
      <c r="L44" s="38"/>
      <c r="M44" s="38"/>
      <c r="N44" s="38"/>
      <c r="O44" s="10">
        <v>14000</v>
      </c>
      <c r="P44" s="11"/>
      <c r="Q44" s="86"/>
      <c r="R44" s="89"/>
      <c r="S44" s="104"/>
      <c r="T44" s="54"/>
      <c r="U44" s="64"/>
    </row>
    <row r="45" spans="1:21">
      <c r="A45" s="64"/>
      <c r="B45" s="71"/>
      <c r="C45" s="9" t="s">
        <v>72</v>
      </c>
      <c r="D45" s="45">
        <f t="shared" si="4"/>
        <v>39375</v>
      </c>
      <c r="E45" s="25" t="s">
        <v>72</v>
      </c>
      <c r="F45" s="10">
        <v>15000</v>
      </c>
      <c r="G45" s="37">
        <f t="shared" si="5"/>
        <v>7500</v>
      </c>
      <c r="H45" s="38"/>
      <c r="I45" s="38"/>
      <c r="J45" s="39">
        <f t="shared" si="6"/>
        <v>1875</v>
      </c>
      <c r="K45" s="38"/>
      <c r="L45" s="38"/>
      <c r="M45" s="38"/>
      <c r="N45" s="38"/>
      <c r="O45" s="10">
        <v>15000</v>
      </c>
      <c r="P45" s="11"/>
      <c r="Q45" s="86"/>
      <c r="R45" s="89"/>
      <c r="S45" s="104"/>
      <c r="T45" s="54"/>
      <c r="U45" s="64"/>
    </row>
    <row r="46" spans="1:21">
      <c r="A46" s="65"/>
      <c r="B46" s="71"/>
      <c r="C46" s="9" t="s">
        <v>95</v>
      </c>
      <c r="D46" s="45">
        <f t="shared" ref="D46:D77" si="8">SUM(F46:O46)</f>
        <v>40375</v>
      </c>
      <c r="E46" s="25" t="s">
        <v>95</v>
      </c>
      <c r="F46" s="10">
        <v>15000</v>
      </c>
      <c r="G46" s="37">
        <f t="shared" si="5"/>
        <v>7500</v>
      </c>
      <c r="H46" s="38"/>
      <c r="I46" s="38"/>
      <c r="J46" s="39">
        <f t="shared" si="6"/>
        <v>1875</v>
      </c>
      <c r="K46" s="38"/>
      <c r="L46" s="38"/>
      <c r="M46" s="38"/>
      <c r="N46" s="38"/>
      <c r="O46" s="10">
        <v>16000</v>
      </c>
      <c r="P46" s="11"/>
      <c r="Q46" s="87"/>
      <c r="R46" s="90"/>
      <c r="S46" s="105"/>
      <c r="T46" s="54"/>
      <c r="U46" s="65"/>
    </row>
    <row r="47" spans="1:21">
      <c r="A47" s="53" t="s">
        <v>22</v>
      </c>
      <c r="B47" s="72" t="s">
        <v>7</v>
      </c>
      <c r="C47" s="12" t="s">
        <v>73</v>
      </c>
      <c r="D47" s="42">
        <f t="shared" si="8"/>
        <v>43000</v>
      </c>
      <c r="E47" s="26" t="s">
        <v>73</v>
      </c>
      <c r="F47" s="13">
        <v>20000</v>
      </c>
      <c r="G47" s="37">
        <f t="shared" si="5"/>
        <v>10000</v>
      </c>
      <c r="H47" s="38">
        <f>(F47+G47)/12</f>
        <v>2500</v>
      </c>
      <c r="I47" s="38"/>
      <c r="J47" s="39">
        <f t="shared" si="6"/>
        <v>2500</v>
      </c>
      <c r="K47" s="38"/>
      <c r="L47" s="38"/>
      <c r="M47" s="38"/>
      <c r="N47" s="38"/>
      <c r="O47" s="13">
        <v>8000</v>
      </c>
      <c r="P47" s="14"/>
      <c r="Q47" s="94"/>
      <c r="R47" s="97" t="s">
        <v>247</v>
      </c>
      <c r="S47" s="100" t="s">
        <v>241</v>
      </c>
      <c r="T47" s="53" t="s">
        <v>250</v>
      </c>
      <c r="U47" s="63"/>
    </row>
    <row r="48" spans="1:21">
      <c r="A48" s="53"/>
      <c r="B48" s="72"/>
      <c r="C48" s="12" t="s">
        <v>74</v>
      </c>
      <c r="D48" s="42">
        <f t="shared" si="8"/>
        <v>43600</v>
      </c>
      <c r="E48" s="26" t="s">
        <v>74</v>
      </c>
      <c r="F48" s="13">
        <v>20000</v>
      </c>
      <c r="G48" s="37">
        <f t="shared" si="5"/>
        <v>10000</v>
      </c>
      <c r="H48" s="38">
        <f t="shared" ref="H48:H111" si="9">(F48+G48)/12</f>
        <v>2500</v>
      </c>
      <c r="I48" s="38"/>
      <c r="J48" s="39">
        <f t="shared" si="6"/>
        <v>2500</v>
      </c>
      <c r="K48" s="38"/>
      <c r="L48" s="38"/>
      <c r="M48" s="38"/>
      <c r="N48" s="38"/>
      <c r="O48" s="13">
        <v>8600</v>
      </c>
      <c r="P48" s="14"/>
      <c r="Q48" s="95"/>
      <c r="R48" s="98"/>
      <c r="S48" s="64"/>
      <c r="T48" s="53"/>
      <c r="U48" s="64"/>
    </row>
    <row r="49" spans="1:21">
      <c r="A49" s="53"/>
      <c r="B49" s="72"/>
      <c r="C49" s="12" t="s">
        <v>75</v>
      </c>
      <c r="D49" s="42">
        <f t="shared" si="8"/>
        <v>44200</v>
      </c>
      <c r="E49" s="26" t="s">
        <v>75</v>
      </c>
      <c r="F49" s="13">
        <v>20000</v>
      </c>
      <c r="G49" s="37">
        <f t="shared" si="5"/>
        <v>10000</v>
      </c>
      <c r="H49" s="38">
        <f t="shared" si="9"/>
        <v>2500</v>
      </c>
      <c r="I49" s="38"/>
      <c r="J49" s="39">
        <f t="shared" si="6"/>
        <v>2500</v>
      </c>
      <c r="K49" s="38"/>
      <c r="L49" s="38"/>
      <c r="M49" s="38"/>
      <c r="N49" s="38"/>
      <c r="O49" s="13">
        <v>9200</v>
      </c>
      <c r="P49" s="14"/>
      <c r="Q49" s="95"/>
      <c r="R49" s="98"/>
      <c r="S49" s="64"/>
      <c r="T49" s="53"/>
      <c r="U49" s="64"/>
    </row>
    <row r="50" spans="1:21">
      <c r="A50" s="53"/>
      <c r="B50" s="72"/>
      <c r="C50" s="12" t="s">
        <v>76</v>
      </c>
      <c r="D50" s="42">
        <f t="shared" si="8"/>
        <v>44800</v>
      </c>
      <c r="E50" s="26" t="s">
        <v>76</v>
      </c>
      <c r="F50" s="13">
        <v>20000</v>
      </c>
      <c r="G50" s="37">
        <f t="shared" si="5"/>
        <v>10000</v>
      </c>
      <c r="H50" s="38">
        <f t="shared" si="9"/>
        <v>2500</v>
      </c>
      <c r="I50" s="38"/>
      <c r="J50" s="39">
        <f t="shared" si="6"/>
        <v>2500</v>
      </c>
      <c r="K50" s="38"/>
      <c r="L50" s="38"/>
      <c r="M50" s="38"/>
      <c r="N50" s="38"/>
      <c r="O50" s="13">
        <v>9800</v>
      </c>
      <c r="P50" s="14"/>
      <c r="Q50" s="95"/>
      <c r="R50" s="98"/>
      <c r="S50" s="64"/>
      <c r="T50" s="53"/>
      <c r="U50" s="64"/>
    </row>
    <row r="51" spans="1:21">
      <c r="A51" s="53"/>
      <c r="B51" s="72"/>
      <c r="C51" s="12" t="s">
        <v>77</v>
      </c>
      <c r="D51" s="42">
        <f t="shared" si="8"/>
        <v>45400</v>
      </c>
      <c r="E51" s="26" t="s">
        <v>77</v>
      </c>
      <c r="F51" s="13">
        <v>20000</v>
      </c>
      <c r="G51" s="37">
        <f t="shared" si="5"/>
        <v>10000</v>
      </c>
      <c r="H51" s="38">
        <f t="shared" si="9"/>
        <v>2500</v>
      </c>
      <c r="I51" s="38"/>
      <c r="J51" s="39">
        <f t="shared" si="6"/>
        <v>2500</v>
      </c>
      <c r="K51" s="38"/>
      <c r="L51" s="38"/>
      <c r="M51" s="38"/>
      <c r="N51" s="38"/>
      <c r="O51" s="13">
        <v>10400</v>
      </c>
      <c r="P51" s="14"/>
      <c r="Q51" s="95"/>
      <c r="R51" s="98"/>
      <c r="S51" s="64"/>
      <c r="T51" s="53"/>
      <c r="U51" s="64"/>
    </row>
    <row r="52" spans="1:21">
      <c r="A52" s="53"/>
      <c r="B52" s="72"/>
      <c r="C52" s="12" t="s">
        <v>78</v>
      </c>
      <c r="D52" s="42">
        <f t="shared" si="8"/>
        <v>46000</v>
      </c>
      <c r="E52" s="26" t="s">
        <v>78</v>
      </c>
      <c r="F52" s="13">
        <v>20000</v>
      </c>
      <c r="G52" s="37">
        <f t="shared" si="5"/>
        <v>10000</v>
      </c>
      <c r="H52" s="38">
        <f t="shared" si="9"/>
        <v>2500</v>
      </c>
      <c r="I52" s="38"/>
      <c r="J52" s="39">
        <f t="shared" si="6"/>
        <v>2500</v>
      </c>
      <c r="K52" s="38"/>
      <c r="L52" s="38"/>
      <c r="M52" s="38"/>
      <c r="N52" s="38"/>
      <c r="O52" s="13">
        <v>11000</v>
      </c>
      <c r="P52" s="14"/>
      <c r="Q52" s="95"/>
      <c r="R52" s="98"/>
      <c r="S52" s="64"/>
      <c r="T52" s="53"/>
      <c r="U52" s="64"/>
    </row>
    <row r="53" spans="1:21">
      <c r="A53" s="53"/>
      <c r="B53" s="72"/>
      <c r="C53" s="12" t="s">
        <v>79</v>
      </c>
      <c r="D53" s="42">
        <f t="shared" si="8"/>
        <v>46600</v>
      </c>
      <c r="E53" s="26" t="s">
        <v>79</v>
      </c>
      <c r="F53" s="13">
        <v>20000</v>
      </c>
      <c r="G53" s="37">
        <f t="shared" si="5"/>
        <v>10000</v>
      </c>
      <c r="H53" s="38">
        <f t="shared" si="9"/>
        <v>2500</v>
      </c>
      <c r="I53" s="38"/>
      <c r="J53" s="39">
        <f t="shared" si="6"/>
        <v>2500</v>
      </c>
      <c r="K53" s="38"/>
      <c r="L53" s="38"/>
      <c r="M53" s="38"/>
      <c r="N53" s="38"/>
      <c r="O53" s="13">
        <v>11600</v>
      </c>
      <c r="P53" s="14"/>
      <c r="Q53" s="95"/>
      <c r="R53" s="98"/>
      <c r="S53" s="64"/>
      <c r="T53" s="53"/>
      <c r="U53" s="64"/>
    </row>
    <row r="54" spans="1:21">
      <c r="A54" s="53"/>
      <c r="B54" s="72"/>
      <c r="C54" s="12" t="s">
        <v>80</v>
      </c>
      <c r="D54" s="42">
        <f t="shared" si="8"/>
        <v>47200</v>
      </c>
      <c r="E54" s="26" t="s">
        <v>80</v>
      </c>
      <c r="F54" s="13">
        <v>20000</v>
      </c>
      <c r="G54" s="37">
        <f t="shared" si="5"/>
        <v>10000</v>
      </c>
      <c r="H54" s="38">
        <f t="shared" si="9"/>
        <v>2500</v>
      </c>
      <c r="I54" s="38"/>
      <c r="J54" s="39">
        <f t="shared" si="6"/>
        <v>2500</v>
      </c>
      <c r="K54" s="38"/>
      <c r="L54" s="38"/>
      <c r="M54" s="38"/>
      <c r="N54" s="38"/>
      <c r="O54" s="13">
        <v>12200</v>
      </c>
      <c r="P54" s="14"/>
      <c r="Q54" s="95"/>
      <c r="R54" s="98"/>
      <c r="S54" s="64"/>
      <c r="T54" s="53"/>
      <c r="U54" s="64"/>
    </row>
    <row r="55" spans="1:21">
      <c r="A55" s="53"/>
      <c r="B55" s="72"/>
      <c r="C55" s="12" t="s">
        <v>81</v>
      </c>
      <c r="D55" s="42">
        <f t="shared" si="8"/>
        <v>47800</v>
      </c>
      <c r="E55" s="26" t="s">
        <v>81</v>
      </c>
      <c r="F55" s="13">
        <v>20000</v>
      </c>
      <c r="G55" s="37">
        <f t="shared" si="5"/>
        <v>10000</v>
      </c>
      <c r="H55" s="38">
        <f t="shared" si="9"/>
        <v>2500</v>
      </c>
      <c r="I55" s="38"/>
      <c r="J55" s="39">
        <f t="shared" si="6"/>
        <v>2500</v>
      </c>
      <c r="K55" s="38"/>
      <c r="L55" s="38"/>
      <c r="M55" s="38"/>
      <c r="N55" s="38"/>
      <c r="O55" s="13">
        <v>12800</v>
      </c>
      <c r="P55" s="14"/>
      <c r="Q55" s="95"/>
      <c r="R55" s="98"/>
      <c r="S55" s="64"/>
      <c r="T55" s="53"/>
      <c r="U55" s="64"/>
    </row>
    <row r="56" spans="1:21">
      <c r="A56" s="53"/>
      <c r="B56" s="72"/>
      <c r="C56" s="12" t="s">
        <v>82</v>
      </c>
      <c r="D56" s="42">
        <f t="shared" si="8"/>
        <v>48400</v>
      </c>
      <c r="E56" s="26" t="s">
        <v>82</v>
      </c>
      <c r="F56" s="13">
        <v>20000</v>
      </c>
      <c r="G56" s="37">
        <f t="shared" si="5"/>
        <v>10000</v>
      </c>
      <c r="H56" s="38">
        <f t="shared" si="9"/>
        <v>2500</v>
      </c>
      <c r="I56" s="38"/>
      <c r="J56" s="39">
        <f t="shared" si="6"/>
        <v>2500</v>
      </c>
      <c r="K56" s="38"/>
      <c r="L56" s="38"/>
      <c r="M56" s="38"/>
      <c r="N56" s="38"/>
      <c r="O56" s="13">
        <v>13400</v>
      </c>
      <c r="P56" s="14"/>
      <c r="Q56" s="95"/>
      <c r="R56" s="98"/>
      <c r="S56" s="64"/>
      <c r="T56" s="53"/>
      <c r="U56" s="64"/>
    </row>
    <row r="57" spans="1:21">
      <c r="A57" s="53"/>
      <c r="B57" s="72"/>
      <c r="C57" s="12" t="s">
        <v>83</v>
      </c>
      <c r="D57" s="42">
        <f t="shared" si="8"/>
        <v>49000</v>
      </c>
      <c r="E57" s="26" t="s">
        <v>83</v>
      </c>
      <c r="F57" s="13">
        <v>20000</v>
      </c>
      <c r="G57" s="37">
        <f t="shared" si="5"/>
        <v>10000</v>
      </c>
      <c r="H57" s="38">
        <f t="shared" si="9"/>
        <v>2500</v>
      </c>
      <c r="I57" s="38"/>
      <c r="J57" s="39">
        <f t="shared" si="6"/>
        <v>2500</v>
      </c>
      <c r="K57" s="38"/>
      <c r="L57" s="38"/>
      <c r="M57" s="38"/>
      <c r="N57" s="38"/>
      <c r="O57" s="13">
        <v>14000</v>
      </c>
      <c r="P57" s="14"/>
      <c r="Q57" s="95"/>
      <c r="R57" s="98"/>
      <c r="S57" s="64"/>
      <c r="T57" s="53"/>
      <c r="U57" s="64"/>
    </row>
    <row r="58" spans="1:21">
      <c r="A58" s="53"/>
      <c r="B58" s="72"/>
      <c r="C58" s="12" t="s">
        <v>84</v>
      </c>
      <c r="D58" s="42">
        <f t="shared" si="8"/>
        <v>49600</v>
      </c>
      <c r="E58" s="26" t="s">
        <v>84</v>
      </c>
      <c r="F58" s="13">
        <v>20000</v>
      </c>
      <c r="G58" s="37">
        <f t="shared" si="5"/>
        <v>10000</v>
      </c>
      <c r="H58" s="38">
        <f t="shared" si="9"/>
        <v>2500</v>
      </c>
      <c r="I58" s="38"/>
      <c r="J58" s="39">
        <f t="shared" si="6"/>
        <v>2500</v>
      </c>
      <c r="K58" s="38"/>
      <c r="L58" s="38"/>
      <c r="M58" s="38"/>
      <c r="N58" s="38"/>
      <c r="O58" s="13">
        <v>14600</v>
      </c>
      <c r="P58" s="14"/>
      <c r="Q58" s="95"/>
      <c r="R58" s="98"/>
      <c r="S58" s="64"/>
      <c r="T58" s="53"/>
      <c r="U58" s="64"/>
    </row>
    <row r="59" spans="1:21">
      <c r="A59" s="53"/>
      <c r="B59" s="72"/>
      <c r="C59" s="12" t="s">
        <v>85</v>
      </c>
      <c r="D59" s="42">
        <f t="shared" si="8"/>
        <v>50200</v>
      </c>
      <c r="E59" s="26" t="s">
        <v>85</v>
      </c>
      <c r="F59" s="13">
        <v>20000</v>
      </c>
      <c r="G59" s="37">
        <f t="shared" si="5"/>
        <v>10000</v>
      </c>
      <c r="H59" s="38">
        <f t="shared" si="9"/>
        <v>2500</v>
      </c>
      <c r="I59" s="38"/>
      <c r="J59" s="39">
        <f t="shared" si="6"/>
        <v>2500</v>
      </c>
      <c r="K59" s="38"/>
      <c r="L59" s="38"/>
      <c r="M59" s="38"/>
      <c r="N59" s="38"/>
      <c r="O59" s="13">
        <v>15200</v>
      </c>
      <c r="P59" s="14"/>
      <c r="Q59" s="95"/>
      <c r="R59" s="98"/>
      <c r="S59" s="64"/>
      <c r="T59" s="53"/>
      <c r="U59" s="64"/>
    </row>
    <row r="60" spans="1:21">
      <c r="A60" s="53"/>
      <c r="B60" s="72"/>
      <c r="C60" s="12" t="s">
        <v>86</v>
      </c>
      <c r="D60" s="42">
        <f t="shared" si="8"/>
        <v>50800</v>
      </c>
      <c r="E60" s="26" t="s">
        <v>86</v>
      </c>
      <c r="F60" s="13">
        <v>20000</v>
      </c>
      <c r="G60" s="37">
        <f t="shared" si="5"/>
        <v>10000</v>
      </c>
      <c r="H60" s="38">
        <f t="shared" si="9"/>
        <v>2500</v>
      </c>
      <c r="I60" s="38"/>
      <c r="J60" s="39">
        <f t="shared" si="6"/>
        <v>2500</v>
      </c>
      <c r="K60" s="38"/>
      <c r="L60" s="38"/>
      <c r="M60" s="38"/>
      <c r="N60" s="38"/>
      <c r="O60" s="13">
        <v>15800</v>
      </c>
      <c r="P60" s="14"/>
      <c r="Q60" s="95"/>
      <c r="R60" s="98"/>
      <c r="S60" s="64"/>
      <c r="T60" s="53"/>
      <c r="U60" s="64"/>
    </row>
    <row r="61" spans="1:21">
      <c r="A61" s="53"/>
      <c r="B61" s="72"/>
      <c r="C61" s="12" t="s">
        <v>87</v>
      </c>
      <c r="D61" s="42">
        <f t="shared" si="8"/>
        <v>51400</v>
      </c>
      <c r="E61" s="26" t="s">
        <v>87</v>
      </c>
      <c r="F61" s="13">
        <v>20000</v>
      </c>
      <c r="G61" s="37">
        <f t="shared" si="5"/>
        <v>10000</v>
      </c>
      <c r="H61" s="38">
        <f t="shared" si="9"/>
        <v>2500</v>
      </c>
      <c r="I61" s="38"/>
      <c r="J61" s="39">
        <f t="shared" si="6"/>
        <v>2500</v>
      </c>
      <c r="K61" s="38"/>
      <c r="L61" s="38"/>
      <c r="M61" s="38"/>
      <c r="N61" s="38"/>
      <c r="O61" s="13">
        <v>16400</v>
      </c>
      <c r="P61" s="14"/>
      <c r="Q61" s="95"/>
      <c r="R61" s="98"/>
      <c r="S61" s="64"/>
      <c r="T61" s="53"/>
      <c r="U61" s="64"/>
    </row>
    <row r="62" spans="1:21">
      <c r="A62" s="53"/>
      <c r="B62" s="72"/>
      <c r="C62" s="12" t="s">
        <v>88</v>
      </c>
      <c r="D62" s="42">
        <f t="shared" si="8"/>
        <v>52000</v>
      </c>
      <c r="E62" s="26" t="s">
        <v>88</v>
      </c>
      <c r="F62" s="13">
        <v>20000</v>
      </c>
      <c r="G62" s="37">
        <f t="shared" si="5"/>
        <v>10000</v>
      </c>
      <c r="H62" s="38">
        <f t="shared" si="9"/>
        <v>2500</v>
      </c>
      <c r="I62" s="38"/>
      <c r="J62" s="39">
        <f t="shared" si="6"/>
        <v>2500</v>
      </c>
      <c r="K62" s="38"/>
      <c r="L62" s="38"/>
      <c r="M62" s="38"/>
      <c r="N62" s="38"/>
      <c r="O62" s="13">
        <v>17000</v>
      </c>
      <c r="P62" s="14"/>
      <c r="Q62" s="95"/>
      <c r="R62" s="98"/>
      <c r="S62" s="64"/>
      <c r="T62" s="53"/>
      <c r="U62" s="64"/>
    </row>
    <row r="63" spans="1:21">
      <c r="A63" s="53"/>
      <c r="B63" s="72"/>
      <c r="C63" s="12" t="s">
        <v>89</v>
      </c>
      <c r="D63" s="42">
        <f t="shared" si="8"/>
        <v>52600</v>
      </c>
      <c r="E63" s="26" t="s">
        <v>89</v>
      </c>
      <c r="F63" s="13">
        <v>20000</v>
      </c>
      <c r="G63" s="37">
        <f t="shared" si="5"/>
        <v>10000</v>
      </c>
      <c r="H63" s="38">
        <f t="shared" si="9"/>
        <v>2500</v>
      </c>
      <c r="I63" s="38"/>
      <c r="J63" s="39">
        <f t="shared" si="6"/>
        <v>2500</v>
      </c>
      <c r="K63" s="38"/>
      <c r="L63" s="38"/>
      <c r="M63" s="38"/>
      <c r="N63" s="38"/>
      <c r="O63" s="13">
        <v>17600</v>
      </c>
      <c r="P63" s="14"/>
      <c r="Q63" s="95"/>
      <c r="R63" s="98"/>
      <c r="S63" s="64"/>
      <c r="T63" s="53"/>
      <c r="U63" s="64"/>
    </row>
    <row r="64" spans="1:21">
      <c r="A64" s="53"/>
      <c r="B64" s="72"/>
      <c r="C64" s="12" t="s">
        <v>90</v>
      </c>
      <c r="D64" s="42">
        <f t="shared" si="8"/>
        <v>53200</v>
      </c>
      <c r="E64" s="26" t="s">
        <v>90</v>
      </c>
      <c r="F64" s="13">
        <v>20000</v>
      </c>
      <c r="G64" s="37">
        <f t="shared" si="5"/>
        <v>10000</v>
      </c>
      <c r="H64" s="38">
        <f t="shared" si="9"/>
        <v>2500</v>
      </c>
      <c r="I64" s="38"/>
      <c r="J64" s="39">
        <f t="shared" si="6"/>
        <v>2500</v>
      </c>
      <c r="K64" s="38"/>
      <c r="L64" s="38"/>
      <c r="M64" s="38"/>
      <c r="N64" s="38"/>
      <c r="O64" s="13">
        <v>18200</v>
      </c>
      <c r="P64" s="14"/>
      <c r="Q64" s="95"/>
      <c r="R64" s="98"/>
      <c r="S64" s="64"/>
      <c r="T64" s="53"/>
      <c r="U64" s="64"/>
    </row>
    <row r="65" spans="1:21">
      <c r="A65" s="53"/>
      <c r="B65" s="72"/>
      <c r="C65" s="12" t="s">
        <v>91</v>
      </c>
      <c r="D65" s="42">
        <f t="shared" si="8"/>
        <v>53800</v>
      </c>
      <c r="E65" s="26" t="s">
        <v>91</v>
      </c>
      <c r="F65" s="13">
        <v>20000</v>
      </c>
      <c r="G65" s="37">
        <f t="shared" si="5"/>
        <v>10000</v>
      </c>
      <c r="H65" s="38">
        <f t="shared" si="9"/>
        <v>2500</v>
      </c>
      <c r="I65" s="38"/>
      <c r="J65" s="39">
        <f t="shared" si="6"/>
        <v>2500</v>
      </c>
      <c r="K65" s="38"/>
      <c r="L65" s="38"/>
      <c r="M65" s="38"/>
      <c r="N65" s="38"/>
      <c r="O65" s="13">
        <v>18800</v>
      </c>
      <c r="P65" s="14"/>
      <c r="Q65" s="95"/>
      <c r="R65" s="98"/>
      <c r="S65" s="64"/>
      <c r="T65" s="53"/>
      <c r="U65" s="64"/>
    </row>
    <row r="66" spans="1:21">
      <c r="A66" s="53"/>
      <c r="B66" s="72"/>
      <c r="C66" s="12" t="s">
        <v>29</v>
      </c>
      <c r="D66" s="42">
        <f t="shared" si="8"/>
        <v>54400</v>
      </c>
      <c r="E66" s="26" t="s">
        <v>29</v>
      </c>
      <c r="F66" s="13">
        <v>20000</v>
      </c>
      <c r="G66" s="37">
        <f t="shared" si="5"/>
        <v>10000</v>
      </c>
      <c r="H66" s="38">
        <f t="shared" si="9"/>
        <v>2500</v>
      </c>
      <c r="I66" s="38"/>
      <c r="J66" s="39">
        <f t="shared" si="6"/>
        <v>2500</v>
      </c>
      <c r="K66" s="38"/>
      <c r="L66" s="38"/>
      <c r="M66" s="38"/>
      <c r="N66" s="38"/>
      <c r="O66" s="13">
        <v>19400</v>
      </c>
      <c r="P66" s="14"/>
      <c r="Q66" s="95"/>
      <c r="R66" s="98"/>
      <c r="S66" s="64"/>
      <c r="T66" s="53"/>
      <c r="U66" s="64"/>
    </row>
    <row r="67" spans="1:21">
      <c r="A67" s="53"/>
      <c r="B67" s="72"/>
      <c r="C67" s="12" t="s">
        <v>96</v>
      </c>
      <c r="D67" s="42">
        <f t="shared" si="8"/>
        <v>55000</v>
      </c>
      <c r="E67" s="26" t="s">
        <v>96</v>
      </c>
      <c r="F67" s="13">
        <v>20000</v>
      </c>
      <c r="G67" s="37">
        <f t="shared" si="5"/>
        <v>10000</v>
      </c>
      <c r="H67" s="38">
        <f t="shared" si="9"/>
        <v>2500</v>
      </c>
      <c r="I67" s="38"/>
      <c r="J67" s="39">
        <f t="shared" si="6"/>
        <v>2500</v>
      </c>
      <c r="K67" s="38"/>
      <c r="L67" s="38"/>
      <c r="M67" s="38"/>
      <c r="N67" s="38"/>
      <c r="O67" s="13">
        <v>20000</v>
      </c>
      <c r="P67" s="14"/>
      <c r="Q67" s="96"/>
      <c r="R67" s="99"/>
      <c r="S67" s="65"/>
      <c r="T67" s="53"/>
      <c r="U67" s="65"/>
    </row>
    <row r="68" spans="1:21">
      <c r="A68" s="53"/>
      <c r="B68" s="106" t="s">
        <v>8</v>
      </c>
      <c r="C68" s="15" t="s">
        <v>26</v>
      </c>
      <c r="D68" s="46">
        <f t="shared" si="8"/>
        <v>53750</v>
      </c>
      <c r="E68" s="27" t="s">
        <v>26</v>
      </c>
      <c r="F68" s="16">
        <v>25000</v>
      </c>
      <c r="G68" s="37">
        <f t="shared" si="5"/>
        <v>12500</v>
      </c>
      <c r="H68" s="38">
        <f t="shared" si="9"/>
        <v>3125</v>
      </c>
      <c r="I68" s="38"/>
      <c r="J68" s="39">
        <f t="shared" si="6"/>
        <v>3125</v>
      </c>
      <c r="K68" s="38"/>
      <c r="L68" s="38"/>
      <c r="M68" s="38"/>
      <c r="N68" s="38"/>
      <c r="O68" s="16">
        <v>10000</v>
      </c>
      <c r="P68" s="17"/>
      <c r="Q68" s="50"/>
      <c r="R68" s="68" t="s">
        <v>246</v>
      </c>
      <c r="S68" s="100" t="s">
        <v>245</v>
      </c>
      <c r="T68" s="53" t="s">
        <v>250</v>
      </c>
      <c r="U68" s="63"/>
    </row>
    <row r="69" spans="1:21">
      <c r="A69" s="53"/>
      <c r="B69" s="106"/>
      <c r="C69" s="15" t="s">
        <v>27</v>
      </c>
      <c r="D69" s="46">
        <f t="shared" si="8"/>
        <v>54500</v>
      </c>
      <c r="E69" s="27" t="s">
        <v>27</v>
      </c>
      <c r="F69" s="16">
        <v>25000</v>
      </c>
      <c r="G69" s="37">
        <f t="shared" si="5"/>
        <v>12500</v>
      </c>
      <c r="H69" s="38">
        <f t="shared" si="9"/>
        <v>3125</v>
      </c>
      <c r="I69" s="38"/>
      <c r="J69" s="39">
        <f t="shared" si="6"/>
        <v>3125</v>
      </c>
      <c r="K69" s="38"/>
      <c r="L69" s="38"/>
      <c r="M69" s="38"/>
      <c r="N69" s="38"/>
      <c r="O69" s="16">
        <v>10750</v>
      </c>
      <c r="P69" s="17"/>
      <c r="Q69" s="51"/>
      <c r="R69" s="69"/>
      <c r="S69" s="64"/>
      <c r="T69" s="53"/>
      <c r="U69" s="64"/>
    </row>
    <row r="70" spans="1:21">
      <c r="A70" s="53"/>
      <c r="B70" s="106"/>
      <c r="C70" s="15" t="s">
        <v>28</v>
      </c>
      <c r="D70" s="46">
        <f t="shared" si="8"/>
        <v>55250</v>
      </c>
      <c r="E70" s="27" t="s">
        <v>28</v>
      </c>
      <c r="F70" s="16">
        <v>25000</v>
      </c>
      <c r="G70" s="37">
        <f t="shared" si="5"/>
        <v>12500</v>
      </c>
      <c r="H70" s="38">
        <f t="shared" si="9"/>
        <v>3125</v>
      </c>
      <c r="I70" s="38"/>
      <c r="J70" s="39">
        <f t="shared" si="6"/>
        <v>3125</v>
      </c>
      <c r="K70" s="38"/>
      <c r="L70" s="38"/>
      <c r="M70" s="38"/>
      <c r="N70" s="38"/>
      <c r="O70" s="16">
        <v>11500</v>
      </c>
      <c r="P70" s="17"/>
      <c r="Q70" s="51"/>
      <c r="R70" s="69"/>
      <c r="S70" s="64"/>
      <c r="T70" s="53"/>
      <c r="U70" s="64"/>
    </row>
    <row r="71" spans="1:21">
      <c r="A71" s="53"/>
      <c r="B71" s="106"/>
      <c r="C71" s="15" t="s">
        <v>97</v>
      </c>
      <c r="D71" s="46">
        <f t="shared" si="8"/>
        <v>56000</v>
      </c>
      <c r="E71" s="27" t="s">
        <v>97</v>
      </c>
      <c r="F71" s="16">
        <v>25000</v>
      </c>
      <c r="G71" s="37">
        <f t="shared" si="5"/>
        <v>12500</v>
      </c>
      <c r="H71" s="38">
        <f t="shared" si="9"/>
        <v>3125</v>
      </c>
      <c r="I71" s="38"/>
      <c r="J71" s="39">
        <f t="shared" si="6"/>
        <v>3125</v>
      </c>
      <c r="K71" s="38"/>
      <c r="L71" s="38"/>
      <c r="M71" s="38"/>
      <c r="N71" s="38"/>
      <c r="O71" s="16">
        <v>12250</v>
      </c>
      <c r="P71" s="17"/>
      <c r="Q71" s="51"/>
      <c r="R71" s="69"/>
      <c r="S71" s="64"/>
      <c r="T71" s="53"/>
      <c r="U71" s="64"/>
    </row>
    <row r="72" spans="1:21">
      <c r="A72" s="53"/>
      <c r="B72" s="106"/>
      <c r="C72" s="15" t="s">
        <v>98</v>
      </c>
      <c r="D72" s="46">
        <f t="shared" si="8"/>
        <v>56750</v>
      </c>
      <c r="E72" s="27" t="s">
        <v>98</v>
      </c>
      <c r="F72" s="16">
        <v>25000</v>
      </c>
      <c r="G72" s="37">
        <f t="shared" si="5"/>
        <v>12500</v>
      </c>
      <c r="H72" s="38">
        <f t="shared" si="9"/>
        <v>3125</v>
      </c>
      <c r="I72" s="38"/>
      <c r="J72" s="39">
        <f t="shared" si="6"/>
        <v>3125</v>
      </c>
      <c r="K72" s="38"/>
      <c r="L72" s="38"/>
      <c r="M72" s="38"/>
      <c r="N72" s="38"/>
      <c r="O72" s="16">
        <v>13000</v>
      </c>
      <c r="P72" s="17"/>
      <c r="Q72" s="51"/>
      <c r="R72" s="69"/>
      <c r="S72" s="64"/>
      <c r="T72" s="53"/>
      <c r="U72" s="64"/>
    </row>
    <row r="73" spans="1:21">
      <c r="A73" s="53"/>
      <c r="B73" s="106"/>
      <c r="C73" s="15" t="s">
        <v>99</v>
      </c>
      <c r="D73" s="46">
        <f t="shared" si="8"/>
        <v>57500</v>
      </c>
      <c r="E73" s="27" t="s">
        <v>99</v>
      </c>
      <c r="F73" s="16">
        <v>25000</v>
      </c>
      <c r="G73" s="37">
        <f t="shared" si="5"/>
        <v>12500</v>
      </c>
      <c r="H73" s="38">
        <f t="shared" si="9"/>
        <v>3125</v>
      </c>
      <c r="I73" s="38"/>
      <c r="J73" s="39">
        <f t="shared" si="6"/>
        <v>3125</v>
      </c>
      <c r="K73" s="38"/>
      <c r="L73" s="38"/>
      <c r="M73" s="38"/>
      <c r="N73" s="38"/>
      <c r="O73" s="16">
        <v>13750</v>
      </c>
      <c r="P73" s="17"/>
      <c r="Q73" s="51"/>
      <c r="R73" s="69"/>
      <c r="S73" s="64"/>
      <c r="T73" s="53"/>
      <c r="U73" s="64"/>
    </row>
    <row r="74" spans="1:21">
      <c r="A74" s="53"/>
      <c r="B74" s="106"/>
      <c r="C74" s="15" t="s">
        <v>100</v>
      </c>
      <c r="D74" s="46">
        <f t="shared" si="8"/>
        <v>58250</v>
      </c>
      <c r="E74" s="27" t="s">
        <v>100</v>
      </c>
      <c r="F74" s="16">
        <v>25000</v>
      </c>
      <c r="G74" s="37">
        <f t="shared" si="5"/>
        <v>12500</v>
      </c>
      <c r="H74" s="38">
        <f t="shared" si="9"/>
        <v>3125</v>
      </c>
      <c r="I74" s="38"/>
      <c r="J74" s="39">
        <f t="shared" si="6"/>
        <v>3125</v>
      </c>
      <c r="K74" s="38"/>
      <c r="L74" s="38"/>
      <c r="M74" s="38"/>
      <c r="N74" s="38"/>
      <c r="O74" s="16">
        <v>14500</v>
      </c>
      <c r="P74" s="17"/>
      <c r="Q74" s="51"/>
      <c r="R74" s="69"/>
      <c r="S74" s="64"/>
      <c r="T74" s="53"/>
      <c r="U74" s="64"/>
    </row>
    <row r="75" spans="1:21">
      <c r="A75" s="53"/>
      <c r="B75" s="106"/>
      <c r="C75" s="15" t="s">
        <v>101</v>
      </c>
      <c r="D75" s="46">
        <f t="shared" si="8"/>
        <v>59000</v>
      </c>
      <c r="E75" s="27" t="s">
        <v>101</v>
      </c>
      <c r="F75" s="16">
        <v>25000</v>
      </c>
      <c r="G75" s="37">
        <f t="shared" si="5"/>
        <v>12500</v>
      </c>
      <c r="H75" s="38">
        <f t="shared" si="9"/>
        <v>3125</v>
      </c>
      <c r="I75" s="38"/>
      <c r="J75" s="39">
        <f t="shared" si="6"/>
        <v>3125</v>
      </c>
      <c r="K75" s="38"/>
      <c r="L75" s="38"/>
      <c r="M75" s="38"/>
      <c r="N75" s="38"/>
      <c r="O75" s="16">
        <v>15250</v>
      </c>
      <c r="P75" s="17"/>
      <c r="Q75" s="51"/>
      <c r="R75" s="69"/>
      <c r="S75" s="64"/>
      <c r="T75" s="53"/>
      <c r="U75" s="64"/>
    </row>
    <row r="76" spans="1:21">
      <c r="A76" s="53"/>
      <c r="B76" s="106"/>
      <c r="C76" s="15" t="s">
        <v>102</v>
      </c>
      <c r="D76" s="46">
        <f t="shared" si="8"/>
        <v>59750</v>
      </c>
      <c r="E76" s="27" t="s">
        <v>102</v>
      </c>
      <c r="F76" s="16">
        <v>25000</v>
      </c>
      <c r="G76" s="37">
        <f t="shared" si="5"/>
        <v>12500</v>
      </c>
      <c r="H76" s="38">
        <f t="shared" si="9"/>
        <v>3125</v>
      </c>
      <c r="I76" s="38"/>
      <c r="J76" s="39">
        <f t="shared" si="6"/>
        <v>3125</v>
      </c>
      <c r="K76" s="38"/>
      <c r="L76" s="38"/>
      <c r="M76" s="38"/>
      <c r="N76" s="38"/>
      <c r="O76" s="16">
        <v>16000</v>
      </c>
      <c r="P76" s="17"/>
      <c r="Q76" s="51"/>
      <c r="R76" s="69"/>
      <c r="S76" s="64"/>
      <c r="T76" s="53"/>
      <c r="U76" s="64"/>
    </row>
    <row r="77" spans="1:21">
      <c r="A77" s="53"/>
      <c r="B77" s="106"/>
      <c r="C77" s="15" t="s">
        <v>103</v>
      </c>
      <c r="D77" s="46">
        <f t="shared" si="8"/>
        <v>60500</v>
      </c>
      <c r="E77" s="27" t="s">
        <v>103</v>
      </c>
      <c r="F77" s="16">
        <v>25000</v>
      </c>
      <c r="G77" s="37">
        <f t="shared" si="5"/>
        <v>12500</v>
      </c>
      <c r="H77" s="38">
        <f t="shared" si="9"/>
        <v>3125</v>
      </c>
      <c r="I77" s="38"/>
      <c r="J77" s="39">
        <f t="shared" si="6"/>
        <v>3125</v>
      </c>
      <c r="K77" s="38"/>
      <c r="L77" s="38"/>
      <c r="M77" s="38"/>
      <c r="N77" s="38"/>
      <c r="O77" s="16">
        <v>16750</v>
      </c>
      <c r="P77" s="17"/>
      <c r="Q77" s="51"/>
      <c r="R77" s="69"/>
      <c r="S77" s="64"/>
      <c r="T77" s="53"/>
      <c r="U77" s="64"/>
    </row>
    <row r="78" spans="1:21">
      <c r="A78" s="53"/>
      <c r="B78" s="106"/>
      <c r="C78" s="15" t="s">
        <v>104</v>
      </c>
      <c r="D78" s="46">
        <f t="shared" ref="D78:D109" si="10">SUM(F78:O78)</f>
        <v>61250</v>
      </c>
      <c r="E78" s="27" t="s">
        <v>104</v>
      </c>
      <c r="F78" s="16">
        <v>25000</v>
      </c>
      <c r="G78" s="37">
        <f t="shared" si="5"/>
        <v>12500</v>
      </c>
      <c r="H78" s="38">
        <f t="shared" si="9"/>
        <v>3125</v>
      </c>
      <c r="I78" s="38"/>
      <c r="J78" s="39">
        <f t="shared" si="6"/>
        <v>3125</v>
      </c>
      <c r="K78" s="38"/>
      <c r="L78" s="38"/>
      <c r="M78" s="38"/>
      <c r="N78" s="38"/>
      <c r="O78" s="16">
        <v>17500</v>
      </c>
      <c r="P78" s="17"/>
      <c r="Q78" s="51"/>
      <c r="R78" s="69"/>
      <c r="S78" s="64"/>
      <c r="T78" s="53"/>
      <c r="U78" s="64"/>
    </row>
    <row r="79" spans="1:21">
      <c r="A79" s="53"/>
      <c r="B79" s="106"/>
      <c r="C79" s="15" t="s">
        <v>105</v>
      </c>
      <c r="D79" s="46">
        <f t="shared" si="10"/>
        <v>62000</v>
      </c>
      <c r="E79" s="27" t="s">
        <v>105</v>
      </c>
      <c r="F79" s="16">
        <v>25000</v>
      </c>
      <c r="G79" s="37">
        <f t="shared" ref="G79:G142" si="11">F79*0.5</f>
        <v>12500</v>
      </c>
      <c r="H79" s="38">
        <f t="shared" si="9"/>
        <v>3125</v>
      </c>
      <c r="I79" s="38"/>
      <c r="J79" s="39">
        <f t="shared" ref="J79:J142" si="12">(F79+G79)/12</f>
        <v>3125</v>
      </c>
      <c r="K79" s="38"/>
      <c r="L79" s="38"/>
      <c r="M79" s="38"/>
      <c r="N79" s="38"/>
      <c r="O79" s="16">
        <v>18250</v>
      </c>
      <c r="P79" s="17"/>
      <c r="Q79" s="51"/>
      <c r="R79" s="69"/>
      <c r="S79" s="64"/>
      <c r="T79" s="53"/>
      <c r="U79" s="64"/>
    </row>
    <row r="80" spans="1:21">
      <c r="A80" s="53"/>
      <c r="B80" s="106"/>
      <c r="C80" s="15" t="s">
        <v>106</v>
      </c>
      <c r="D80" s="46">
        <f t="shared" si="10"/>
        <v>62750</v>
      </c>
      <c r="E80" s="27" t="s">
        <v>106</v>
      </c>
      <c r="F80" s="16">
        <v>25000</v>
      </c>
      <c r="G80" s="37">
        <f t="shared" si="11"/>
        <v>12500</v>
      </c>
      <c r="H80" s="38">
        <f t="shared" si="9"/>
        <v>3125</v>
      </c>
      <c r="I80" s="38"/>
      <c r="J80" s="39">
        <f t="shared" si="12"/>
        <v>3125</v>
      </c>
      <c r="K80" s="38"/>
      <c r="L80" s="38"/>
      <c r="M80" s="38"/>
      <c r="N80" s="38"/>
      <c r="O80" s="16">
        <v>19000</v>
      </c>
      <c r="P80" s="17"/>
      <c r="Q80" s="51"/>
      <c r="R80" s="69"/>
      <c r="S80" s="64"/>
      <c r="T80" s="53"/>
      <c r="U80" s="64"/>
    </row>
    <row r="81" spans="1:21">
      <c r="A81" s="53"/>
      <c r="B81" s="106"/>
      <c r="C81" s="15" t="s">
        <v>107</v>
      </c>
      <c r="D81" s="46">
        <f t="shared" si="10"/>
        <v>63500</v>
      </c>
      <c r="E81" s="27" t="s">
        <v>107</v>
      </c>
      <c r="F81" s="16">
        <v>25000</v>
      </c>
      <c r="G81" s="37">
        <f t="shared" si="11"/>
        <v>12500</v>
      </c>
      <c r="H81" s="38">
        <f t="shared" si="9"/>
        <v>3125</v>
      </c>
      <c r="I81" s="38"/>
      <c r="J81" s="39">
        <f t="shared" si="12"/>
        <v>3125</v>
      </c>
      <c r="K81" s="38"/>
      <c r="L81" s="38"/>
      <c r="M81" s="38"/>
      <c r="N81" s="38"/>
      <c r="O81" s="16">
        <v>19750</v>
      </c>
      <c r="P81" s="17"/>
      <c r="Q81" s="51"/>
      <c r="R81" s="69"/>
      <c r="S81" s="64"/>
      <c r="T81" s="53"/>
      <c r="U81" s="64"/>
    </row>
    <row r="82" spans="1:21">
      <c r="A82" s="53"/>
      <c r="B82" s="106"/>
      <c r="C82" s="15" t="s">
        <v>108</v>
      </c>
      <c r="D82" s="46">
        <f t="shared" si="10"/>
        <v>64250</v>
      </c>
      <c r="E82" s="27" t="s">
        <v>108</v>
      </c>
      <c r="F82" s="16">
        <v>25000</v>
      </c>
      <c r="G82" s="37">
        <f t="shared" si="11"/>
        <v>12500</v>
      </c>
      <c r="H82" s="38">
        <f t="shared" si="9"/>
        <v>3125</v>
      </c>
      <c r="I82" s="38"/>
      <c r="J82" s="39">
        <f t="shared" si="12"/>
        <v>3125</v>
      </c>
      <c r="K82" s="38"/>
      <c r="L82" s="38"/>
      <c r="M82" s="38"/>
      <c r="N82" s="38"/>
      <c r="O82" s="16">
        <v>20500</v>
      </c>
      <c r="P82" s="17"/>
      <c r="Q82" s="51"/>
      <c r="R82" s="69"/>
      <c r="S82" s="64"/>
      <c r="T82" s="53"/>
      <c r="U82" s="64"/>
    </row>
    <row r="83" spans="1:21">
      <c r="A83" s="53"/>
      <c r="B83" s="106"/>
      <c r="C83" s="15" t="s">
        <v>109</v>
      </c>
      <c r="D83" s="46">
        <f t="shared" si="10"/>
        <v>65000</v>
      </c>
      <c r="E83" s="27" t="s">
        <v>109</v>
      </c>
      <c r="F83" s="16">
        <v>25000</v>
      </c>
      <c r="G83" s="37">
        <f t="shared" si="11"/>
        <v>12500</v>
      </c>
      <c r="H83" s="38">
        <f t="shared" si="9"/>
        <v>3125</v>
      </c>
      <c r="I83" s="38"/>
      <c r="J83" s="39">
        <f t="shared" si="12"/>
        <v>3125</v>
      </c>
      <c r="K83" s="38"/>
      <c r="L83" s="38"/>
      <c r="M83" s="38"/>
      <c r="N83" s="38"/>
      <c r="O83" s="16">
        <v>21250</v>
      </c>
      <c r="P83" s="17"/>
      <c r="Q83" s="51"/>
      <c r="R83" s="69"/>
      <c r="S83" s="64"/>
      <c r="T83" s="53"/>
      <c r="U83" s="64"/>
    </row>
    <row r="84" spans="1:21">
      <c r="A84" s="53"/>
      <c r="B84" s="106"/>
      <c r="C84" s="15" t="s">
        <v>110</v>
      </c>
      <c r="D84" s="46">
        <f t="shared" si="10"/>
        <v>65750</v>
      </c>
      <c r="E84" s="27" t="s">
        <v>110</v>
      </c>
      <c r="F84" s="16">
        <v>25000</v>
      </c>
      <c r="G84" s="37">
        <f t="shared" si="11"/>
        <v>12500</v>
      </c>
      <c r="H84" s="38">
        <f t="shared" si="9"/>
        <v>3125</v>
      </c>
      <c r="I84" s="38"/>
      <c r="J84" s="39">
        <f t="shared" si="12"/>
        <v>3125</v>
      </c>
      <c r="K84" s="38"/>
      <c r="L84" s="38"/>
      <c r="M84" s="38"/>
      <c r="N84" s="38"/>
      <c r="O84" s="16">
        <v>22000</v>
      </c>
      <c r="P84" s="17"/>
      <c r="Q84" s="51"/>
      <c r="R84" s="69"/>
      <c r="S84" s="64"/>
      <c r="T84" s="53"/>
      <c r="U84" s="64"/>
    </row>
    <row r="85" spans="1:21">
      <c r="A85" s="53"/>
      <c r="B85" s="106"/>
      <c r="C85" s="15" t="s">
        <v>111</v>
      </c>
      <c r="D85" s="46">
        <f t="shared" si="10"/>
        <v>66500</v>
      </c>
      <c r="E85" s="27" t="s">
        <v>111</v>
      </c>
      <c r="F85" s="16">
        <v>25000</v>
      </c>
      <c r="G85" s="37">
        <f t="shared" si="11"/>
        <v>12500</v>
      </c>
      <c r="H85" s="38">
        <f t="shared" si="9"/>
        <v>3125</v>
      </c>
      <c r="I85" s="38"/>
      <c r="J85" s="39">
        <f t="shared" si="12"/>
        <v>3125</v>
      </c>
      <c r="K85" s="38"/>
      <c r="L85" s="38"/>
      <c r="M85" s="38"/>
      <c r="N85" s="38"/>
      <c r="O85" s="16">
        <v>22750</v>
      </c>
      <c r="P85" s="17"/>
      <c r="Q85" s="51"/>
      <c r="R85" s="69"/>
      <c r="S85" s="64"/>
      <c r="T85" s="53"/>
      <c r="U85" s="64"/>
    </row>
    <row r="86" spans="1:21">
      <c r="A86" s="53"/>
      <c r="B86" s="106"/>
      <c r="C86" s="15" t="s">
        <v>112</v>
      </c>
      <c r="D86" s="46">
        <f t="shared" si="10"/>
        <v>67250</v>
      </c>
      <c r="E86" s="27" t="s">
        <v>112</v>
      </c>
      <c r="F86" s="16">
        <v>25000</v>
      </c>
      <c r="G86" s="37">
        <f t="shared" si="11"/>
        <v>12500</v>
      </c>
      <c r="H86" s="38">
        <f t="shared" si="9"/>
        <v>3125</v>
      </c>
      <c r="I86" s="38"/>
      <c r="J86" s="39">
        <f t="shared" si="12"/>
        <v>3125</v>
      </c>
      <c r="K86" s="38"/>
      <c r="L86" s="38"/>
      <c r="M86" s="38"/>
      <c r="N86" s="38"/>
      <c r="O86" s="16">
        <v>23500</v>
      </c>
      <c r="P86" s="17"/>
      <c r="Q86" s="51"/>
      <c r="R86" s="69"/>
      <c r="S86" s="64"/>
      <c r="T86" s="53"/>
      <c r="U86" s="64"/>
    </row>
    <row r="87" spans="1:21">
      <c r="A87" s="53"/>
      <c r="B87" s="106"/>
      <c r="C87" s="15" t="s">
        <v>30</v>
      </c>
      <c r="D87" s="46">
        <f t="shared" si="10"/>
        <v>68000</v>
      </c>
      <c r="E87" s="27" t="s">
        <v>30</v>
      </c>
      <c r="F87" s="16">
        <v>25000</v>
      </c>
      <c r="G87" s="37">
        <f t="shared" si="11"/>
        <v>12500</v>
      </c>
      <c r="H87" s="38">
        <f t="shared" si="9"/>
        <v>3125</v>
      </c>
      <c r="I87" s="38"/>
      <c r="J87" s="39">
        <f t="shared" si="12"/>
        <v>3125</v>
      </c>
      <c r="K87" s="38"/>
      <c r="L87" s="38"/>
      <c r="M87" s="38"/>
      <c r="N87" s="38"/>
      <c r="O87" s="16">
        <v>24250</v>
      </c>
      <c r="P87" s="17"/>
      <c r="Q87" s="51"/>
      <c r="R87" s="69"/>
      <c r="S87" s="64"/>
      <c r="T87" s="53"/>
      <c r="U87" s="64"/>
    </row>
    <row r="88" spans="1:21">
      <c r="A88" s="53"/>
      <c r="B88" s="106"/>
      <c r="C88" s="15" t="s">
        <v>113</v>
      </c>
      <c r="D88" s="46">
        <f t="shared" si="10"/>
        <v>68750</v>
      </c>
      <c r="E88" s="27" t="s">
        <v>113</v>
      </c>
      <c r="F88" s="16">
        <v>25000</v>
      </c>
      <c r="G88" s="37">
        <f t="shared" si="11"/>
        <v>12500</v>
      </c>
      <c r="H88" s="38">
        <f t="shared" si="9"/>
        <v>3125</v>
      </c>
      <c r="I88" s="38"/>
      <c r="J88" s="39">
        <f t="shared" si="12"/>
        <v>3125</v>
      </c>
      <c r="K88" s="38"/>
      <c r="L88" s="38"/>
      <c r="M88" s="38"/>
      <c r="N88" s="38"/>
      <c r="O88" s="16">
        <v>25000</v>
      </c>
      <c r="P88" s="17"/>
      <c r="Q88" s="52"/>
      <c r="R88" s="70"/>
      <c r="S88" s="65"/>
      <c r="T88" s="53"/>
      <c r="U88" s="65"/>
    </row>
    <row r="89" spans="1:21" s="34" customFormat="1" hidden="1">
      <c r="A89" s="53"/>
      <c r="B89" s="56" t="s">
        <v>31</v>
      </c>
      <c r="C89" s="29" t="s">
        <v>9</v>
      </c>
      <c r="D89" s="30">
        <f t="shared" si="10"/>
        <v>64500</v>
      </c>
      <c r="E89" s="29" t="s">
        <v>9</v>
      </c>
      <c r="F89" s="31">
        <v>30000</v>
      </c>
      <c r="G89" s="31">
        <f t="shared" si="11"/>
        <v>15000</v>
      </c>
      <c r="H89" s="32">
        <f t="shared" si="9"/>
        <v>3750</v>
      </c>
      <c r="I89" s="32"/>
      <c r="J89" s="33">
        <f t="shared" si="12"/>
        <v>3750</v>
      </c>
      <c r="K89" s="32"/>
      <c r="L89" s="32"/>
      <c r="M89" s="32"/>
      <c r="N89" s="32"/>
      <c r="O89" s="31">
        <v>12000</v>
      </c>
      <c r="P89" s="32"/>
      <c r="Q89" s="60"/>
      <c r="R89" s="57" t="s">
        <v>2</v>
      </c>
      <c r="S89" s="91"/>
    </row>
    <row r="90" spans="1:21" s="34" customFormat="1" hidden="1">
      <c r="A90" s="53"/>
      <c r="B90" s="56"/>
      <c r="C90" s="29" t="s">
        <v>10</v>
      </c>
      <c r="D90" s="30">
        <f t="shared" si="10"/>
        <v>66000</v>
      </c>
      <c r="E90" s="29" t="s">
        <v>10</v>
      </c>
      <c r="F90" s="31">
        <v>30000</v>
      </c>
      <c r="G90" s="31">
        <f t="shared" si="11"/>
        <v>15000</v>
      </c>
      <c r="H90" s="32">
        <f t="shared" si="9"/>
        <v>3750</v>
      </c>
      <c r="I90" s="32"/>
      <c r="J90" s="33">
        <f t="shared" si="12"/>
        <v>3750</v>
      </c>
      <c r="K90" s="32"/>
      <c r="L90" s="32"/>
      <c r="M90" s="32"/>
      <c r="N90" s="32"/>
      <c r="O90" s="31">
        <v>13500</v>
      </c>
      <c r="P90" s="32"/>
      <c r="Q90" s="61"/>
      <c r="R90" s="58"/>
      <c r="S90" s="92"/>
    </row>
    <row r="91" spans="1:21" s="34" customFormat="1" hidden="1">
      <c r="A91" s="53"/>
      <c r="B91" s="56"/>
      <c r="C91" s="29" t="s">
        <v>114</v>
      </c>
      <c r="D91" s="30">
        <f t="shared" si="10"/>
        <v>67500</v>
      </c>
      <c r="E91" s="29" t="s">
        <v>114</v>
      </c>
      <c r="F91" s="31">
        <v>30000</v>
      </c>
      <c r="G91" s="31">
        <f t="shared" si="11"/>
        <v>15000</v>
      </c>
      <c r="H91" s="32">
        <f t="shared" si="9"/>
        <v>3750</v>
      </c>
      <c r="I91" s="32"/>
      <c r="J91" s="33">
        <f t="shared" si="12"/>
        <v>3750</v>
      </c>
      <c r="K91" s="32"/>
      <c r="L91" s="32"/>
      <c r="M91" s="32"/>
      <c r="N91" s="32"/>
      <c r="O91" s="31">
        <v>15000</v>
      </c>
      <c r="P91" s="32"/>
      <c r="Q91" s="61"/>
      <c r="R91" s="58"/>
      <c r="S91" s="92"/>
    </row>
    <row r="92" spans="1:21" s="34" customFormat="1" hidden="1">
      <c r="A92" s="53"/>
      <c r="B92" s="56"/>
      <c r="C92" s="29" t="s">
        <v>115</v>
      </c>
      <c r="D92" s="30">
        <f t="shared" si="10"/>
        <v>69000</v>
      </c>
      <c r="E92" s="29" t="s">
        <v>115</v>
      </c>
      <c r="F92" s="31">
        <v>30000</v>
      </c>
      <c r="G92" s="31">
        <f t="shared" si="11"/>
        <v>15000</v>
      </c>
      <c r="H92" s="32">
        <f t="shared" si="9"/>
        <v>3750</v>
      </c>
      <c r="I92" s="32"/>
      <c r="J92" s="33">
        <f t="shared" si="12"/>
        <v>3750</v>
      </c>
      <c r="K92" s="32"/>
      <c r="L92" s="32"/>
      <c r="M92" s="32"/>
      <c r="N92" s="32"/>
      <c r="O92" s="31">
        <v>16500</v>
      </c>
      <c r="P92" s="32"/>
      <c r="Q92" s="61"/>
      <c r="R92" s="58"/>
      <c r="S92" s="92"/>
    </row>
    <row r="93" spans="1:21" s="34" customFormat="1" hidden="1">
      <c r="A93" s="53"/>
      <c r="B93" s="56"/>
      <c r="C93" s="29" t="s">
        <v>116</v>
      </c>
      <c r="D93" s="30">
        <f t="shared" si="10"/>
        <v>70500</v>
      </c>
      <c r="E93" s="29" t="s">
        <v>116</v>
      </c>
      <c r="F93" s="31">
        <v>30000</v>
      </c>
      <c r="G93" s="31">
        <f t="shared" si="11"/>
        <v>15000</v>
      </c>
      <c r="H93" s="32">
        <f t="shared" si="9"/>
        <v>3750</v>
      </c>
      <c r="I93" s="32"/>
      <c r="J93" s="33">
        <f t="shared" si="12"/>
        <v>3750</v>
      </c>
      <c r="K93" s="32"/>
      <c r="L93" s="32"/>
      <c r="M93" s="32"/>
      <c r="N93" s="32"/>
      <c r="O93" s="31">
        <v>18000</v>
      </c>
      <c r="P93" s="32"/>
      <c r="Q93" s="61"/>
      <c r="R93" s="58"/>
      <c r="S93" s="92"/>
    </row>
    <row r="94" spans="1:21" s="34" customFormat="1" hidden="1">
      <c r="A94" s="53"/>
      <c r="B94" s="56"/>
      <c r="C94" s="29" t="s">
        <v>117</v>
      </c>
      <c r="D94" s="30">
        <f t="shared" si="10"/>
        <v>72000</v>
      </c>
      <c r="E94" s="29" t="s">
        <v>117</v>
      </c>
      <c r="F94" s="31">
        <v>30000</v>
      </c>
      <c r="G94" s="31">
        <f t="shared" si="11"/>
        <v>15000</v>
      </c>
      <c r="H94" s="32">
        <f t="shared" si="9"/>
        <v>3750</v>
      </c>
      <c r="I94" s="32"/>
      <c r="J94" s="33">
        <f t="shared" si="12"/>
        <v>3750</v>
      </c>
      <c r="K94" s="32"/>
      <c r="L94" s="32"/>
      <c r="M94" s="32"/>
      <c r="N94" s="32"/>
      <c r="O94" s="31">
        <v>19500</v>
      </c>
      <c r="P94" s="32"/>
      <c r="Q94" s="61"/>
      <c r="R94" s="58"/>
      <c r="S94" s="92"/>
    </row>
    <row r="95" spans="1:21" s="34" customFormat="1" hidden="1">
      <c r="A95" s="53"/>
      <c r="B95" s="56"/>
      <c r="C95" s="29" t="s">
        <v>118</v>
      </c>
      <c r="D95" s="30">
        <f t="shared" si="10"/>
        <v>73500</v>
      </c>
      <c r="E95" s="29" t="s">
        <v>118</v>
      </c>
      <c r="F95" s="31">
        <v>30000</v>
      </c>
      <c r="G95" s="31">
        <f t="shared" si="11"/>
        <v>15000</v>
      </c>
      <c r="H95" s="32">
        <f t="shared" si="9"/>
        <v>3750</v>
      </c>
      <c r="I95" s="32"/>
      <c r="J95" s="33">
        <f t="shared" si="12"/>
        <v>3750</v>
      </c>
      <c r="K95" s="32"/>
      <c r="L95" s="32"/>
      <c r="M95" s="32"/>
      <c r="N95" s="32"/>
      <c r="O95" s="31">
        <v>21000</v>
      </c>
      <c r="P95" s="32"/>
      <c r="Q95" s="61"/>
      <c r="R95" s="58"/>
      <c r="S95" s="92"/>
    </row>
    <row r="96" spans="1:21" s="34" customFormat="1" hidden="1">
      <c r="A96" s="53"/>
      <c r="B96" s="56"/>
      <c r="C96" s="29" t="s">
        <v>119</v>
      </c>
      <c r="D96" s="30">
        <f t="shared" si="10"/>
        <v>75000</v>
      </c>
      <c r="E96" s="29" t="s">
        <v>119</v>
      </c>
      <c r="F96" s="31">
        <v>30000</v>
      </c>
      <c r="G96" s="31">
        <f t="shared" si="11"/>
        <v>15000</v>
      </c>
      <c r="H96" s="32">
        <f t="shared" si="9"/>
        <v>3750</v>
      </c>
      <c r="I96" s="32"/>
      <c r="J96" s="33">
        <f t="shared" si="12"/>
        <v>3750</v>
      </c>
      <c r="K96" s="32"/>
      <c r="L96" s="32"/>
      <c r="M96" s="32"/>
      <c r="N96" s="32"/>
      <c r="O96" s="31">
        <v>22500</v>
      </c>
      <c r="P96" s="32"/>
      <c r="Q96" s="61"/>
      <c r="R96" s="58"/>
      <c r="S96" s="92"/>
    </row>
    <row r="97" spans="1:19" s="34" customFormat="1" hidden="1">
      <c r="A97" s="53"/>
      <c r="B97" s="56"/>
      <c r="C97" s="29" t="s">
        <v>120</v>
      </c>
      <c r="D97" s="30">
        <f t="shared" si="10"/>
        <v>76500</v>
      </c>
      <c r="E97" s="29" t="s">
        <v>120</v>
      </c>
      <c r="F97" s="31">
        <v>30000</v>
      </c>
      <c r="G97" s="31">
        <f t="shared" si="11"/>
        <v>15000</v>
      </c>
      <c r="H97" s="32">
        <f t="shared" si="9"/>
        <v>3750</v>
      </c>
      <c r="I97" s="32"/>
      <c r="J97" s="33">
        <f t="shared" si="12"/>
        <v>3750</v>
      </c>
      <c r="K97" s="32"/>
      <c r="L97" s="32"/>
      <c r="M97" s="32"/>
      <c r="N97" s="32"/>
      <c r="O97" s="31">
        <v>24000</v>
      </c>
      <c r="P97" s="32"/>
      <c r="Q97" s="61"/>
      <c r="R97" s="58"/>
      <c r="S97" s="92"/>
    </row>
    <row r="98" spans="1:19" s="34" customFormat="1" hidden="1">
      <c r="A98" s="53"/>
      <c r="B98" s="56"/>
      <c r="C98" s="29" t="s">
        <v>121</v>
      </c>
      <c r="D98" s="30">
        <f t="shared" si="10"/>
        <v>78000</v>
      </c>
      <c r="E98" s="29" t="s">
        <v>121</v>
      </c>
      <c r="F98" s="31">
        <v>30000</v>
      </c>
      <c r="G98" s="31">
        <f t="shared" si="11"/>
        <v>15000</v>
      </c>
      <c r="H98" s="32">
        <f t="shared" si="9"/>
        <v>3750</v>
      </c>
      <c r="I98" s="32"/>
      <c r="J98" s="33">
        <f t="shared" si="12"/>
        <v>3750</v>
      </c>
      <c r="K98" s="32"/>
      <c r="L98" s="32"/>
      <c r="M98" s="32"/>
      <c r="N98" s="32"/>
      <c r="O98" s="31">
        <v>25500</v>
      </c>
      <c r="P98" s="32"/>
      <c r="Q98" s="61"/>
      <c r="R98" s="58"/>
      <c r="S98" s="92"/>
    </row>
    <row r="99" spans="1:19" s="34" customFormat="1" hidden="1">
      <c r="A99" s="53"/>
      <c r="B99" s="56"/>
      <c r="C99" s="29" t="s">
        <v>122</v>
      </c>
      <c r="D99" s="30">
        <f t="shared" si="10"/>
        <v>79500</v>
      </c>
      <c r="E99" s="29" t="s">
        <v>122</v>
      </c>
      <c r="F99" s="31">
        <v>30000</v>
      </c>
      <c r="G99" s="31">
        <f t="shared" si="11"/>
        <v>15000</v>
      </c>
      <c r="H99" s="32">
        <f t="shared" si="9"/>
        <v>3750</v>
      </c>
      <c r="I99" s="32"/>
      <c r="J99" s="33">
        <f t="shared" si="12"/>
        <v>3750</v>
      </c>
      <c r="K99" s="32"/>
      <c r="L99" s="32"/>
      <c r="M99" s="32"/>
      <c r="N99" s="32"/>
      <c r="O99" s="31">
        <v>27000</v>
      </c>
      <c r="P99" s="32"/>
      <c r="Q99" s="61"/>
      <c r="R99" s="58"/>
      <c r="S99" s="92"/>
    </row>
    <row r="100" spans="1:19" s="34" customFormat="1" hidden="1">
      <c r="A100" s="53"/>
      <c r="B100" s="56"/>
      <c r="C100" s="29" t="s">
        <v>123</v>
      </c>
      <c r="D100" s="30">
        <f t="shared" si="10"/>
        <v>81000</v>
      </c>
      <c r="E100" s="29" t="s">
        <v>123</v>
      </c>
      <c r="F100" s="31">
        <v>30000</v>
      </c>
      <c r="G100" s="31">
        <f t="shared" si="11"/>
        <v>15000</v>
      </c>
      <c r="H100" s="32">
        <f t="shared" si="9"/>
        <v>3750</v>
      </c>
      <c r="I100" s="32"/>
      <c r="J100" s="33">
        <f t="shared" si="12"/>
        <v>3750</v>
      </c>
      <c r="K100" s="32"/>
      <c r="L100" s="32"/>
      <c r="M100" s="32"/>
      <c r="N100" s="32"/>
      <c r="O100" s="31">
        <v>28500</v>
      </c>
      <c r="P100" s="32"/>
      <c r="Q100" s="61"/>
      <c r="R100" s="58"/>
      <c r="S100" s="92"/>
    </row>
    <row r="101" spans="1:19" s="34" customFormat="1" hidden="1">
      <c r="A101" s="53"/>
      <c r="B101" s="56"/>
      <c r="C101" s="29" t="s">
        <v>124</v>
      </c>
      <c r="D101" s="30">
        <f t="shared" si="10"/>
        <v>82500</v>
      </c>
      <c r="E101" s="29" t="s">
        <v>124</v>
      </c>
      <c r="F101" s="31">
        <v>30000</v>
      </c>
      <c r="G101" s="31">
        <f t="shared" si="11"/>
        <v>15000</v>
      </c>
      <c r="H101" s="32">
        <f t="shared" si="9"/>
        <v>3750</v>
      </c>
      <c r="I101" s="32"/>
      <c r="J101" s="33">
        <f t="shared" si="12"/>
        <v>3750</v>
      </c>
      <c r="K101" s="32"/>
      <c r="L101" s="32"/>
      <c r="M101" s="32"/>
      <c r="N101" s="32"/>
      <c r="O101" s="31">
        <v>30000</v>
      </c>
      <c r="P101" s="32"/>
      <c r="Q101" s="61"/>
      <c r="R101" s="58"/>
      <c r="S101" s="92"/>
    </row>
    <row r="102" spans="1:19" s="34" customFormat="1" hidden="1">
      <c r="A102" s="53"/>
      <c r="B102" s="56"/>
      <c r="C102" s="29" t="s">
        <v>125</v>
      </c>
      <c r="D102" s="30">
        <f t="shared" si="10"/>
        <v>84000</v>
      </c>
      <c r="E102" s="29" t="s">
        <v>125</v>
      </c>
      <c r="F102" s="31">
        <v>30000</v>
      </c>
      <c r="G102" s="31">
        <f t="shared" si="11"/>
        <v>15000</v>
      </c>
      <c r="H102" s="32">
        <f t="shared" si="9"/>
        <v>3750</v>
      </c>
      <c r="I102" s="32"/>
      <c r="J102" s="33">
        <f t="shared" si="12"/>
        <v>3750</v>
      </c>
      <c r="K102" s="32"/>
      <c r="L102" s="32"/>
      <c r="M102" s="32"/>
      <c r="N102" s="32"/>
      <c r="O102" s="31">
        <v>31500</v>
      </c>
      <c r="P102" s="32"/>
      <c r="Q102" s="61"/>
      <c r="R102" s="58"/>
      <c r="S102" s="92"/>
    </row>
    <row r="103" spans="1:19" s="34" customFormat="1" hidden="1">
      <c r="A103" s="53"/>
      <c r="B103" s="56"/>
      <c r="C103" s="29" t="s">
        <v>126</v>
      </c>
      <c r="D103" s="30">
        <f t="shared" si="10"/>
        <v>85500</v>
      </c>
      <c r="E103" s="29" t="s">
        <v>126</v>
      </c>
      <c r="F103" s="31">
        <v>30000</v>
      </c>
      <c r="G103" s="31">
        <f t="shared" si="11"/>
        <v>15000</v>
      </c>
      <c r="H103" s="32">
        <f t="shared" si="9"/>
        <v>3750</v>
      </c>
      <c r="I103" s="32"/>
      <c r="J103" s="33">
        <f t="shared" si="12"/>
        <v>3750</v>
      </c>
      <c r="K103" s="32"/>
      <c r="L103" s="32"/>
      <c r="M103" s="32"/>
      <c r="N103" s="32"/>
      <c r="O103" s="31">
        <v>33000</v>
      </c>
      <c r="P103" s="32"/>
      <c r="Q103" s="61"/>
      <c r="R103" s="58"/>
      <c r="S103" s="92"/>
    </row>
    <row r="104" spans="1:19" s="34" customFormat="1" hidden="1">
      <c r="A104" s="53"/>
      <c r="B104" s="56"/>
      <c r="C104" s="29" t="s">
        <v>127</v>
      </c>
      <c r="D104" s="30">
        <f t="shared" si="10"/>
        <v>87000</v>
      </c>
      <c r="E104" s="29" t="s">
        <v>127</v>
      </c>
      <c r="F104" s="31">
        <v>30000</v>
      </c>
      <c r="G104" s="31">
        <f t="shared" si="11"/>
        <v>15000</v>
      </c>
      <c r="H104" s="32">
        <f t="shared" si="9"/>
        <v>3750</v>
      </c>
      <c r="I104" s="32"/>
      <c r="J104" s="33">
        <f t="shared" si="12"/>
        <v>3750</v>
      </c>
      <c r="K104" s="32"/>
      <c r="L104" s="32"/>
      <c r="M104" s="32"/>
      <c r="N104" s="32"/>
      <c r="O104" s="31">
        <v>34500</v>
      </c>
      <c r="P104" s="32"/>
      <c r="Q104" s="61"/>
      <c r="R104" s="58"/>
      <c r="S104" s="92"/>
    </row>
    <row r="105" spans="1:19" s="34" customFormat="1" hidden="1">
      <c r="A105" s="53"/>
      <c r="B105" s="56"/>
      <c r="C105" s="29" t="s">
        <v>128</v>
      </c>
      <c r="D105" s="30">
        <f t="shared" si="10"/>
        <v>88500</v>
      </c>
      <c r="E105" s="29" t="s">
        <v>128</v>
      </c>
      <c r="F105" s="31">
        <v>30000</v>
      </c>
      <c r="G105" s="31">
        <f t="shared" si="11"/>
        <v>15000</v>
      </c>
      <c r="H105" s="32">
        <f t="shared" si="9"/>
        <v>3750</v>
      </c>
      <c r="I105" s="32"/>
      <c r="J105" s="33">
        <f t="shared" si="12"/>
        <v>3750</v>
      </c>
      <c r="K105" s="32"/>
      <c r="L105" s="32"/>
      <c r="M105" s="32"/>
      <c r="N105" s="32"/>
      <c r="O105" s="31">
        <v>36000</v>
      </c>
      <c r="P105" s="32"/>
      <c r="Q105" s="61"/>
      <c r="R105" s="58"/>
      <c r="S105" s="92"/>
    </row>
    <row r="106" spans="1:19" s="34" customFormat="1" hidden="1">
      <c r="A106" s="53"/>
      <c r="B106" s="56"/>
      <c r="C106" s="29" t="s">
        <v>129</v>
      </c>
      <c r="D106" s="30">
        <f t="shared" si="10"/>
        <v>90000</v>
      </c>
      <c r="E106" s="29" t="s">
        <v>129</v>
      </c>
      <c r="F106" s="31">
        <v>30000</v>
      </c>
      <c r="G106" s="31">
        <f t="shared" si="11"/>
        <v>15000</v>
      </c>
      <c r="H106" s="32">
        <f t="shared" si="9"/>
        <v>3750</v>
      </c>
      <c r="I106" s="32"/>
      <c r="J106" s="33">
        <f t="shared" si="12"/>
        <v>3750</v>
      </c>
      <c r="K106" s="32"/>
      <c r="L106" s="32"/>
      <c r="M106" s="32"/>
      <c r="N106" s="32"/>
      <c r="O106" s="31">
        <v>37500</v>
      </c>
      <c r="P106" s="32"/>
      <c r="Q106" s="61"/>
      <c r="R106" s="58"/>
      <c r="S106" s="92"/>
    </row>
    <row r="107" spans="1:19" s="34" customFormat="1" hidden="1">
      <c r="A107" s="53"/>
      <c r="B107" s="56"/>
      <c r="C107" s="29" t="s">
        <v>130</v>
      </c>
      <c r="D107" s="30">
        <f t="shared" si="10"/>
        <v>91500</v>
      </c>
      <c r="E107" s="29" t="s">
        <v>130</v>
      </c>
      <c r="F107" s="31">
        <v>30000</v>
      </c>
      <c r="G107" s="31">
        <f t="shared" si="11"/>
        <v>15000</v>
      </c>
      <c r="H107" s="32">
        <f t="shared" si="9"/>
        <v>3750</v>
      </c>
      <c r="I107" s="32"/>
      <c r="J107" s="33">
        <f t="shared" si="12"/>
        <v>3750</v>
      </c>
      <c r="K107" s="32"/>
      <c r="L107" s="32"/>
      <c r="M107" s="32"/>
      <c r="N107" s="32"/>
      <c r="O107" s="31">
        <v>39000</v>
      </c>
      <c r="P107" s="32"/>
      <c r="Q107" s="61"/>
      <c r="R107" s="58"/>
      <c r="S107" s="92"/>
    </row>
    <row r="108" spans="1:19" s="34" customFormat="1" hidden="1">
      <c r="A108" s="53"/>
      <c r="B108" s="56"/>
      <c r="C108" s="29" t="s">
        <v>131</v>
      </c>
      <c r="D108" s="30">
        <f t="shared" si="10"/>
        <v>93000</v>
      </c>
      <c r="E108" s="29" t="s">
        <v>131</v>
      </c>
      <c r="F108" s="31">
        <v>30000</v>
      </c>
      <c r="G108" s="31">
        <f t="shared" si="11"/>
        <v>15000</v>
      </c>
      <c r="H108" s="32">
        <f t="shared" si="9"/>
        <v>3750</v>
      </c>
      <c r="I108" s="32"/>
      <c r="J108" s="33">
        <f t="shared" si="12"/>
        <v>3750</v>
      </c>
      <c r="K108" s="32"/>
      <c r="L108" s="32"/>
      <c r="M108" s="32"/>
      <c r="N108" s="32"/>
      <c r="O108" s="31">
        <v>40500</v>
      </c>
      <c r="P108" s="32"/>
      <c r="Q108" s="61"/>
      <c r="R108" s="58"/>
      <c r="S108" s="92"/>
    </row>
    <row r="109" spans="1:19" s="34" customFormat="1" hidden="1">
      <c r="A109" s="53"/>
      <c r="B109" s="56"/>
      <c r="C109" s="29" t="s">
        <v>132</v>
      </c>
      <c r="D109" s="30">
        <f t="shared" si="10"/>
        <v>94500</v>
      </c>
      <c r="E109" s="29" t="s">
        <v>132</v>
      </c>
      <c r="F109" s="31">
        <v>30000</v>
      </c>
      <c r="G109" s="31">
        <f t="shared" si="11"/>
        <v>15000</v>
      </c>
      <c r="H109" s="32">
        <f t="shared" si="9"/>
        <v>3750</v>
      </c>
      <c r="I109" s="32"/>
      <c r="J109" s="33">
        <f t="shared" si="12"/>
        <v>3750</v>
      </c>
      <c r="K109" s="32"/>
      <c r="L109" s="32"/>
      <c r="M109" s="32"/>
      <c r="N109" s="32"/>
      <c r="O109" s="31">
        <v>42000</v>
      </c>
      <c r="P109" s="32"/>
      <c r="Q109" s="62"/>
      <c r="R109" s="59"/>
      <c r="S109" s="93"/>
    </row>
    <row r="110" spans="1:19" s="34" customFormat="1" hidden="1">
      <c r="A110" s="55" t="s">
        <v>23</v>
      </c>
      <c r="B110" s="60" t="s">
        <v>32</v>
      </c>
      <c r="C110" s="29" t="s">
        <v>11</v>
      </c>
      <c r="D110" s="30">
        <f t="shared" ref="D110:D141" si="13">SUM(F110:O110)</f>
        <v>99250</v>
      </c>
      <c r="E110" s="29" t="s">
        <v>11</v>
      </c>
      <c r="F110" s="31">
        <v>40000</v>
      </c>
      <c r="G110" s="31">
        <f t="shared" si="11"/>
        <v>20000</v>
      </c>
      <c r="H110" s="32">
        <f t="shared" si="9"/>
        <v>5000</v>
      </c>
      <c r="I110" s="32"/>
      <c r="J110" s="33">
        <f t="shared" si="12"/>
        <v>5000</v>
      </c>
      <c r="K110" s="32">
        <v>1250</v>
      </c>
      <c r="L110" s="32">
        <v>2000</v>
      </c>
      <c r="M110" s="32">
        <v>2000</v>
      </c>
      <c r="N110" s="32">
        <v>10000</v>
      </c>
      <c r="O110" s="31">
        <v>14000</v>
      </c>
      <c r="P110" s="32"/>
      <c r="Q110" s="60"/>
      <c r="R110" s="57" t="s">
        <v>41</v>
      </c>
      <c r="S110" s="35"/>
    </row>
    <row r="111" spans="1:19" s="34" customFormat="1" hidden="1">
      <c r="A111" s="55"/>
      <c r="B111" s="61"/>
      <c r="C111" s="29" t="s">
        <v>12</v>
      </c>
      <c r="D111" s="30">
        <f t="shared" si="13"/>
        <v>100300</v>
      </c>
      <c r="E111" s="29" t="s">
        <v>12</v>
      </c>
      <c r="F111" s="31">
        <v>40000</v>
      </c>
      <c r="G111" s="31">
        <f t="shared" si="11"/>
        <v>20000</v>
      </c>
      <c r="H111" s="32">
        <f t="shared" si="9"/>
        <v>5000</v>
      </c>
      <c r="I111" s="32"/>
      <c r="J111" s="33">
        <f t="shared" si="12"/>
        <v>5000</v>
      </c>
      <c r="K111" s="32">
        <v>1250</v>
      </c>
      <c r="L111" s="32">
        <v>2000</v>
      </c>
      <c r="M111" s="32">
        <v>2000</v>
      </c>
      <c r="N111" s="32">
        <v>10000</v>
      </c>
      <c r="O111" s="31">
        <v>15050</v>
      </c>
      <c r="P111" s="32"/>
      <c r="Q111" s="61"/>
      <c r="R111" s="58"/>
      <c r="S111" s="35"/>
    </row>
    <row r="112" spans="1:19" s="34" customFormat="1" hidden="1">
      <c r="A112" s="55"/>
      <c r="B112" s="61"/>
      <c r="C112" s="29" t="s">
        <v>133</v>
      </c>
      <c r="D112" s="30">
        <f t="shared" si="13"/>
        <v>101350</v>
      </c>
      <c r="E112" s="29" t="s">
        <v>133</v>
      </c>
      <c r="F112" s="31">
        <v>40000</v>
      </c>
      <c r="G112" s="31">
        <f t="shared" si="11"/>
        <v>20000</v>
      </c>
      <c r="H112" s="32">
        <f t="shared" ref="H112:H175" si="14">(F112+G112)/12</f>
        <v>5000</v>
      </c>
      <c r="I112" s="32"/>
      <c r="J112" s="33">
        <f t="shared" si="12"/>
        <v>5000</v>
      </c>
      <c r="K112" s="32">
        <v>1250</v>
      </c>
      <c r="L112" s="32">
        <v>2000</v>
      </c>
      <c r="M112" s="32">
        <v>2000</v>
      </c>
      <c r="N112" s="32">
        <v>10000</v>
      </c>
      <c r="O112" s="31">
        <v>16100</v>
      </c>
      <c r="P112" s="32"/>
      <c r="Q112" s="61"/>
      <c r="R112" s="58"/>
      <c r="S112" s="35"/>
    </row>
    <row r="113" spans="1:19" s="34" customFormat="1" hidden="1">
      <c r="A113" s="55"/>
      <c r="B113" s="61"/>
      <c r="C113" s="29" t="s">
        <v>134</v>
      </c>
      <c r="D113" s="30">
        <f t="shared" si="13"/>
        <v>102400</v>
      </c>
      <c r="E113" s="29" t="s">
        <v>134</v>
      </c>
      <c r="F113" s="31">
        <v>40000</v>
      </c>
      <c r="G113" s="31">
        <f t="shared" si="11"/>
        <v>20000</v>
      </c>
      <c r="H113" s="32">
        <f t="shared" si="14"/>
        <v>5000</v>
      </c>
      <c r="I113" s="32"/>
      <c r="J113" s="33">
        <f t="shared" si="12"/>
        <v>5000</v>
      </c>
      <c r="K113" s="32">
        <v>1250</v>
      </c>
      <c r="L113" s="32">
        <v>2000</v>
      </c>
      <c r="M113" s="32">
        <v>2000</v>
      </c>
      <c r="N113" s="32">
        <v>10000</v>
      </c>
      <c r="O113" s="31">
        <v>17150</v>
      </c>
      <c r="P113" s="32"/>
      <c r="Q113" s="61"/>
      <c r="R113" s="58"/>
      <c r="S113" s="35"/>
    </row>
    <row r="114" spans="1:19" s="34" customFormat="1" hidden="1">
      <c r="A114" s="55"/>
      <c r="B114" s="61"/>
      <c r="C114" s="29" t="s">
        <v>135</v>
      </c>
      <c r="D114" s="30">
        <f t="shared" si="13"/>
        <v>103450</v>
      </c>
      <c r="E114" s="29" t="s">
        <v>135</v>
      </c>
      <c r="F114" s="31">
        <v>40000</v>
      </c>
      <c r="G114" s="31">
        <f t="shared" si="11"/>
        <v>20000</v>
      </c>
      <c r="H114" s="32">
        <f t="shared" si="14"/>
        <v>5000</v>
      </c>
      <c r="I114" s="32"/>
      <c r="J114" s="33">
        <f t="shared" si="12"/>
        <v>5000</v>
      </c>
      <c r="K114" s="32">
        <v>1250</v>
      </c>
      <c r="L114" s="32">
        <v>2000</v>
      </c>
      <c r="M114" s="32">
        <v>2000</v>
      </c>
      <c r="N114" s="32">
        <v>10000</v>
      </c>
      <c r="O114" s="31">
        <v>18200</v>
      </c>
      <c r="P114" s="32"/>
      <c r="Q114" s="61"/>
      <c r="R114" s="58"/>
      <c r="S114" s="35"/>
    </row>
    <row r="115" spans="1:19" s="34" customFormat="1" hidden="1">
      <c r="A115" s="55"/>
      <c r="B115" s="61"/>
      <c r="C115" s="29" t="s">
        <v>136</v>
      </c>
      <c r="D115" s="30">
        <f t="shared" si="13"/>
        <v>104500</v>
      </c>
      <c r="E115" s="29" t="s">
        <v>136</v>
      </c>
      <c r="F115" s="31">
        <v>40000</v>
      </c>
      <c r="G115" s="31">
        <f t="shared" si="11"/>
        <v>20000</v>
      </c>
      <c r="H115" s="32">
        <f t="shared" si="14"/>
        <v>5000</v>
      </c>
      <c r="I115" s="32"/>
      <c r="J115" s="33">
        <f t="shared" si="12"/>
        <v>5000</v>
      </c>
      <c r="K115" s="32">
        <v>1250</v>
      </c>
      <c r="L115" s="32">
        <v>2000</v>
      </c>
      <c r="M115" s="32">
        <v>2000</v>
      </c>
      <c r="N115" s="32">
        <v>10000</v>
      </c>
      <c r="O115" s="31">
        <v>19250</v>
      </c>
      <c r="P115" s="32"/>
      <c r="Q115" s="61"/>
      <c r="R115" s="58"/>
      <c r="S115" s="35"/>
    </row>
    <row r="116" spans="1:19" s="34" customFormat="1" hidden="1">
      <c r="A116" s="55"/>
      <c r="B116" s="61"/>
      <c r="C116" s="29" t="s">
        <v>137</v>
      </c>
      <c r="D116" s="30">
        <f t="shared" si="13"/>
        <v>105550</v>
      </c>
      <c r="E116" s="29" t="s">
        <v>137</v>
      </c>
      <c r="F116" s="31">
        <v>40000</v>
      </c>
      <c r="G116" s="31">
        <f t="shared" si="11"/>
        <v>20000</v>
      </c>
      <c r="H116" s="32">
        <f t="shared" si="14"/>
        <v>5000</v>
      </c>
      <c r="I116" s="32"/>
      <c r="J116" s="33">
        <f t="shared" si="12"/>
        <v>5000</v>
      </c>
      <c r="K116" s="32">
        <v>1250</v>
      </c>
      <c r="L116" s="32">
        <v>2000</v>
      </c>
      <c r="M116" s="32">
        <v>2000</v>
      </c>
      <c r="N116" s="32">
        <v>10000</v>
      </c>
      <c r="O116" s="31">
        <v>20300</v>
      </c>
      <c r="P116" s="32"/>
      <c r="Q116" s="61"/>
      <c r="R116" s="58"/>
      <c r="S116" s="35"/>
    </row>
    <row r="117" spans="1:19" s="34" customFormat="1" hidden="1">
      <c r="A117" s="55"/>
      <c r="B117" s="61"/>
      <c r="C117" s="29" t="s">
        <v>138</v>
      </c>
      <c r="D117" s="30">
        <f t="shared" si="13"/>
        <v>106600</v>
      </c>
      <c r="E117" s="29" t="s">
        <v>138</v>
      </c>
      <c r="F117" s="31">
        <v>40000</v>
      </c>
      <c r="G117" s="31">
        <f t="shared" si="11"/>
        <v>20000</v>
      </c>
      <c r="H117" s="32">
        <f t="shared" si="14"/>
        <v>5000</v>
      </c>
      <c r="I117" s="32"/>
      <c r="J117" s="33">
        <f t="shared" si="12"/>
        <v>5000</v>
      </c>
      <c r="K117" s="32">
        <v>1250</v>
      </c>
      <c r="L117" s="32">
        <v>2000</v>
      </c>
      <c r="M117" s="32">
        <v>2000</v>
      </c>
      <c r="N117" s="32">
        <v>10000</v>
      </c>
      <c r="O117" s="31">
        <v>21350</v>
      </c>
      <c r="P117" s="32"/>
      <c r="Q117" s="61"/>
      <c r="R117" s="58"/>
      <c r="S117" s="35"/>
    </row>
    <row r="118" spans="1:19" s="34" customFormat="1" hidden="1">
      <c r="A118" s="55"/>
      <c r="B118" s="61"/>
      <c r="C118" s="29" t="s">
        <v>139</v>
      </c>
      <c r="D118" s="30">
        <f t="shared" si="13"/>
        <v>107650</v>
      </c>
      <c r="E118" s="29" t="s">
        <v>139</v>
      </c>
      <c r="F118" s="31">
        <v>40000</v>
      </c>
      <c r="G118" s="31">
        <f t="shared" si="11"/>
        <v>20000</v>
      </c>
      <c r="H118" s="32">
        <f t="shared" si="14"/>
        <v>5000</v>
      </c>
      <c r="I118" s="32"/>
      <c r="J118" s="33">
        <f t="shared" si="12"/>
        <v>5000</v>
      </c>
      <c r="K118" s="32">
        <v>1250</v>
      </c>
      <c r="L118" s="32">
        <v>2000</v>
      </c>
      <c r="M118" s="32">
        <v>2000</v>
      </c>
      <c r="N118" s="32">
        <v>10000</v>
      </c>
      <c r="O118" s="31">
        <v>22400</v>
      </c>
      <c r="P118" s="32"/>
      <c r="Q118" s="61"/>
      <c r="R118" s="58"/>
      <c r="S118" s="35"/>
    </row>
    <row r="119" spans="1:19" s="34" customFormat="1" hidden="1">
      <c r="A119" s="55"/>
      <c r="B119" s="61"/>
      <c r="C119" s="29" t="s">
        <v>140</v>
      </c>
      <c r="D119" s="30">
        <f t="shared" si="13"/>
        <v>108700</v>
      </c>
      <c r="E119" s="29" t="s">
        <v>140</v>
      </c>
      <c r="F119" s="31">
        <v>40000</v>
      </c>
      <c r="G119" s="31">
        <f t="shared" si="11"/>
        <v>20000</v>
      </c>
      <c r="H119" s="32">
        <f t="shared" si="14"/>
        <v>5000</v>
      </c>
      <c r="I119" s="32"/>
      <c r="J119" s="33">
        <f t="shared" si="12"/>
        <v>5000</v>
      </c>
      <c r="K119" s="32">
        <v>1250</v>
      </c>
      <c r="L119" s="32">
        <v>2000</v>
      </c>
      <c r="M119" s="32">
        <v>2000</v>
      </c>
      <c r="N119" s="32">
        <v>10000</v>
      </c>
      <c r="O119" s="31">
        <v>23450</v>
      </c>
      <c r="P119" s="32"/>
      <c r="Q119" s="61"/>
      <c r="R119" s="58"/>
      <c r="S119" s="35"/>
    </row>
    <row r="120" spans="1:19" s="34" customFormat="1" hidden="1">
      <c r="A120" s="55"/>
      <c r="B120" s="61"/>
      <c r="C120" s="29" t="s">
        <v>141</v>
      </c>
      <c r="D120" s="30">
        <f t="shared" si="13"/>
        <v>109750</v>
      </c>
      <c r="E120" s="29" t="s">
        <v>141</v>
      </c>
      <c r="F120" s="31">
        <v>40000</v>
      </c>
      <c r="G120" s="31">
        <f t="shared" si="11"/>
        <v>20000</v>
      </c>
      <c r="H120" s="32">
        <f t="shared" si="14"/>
        <v>5000</v>
      </c>
      <c r="I120" s="32"/>
      <c r="J120" s="33">
        <f t="shared" si="12"/>
        <v>5000</v>
      </c>
      <c r="K120" s="32">
        <v>1250</v>
      </c>
      <c r="L120" s="32">
        <v>2000</v>
      </c>
      <c r="M120" s="32">
        <v>2000</v>
      </c>
      <c r="N120" s="32">
        <v>10000</v>
      </c>
      <c r="O120" s="31">
        <v>24500</v>
      </c>
      <c r="P120" s="32"/>
      <c r="Q120" s="61"/>
      <c r="R120" s="58"/>
      <c r="S120" s="35"/>
    </row>
    <row r="121" spans="1:19" s="34" customFormat="1" hidden="1">
      <c r="A121" s="55"/>
      <c r="B121" s="61"/>
      <c r="C121" s="29" t="s">
        <v>142</v>
      </c>
      <c r="D121" s="30">
        <f t="shared" si="13"/>
        <v>110800</v>
      </c>
      <c r="E121" s="29" t="s">
        <v>142</v>
      </c>
      <c r="F121" s="31">
        <v>40000</v>
      </c>
      <c r="G121" s="31">
        <f t="shared" si="11"/>
        <v>20000</v>
      </c>
      <c r="H121" s="32">
        <f t="shared" si="14"/>
        <v>5000</v>
      </c>
      <c r="I121" s="32"/>
      <c r="J121" s="33">
        <f t="shared" si="12"/>
        <v>5000</v>
      </c>
      <c r="K121" s="32">
        <v>1250</v>
      </c>
      <c r="L121" s="32">
        <v>2000</v>
      </c>
      <c r="M121" s="32">
        <v>2000</v>
      </c>
      <c r="N121" s="32">
        <v>10000</v>
      </c>
      <c r="O121" s="31">
        <v>25550</v>
      </c>
      <c r="P121" s="32"/>
      <c r="Q121" s="61"/>
      <c r="R121" s="58"/>
      <c r="S121" s="35"/>
    </row>
    <row r="122" spans="1:19" s="34" customFormat="1" hidden="1">
      <c r="A122" s="55"/>
      <c r="B122" s="61"/>
      <c r="C122" s="29" t="s">
        <v>144</v>
      </c>
      <c r="D122" s="30">
        <f t="shared" si="13"/>
        <v>111850</v>
      </c>
      <c r="E122" s="29" t="s">
        <v>144</v>
      </c>
      <c r="F122" s="31">
        <v>40000</v>
      </c>
      <c r="G122" s="31">
        <f t="shared" si="11"/>
        <v>20000</v>
      </c>
      <c r="H122" s="32">
        <f t="shared" si="14"/>
        <v>5000</v>
      </c>
      <c r="I122" s="32"/>
      <c r="J122" s="33">
        <f t="shared" si="12"/>
        <v>5000</v>
      </c>
      <c r="K122" s="32">
        <v>1250</v>
      </c>
      <c r="L122" s="32">
        <v>2000</v>
      </c>
      <c r="M122" s="32">
        <v>2000</v>
      </c>
      <c r="N122" s="32">
        <v>10000</v>
      </c>
      <c r="O122" s="31">
        <v>26600</v>
      </c>
      <c r="P122" s="32"/>
      <c r="Q122" s="61"/>
      <c r="R122" s="58"/>
      <c r="S122" s="35"/>
    </row>
    <row r="123" spans="1:19" s="34" customFormat="1" hidden="1">
      <c r="A123" s="55"/>
      <c r="B123" s="61"/>
      <c r="C123" s="29" t="s">
        <v>145</v>
      </c>
      <c r="D123" s="30">
        <f t="shared" si="13"/>
        <v>112900</v>
      </c>
      <c r="E123" s="29" t="s">
        <v>145</v>
      </c>
      <c r="F123" s="31">
        <v>40000</v>
      </c>
      <c r="G123" s="31">
        <f t="shared" si="11"/>
        <v>20000</v>
      </c>
      <c r="H123" s="32">
        <f t="shared" si="14"/>
        <v>5000</v>
      </c>
      <c r="I123" s="32"/>
      <c r="J123" s="33">
        <f t="shared" si="12"/>
        <v>5000</v>
      </c>
      <c r="K123" s="32">
        <v>1250</v>
      </c>
      <c r="L123" s="32">
        <v>2000</v>
      </c>
      <c r="M123" s="32">
        <v>2000</v>
      </c>
      <c r="N123" s="32">
        <v>10000</v>
      </c>
      <c r="O123" s="31">
        <v>27650</v>
      </c>
      <c r="P123" s="32"/>
      <c r="Q123" s="61"/>
      <c r="R123" s="58"/>
      <c r="S123" s="35"/>
    </row>
    <row r="124" spans="1:19" s="34" customFormat="1" hidden="1">
      <c r="A124" s="55"/>
      <c r="B124" s="61"/>
      <c r="C124" s="29" t="s">
        <v>146</v>
      </c>
      <c r="D124" s="30">
        <f t="shared" si="13"/>
        <v>113950</v>
      </c>
      <c r="E124" s="29" t="s">
        <v>146</v>
      </c>
      <c r="F124" s="31">
        <v>40000</v>
      </c>
      <c r="G124" s="31">
        <f t="shared" si="11"/>
        <v>20000</v>
      </c>
      <c r="H124" s="32">
        <f t="shared" si="14"/>
        <v>5000</v>
      </c>
      <c r="I124" s="32"/>
      <c r="J124" s="33">
        <f t="shared" si="12"/>
        <v>5000</v>
      </c>
      <c r="K124" s="32">
        <v>1250</v>
      </c>
      <c r="L124" s="32">
        <v>2000</v>
      </c>
      <c r="M124" s="32">
        <v>2000</v>
      </c>
      <c r="N124" s="32">
        <v>10000</v>
      </c>
      <c r="O124" s="31">
        <v>28700</v>
      </c>
      <c r="P124" s="32"/>
      <c r="Q124" s="61"/>
      <c r="R124" s="58"/>
      <c r="S124" s="35"/>
    </row>
    <row r="125" spans="1:19" s="34" customFormat="1" hidden="1">
      <c r="A125" s="55"/>
      <c r="B125" s="61"/>
      <c r="C125" s="29" t="s">
        <v>147</v>
      </c>
      <c r="D125" s="30">
        <f t="shared" si="13"/>
        <v>115000</v>
      </c>
      <c r="E125" s="29" t="s">
        <v>147</v>
      </c>
      <c r="F125" s="31">
        <v>40000</v>
      </c>
      <c r="G125" s="31">
        <f t="shared" si="11"/>
        <v>20000</v>
      </c>
      <c r="H125" s="32">
        <f t="shared" si="14"/>
        <v>5000</v>
      </c>
      <c r="I125" s="32"/>
      <c r="J125" s="33">
        <f t="shared" si="12"/>
        <v>5000</v>
      </c>
      <c r="K125" s="32">
        <v>1250</v>
      </c>
      <c r="L125" s="32">
        <v>2000</v>
      </c>
      <c r="M125" s="32">
        <v>2000</v>
      </c>
      <c r="N125" s="32">
        <v>10000</v>
      </c>
      <c r="O125" s="31">
        <v>29750</v>
      </c>
      <c r="P125" s="32"/>
      <c r="Q125" s="61"/>
      <c r="R125" s="58"/>
      <c r="S125" s="35"/>
    </row>
    <row r="126" spans="1:19" s="34" customFormat="1" hidden="1">
      <c r="A126" s="55"/>
      <c r="B126" s="61"/>
      <c r="C126" s="29" t="s">
        <v>148</v>
      </c>
      <c r="D126" s="30">
        <f t="shared" si="13"/>
        <v>116050</v>
      </c>
      <c r="E126" s="29" t="s">
        <v>148</v>
      </c>
      <c r="F126" s="31">
        <v>40000</v>
      </c>
      <c r="G126" s="31">
        <f t="shared" si="11"/>
        <v>20000</v>
      </c>
      <c r="H126" s="32">
        <f t="shared" si="14"/>
        <v>5000</v>
      </c>
      <c r="I126" s="32"/>
      <c r="J126" s="33">
        <f t="shared" si="12"/>
        <v>5000</v>
      </c>
      <c r="K126" s="32">
        <v>1250</v>
      </c>
      <c r="L126" s="32">
        <v>2000</v>
      </c>
      <c r="M126" s="32">
        <v>2000</v>
      </c>
      <c r="N126" s="32">
        <v>10000</v>
      </c>
      <c r="O126" s="31">
        <v>30800</v>
      </c>
      <c r="P126" s="32"/>
      <c r="Q126" s="61"/>
      <c r="R126" s="58"/>
      <c r="S126" s="35"/>
    </row>
    <row r="127" spans="1:19" s="34" customFormat="1" hidden="1">
      <c r="A127" s="55"/>
      <c r="B127" s="61"/>
      <c r="C127" s="29" t="s">
        <v>149</v>
      </c>
      <c r="D127" s="30">
        <f t="shared" si="13"/>
        <v>117100</v>
      </c>
      <c r="E127" s="29" t="s">
        <v>149</v>
      </c>
      <c r="F127" s="31">
        <v>40000</v>
      </c>
      <c r="G127" s="31">
        <f t="shared" si="11"/>
        <v>20000</v>
      </c>
      <c r="H127" s="32">
        <f t="shared" si="14"/>
        <v>5000</v>
      </c>
      <c r="I127" s="32"/>
      <c r="J127" s="33">
        <f t="shared" si="12"/>
        <v>5000</v>
      </c>
      <c r="K127" s="32">
        <v>1250</v>
      </c>
      <c r="L127" s="32">
        <v>2000</v>
      </c>
      <c r="M127" s="32">
        <v>2000</v>
      </c>
      <c r="N127" s="32">
        <v>10000</v>
      </c>
      <c r="O127" s="31">
        <v>31850</v>
      </c>
      <c r="P127" s="32"/>
      <c r="Q127" s="61"/>
      <c r="R127" s="58"/>
      <c r="S127" s="35"/>
    </row>
    <row r="128" spans="1:19" s="34" customFormat="1" hidden="1">
      <c r="A128" s="55"/>
      <c r="B128" s="61"/>
      <c r="C128" s="29" t="s">
        <v>150</v>
      </c>
      <c r="D128" s="30">
        <f t="shared" si="13"/>
        <v>118150</v>
      </c>
      <c r="E128" s="29" t="s">
        <v>150</v>
      </c>
      <c r="F128" s="31">
        <v>40000</v>
      </c>
      <c r="G128" s="31">
        <f t="shared" si="11"/>
        <v>20000</v>
      </c>
      <c r="H128" s="32">
        <f t="shared" si="14"/>
        <v>5000</v>
      </c>
      <c r="I128" s="32"/>
      <c r="J128" s="33">
        <f t="shared" si="12"/>
        <v>5000</v>
      </c>
      <c r="K128" s="32">
        <v>1250</v>
      </c>
      <c r="L128" s="32">
        <v>2000</v>
      </c>
      <c r="M128" s="32">
        <v>2000</v>
      </c>
      <c r="N128" s="32">
        <v>10000</v>
      </c>
      <c r="O128" s="31">
        <v>32900</v>
      </c>
      <c r="P128" s="32"/>
      <c r="Q128" s="61"/>
      <c r="R128" s="58"/>
      <c r="S128" s="35"/>
    </row>
    <row r="129" spans="1:19" s="34" customFormat="1" hidden="1">
      <c r="A129" s="55"/>
      <c r="B129" s="61"/>
      <c r="C129" s="29" t="s">
        <v>151</v>
      </c>
      <c r="D129" s="30">
        <f t="shared" si="13"/>
        <v>119200</v>
      </c>
      <c r="E129" s="29" t="s">
        <v>151</v>
      </c>
      <c r="F129" s="31">
        <v>40000</v>
      </c>
      <c r="G129" s="31">
        <f t="shared" si="11"/>
        <v>20000</v>
      </c>
      <c r="H129" s="32">
        <f t="shared" si="14"/>
        <v>5000</v>
      </c>
      <c r="I129" s="32"/>
      <c r="J129" s="33">
        <f t="shared" si="12"/>
        <v>5000</v>
      </c>
      <c r="K129" s="32">
        <v>1250</v>
      </c>
      <c r="L129" s="32">
        <v>2000</v>
      </c>
      <c r="M129" s="32">
        <v>2000</v>
      </c>
      <c r="N129" s="32">
        <v>10000</v>
      </c>
      <c r="O129" s="31">
        <v>33950</v>
      </c>
      <c r="P129" s="32"/>
      <c r="Q129" s="61"/>
      <c r="R129" s="58"/>
      <c r="S129" s="35"/>
    </row>
    <row r="130" spans="1:19" s="34" customFormat="1" hidden="1">
      <c r="A130" s="55"/>
      <c r="B130" s="62"/>
      <c r="C130" s="29" t="s">
        <v>152</v>
      </c>
      <c r="D130" s="30">
        <f t="shared" si="13"/>
        <v>120250</v>
      </c>
      <c r="E130" s="29" t="s">
        <v>152</v>
      </c>
      <c r="F130" s="31">
        <v>40000</v>
      </c>
      <c r="G130" s="31">
        <f t="shared" si="11"/>
        <v>20000</v>
      </c>
      <c r="H130" s="32">
        <f t="shared" si="14"/>
        <v>5000</v>
      </c>
      <c r="I130" s="32"/>
      <c r="J130" s="33">
        <f t="shared" si="12"/>
        <v>5000</v>
      </c>
      <c r="K130" s="32">
        <v>1250</v>
      </c>
      <c r="L130" s="32">
        <v>2000</v>
      </c>
      <c r="M130" s="32">
        <v>2000</v>
      </c>
      <c r="N130" s="32">
        <v>10000</v>
      </c>
      <c r="O130" s="31">
        <v>35000</v>
      </c>
      <c r="P130" s="32"/>
      <c r="Q130" s="62"/>
      <c r="R130" s="59"/>
      <c r="S130" s="35"/>
    </row>
    <row r="131" spans="1:19" s="34" customFormat="1" hidden="1">
      <c r="A131" s="55"/>
      <c r="B131" s="60" t="s">
        <v>33</v>
      </c>
      <c r="C131" s="29" t="s">
        <v>13</v>
      </c>
      <c r="D131" s="30">
        <f t="shared" si="13"/>
        <v>118750</v>
      </c>
      <c r="E131" s="29" t="s">
        <v>13</v>
      </c>
      <c r="F131" s="31">
        <v>50000</v>
      </c>
      <c r="G131" s="31">
        <f t="shared" si="11"/>
        <v>25000</v>
      </c>
      <c r="H131" s="32">
        <f t="shared" si="14"/>
        <v>6250</v>
      </c>
      <c r="I131" s="32"/>
      <c r="J131" s="33">
        <f t="shared" si="12"/>
        <v>6250</v>
      </c>
      <c r="K131" s="32">
        <v>1250</v>
      </c>
      <c r="L131" s="32">
        <v>2000</v>
      </c>
      <c r="M131" s="32">
        <v>2000</v>
      </c>
      <c r="N131" s="32">
        <v>10000</v>
      </c>
      <c r="O131" s="31">
        <v>16000</v>
      </c>
      <c r="P131" s="32"/>
      <c r="Q131" s="60"/>
      <c r="R131" s="57" t="s">
        <v>42</v>
      </c>
      <c r="S131" s="35"/>
    </row>
    <row r="132" spans="1:19" s="34" customFormat="1" hidden="1">
      <c r="A132" s="55"/>
      <c r="B132" s="61"/>
      <c r="C132" s="29" t="s">
        <v>14</v>
      </c>
      <c r="D132" s="30">
        <f t="shared" si="13"/>
        <v>119950</v>
      </c>
      <c r="E132" s="29" t="s">
        <v>14</v>
      </c>
      <c r="F132" s="31">
        <v>50000</v>
      </c>
      <c r="G132" s="31">
        <f t="shared" si="11"/>
        <v>25000</v>
      </c>
      <c r="H132" s="32">
        <f t="shared" si="14"/>
        <v>6250</v>
      </c>
      <c r="I132" s="32"/>
      <c r="J132" s="33">
        <f t="shared" si="12"/>
        <v>6250</v>
      </c>
      <c r="K132" s="32">
        <v>1250</v>
      </c>
      <c r="L132" s="32">
        <v>2000</v>
      </c>
      <c r="M132" s="32">
        <v>2000</v>
      </c>
      <c r="N132" s="32">
        <v>10000</v>
      </c>
      <c r="O132" s="31">
        <v>17200</v>
      </c>
      <c r="P132" s="32"/>
      <c r="Q132" s="61"/>
      <c r="R132" s="58"/>
      <c r="S132" s="35"/>
    </row>
    <row r="133" spans="1:19" s="34" customFormat="1" hidden="1">
      <c r="A133" s="55"/>
      <c r="B133" s="61"/>
      <c r="C133" s="29" t="s">
        <v>15</v>
      </c>
      <c r="D133" s="30">
        <f t="shared" si="13"/>
        <v>121150</v>
      </c>
      <c r="E133" s="29" t="s">
        <v>15</v>
      </c>
      <c r="F133" s="31">
        <v>50000</v>
      </c>
      <c r="G133" s="31">
        <f t="shared" si="11"/>
        <v>25000</v>
      </c>
      <c r="H133" s="32">
        <f t="shared" si="14"/>
        <v>6250</v>
      </c>
      <c r="I133" s="32"/>
      <c r="J133" s="33">
        <f t="shared" si="12"/>
        <v>6250</v>
      </c>
      <c r="K133" s="32">
        <v>1250</v>
      </c>
      <c r="L133" s="32">
        <v>2000</v>
      </c>
      <c r="M133" s="32">
        <v>2000</v>
      </c>
      <c r="N133" s="32">
        <v>10000</v>
      </c>
      <c r="O133" s="31">
        <v>18400</v>
      </c>
      <c r="P133" s="32"/>
      <c r="Q133" s="61"/>
      <c r="R133" s="58"/>
      <c r="S133" s="35"/>
    </row>
    <row r="134" spans="1:19" s="34" customFormat="1" hidden="1">
      <c r="A134" s="55"/>
      <c r="B134" s="61"/>
      <c r="C134" s="29" t="s">
        <v>16</v>
      </c>
      <c r="D134" s="30">
        <f t="shared" si="13"/>
        <v>122350</v>
      </c>
      <c r="E134" s="29" t="s">
        <v>16</v>
      </c>
      <c r="F134" s="31">
        <v>50000</v>
      </c>
      <c r="G134" s="31">
        <f t="shared" si="11"/>
        <v>25000</v>
      </c>
      <c r="H134" s="32">
        <f t="shared" si="14"/>
        <v>6250</v>
      </c>
      <c r="I134" s="32"/>
      <c r="J134" s="33">
        <f t="shared" si="12"/>
        <v>6250</v>
      </c>
      <c r="K134" s="32">
        <v>1250</v>
      </c>
      <c r="L134" s="32">
        <v>2000</v>
      </c>
      <c r="M134" s="32">
        <v>2000</v>
      </c>
      <c r="N134" s="32">
        <v>10000</v>
      </c>
      <c r="O134" s="31">
        <v>19600</v>
      </c>
      <c r="P134" s="32"/>
      <c r="Q134" s="61"/>
      <c r="R134" s="58"/>
      <c r="S134" s="35"/>
    </row>
    <row r="135" spans="1:19" s="34" customFormat="1" hidden="1">
      <c r="A135" s="55"/>
      <c r="B135" s="61"/>
      <c r="C135" s="29" t="s">
        <v>17</v>
      </c>
      <c r="D135" s="30">
        <f t="shared" si="13"/>
        <v>123550</v>
      </c>
      <c r="E135" s="29" t="s">
        <v>17</v>
      </c>
      <c r="F135" s="31">
        <v>50000</v>
      </c>
      <c r="G135" s="31">
        <f t="shared" si="11"/>
        <v>25000</v>
      </c>
      <c r="H135" s="32">
        <f t="shared" si="14"/>
        <v>6250</v>
      </c>
      <c r="I135" s="32"/>
      <c r="J135" s="33">
        <f t="shared" si="12"/>
        <v>6250</v>
      </c>
      <c r="K135" s="32">
        <v>1250</v>
      </c>
      <c r="L135" s="32">
        <v>2000</v>
      </c>
      <c r="M135" s="32">
        <v>2000</v>
      </c>
      <c r="N135" s="32">
        <v>10000</v>
      </c>
      <c r="O135" s="31">
        <v>20800</v>
      </c>
      <c r="P135" s="32"/>
      <c r="Q135" s="61"/>
      <c r="R135" s="58"/>
      <c r="S135" s="35"/>
    </row>
    <row r="136" spans="1:19" s="34" customFormat="1" hidden="1">
      <c r="A136" s="55"/>
      <c r="B136" s="61"/>
      <c r="C136" s="29" t="s">
        <v>18</v>
      </c>
      <c r="D136" s="30">
        <f t="shared" si="13"/>
        <v>124750</v>
      </c>
      <c r="E136" s="29" t="s">
        <v>18</v>
      </c>
      <c r="F136" s="31">
        <v>50000</v>
      </c>
      <c r="G136" s="31">
        <f t="shared" si="11"/>
        <v>25000</v>
      </c>
      <c r="H136" s="32">
        <f t="shared" si="14"/>
        <v>6250</v>
      </c>
      <c r="I136" s="32"/>
      <c r="J136" s="33">
        <f t="shared" si="12"/>
        <v>6250</v>
      </c>
      <c r="K136" s="32">
        <v>1250</v>
      </c>
      <c r="L136" s="32">
        <v>2000</v>
      </c>
      <c r="M136" s="32">
        <v>2000</v>
      </c>
      <c r="N136" s="32">
        <v>10000</v>
      </c>
      <c r="O136" s="31">
        <v>22000</v>
      </c>
      <c r="P136" s="32"/>
      <c r="Q136" s="61"/>
      <c r="R136" s="58"/>
      <c r="S136" s="35"/>
    </row>
    <row r="137" spans="1:19" s="34" customFormat="1" hidden="1">
      <c r="A137" s="55"/>
      <c r="B137" s="61"/>
      <c r="C137" s="29" t="s">
        <v>19</v>
      </c>
      <c r="D137" s="30">
        <f t="shared" si="13"/>
        <v>125950</v>
      </c>
      <c r="E137" s="29" t="s">
        <v>19</v>
      </c>
      <c r="F137" s="31">
        <v>50000</v>
      </c>
      <c r="G137" s="31">
        <f t="shared" si="11"/>
        <v>25000</v>
      </c>
      <c r="H137" s="32">
        <f t="shared" si="14"/>
        <v>6250</v>
      </c>
      <c r="I137" s="32"/>
      <c r="J137" s="33">
        <f t="shared" si="12"/>
        <v>6250</v>
      </c>
      <c r="K137" s="32">
        <v>1250</v>
      </c>
      <c r="L137" s="32">
        <v>2000</v>
      </c>
      <c r="M137" s="32">
        <v>2000</v>
      </c>
      <c r="N137" s="32">
        <v>10000</v>
      </c>
      <c r="O137" s="31">
        <v>23200</v>
      </c>
      <c r="P137" s="32"/>
      <c r="Q137" s="61"/>
      <c r="R137" s="58"/>
      <c r="S137" s="35"/>
    </row>
    <row r="138" spans="1:19" s="34" customFormat="1" hidden="1">
      <c r="A138" s="55"/>
      <c r="B138" s="61"/>
      <c r="C138" s="29" t="s">
        <v>25</v>
      </c>
      <c r="D138" s="30">
        <f t="shared" si="13"/>
        <v>127150</v>
      </c>
      <c r="E138" s="29" t="s">
        <v>25</v>
      </c>
      <c r="F138" s="31">
        <v>50000</v>
      </c>
      <c r="G138" s="31">
        <f t="shared" si="11"/>
        <v>25000</v>
      </c>
      <c r="H138" s="32">
        <f t="shared" si="14"/>
        <v>6250</v>
      </c>
      <c r="I138" s="32"/>
      <c r="J138" s="33">
        <f t="shared" si="12"/>
        <v>6250</v>
      </c>
      <c r="K138" s="32">
        <v>1250</v>
      </c>
      <c r="L138" s="32">
        <v>2000</v>
      </c>
      <c r="M138" s="32">
        <v>2000</v>
      </c>
      <c r="N138" s="32">
        <v>10000</v>
      </c>
      <c r="O138" s="31">
        <v>24400</v>
      </c>
      <c r="P138" s="32"/>
      <c r="Q138" s="61"/>
      <c r="R138" s="58"/>
      <c r="S138" s="35"/>
    </row>
    <row r="139" spans="1:19" s="34" customFormat="1" hidden="1">
      <c r="A139" s="55"/>
      <c r="B139" s="61"/>
      <c r="C139" s="29" t="s">
        <v>153</v>
      </c>
      <c r="D139" s="30">
        <f t="shared" si="13"/>
        <v>128350</v>
      </c>
      <c r="E139" s="29" t="s">
        <v>153</v>
      </c>
      <c r="F139" s="31">
        <v>50000</v>
      </c>
      <c r="G139" s="31">
        <f t="shared" si="11"/>
        <v>25000</v>
      </c>
      <c r="H139" s="32">
        <f t="shared" si="14"/>
        <v>6250</v>
      </c>
      <c r="I139" s="32"/>
      <c r="J139" s="33">
        <f t="shared" si="12"/>
        <v>6250</v>
      </c>
      <c r="K139" s="32">
        <v>1250</v>
      </c>
      <c r="L139" s="32">
        <v>2000</v>
      </c>
      <c r="M139" s="32">
        <v>2000</v>
      </c>
      <c r="N139" s="32">
        <v>10000</v>
      </c>
      <c r="O139" s="31">
        <v>25600</v>
      </c>
      <c r="P139" s="32"/>
      <c r="Q139" s="61"/>
      <c r="R139" s="58"/>
      <c r="S139" s="35"/>
    </row>
    <row r="140" spans="1:19" s="34" customFormat="1" hidden="1">
      <c r="A140" s="55"/>
      <c r="B140" s="61"/>
      <c r="C140" s="29" t="s">
        <v>154</v>
      </c>
      <c r="D140" s="30">
        <f t="shared" si="13"/>
        <v>129550</v>
      </c>
      <c r="E140" s="29" t="s">
        <v>154</v>
      </c>
      <c r="F140" s="31">
        <v>50000</v>
      </c>
      <c r="G140" s="31">
        <f t="shared" si="11"/>
        <v>25000</v>
      </c>
      <c r="H140" s="32">
        <f t="shared" si="14"/>
        <v>6250</v>
      </c>
      <c r="I140" s="32"/>
      <c r="J140" s="33">
        <f t="shared" si="12"/>
        <v>6250</v>
      </c>
      <c r="K140" s="32">
        <v>1250</v>
      </c>
      <c r="L140" s="32">
        <v>2000</v>
      </c>
      <c r="M140" s="32">
        <v>2000</v>
      </c>
      <c r="N140" s="32">
        <v>10000</v>
      </c>
      <c r="O140" s="31">
        <v>26800</v>
      </c>
      <c r="P140" s="32"/>
      <c r="Q140" s="61"/>
      <c r="R140" s="58"/>
      <c r="S140" s="35"/>
    </row>
    <row r="141" spans="1:19" s="34" customFormat="1" hidden="1">
      <c r="A141" s="55"/>
      <c r="B141" s="61"/>
      <c r="C141" s="29" t="s">
        <v>155</v>
      </c>
      <c r="D141" s="30">
        <f t="shared" si="13"/>
        <v>130750</v>
      </c>
      <c r="E141" s="29" t="s">
        <v>155</v>
      </c>
      <c r="F141" s="31">
        <v>50000</v>
      </c>
      <c r="G141" s="31">
        <f t="shared" si="11"/>
        <v>25000</v>
      </c>
      <c r="H141" s="32">
        <f t="shared" si="14"/>
        <v>6250</v>
      </c>
      <c r="I141" s="32"/>
      <c r="J141" s="33">
        <f t="shared" si="12"/>
        <v>6250</v>
      </c>
      <c r="K141" s="32">
        <v>1250</v>
      </c>
      <c r="L141" s="32">
        <v>2000</v>
      </c>
      <c r="M141" s="32">
        <v>2000</v>
      </c>
      <c r="N141" s="32">
        <v>10000</v>
      </c>
      <c r="O141" s="31">
        <v>28000</v>
      </c>
      <c r="P141" s="32"/>
      <c r="Q141" s="61"/>
      <c r="R141" s="58"/>
      <c r="S141" s="35"/>
    </row>
    <row r="142" spans="1:19" s="34" customFormat="1" hidden="1">
      <c r="A142" s="55"/>
      <c r="B142" s="61"/>
      <c r="C142" s="29" t="s">
        <v>156</v>
      </c>
      <c r="D142" s="30">
        <f t="shared" ref="D142:D173" si="15">SUM(F142:O142)</f>
        <v>131950</v>
      </c>
      <c r="E142" s="29" t="s">
        <v>156</v>
      </c>
      <c r="F142" s="31">
        <v>50000</v>
      </c>
      <c r="G142" s="31">
        <f t="shared" si="11"/>
        <v>25000</v>
      </c>
      <c r="H142" s="32">
        <f t="shared" si="14"/>
        <v>6250</v>
      </c>
      <c r="I142" s="32"/>
      <c r="J142" s="33">
        <f t="shared" si="12"/>
        <v>6250</v>
      </c>
      <c r="K142" s="32">
        <v>1250</v>
      </c>
      <c r="L142" s="32">
        <v>2000</v>
      </c>
      <c r="M142" s="32">
        <v>2000</v>
      </c>
      <c r="N142" s="32">
        <v>10000</v>
      </c>
      <c r="O142" s="31">
        <v>29200</v>
      </c>
      <c r="P142" s="32"/>
      <c r="Q142" s="61"/>
      <c r="R142" s="58"/>
      <c r="S142" s="35"/>
    </row>
    <row r="143" spans="1:19" s="34" customFormat="1" hidden="1">
      <c r="A143" s="55"/>
      <c r="B143" s="61"/>
      <c r="C143" s="29" t="s">
        <v>157</v>
      </c>
      <c r="D143" s="30">
        <f t="shared" si="15"/>
        <v>133150</v>
      </c>
      <c r="E143" s="29" t="s">
        <v>157</v>
      </c>
      <c r="F143" s="31">
        <v>50000</v>
      </c>
      <c r="G143" s="31">
        <f t="shared" ref="G143:G193" si="16">F143*0.5</f>
        <v>25000</v>
      </c>
      <c r="H143" s="32">
        <f t="shared" si="14"/>
        <v>6250</v>
      </c>
      <c r="I143" s="32"/>
      <c r="J143" s="33">
        <f t="shared" ref="J143:J193" si="17">(F143+G143)/12</f>
        <v>6250</v>
      </c>
      <c r="K143" s="32">
        <v>1250</v>
      </c>
      <c r="L143" s="32">
        <v>2000</v>
      </c>
      <c r="M143" s="32">
        <v>2000</v>
      </c>
      <c r="N143" s="32">
        <v>10000</v>
      </c>
      <c r="O143" s="31">
        <v>30400</v>
      </c>
      <c r="P143" s="32"/>
      <c r="Q143" s="61"/>
      <c r="R143" s="58"/>
      <c r="S143" s="35"/>
    </row>
    <row r="144" spans="1:19" s="34" customFormat="1" hidden="1">
      <c r="A144" s="55"/>
      <c r="B144" s="61"/>
      <c r="C144" s="29" t="s">
        <v>158</v>
      </c>
      <c r="D144" s="30">
        <f t="shared" si="15"/>
        <v>134350</v>
      </c>
      <c r="E144" s="29" t="s">
        <v>158</v>
      </c>
      <c r="F144" s="31">
        <v>50000</v>
      </c>
      <c r="G144" s="31">
        <f t="shared" si="16"/>
        <v>25000</v>
      </c>
      <c r="H144" s="32">
        <f t="shared" si="14"/>
        <v>6250</v>
      </c>
      <c r="I144" s="32"/>
      <c r="J144" s="33">
        <f t="shared" si="17"/>
        <v>6250</v>
      </c>
      <c r="K144" s="32">
        <v>1250</v>
      </c>
      <c r="L144" s="32">
        <v>2000</v>
      </c>
      <c r="M144" s="32">
        <v>2000</v>
      </c>
      <c r="N144" s="32">
        <v>10000</v>
      </c>
      <c r="O144" s="31">
        <v>31600</v>
      </c>
      <c r="P144" s="32"/>
      <c r="Q144" s="61"/>
      <c r="R144" s="58"/>
      <c r="S144" s="35"/>
    </row>
    <row r="145" spans="1:19" s="34" customFormat="1" hidden="1">
      <c r="A145" s="55"/>
      <c r="B145" s="61"/>
      <c r="C145" s="29" t="s">
        <v>159</v>
      </c>
      <c r="D145" s="30">
        <f t="shared" si="15"/>
        <v>135550</v>
      </c>
      <c r="E145" s="29" t="s">
        <v>159</v>
      </c>
      <c r="F145" s="31">
        <v>50000</v>
      </c>
      <c r="G145" s="31">
        <f t="shared" si="16"/>
        <v>25000</v>
      </c>
      <c r="H145" s="32">
        <f t="shared" si="14"/>
        <v>6250</v>
      </c>
      <c r="I145" s="32"/>
      <c r="J145" s="33">
        <f t="shared" si="17"/>
        <v>6250</v>
      </c>
      <c r="K145" s="32">
        <v>1250</v>
      </c>
      <c r="L145" s="32">
        <v>2000</v>
      </c>
      <c r="M145" s="32">
        <v>2000</v>
      </c>
      <c r="N145" s="32">
        <v>10000</v>
      </c>
      <c r="O145" s="31">
        <v>32800</v>
      </c>
      <c r="P145" s="32"/>
      <c r="Q145" s="61"/>
      <c r="R145" s="58"/>
      <c r="S145" s="35"/>
    </row>
    <row r="146" spans="1:19" s="34" customFormat="1" hidden="1">
      <c r="A146" s="55"/>
      <c r="B146" s="61"/>
      <c r="C146" s="29" t="s">
        <v>160</v>
      </c>
      <c r="D146" s="30">
        <f t="shared" si="15"/>
        <v>136750</v>
      </c>
      <c r="E146" s="29" t="s">
        <v>160</v>
      </c>
      <c r="F146" s="31">
        <v>50000</v>
      </c>
      <c r="G146" s="31">
        <f t="shared" si="16"/>
        <v>25000</v>
      </c>
      <c r="H146" s="32">
        <f t="shared" si="14"/>
        <v>6250</v>
      </c>
      <c r="I146" s="32"/>
      <c r="J146" s="33">
        <f t="shared" si="17"/>
        <v>6250</v>
      </c>
      <c r="K146" s="32">
        <v>1250</v>
      </c>
      <c r="L146" s="32">
        <v>2000</v>
      </c>
      <c r="M146" s="32">
        <v>2000</v>
      </c>
      <c r="N146" s="32">
        <v>10000</v>
      </c>
      <c r="O146" s="31">
        <v>34000</v>
      </c>
      <c r="P146" s="32"/>
      <c r="Q146" s="61"/>
      <c r="R146" s="58"/>
      <c r="S146" s="35"/>
    </row>
    <row r="147" spans="1:19" s="34" customFormat="1" hidden="1">
      <c r="A147" s="55"/>
      <c r="B147" s="61"/>
      <c r="C147" s="29" t="s">
        <v>161</v>
      </c>
      <c r="D147" s="30">
        <f t="shared" si="15"/>
        <v>137950</v>
      </c>
      <c r="E147" s="29" t="s">
        <v>161</v>
      </c>
      <c r="F147" s="31">
        <v>50000</v>
      </c>
      <c r="G147" s="31">
        <f t="shared" si="16"/>
        <v>25000</v>
      </c>
      <c r="H147" s="32">
        <f t="shared" si="14"/>
        <v>6250</v>
      </c>
      <c r="I147" s="32"/>
      <c r="J147" s="33">
        <f t="shared" si="17"/>
        <v>6250</v>
      </c>
      <c r="K147" s="32">
        <v>1250</v>
      </c>
      <c r="L147" s="32">
        <v>2000</v>
      </c>
      <c r="M147" s="32">
        <v>2000</v>
      </c>
      <c r="N147" s="32">
        <v>10000</v>
      </c>
      <c r="O147" s="31">
        <v>35200</v>
      </c>
      <c r="P147" s="32"/>
      <c r="Q147" s="61"/>
      <c r="R147" s="58"/>
      <c r="S147" s="35"/>
    </row>
    <row r="148" spans="1:19" s="34" customFormat="1" hidden="1">
      <c r="A148" s="55"/>
      <c r="B148" s="61"/>
      <c r="C148" s="29" t="s">
        <v>162</v>
      </c>
      <c r="D148" s="30">
        <f t="shared" si="15"/>
        <v>139150</v>
      </c>
      <c r="E148" s="29" t="s">
        <v>162</v>
      </c>
      <c r="F148" s="31">
        <v>50000</v>
      </c>
      <c r="G148" s="31">
        <f t="shared" si="16"/>
        <v>25000</v>
      </c>
      <c r="H148" s="32">
        <f t="shared" si="14"/>
        <v>6250</v>
      </c>
      <c r="I148" s="32"/>
      <c r="J148" s="33">
        <f t="shared" si="17"/>
        <v>6250</v>
      </c>
      <c r="K148" s="32">
        <v>1250</v>
      </c>
      <c r="L148" s="32">
        <v>2000</v>
      </c>
      <c r="M148" s="32">
        <v>2000</v>
      </c>
      <c r="N148" s="32">
        <v>10000</v>
      </c>
      <c r="O148" s="31">
        <v>36400</v>
      </c>
      <c r="P148" s="32"/>
      <c r="Q148" s="61"/>
      <c r="R148" s="58"/>
      <c r="S148" s="35"/>
    </row>
    <row r="149" spans="1:19" s="34" customFormat="1" hidden="1">
      <c r="A149" s="55"/>
      <c r="B149" s="61"/>
      <c r="C149" s="29" t="s">
        <v>163</v>
      </c>
      <c r="D149" s="30">
        <f t="shared" si="15"/>
        <v>140350</v>
      </c>
      <c r="E149" s="29" t="s">
        <v>163</v>
      </c>
      <c r="F149" s="31">
        <v>50000</v>
      </c>
      <c r="G149" s="31">
        <f t="shared" si="16"/>
        <v>25000</v>
      </c>
      <c r="H149" s="32">
        <f t="shared" si="14"/>
        <v>6250</v>
      </c>
      <c r="I149" s="32"/>
      <c r="J149" s="33">
        <f t="shared" si="17"/>
        <v>6250</v>
      </c>
      <c r="K149" s="32">
        <v>1250</v>
      </c>
      <c r="L149" s="32">
        <v>2000</v>
      </c>
      <c r="M149" s="32">
        <v>2000</v>
      </c>
      <c r="N149" s="32">
        <v>10000</v>
      </c>
      <c r="O149" s="31">
        <v>37600</v>
      </c>
      <c r="P149" s="32"/>
      <c r="Q149" s="61"/>
      <c r="R149" s="58"/>
      <c r="S149" s="35"/>
    </row>
    <row r="150" spans="1:19" s="34" customFormat="1" hidden="1">
      <c r="A150" s="55"/>
      <c r="B150" s="61"/>
      <c r="C150" s="29" t="s">
        <v>164</v>
      </c>
      <c r="D150" s="30">
        <f t="shared" si="15"/>
        <v>141550</v>
      </c>
      <c r="E150" s="29" t="s">
        <v>164</v>
      </c>
      <c r="F150" s="31">
        <v>50000</v>
      </c>
      <c r="G150" s="31">
        <f t="shared" si="16"/>
        <v>25000</v>
      </c>
      <c r="H150" s="32">
        <f t="shared" si="14"/>
        <v>6250</v>
      </c>
      <c r="I150" s="32"/>
      <c r="J150" s="33">
        <f t="shared" si="17"/>
        <v>6250</v>
      </c>
      <c r="K150" s="32">
        <v>1250</v>
      </c>
      <c r="L150" s="32">
        <v>2000</v>
      </c>
      <c r="M150" s="32">
        <v>2000</v>
      </c>
      <c r="N150" s="32">
        <v>10000</v>
      </c>
      <c r="O150" s="31">
        <v>38800</v>
      </c>
      <c r="P150" s="32"/>
      <c r="Q150" s="61"/>
      <c r="R150" s="58"/>
      <c r="S150" s="35"/>
    </row>
    <row r="151" spans="1:19" s="34" customFormat="1" hidden="1">
      <c r="A151" s="55"/>
      <c r="B151" s="62"/>
      <c r="C151" s="29" t="s">
        <v>165</v>
      </c>
      <c r="D151" s="30">
        <f t="shared" si="15"/>
        <v>142750</v>
      </c>
      <c r="E151" s="29" t="s">
        <v>165</v>
      </c>
      <c r="F151" s="31">
        <v>50000</v>
      </c>
      <c r="G151" s="31">
        <f t="shared" si="16"/>
        <v>25000</v>
      </c>
      <c r="H151" s="32">
        <f t="shared" si="14"/>
        <v>6250</v>
      </c>
      <c r="I151" s="32"/>
      <c r="J151" s="33">
        <f t="shared" si="17"/>
        <v>6250</v>
      </c>
      <c r="K151" s="32">
        <v>1250</v>
      </c>
      <c r="L151" s="32">
        <v>2000</v>
      </c>
      <c r="M151" s="32">
        <v>2000</v>
      </c>
      <c r="N151" s="32">
        <v>10000</v>
      </c>
      <c r="O151" s="31">
        <v>40000</v>
      </c>
      <c r="P151" s="32"/>
      <c r="Q151" s="62"/>
      <c r="R151" s="59"/>
      <c r="S151" s="35"/>
    </row>
    <row r="152" spans="1:19" s="34" customFormat="1" hidden="1">
      <c r="A152" s="55"/>
      <c r="B152" s="60" t="s">
        <v>20</v>
      </c>
      <c r="C152" s="29" t="s">
        <v>208</v>
      </c>
      <c r="D152" s="30">
        <f t="shared" si="15"/>
        <v>138250</v>
      </c>
      <c r="E152" s="29" t="s">
        <v>166</v>
      </c>
      <c r="F152" s="31">
        <v>60000</v>
      </c>
      <c r="G152" s="31">
        <f t="shared" si="16"/>
        <v>30000</v>
      </c>
      <c r="H152" s="32">
        <f t="shared" si="14"/>
        <v>7500</v>
      </c>
      <c r="I152" s="32"/>
      <c r="J152" s="33">
        <f t="shared" si="17"/>
        <v>7500</v>
      </c>
      <c r="K152" s="32">
        <v>1250</v>
      </c>
      <c r="L152" s="32">
        <v>2000</v>
      </c>
      <c r="M152" s="32">
        <v>2000</v>
      </c>
      <c r="N152" s="32">
        <v>10000</v>
      </c>
      <c r="O152" s="31">
        <v>18000</v>
      </c>
      <c r="P152" s="32"/>
      <c r="Q152" s="60"/>
      <c r="R152" s="57" t="s">
        <v>3</v>
      </c>
      <c r="S152" s="35"/>
    </row>
    <row r="153" spans="1:19" s="34" customFormat="1" hidden="1">
      <c r="A153" s="55"/>
      <c r="B153" s="61"/>
      <c r="C153" s="29" t="s">
        <v>167</v>
      </c>
      <c r="D153" s="30">
        <f t="shared" si="15"/>
        <v>139600</v>
      </c>
      <c r="E153" s="29" t="s">
        <v>167</v>
      </c>
      <c r="F153" s="31">
        <v>60000</v>
      </c>
      <c r="G153" s="31">
        <f t="shared" si="16"/>
        <v>30000</v>
      </c>
      <c r="H153" s="32">
        <f t="shared" si="14"/>
        <v>7500</v>
      </c>
      <c r="I153" s="32"/>
      <c r="J153" s="33">
        <f t="shared" si="17"/>
        <v>7500</v>
      </c>
      <c r="K153" s="32">
        <v>1250</v>
      </c>
      <c r="L153" s="32">
        <v>2000</v>
      </c>
      <c r="M153" s="32">
        <v>2000</v>
      </c>
      <c r="N153" s="32">
        <v>10000</v>
      </c>
      <c r="O153" s="31">
        <v>19350</v>
      </c>
      <c r="P153" s="32"/>
      <c r="Q153" s="61"/>
      <c r="R153" s="58"/>
      <c r="S153" s="35"/>
    </row>
    <row r="154" spans="1:19" s="34" customFormat="1" hidden="1">
      <c r="A154" s="55"/>
      <c r="B154" s="61"/>
      <c r="C154" s="29" t="s">
        <v>168</v>
      </c>
      <c r="D154" s="30">
        <f t="shared" si="15"/>
        <v>140950</v>
      </c>
      <c r="E154" s="29" t="s">
        <v>168</v>
      </c>
      <c r="F154" s="31">
        <v>60000</v>
      </c>
      <c r="G154" s="31">
        <f t="shared" si="16"/>
        <v>30000</v>
      </c>
      <c r="H154" s="32">
        <f t="shared" si="14"/>
        <v>7500</v>
      </c>
      <c r="I154" s="32"/>
      <c r="J154" s="33">
        <f t="shared" si="17"/>
        <v>7500</v>
      </c>
      <c r="K154" s="32">
        <v>1250</v>
      </c>
      <c r="L154" s="32">
        <v>2000</v>
      </c>
      <c r="M154" s="32">
        <v>2000</v>
      </c>
      <c r="N154" s="32">
        <v>10000</v>
      </c>
      <c r="O154" s="31">
        <v>20700</v>
      </c>
      <c r="P154" s="32"/>
      <c r="Q154" s="61"/>
      <c r="R154" s="58"/>
      <c r="S154" s="35"/>
    </row>
    <row r="155" spans="1:19" s="34" customFormat="1" hidden="1">
      <c r="A155" s="55"/>
      <c r="B155" s="61"/>
      <c r="C155" s="29" t="s">
        <v>169</v>
      </c>
      <c r="D155" s="30">
        <f t="shared" si="15"/>
        <v>142300</v>
      </c>
      <c r="E155" s="29" t="s">
        <v>169</v>
      </c>
      <c r="F155" s="31">
        <v>60000</v>
      </c>
      <c r="G155" s="31">
        <f t="shared" si="16"/>
        <v>30000</v>
      </c>
      <c r="H155" s="32">
        <f t="shared" si="14"/>
        <v>7500</v>
      </c>
      <c r="I155" s="32"/>
      <c r="J155" s="33">
        <f t="shared" si="17"/>
        <v>7500</v>
      </c>
      <c r="K155" s="32">
        <v>1250</v>
      </c>
      <c r="L155" s="32">
        <v>2000</v>
      </c>
      <c r="M155" s="32">
        <v>2000</v>
      </c>
      <c r="N155" s="32">
        <v>10000</v>
      </c>
      <c r="O155" s="31">
        <v>22050</v>
      </c>
      <c r="P155" s="32"/>
      <c r="Q155" s="61"/>
      <c r="R155" s="58"/>
      <c r="S155" s="35"/>
    </row>
    <row r="156" spans="1:19" s="34" customFormat="1" hidden="1">
      <c r="A156" s="55"/>
      <c r="B156" s="61"/>
      <c r="C156" s="29" t="s">
        <v>170</v>
      </c>
      <c r="D156" s="30">
        <f t="shared" si="15"/>
        <v>143650</v>
      </c>
      <c r="E156" s="29" t="s">
        <v>170</v>
      </c>
      <c r="F156" s="31">
        <v>60000</v>
      </c>
      <c r="G156" s="31">
        <f t="shared" si="16"/>
        <v>30000</v>
      </c>
      <c r="H156" s="32">
        <f t="shared" si="14"/>
        <v>7500</v>
      </c>
      <c r="I156" s="32"/>
      <c r="J156" s="33">
        <f t="shared" si="17"/>
        <v>7500</v>
      </c>
      <c r="K156" s="32">
        <v>1250</v>
      </c>
      <c r="L156" s="32">
        <v>2000</v>
      </c>
      <c r="M156" s="32">
        <v>2000</v>
      </c>
      <c r="N156" s="32">
        <v>10000</v>
      </c>
      <c r="O156" s="31">
        <v>23400</v>
      </c>
      <c r="P156" s="32"/>
      <c r="Q156" s="61"/>
      <c r="R156" s="58"/>
      <c r="S156" s="35"/>
    </row>
    <row r="157" spans="1:19" s="34" customFormat="1" hidden="1">
      <c r="A157" s="55"/>
      <c r="B157" s="61"/>
      <c r="C157" s="29" t="s">
        <v>171</v>
      </c>
      <c r="D157" s="30">
        <f t="shared" si="15"/>
        <v>145000</v>
      </c>
      <c r="E157" s="29" t="s">
        <v>171</v>
      </c>
      <c r="F157" s="31">
        <v>60000</v>
      </c>
      <c r="G157" s="31">
        <f t="shared" si="16"/>
        <v>30000</v>
      </c>
      <c r="H157" s="32">
        <f t="shared" si="14"/>
        <v>7500</v>
      </c>
      <c r="I157" s="32"/>
      <c r="J157" s="33">
        <f t="shared" si="17"/>
        <v>7500</v>
      </c>
      <c r="K157" s="32">
        <v>1250</v>
      </c>
      <c r="L157" s="32">
        <v>2000</v>
      </c>
      <c r="M157" s="32">
        <v>2000</v>
      </c>
      <c r="N157" s="32">
        <v>10000</v>
      </c>
      <c r="O157" s="31">
        <v>24750</v>
      </c>
      <c r="P157" s="32"/>
      <c r="Q157" s="61"/>
      <c r="R157" s="58"/>
      <c r="S157" s="35"/>
    </row>
    <row r="158" spans="1:19" s="34" customFormat="1" hidden="1">
      <c r="A158" s="55"/>
      <c r="B158" s="61"/>
      <c r="C158" s="29" t="s">
        <v>172</v>
      </c>
      <c r="D158" s="30">
        <f t="shared" si="15"/>
        <v>146350</v>
      </c>
      <c r="E158" s="29" t="s">
        <v>172</v>
      </c>
      <c r="F158" s="31">
        <v>60000</v>
      </c>
      <c r="G158" s="31">
        <f t="shared" si="16"/>
        <v>30000</v>
      </c>
      <c r="H158" s="32">
        <f t="shared" si="14"/>
        <v>7500</v>
      </c>
      <c r="I158" s="32"/>
      <c r="J158" s="33">
        <f t="shared" si="17"/>
        <v>7500</v>
      </c>
      <c r="K158" s="32">
        <v>1250</v>
      </c>
      <c r="L158" s="32">
        <v>2000</v>
      </c>
      <c r="M158" s="32">
        <v>2000</v>
      </c>
      <c r="N158" s="32">
        <v>10000</v>
      </c>
      <c r="O158" s="31">
        <v>26100</v>
      </c>
      <c r="P158" s="32"/>
      <c r="Q158" s="61"/>
      <c r="R158" s="58"/>
      <c r="S158" s="35"/>
    </row>
    <row r="159" spans="1:19" s="34" customFormat="1" hidden="1">
      <c r="A159" s="55"/>
      <c r="B159" s="61"/>
      <c r="C159" s="29" t="s">
        <v>173</v>
      </c>
      <c r="D159" s="30">
        <f t="shared" si="15"/>
        <v>147700</v>
      </c>
      <c r="E159" s="29" t="s">
        <v>173</v>
      </c>
      <c r="F159" s="31">
        <v>60000</v>
      </c>
      <c r="G159" s="31">
        <f t="shared" si="16"/>
        <v>30000</v>
      </c>
      <c r="H159" s="32">
        <f t="shared" si="14"/>
        <v>7500</v>
      </c>
      <c r="I159" s="32"/>
      <c r="J159" s="33">
        <f t="shared" si="17"/>
        <v>7500</v>
      </c>
      <c r="K159" s="32">
        <v>1250</v>
      </c>
      <c r="L159" s="32">
        <v>2000</v>
      </c>
      <c r="M159" s="32">
        <v>2000</v>
      </c>
      <c r="N159" s="32">
        <v>10000</v>
      </c>
      <c r="O159" s="31">
        <v>27450</v>
      </c>
      <c r="P159" s="32"/>
      <c r="Q159" s="61"/>
      <c r="R159" s="58"/>
      <c r="S159" s="35"/>
    </row>
    <row r="160" spans="1:19" s="34" customFormat="1" hidden="1">
      <c r="A160" s="55"/>
      <c r="B160" s="61"/>
      <c r="C160" s="29" t="s">
        <v>174</v>
      </c>
      <c r="D160" s="30">
        <f t="shared" si="15"/>
        <v>149050</v>
      </c>
      <c r="E160" s="29" t="s">
        <v>174</v>
      </c>
      <c r="F160" s="31">
        <v>60000</v>
      </c>
      <c r="G160" s="31">
        <f t="shared" si="16"/>
        <v>30000</v>
      </c>
      <c r="H160" s="32">
        <f t="shared" si="14"/>
        <v>7500</v>
      </c>
      <c r="I160" s="32"/>
      <c r="J160" s="33">
        <f t="shared" si="17"/>
        <v>7500</v>
      </c>
      <c r="K160" s="32">
        <v>1250</v>
      </c>
      <c r="L160" s="32">
        <v>2000</v>
      </c>
      <c r="M160" s="32">
        <v>2000</v>
      </c>
      <c r="N160" s="32">
        <v>10000</v>
      </c>
      <c r="O160" s="31">
        <v>28800</v>
      </c>
      <c r="P160" s="32"/>
      <c r="Q160" s="61"/>
      <c r="R160" s="58"/>
      <c r="S160" s="35"/>
    </row>
    <row r="161" spans="1:19" s="34" customFormat="1" hidden="1">
      <c r="A161" s="55"/>
      <c r="B161" s="61"/>
      <c r="C161" s="29" t="s">
        <v>175</v>
      </c>
      <c r="D161" s="30">
        <f t="shared" si="15"/>
        <v>150400</v>
      </c>
      <c r="E161" s="29" t="s">
        <v>175</v>
      </c>
      <c r="F161" s="31">
        <v>60000</v>
      </c>
      <c r="G161" s="31">
        <f t="shared" si="16"/>
        <v>30000</v>
      </c>
      <c r="H161" s="32">
        <f t="shared" si="14"/>
        <v>7500</v>
      </c>
      <c r="I161" s="32"/>
      <c r="J161" s="33">
        <f t="shared" si="17"/>
        <v>7500</v>
      </c>
      <c r="K161" s="32">
        <v>1250</v>
      </c>
      <c r="L161" s="32">
        <v>2000</v>
      </c>
      <c r="M161" s="32">
        <v>2000</v>
      </c>
      <c r="N161" s="32">
        <v>10000</v>
      </c>
      <c r="O161" s="31">
        <v>30150</v>
      </c>
      <c r="P161" s="32"/>
      <c r="Q161" s="61"/>
      <c r="R161" s="58"/>
      <c r="S161" s="35"/>
    </row>
    <row r="162" spans="1:19" s="34" customFormat="1" hidden="1">
      <c r="A162" s="55"/>
      <c r="B162" s="61"/>
      <c r="C162" s="29" t="s">
        <v>176</v>
      </c>
      <c r="D162" s="30">
        <f t="shared" si="15"/>
        <v>151750</v>
      </c>
      <c r="E162" s="29" t="s">
        <v>176</v>
      </c>
      <c r="F162" s="31">
        <v>60000</v>
      </c>
      <c r="G162" s="31">
        <f t="shared" si="16"/>
        <v>30000</v>
      </c>
      <c r="H162" s="32">
        <f t="shared" si="14"/>
        <v>7500</v>
      </c>
      <c r="I162" s="32"/>
      <c r="J162" s="33">
        <f t="shared" si="17"/>
        <v>7500</v>
      </c>
      <c r="K162" s="32">
        <v>1250</v>
      </c>
      <c r="L162" s="32">
        <v>2000</v>
      </c>
      <c r="M162" s="32">
        <v>2000</v>
      </c>
      <c r="N162" s="32">
        <v>10000</v>
      </c>
      <c r="O162" s="31">
        <v>31500</v>
      </c>
      <c r="P162" s="32"/>
      <c r="Q162" s="61"/>
      <c r="R162" s="58"/>
      <c r="S162" s="35"/>
    </row>
    <row r="163" spans="1:19" s="34" customFormat="1" hidden="1">
      <c r="A163" s="55"/>
      <c r="B163" s="61"/>
      <c r="C163" s="29" t="s">
        <v>177</v>
      </c>
      <c r="D163" s="30">
        <f t="shared" si="15"/>
        <v>153100</v>
      </c>
      <c r="E163" s="29" t="s">
        <v>177</v>
      </c>
      <c r="F163" s="31">
        <v>60000</v>
      </c>
      <c r="G163" s="31">
        <f t="shared" si="16"/>
        <v>30000</v>
      </c>
      <c r="H163" s="32">
        <f t="shared" si="14"/>
        <v>7500</v>
      </c>
      <c r="I163" s="32"/>
      <c r="J163" s="33">
        <f t="shared" si="17"/>
        <v>7500</v>
      </c>
      <c r="K163" s="32">
        <v>1250</v>
      </c>
      <c r="L163" s="32">
        <v>2000</v>
      </c>
      <c r="M163" s="32">
        <v>2000</v>
      </c>
      <c r="N163" s="32">
        <v>10000</v>
      </c>
      <c r="O163" s="31">
        <v>32850</v>
      </c>
      <c r="P163" s="32"/>
      <c r="Q163" s="61"/>
      <c r="R163" s="58"/>
      <c r="S163" s="35"/>
    </row>
    <row r="164" spans="1:19" s="34" customFormat="1" hidden="1">
      <c r="A164" s="55"/>
      <c r="B164" s="61"/>
      <c r="C164" s="29" t="s">
        <v>178</v>
      </c>
      <c r="D164" s="30">
        <f t="shared" si="15"/>
        <v>154450</v>
      </c>
      <c r="E164" s="29" t="s">
        <v>178</v>
      </c>
      <c r="F164" s="31">
        <v>60000</v>
      </c>
      <c r="G164" s="31">
        <f t="shared" si="16"/>
        <v>30000</v>
      </c>
      <c r="H164" s="32">
        <f t="shared" si="14"/>
        <v>7500</v>
      </c>
      <c r="I164" s="32"/>
      <c r="J164" s="33">
        <f t="shared" si="17"/>
        <v>7500</v>
      </c>
      <c r="K164" s="32">
        <v>1250</v>
      </c>
      <c r="L164" s="32">
        <v>2000</v>
      </c>
      <c r="M164" s="32">
        <v>2000</v>
      </c>
      <c r="N164" s="32">
        <v>10000</v>
      </c>
      <c r="O164" s="31">
        <v>34200</v>
      </c>
      <c r="P164" s="32"/>
      <c r="Q164" s="61"/>
      <c r="R164" s="58"/>
      <c r="S164" s="35"/>
    </row>
    <row r="165" spans="1:19" s="34" customFormat="1" hidden="1">
      <c r="A165" s="55"/>
      <c r="B165" s="61"/>
      <c r="C165" s="29" t="s">
        <v>179</v>
      </c>
      <c r="D165" s="30">
        <f t="shared" si="15"/>
        <v>155800</v>
      </c>
      <c r="E165" s="29" t="s">
        <v>179</v>
      </c>
      <c r="F165" s="31">
        <v>60000</v>
      </c>
      <c r="G165" s="31">
        <f t="shared" si="16"/>
        <v>30000</v>
      </c>
      <c r="H165" s="32">
        <f t="shared" si="14"/>
        <v>7500</v>
      </c>
      <c r="I165" s="32"/>
      <c r="J165" s="33">
        <f t="shared" si="17"/>
        <v>7500</v>
      </c>
      <c r="K165" s="32">
        <v>1250</v>
      </c>
      <c r="L165" s="32">
        <v>2000</v>
      </c>
      <c r="M165" s="32">
        <v>2000</v>
      </c>
      <c r="N165" s="32">
        <v>10000</v>
      </c>
      <c r="O165" s="31">
        <v>35550</v>
      </c>
      <c r="P165" s="32"/>
      <c r="Q165" s="61"/>
      <c r="R165" s="58"/>
      <c r="S165" s="35"/>
    </row>
    <row r="166" spans="1:19" s="34" customFormat="1" hidden="1">
      <c r="A166" s="55"/>
      <c r="B166" s="61"/>
      <c r="C166" s="29" t="s">
        <v>180</v>
      </c>
      <c r="D166" s="30">
        <f t="shared" si="15"/>
        <v>157150</v>
      </c>
      <c r="E166" s="29" t="s">
        <v>180</v>
      </c>
      <c r="F166" s="31">
        <v>60000</v>
      </c>
      <c r="G166" s="31">
        <f t="shared" si="16"/>
        <v>30000</v>
      </c>
      <c r="H166" s="32">
        <f t="shared" si="14"/>
        <v>7500</v>
      </c>
      <c r="I166" s="32"/>
      <c r="J166" s="33">
        <f t="shared" si="17"/>
        <v>7500</v>
      </c>
      <c r="K166" s="32">
        <v>1250</v>
      </c>
      <c r="L166" s="32">
        <v>2000</v>
      </c>
      <c r="M166" s="32">
        <v>2000</v>
      </c>
      <c r="N166" s="32">
        <v>10000</v>
      </c>
      <c r="O166" s="31">
        <v>36900</v>
      </c>
      <c r="P166" s="32"/>
      <c r="Q166" s="61"/>
      <c r="R166" s="58"/>
      <c r="S166" s="35"/>
    </row>
    <row r="167" spans="1:19" s="34" customFormat="1" hidden="1">
      <c r="A167" s="55"/>
      <c r="B167" s="61"/>
      <c r="C167" s="29" t="s">
        <v>181</v>
      </c>
      <c r="D167" s="30">
        <f t="shared" si="15"/>
        <v>158500</v>
      </c>
      <c r="E167" s="29" t="s">
        <v>181</v>
      </c>
      <c r="F167" s="31">
        <v>60000</v>
      </c>
      <c r="G167" s="31">
        <f t="shared" si="16"/>
        <v>30000</v>
      </c>
      <c r="H167" s="32">
        <f t="shared" si="14"/>
        <v>7500</v>
      </c>
      <c r="I167" s="32"/>
      <c r="J167" s="33">
        <f t="shared" si="17"/>
        <v>7500</v>
      </c>
      <c r="K167" s="32">
        <v>1250</v>
      </c>
      <c r="L167" s="32">
        <v>2000</v>
      </c>
      <c r="M167" s="32">
        <v>2000</v>
      </c>
      <c r="N167" s="32">
        <v>10000</v>
      </c>
      <c r="O167" s="31">
        <v>38250</v>
      </c>
      <c r="P167" s="32"/>
      <c r="Q167" s="61"/>
      <c r="R167" s="58"/>
      <c r="S167" s="35"/>
    </row>
    <row r="168" spans="1:19" s="34" customFormat="1" hidden="1">
      <c r="A168" s="55"/>
      <c r="B168" s="61"/>
      <c r="C168" s="29" t="s">
        <v>182</v>
      </c>
      <c r="D168" s="30">
        <f t="shared" si="15"/>
        <v>159850</v>
      </c>
      <c r="E168" s="29" t="s">
        <v>182</v>
      </c>
      <c r="F168" s="31">
        <v>60000</v>
      </c>
      <c r="G168" s="31">
        <f t="shared" si="16"/>
        <v>30000</v>
      </c>
      <c r="H168" s="32">
        <f t="shared" si="14"/>
        <v>7500</v>
      </c>
      <c r="I168" s="32"/>
      <c r="J168" s="33">
        <f t="shared" si="17"/>
        <v>7500</v>
      </c>
      <c r="K168" s="32">
        <v>1250</v>
      </c>
      <c r="L168" s="32">
        <v>2000</v>
      </c>
      <c r="M168" s="32">
        <v>2000</v>
      </c>
      <c r="N168" s="32">
        <v>10000</v>
      </c>
      <c r="O168" s="31">
        <v>39600</v>
      </c>
      <c r="P168" s="32"/>
      <c r="Q168" s="61"/>
      <c r="R168" s="58"/>
      <c r="S168" s="35"/>
    </row>
    <row r="169" spans="1:19" s="34" customFormat="1" hidden="1">
      <c r="A169" s="55"/>
      <c r="B169" s="61"/>
      <c r="C169" s="29" t="s">
        <v>183</v>
      </c>
      <c r="D169" s="30">
        <f t="shared" si="15"/>
        <v>161200</v>
      </c>
      <c r="E169" s="29" t="s">
        <v>183</v>
      </c>
      <c r="F169" s="31">
        <v>60000</v>
      </c>
      <c r="G169" s="31">
        <f t="shared" si="16"/>
        <v>30000</v>
      </c>
      <c r="H169" s="32">
        <f t="shared" si="14"/>
        <v>7500</v>
      </c>
      <c r="I169" s="32"/>
      <c r="J169" s="33">
        <f t="shared" si="17"/>
        <v>7500</v>
      </c>
      <c r="K169" s="32">
        <v>1250</v>
      </c>
      <c r="L169" s="32">
        <v>2000</v>
      </c>
      <c r="M169" s="32">
        <v>2000</v>
      </c>
      <c r="N169" s="32">
        <v>10000</v>
      </c>
      <c r="O169" s="31">
        <v>40950</v>
      </c>
      <c r="P169" s="32"/>
      <c r="Q169" s="61"/>
      <c r="R169" s="58"/>
      <c r="S169" s="35"/>
    </row>
    <row r="170" spans="1:19" s="34" customFormat="1" hidden="1">
      <c r="A170" s="55"/>
      <c r="B170" s="61"/>
      <c r="C170" s="29" t="s">
        <v>184</v>
      </c>
      <c r="D170" s="30">
        <f t="shared" si="15"/>
        <v>162550</v>
      </c>
      <c r="E170" s="29" t="s">
        <v>184</v>
      </c>
      <c r="F170" s="31">
        <v>60000</v>
      </c>
      <c r="G170" s="31">
        <f t="shared" si="16"/>
        <v>30000</v>
      </c>
      <c r="H170" s="32">
        <f t="shared" si="14"/>
        <v>7500</v>
      </c>
      <c r="I170" s="32"/>
      <c r="J170" s="33">
        <f t="shared" si="17"/>
        <v>7500</v>
      </c>
      <c r="K170" s="32">
        <v>1250</v>
      </c>
      <c r="L170" s="32">
        <v>2000</v>
      </c>
      <c r="M170" s="32">
        <v>2000</v>
      </c>
      <c r="N170" s="32">
        <v>10000</v>
      </c>
      <c r="O170" s="31">
        <v>42300</v>
      </c>
      <c r="P170" s="32"/>
      <c r="Q170" s="61"/>
      <c r="R170" s="58"/>
      <c r="S170" s="35"/>
    </row>
    <row r="171" spans="1:19" s="34" customFormat="1" hidden="1">
      <c r="A171" s="55"/>
      <c r="B171" s="61"/>
      <c r="C171" s="29" t="s">
        <v>185</v>
      </c>
      <c r="D171" s="30">
        <f t="shared" si="15"/>
        <v>163900</v>
      </c>
      <c r="E171" s="29" t="s">
        <v>185</v>
      </c>
      <c r="F171" s="31">
        <v>60000</v>
      </c>
      <c r="G171" s="31">
        <f t="shared" si="16"/>
        <v>30000</v>
      </c>
      <c r="H171" s="32">
        <f t="shared" si="14"/>
        <v>7500</v>
      </c>
      <c r="I171" s="32"/>
      <c r="J171" s="33">
        <f t="shared" si="17"/>
        <v>7500</v>
      </c>
      <c r="K171" s="32">
        <v>1250</v>
      </c>
      <c r="L171" s="32">
        <v>2000</v>
      </c>
      <c r="M171" s="32">
        <v>2000</v>
      </c>
      <c r="N171" s="32">
        <v>10000</v>
      </c>
      <c r="O171" s="31">
        <v>43650</v>
      </c>
      <c r="P171" s="32"/>
      <c r="Q171" s="61"/>
      <c r="R171" s="58"/>
      <c r="S171" s="35"/>
    </row>
    <row r="172" spans="1:19" s="34" customFormat="1" hidden="1">
      <c r="A172" s="55"/>
      <c r="B172" s="62"/>
      <c r="C172" s="29" t="s">
        <v>186</v>
      </c>
      <c r="D172" s="30">
        <f t="shared" si="15"/>
        <v>165250</v>
      </c>
      <c r="E172" s="29" t="s">
        <v>186</v>
      </c>
      <c r="F172" s="31">
        <v>60000</v>
      </c>
      <c r="G172" s="31">
        <f t="shared" si="16"/>
        <v>30000</v>
      </c>
      <c r="H172" s="32">
        <f t="shared" si="14"/>
        <v>7500</v>
      </c>
      <c r="I172" s="32"/>
      <c r="J172" s="33">
        <f t="shared" si="17"/>
        <v>7500</v>
      </c>
      <c r="K172" s="32">
        <v>1250</v>
      </c>
      <c r="L172" s="32">
        <v>2000</v>
      </c>
      <c r="M172" s="32">
        <v>2000</v>
      </c>
      <c r="N172" s="32">
        <v>10000</v>
      </c>
      <c r="O172" s="31">
        <v>45000</v>
      </c>
      <c r="P172" s="32"/>
      <c r="Q172" s="62"/>
      <c r="R172" s="59"/>
      <c r="S172" s="35"/>
    </row>
    <row r="173" spans="1:19" s="34" customFormat="1" hidden="1">
      <c r="A173" s="55" t="s">
        <v>92</v>
      </c>
      <c r="B173" s="56" t="s">
        <v>35</v>
      </c>
      <c r="C173" s="29" t="s">
        <v>187</v>
      </c>
      <c r="D173" s="30">
        <f t="shared" si="15"/>
        <v>180250</v>
      </c>
      <c r="E173" s="29" t="s">
        <v>187</v>
      </c>
      <c r="F173" s="31">
        <v>80000</v>
      </c>
      <c r="G173" s="31">
        <f t="shared" si="16"/>
        <v>40000</v>
      </c>
      <c r="H173" s="32">
        <f t="shared" si="14"/>
        <v>10000</v>
      </c>
      <c r="I173" s="32"/>
      <c r="J173" s="33">
        <f t="shared" si="17"/>
        <v>10000</v>
      </c>
      <c r="K173" s="32">
        <v>1250</v>
      </c>
      <c r="L173" s="32">
        <v>2000</v>
      </c>
      <c r="M173" s="32">
        <v>2000</v>
      </c>
      <c r="N173" s="32">
        <v>15000</v>
      </c>
      <c r="O173" s="31">
        <v>20000</v>
      </c>
      <c r="P173" s="32">
        <f>(F173+G173)*0.2</f>
        <v>24000</v>
      </c>
      <c r="Q173" s="60"/>
      <c r="R173" s="57" t="s">
        <v>4</v>
      </c>
      <c r="S173" s="35"/>
    </row>
    <row r="174" spans="1:19" s="34" customFormat="1" hidden="1">
      <c r="A174" s="55"/>
      <c r="B174" s="56"/>
      <c r="C174" s="29" t="s">
        <v>188</v>
      </c>
      <c r="D174" s="30">
        <f t="shared" ref="D174:D193" si="18">SUM(F174:O174)</f>
        <v>181750</v>
      </c>
      <c r="E174" s="29" t="s">
        <v>188</v>
      </c>
      <c r="F174" s="31">
        <v>80000</v>
      </c>
      <c r="G174" s="31">
        <f t="shared" si="16"/>
        <v>40000</v>
      </c>
      <c r="H174" s="32">
        <f t="shared" si="14"/>
        <v>10000</v>
      </c>
      <c r="I174" s="32"/>
      <c r="J174" s="33">
        <f t="shared" si="17"/>
        <v>10000</v>
      </c>
      <c r="K174" s="32">
        <v>1250</v>
      </c>
      <c r="L174" s="32">
        <v>2000</v>
      </c>
      <c r="M174" s="32">
        <v>2000</v>
      </c>
      <c r="N174" s="32">
        <v>15000</v>
      </c>
      <c r="O174" s="31">
        <v>21500</v>
      </c>
      <c r="P174" s="32">
        <f t="shared" ref="P174:P193" si="19">(F174+G174)*0.2</f>
        <v>24000</v>
      </c>
      <c r="Q174" s="61"/>
      <c r="R174" s="58"/>
      <c r="S174" s="35"/>
    </row>
    <row r="175" spans="1:19" s="34" customFormat="1" hidden="1">
      <c r="A175" s="55"/>
      <c r="B175" s="56"/>
      <c r="C175" s="29" t="s">
        <v>189</v>
      </c>
      <c r="D175" s="30">
        <f t="shared" si="18"/>
        <v>183250</v>
      </c>
      <c r="E175" s="29" t="s">
        <v>189</v>
      </c>
      <c r="F175" s="31">
        <v>80000</v>
      </c>
      <c r="G175" s="31">
        <f t="shared" si="16"/>
        <v>40000</v>
      </c>
      <c r="H175" s="32">
        <f t="shared" si="14"/>
        <v>10000</v>
      </c>
      <c r="I175" s="32"/>
      <c r="J175" s="33">
        <f t="shared" si="17"/>
        <v>10000</v>
      </c>
      <c r="K175" s="32">
        <v>1250</v>
      </c>
      <c r="L175" s="32">
        <v>2000</v>
      </c>
      <c r="M175" s="32">
        <v>2000</v>
      </c>
      <c r="N175" s="32">
        <v>15000</v>
      </c>
      <c r="O175" s="31">
        <v>23000</v>
      </c>
      <c r="P175" s="32">
        <f t="shared" si="19"/>
        <v>24000</v>
      </c>
      <c r="Q175" s="61"/>
      <c r="R175" s="58"/>
      <c r="S175" s="35"/>
    </row>
    <row r="176" spans="1:19" s="34" customFormat="1" hidden="1">
      <c r="A176" s="55"/>
      <c r="B176" s="56"/>
      <c r="C176" s="29" t="s">
        <v>190</v>
      </c>
      <c r="D176" s="30">
        <f t="shared" si="18"/>
        <v>184750</v>
      </c>
      <c r="E176" s="29" t="s">
        <v>190</v>
      </c>
      <c r="F176" s="31">
        <v>80000</v>
      </c>
      <c r="G176" s="31">
        <f t="shared" si="16"/>
        <v>40000</v>
      </c>
      <c r="H176" s="32">
        <f t="shared" ref="H176:H193" si="20">(F176+G176)/12</f>
        <v>10000</v>
      </c>
      <c r="I176" s="32"/>
      <c r="J176" s="33">
        <f t="shared" si="17"/>
        <v>10000</v>
      </c>
      <c r="K176" s="32">
        <v>1250</v>
      </c>
      <c r="L176" s="32">
        <v>2000</v>
      </c>
      <c r="M176" s="32">
        <v>2000</v>
      </c>
      <c r="N176" s="32">
        <v>15000</v>
      </c>
      <c r="O176" s="31">
        <v>24500</v>
      </c>
      <c r="P176" s="32">
        <f t="shared" si="19"/>
        <v>24000</v>
      </c>
      <c r="Q176" s="61"/>
      <c r="R176" s="58"/>
      <c r="S176" s="35"/>
    </row>
    <row r="177" spans="1:19" s="34" customFormat="1" hidden="1">
      <c r="A177" s="55"/>
      <c r="B177" s="56"/>
      <c r="C177" s="29" t="s">
        <v>191</v>
      </c>
      <c r="D177" s="30">
        <f t="shared" si="18"/>
        <v>186250</v>
      </c>
      <c r="E177" s="29" t="s">
        <v>191</v>
      </c>
      <c r="F177" s="31">
        <v>80000</v>
      </c>
      <c r="G177" s="31">
        <f t="shared" si="16"/>
        <v>40000</v>
      </c>
      <c r="H177" s="32">
        <f t="shared" si="20"/>
        <v>10000</v>
      </c>
      <c r="I177" s="32"/>
      <c r="J177" s="33">
        <f t="shared" si="17"/>
        <v>10000</v>
      </c>
      <c r="K177" s="32">
        <v>1250</v>
      </c>
      <c r="L177" s="32">
        <v>2000</v>
      </c>
      <c r="M177" s="32">
        <v>2000</v>
      </c>
      <c r="N177" s="32">
        <v>15000</v>
      </c>
      <c r="O177" s="31">
        <v>26000</v>
      </c>
      <c r="P177" s="32">
        <f t="shared" si="19"/>
        <v>24000</v>
      </c>
      <c r="Q177" s="61"/>
      <c r="R177" s="58"/>
      <c r="S177" s="35"/>
    </row>
    <row r="178" spans="1:19" s="34" customFormat="1" hidden="1">
      <c r="A178" s="55"/>
      <c r="B178" s="56"/>
      <c r="C178" s="29" t="s">
        <v>192</v>
      </c>
      <c r="D178" s="30">
        <f t="shared" si="18"/>
        <v>187750</v>
      </c>
      <c r="E178" s="29" t="s">
        <v>192</v>
      </c>
      <c r="F178" s="31">
        <v>80000</v>
      </c>
      <c r="G178" s="31">
        <f t="shared" si="16"/>
        <v>40000</v>
      </c>
      <c r="H178" s="32">
        <f t="shared" si="20"/>
        <v>10000</v>
      </c>
      <c r="I178" s="32"/>
      <c r="J178" s="33">
        <f t="shared" si="17"/>
        <v>10000</v>
      </c>
      <c r="K178" s="32">
        <v>1250</v>
      </c>
      <c r="L178" s="32">
        <v>2000</v>
      </c>
      <c r="M178" s="32">
        <v>2000</v>
      </c>
      <c r="N178" s="32">
        <v>15000</v>
      </c>
      <c r="O178" s="31">
        <v>27500</v>
      </c>
      <c r="P178" s="32">
        <f t="shared" si="19"/>
        <v>24000</v>
      </c>
      <c r="Q178" s="61"/>
      <c r="R178" s="58"/>
      <c r="S178" s="35"/>
    </row>
    <row r="179" spans="1:19" s="34" customFormat="1" hidden="1">
      <c r="A179" s="55"/>
      <c r="B179" s="56"/>
      <c r="C179" s="29" t="s">
        <v>193</v>
      </c>
      <c r="D179" s="30">
        <f t="shared" si="18"/>
        <v>189250</v>
      </c>
      <c r="E179" s="29" t="s">
        <v>193</v>
      </c>
      <c r="F179" s="31">
        <v>80000</v>
      </c>
      <c r="G179" s="31">
        <f t="shared" si="16"/>
        <v>40000</v>
      </c>
      <c r="H179" s="32">
        <f t="shared" si="20"/>
        <v>10000</v>
      </c>
      <c r="I179" s="32"/>
      <c r="J179" s="33">
        <f t="shared" si="17"/>
        <v>10000</v>
      </c>
      <c r="K179" s="32">
        <v>1250</v>
      </c>
      <c r="L179" s="32">
        <v>2000</v>
      </c>
      <c r="M179" s="32">
        <v>2000</v>
      </c>
      <c r="N179" s="32">
        <v>15000</v>
      </c>
      <c r="O179" s="31">
        <v>29000</v>
      </c>
      <c r="P179" s="32">
        <f t="shared" si="19"/>
        <v>24000</v>
      </c>
      <c r="Q179" s="61"/>
      <c r="R179" s="58"/>
      <c r="S179" s="35"/>
    </row>
    <row r="180" spans="1:19" s="34" customFormat="1" hidden="1">
      <c r="A180" s="55"/>
      <c r="B180" s="56"/>
      <c r="C180" s="29" t="s">
        <v>194</v>
      </c>
      <c r="D180" s="30">
        <f t="shared" si="18"/>
        <v>190750</v>
      </c>
      <c r="E180" s="29" t="s">
        <v>194</v>
      </c>
      <c r="F180" s="31">
        <v>80000</v>
      </c>
      <c r="G180" s="31">
        <f t="shared" si="16"/>
        <v>40000</v>
      </c>
      <c r="H180" s="32">
        <f t="shared" si="20"/>
        <v>10000</v>
      </c>
      <c r="I180" s="32"/>
      <c r="J180" s="33">
        <f t="shared" si="17"/>
        <v>10000</v>
      </c>
      <c r="K180" s="32">
        <v>1250</v>
      </c>
      <c r="L180" s="32">
        <v>2000</v>
      </c>
      <c r="M180" s="32">
        <v>2000</v>
      </c>
      <c r="N180" s="32">
        <v>15000</v>
      </c>
      <c r="O180" s="31">
        <v>30500</v>
      </c>
      <c r="P180" s="32">
        <f t="shared" si="19"/>
        <v>24000</v>
      </c>
      <c r="Q180" s="61"/>
      <c r="R180" s="58"/>
      <c r="S180" s="35"/>
    </row>
    <row r="181" spans="1:19" s="34" customFormat="1" hidden="1">
      <c r="A181" s="55"/>
      <c r="B181" s="56"/>
      <c r="C181" s="29" t="s">
        <v>195</v>
      </c>
      <c r="D181" s="30">
        <f t="shared" si="18"/>
        <v>192250</v>
      </c>
      <c r="E181" s="29" t="s">
        <v>195</v>
      </c>
      <c r="F181" s="31">
        <v>80000</v>
      </c>
      <c r="G181" s="31">
        <f t="shared" si="16"/>
        <v>40000</v>
      </c>
      <c r="H181" s="32">
        <f t="shared" si="20"/>
        <v>10000</v>
      </c>
      <c r="I181" s="32"/>
      <c r="J181" s="33">
        <f t="shared" si="17"/>
        <v>10000</v>
      </c>
      <c r="K181" s="32">
        <v>1250</v>
      </c>
      <c r="L181" s="32">
        <v>2000</v>
      </c>
      <c r="M181" s="32">
        <v>2000</v>
      </c>
      <c r="N181" s="32">
        <v>15000</v>
      </c>
      <c r="O181" s="31">
        <v>32000</v>
      </c>
      <c r="P181" s="32">
        <f t="shared" si="19"/>
        <v>24000</v>
      </c>
      <c r="Q181" s="61"/>
      <c r="R181" s="58"/>
      <c r="S181" s="35"/>
    </row>
    <row r="182" spans="1:19" s="34" customFormat="1" hidden="1">
      <c r="A182" s="55"/>
      <c r="B182" s="56"/>
      <c r="C182" s="29" t="s">
        <v>196</v>
      </c>
      <c r="D182" s="30">
        <f t="shared" si="18"/>
        <v>193750</v>
      </c>
      <c r="E182" s="29" t="s">
        <v>196</v>
      </c>
      <c r="F182" s="31">
        <v>80000</v>
      </c>
      <c r="G182" s="31">
        <f t="shared" si="16"/>
        <v>40000</v>
      </c>
      <c r="H182" s="32">
        <f t="shared" si="20"/>
        <v>10000</v>
      </c>
      <c r="I182" s="32"/>
      <c r="J182" s="33">
        <f t="shared" si="17"/>
        <v>10000</v>
      </c>
      <c r="K182" s="32">
        <v>1250</v>
      </c>
      <c r="L182" s="32">
        <v>2000</v>
      </c>
      <c r="M182" s="32">
        <v>2000</v>
      </c>
      <c r="N182" s="32">
        <v>15000</v>
      </c>
      <c r="O182" s="31">
        <v>33500</v>
      </c>
      <c r="P182" s="32">
        <f t="shared" si="19"/>
        <v>24000</v>
      </c>
      <c r="Q182" s="61"/>
      <c r="R182" s="58"/>
      <c r="S182" s="35"/>
    </row>
    <row r="183" spans="1:19" s="34" customFormat="1" hidden="1">
      <c r="A183" s="55"/>
      <c r="B183" s="56"/>
      <c r="C183" s="29" t="s">
        <v>197</v>
      </c>
      <c r="D183" s="30">
        <f t="shared" si="18"/>
        <v>195250</v>
      </c>
      <c r="E183" s="29" t="s">
        <v>197</v>
      </c>
      <c r="F183" s="31">
        <v>80000</v>
      </c>
      <c r="G183" s="31">
        <f t="shared" si="16"/>
        <v>40000</v>
      </c>
      <c r="H183" s="32">
        <f t="shared" si="20"/>
        <v>10000</v>
      </c>
      <c r="I183" s="32"/>
      <c r="J183" s="33">
        <f t="shared" si="17"/>
        <v>10000</v>
      </c>
      <c r="K183" s="32">
        <v>1250</v>
      </c>
      <c r="L183" s="32">
        <v>2000</v>
      </c>
      <c r="M183" s="32">
        <v>2000</v>
      </c>
      <c r="N183" s="32">
        <v>15000</v>
      </c>
      <c r="O183" s="31">
        <v>35000</v>
      </c>
      <c r="P183" s="32">
        <f t="shared" si="19"/>
        <v>24000</v>
      </c>
      <c r="Q183" s="61"/>
      <c r="R183" s="58"/>
      <c r="S183" s="35"/>
    </row>
    <row r="184" spans="1:19" s="34" customFormat="1" hidden="1">
      <c r="A184" s="55"/>
      <c r="B184" s="56"/>
      <c r="C184" s="29" t="s">
        <v>198</v>
      </c>
      <c r="D184" s="30">
        <f t="shared" si="18"/>
        <v>196750</v>
      </c>
      <c r="E184" s="29" t="s">
        <v>198</v>
      </c>
      <c r="F184" s="31">
        <v>80000</v>
      </c>
      <c r="G184" s="31">
        <f t="shared" si="16"/>
        <v>40000</v>
      </c>
      <c r="H184" s="32">
        <f t="shared" si="20"/>
        <v>10000</v>
      </c>
      <c r="I184" s="32"/>
      <c r="J184" s="33">
        <f t="shared" si="17"/>
        <v>10000</v>
      </c>
      <c r="K184" s="32">
        <v>1250</v>
      </c>
      <c r="L184" s="32">
        <v>2000</v>
      </c>
      <c r="M184" s="32">
        <v>2000</v>
      </c>
      <c r="N184" s="32">
        <v>15000</v>
      </c>
      <c r="O184" s="31">
        <v>36500</v>
      </c>
      <c r="P184" s="32">
        <f t="shared" si="19"/>
        <v>24000</v>
      </c>
      <c r="Q184" s="61"/>
      <c r="R184" s="58"/>
      <c r="S184" s="35"/>
    </row>
    <row r="185" spans="1:19" s="34" customFormat="1" hidden="1">
      <c r="A185" s="55"/>
      <c r="B185" s="56"/>
      <c r="C185" s="29" t="s">
        <v>199</v>
      </c>
      <c r="D185" s="30">
        <f t="shared" si="18"/>
        <v>198250</v>
      </c>
      <c r="E185" s="29" t="s">
        <v>199</v>
      </c>
      <c r="F185" s="31">
        <v>80000</v>
      </c>
      <c r="G185" s="31">
        <f t="shared" si="16"/>
        <v>40000</v>
      </c>
      <c r="H185" s="32">
        <f t="shared" si="20"/>
        <v>10000</v>
      </c>
      <c r="I185" s="32"/>
      <c r="J185" s="33">
        <f t="shared" si="17"/>
        <v>10000</v>
      </c>
      <c r="K185" s="32">
        <v>1250</v>
      </c>
      <c r="L185" s="32">
        <v>2000</v>
      </c>
      <c r="M185" s="32">
        <v>2000</v>
      </c>
      <c r="N185" s="32">
        <v>15000</v>
      </c>
      <c r="O185" s="31">
        <v>38000</v>
      </c>
      <c r="P185" s="32">
        <f t="shared" si="19"/>
        <v>24000</v>
      </c>
      <c r="Q185" s="61"/>
      <c r="R185" s="58"/>
      <c r="S185" s="35"/>
    </row>
    <row r="186" spans="1:19" s="34" customFormat="1" hidden="1">
      <c r="A186" s="55"/>
      <c r="B186" s="56"/>
      <c r="C186" s="29" t="s">
        <v>200</v>
      </c>
      <c r="D186" s="30">
        <f t="shared" si="18"/>
        <v>199750</v>
      </c>
      <c r="E186" s="29" t="s">
        <v>200</v>
      </c>
      <c r="F186" s="31">
        <v>80000</v>
      </c>
      <c r="G186" s="31">
        <f t="shared" si="16"/>
        <v>40000</v>
      </c>
      <c r="H186" s="32">
        <f t="shared" si="20"/>
        <v>10000</v>
      </c>
      <c r="I186" s="32"/>
      <c r="J186" s="33">
        <f t="shared" si="17"/>
        <v>10000</v>
      </c>
      <c r="K186" s="32">
        <v>1250</v>
      </c>
      <c r="L186" s="32">
        <v>2000</v>
      </c>
      <c r="M186" s="32">
        <v>2000</v>
      </c>
      <c r="N186" s="32">
        <v>15000</v>
      </c>
      <c r="O186" s="31">
        <v>39500</v>
      </c>
      <c r="P186" s="32">
        <f t="shared" si="19"/>
        <v>24000</v>
      </c>
      <c r="Q186" s="61"/>
      <c r="R186" s="58"/>
      <c r="S186" s="35"/>
    </row>
    <row r="187" spans="1:19" s="34" customFormat="1" hidden="1">
      <c r="A187" s="55"/>
      <c r="B187" s="56"/>
      <c r="C187" s="29" t="s">
        <v>201</v>
      </c>
      <c r="D187" s="30">
        <f t="shared" si="18"/>
        <v>201250</v>
      </c>
      <c r="E187" s="29" t="s">
        <v>201</v>
      </c>
      <c r="F187" s="31">
        <v>80000</v>
      </c>
      <c r="G187" s="31">
        <f t="shared" si="16"/>
        <v>40000</v>
      </c>
      <c r="H187" s="32">
        <f t="shared" si="20"/>
        <v>10000</v>
      </c>
      <c r="I187" s="32"/>
      <c r="J187" s="33">
        <f t="shared" si="17"/>
        <v>10000</v>
      </c>
      <c r="K187" s="32">
        <v>1250</v>
      </c>
      <c r="L187" s="32">
        <v>2000</v>
      </c>
      <c r="M187" s="32">
        <v>2000</v>
      </c>
      <c r="N187" s="32">
        <v>15000</v>
      </c>
      <c r="O187" s="31">
        <v>41000</v>
      </c>
      <c r="P187" s="32">
        <f t="shared" si="19"/>
        <v>24000</v>
      </c>
      <c r="Q187" s="61"/>
      <c r="R187" s="58"/>
      <c r="S187" s="35"/>
    </row>
    <row r="188" spans="1:19" s="34" customFormat="1" hidden="1">
      <c r="A188" s="55"/>
      <c r="B188" s="56"/>
      <c r="C188" s="29" t="s">
        <v>202</v>
      </c>
      <c r="D188" s="30">
        <f t="shared" si="18"/>
        <v>202750</v>
      </c>
      <c r="E188" s="29" t="s">
        <v>202</v>
      </c>
      <c r="F188" s="31">
        <v>80000</v>
      </c>
      <c r="G188" s="31">
        <f t="shared" si="16"/>
        <v>40000</v>
      </c>
      <c r="H188" s="32">
        <f t="shared" si="20"/>
        <v>10000</v>
      </c>
      <c r="I188" s="32"/>
      <c r="J188" s="33">
        <f t="shared" si="17"/>
        <v>10000</v>
      </c>
      <c r="K188" s="32">
        <v>1250</v>
      </c>
      <c r="L188" s="32">
        <v>2000</v>
      </c>
      <c r="M188" s="32">
        <v>2000</v>
      </c>
      <c r="N188" s="32">
        <v>15000</v>
      </c>
      <c r="O188" s="31">
        <v>42500</v>
      </c>
      <c r="P188" s="32">
        <f t="shared" si="19"/>
        <v>24000</v>
      </c>
      <c r="Q188" s="61"/>
      <c r="R188" s="58"/>
      <c r="S188" s="35"/>
    </row>
    <row r="189" spans="1:19" s="34" customFormat="1" hidden="1">
      <c r="A189" s="55"/>
      <c r="B189" s="56"/>
      <c r="C189" s="29" t="s">
        <v>203</v>
      </c>
      <c r="D189" s="30">
        <f t="shared" si="18"/>
        <v>204250</v>
      </c>
      <c r="E189" s="29" t="s">
        <v>203</v>
      </c>
      <c r="F189" s="31">
        <v>80000</v>
      </c>
      <c r="G189" s="31">
        <f t="shared" si="16"/>
        <v>40000</v>
      </c>
      <c r="H189" s="32">
        <f t="shared" si="20"/>
        <v>10000</v>
      </c>
      <c r="I189" s="32"/>
      <c r="J189" s="33">
        <f t="shared" si="17"/>
        <v>10000</v>
      </c>
      <c r="K189" s="32">
        <v>1250</v>
      </c>
      <c r="L189" s="32">
        <v>2000</v>
      </c>
      <c r="M189" s="32">
        <v>2000</v>
      </c>
      <c r="N189" s="32">
        <v>15000</v>
      </c>
      <c r="O189" s="31">
        <v>44000</v>
      </c>
      <c r="P189" s="32">
        <f t="shared" si="19"/>
        <v>24000</v>
      </c>
      <c r="Q189" s="61"/>
      <c r="R189" s="58"/>
      <c r="S189" s="35"/>
    </row>
    <row r="190" spans="1:19" s="34" customFormat="1" hidden="1">
      <c r="A190" s="55"/>
      <c r="B190" s="56"/>
      <c r="C190" s="29" t="s">
        <v>204</v>
      </c>
      <c r="D190" s="30">
        <f t="shared" si="18"/>
        <v>205750</v>
      </c>
      <c r="E190" s="29" t="s">
        <v>204</v>
      </c>
      <c r="F190" s="31">
        <v>80000</v>
      </c>
      <c r="G190" s="31">
        <f t="shared" si="16"/>
        <v>40000</v>
      </c>
      <c r="H190" s="32">
        <f t="shared" si="20"/>
        <v>10000</v>
      </c>
      <c r="I190" s="32"/>
      <c r="J190" s="33">
        <f t="shared" si="17"/>
        <v>10000</v>
      </c>
      <c r="K190" s="32">
        <v>1250</v>
      </c>
      <c r="L190" s="32">
        <v>2000</v>
      </c>
      <c r="M190" s="32">
        <v>2000</v>
      </c>
      <c r="N190" s="32">
        <v>15000</v>
      </c>
      <c r="O190" s="31">
        <v>45500</v>
      </c>
      <c r="P190" s="32">
        <f t="shared" si="19"/>
        <v>24000</v>
      </c>
      <c r="Q190" s="61"/>
      <c r="R190" s="58"/>
      <c r="S190" s="35"/>
    </row>
    <row r="191" spans="1:19" s="34" customFormat="1" hidden="1">
      <c r="A191" s="55"/>
      <c r="B191" s="56"/>
      <c r="C191" s="29" t="s">
        <v>205</v>
      </c>
      <c r="D191" s="30">
        <f t="shared" si="18"/>
        <v>207250</v>
      </c>
      <c r="E191" s="29" t="s">
        <v>205</v>
      </c>
      <c r="F191" s="31">
        <v>80000</v>
      </c>
      <c r="G191" s="31">
        <f t="shared" si="16"/>
        <v>40000</v>
      </c>
      <c r="H191" s="32">
        <f t="shared" si="20"/>
        <v>10000</v>
      </c>
      <c r="I191" s="32"/>
      <c r="J191" s="33">
        <f t="shared" si="17"/>
        <v>10000</v>
      </c>
      <c r="K191" s="32">
        <v>1250</v>
      </c>
      <c r="L191" s="32">
        <v>2000</v>
      </c>
      <c r="M191" s="32">
        <v>2000</v>
      </c>
      <c r="N191" s="32">
        <v>15000</v>
      </c>
      <c r="O191" s="31">
        <v>47000</v>
      </c>
      <c r="P191" s="32">
        <f t="shared" si="19"/>
        <v>24000</v>
      </c>
      <c r="Q191" s="61"/>
      <c r="R191" s="58"/>
      <c r="S191" s="35"/>
    </row>
    <row r="192" spans="1:19" s="34" customFormat="1" hidden="1">
      <c r="A192" s="55"/>
      <c r="B192" s="56"/>
      <c r="C192" s="29" t="s">
        <v>206</v>
      </c>
      <c r="D192" s="30">
        <f t="shared" si="18"/>
        <v>208750</v>
      </c>
      <c r="E192" s="29" t="s">
        <v>206</v>
      </c>
      <c r="F192" s="31">
        <v>80000</v>
      </c>
      <c r="G192" s="31">
        <f t="shared" si="16"/>
        <v>40000</v>
      </c>
      <c r="H192" s="32">
        <f t="shared" si="20"/>
        <v>10000</v>
      </c>
      <c r="I192" s="32"/>
      <c r="J192" s="33">
        <f t="shared" si="17"/>
        <v>10000</v>
      </c>
      <c r="K192" s="32">
        <v>1250</v>
      </c>
      <c r="L192" s="32">
        <v>2000</v>
      </c>
      <c r="M192" s="32">
        <v>2000</v>
      </c>
      <c r="N192" s="32">
        <v>15000</v>
      </c>
      <c r="O192" s="31">
        <v>48500</v>
      </c>
      <c r="P192" s="32">
        <f t="shared" si="19"/>
        <v>24000</v>
      </c>
      <c r="Q192" s="61"/>
      <c r="R192" s="58"/>
      <c r="S192" s="35"/>
    </row>
    <row r="193" spans="1:19" s="34" customFormat="1" hidden="1">
      <c r="A193" s="55"/>
      <c r="B193" s="56"/>
      <c r="C193" s="35" t="s">
        <v>207</v>
      </c>
      <c r="D193" s="30">
        <f t="shared" si="18"/>
        <v>210250</v>
      </c>
      <c r="E193" s="35" t="s">
        <v>207</v>
      </c>
      <c r="F193" s="31">
        <v>80000</v>
      </c>
      <c r="G193" s="31">
        <f t="shared" si="16"/>
        <v>40000</v>
      </c>
      <c r="H193" s="32">
        <f t="shared" si="20"/>
        <v>10000</v>
      </c>
      <c r="I193" s="32"/>
      <c r="J193" s="33">
        <f t="shared" si="17"/>
        <v>10000</v>
      </c>
      <c r="K193" s="32">
        <v>1250</v>
      </c>
      <c r="L193" s="32">
        <v>2000</v>
      </c>
      <c r="M193" s="32">
        <v>2000</v>
      </c>
      <c r="N193" s="32">
        <v>15000</v>
      </c>
      <c r="O193" s="31">
        <v>50000</v>
      </c>
      <c r="P193" s="32">
        <f t="shared" si="19"/>
        <v>24000</v>
      </c>
      <c r="Q193" s="62"/>
      <c r="R193" s="59"/>
      <c r="S193" s="35"/>
    </row>
    <row r="194" spans="1:19" hidden="1">
      <c r="R194" s="21"/>
    </row>
    <row r="195" spans="1:19">
      <c r="R195" s="21"/>
    </row>
    <row r="196" spans="1:19">
      <c r="R196" s="21"/>
    </row>
    <row r="197" spans="1:19">
      <c r="R197" s="21"/>
    </row>
    <row r="198" spans="1:19">
      <c r="R198" s="21"/>
    </row>
    <row r="199" spans="1:19">
      <c r="R199" s="21"/>
    </row>
    <row r="200" spans="1:19">
      <c r="R200" s="21"/>
    </row>
    <row r="201" spans="1:19">
      <c r="R201" s="21"/>
    </row>
    <row r="202" spans="1:19">
      <c r="R202" s="21"/>
    </row>
    <row r="203" spans="1:19">
      <c r="R203" s="21"/>
    </row>
    <row r="204" spans="1:19">
      <c r="R204" s="21"/>
    </row>
  </sheetData>
  <mergeCells count="57">
    <mergeCell ref="U3:U13"/>
    <mergeCell ref="U68:U88"/>
    <mergeCell ref="U47:U67"/>
    <mergeCell ref="U36:U46"/>
    <mergeCell ref="U25:U35"/>
    <mergeCell ref="U14:U24"/>
    <mergeCell ref="S89:S109"/>
    <mergeCell ref="B3:B13"/>
    <mergeCell ref="Q3:Q13"/>
    <mergeCell ref="R3:R13"/>
    <mergeCell ref="S3:S13"/>
    <mergeCell ref="S14:S24"/>
    <mergeCell ref="S25:S35"/>
    <mergeCell ref="S36:S46"/>
    <mergeCell ref="S47:S67"/>
    <mergeCell ref="S68:S88"/>
    <mergeCell ref="Q47:Q67"/>
    <mergeCell ref="R47:R67"/>
    <mergeCell ref="B68:B88"/>
    <mergeCell ref="B89:B109"/>
    <mergeCell ref="R89:R109"/>
    <mergeCell ref="Q89:Q109"/>
    <mergeCell ref="A3:A46"/>
    <mergeCell ref="A47:A109"/>
    <mergeCell ref="B14:B24"/>
    <mergeCell ref="B25:B35"/>
    <mergeCell ref="R68:R88"/>
    <mergeCell ref="B36:B46"/>
    <mergeCell ref="B47:B67"/>
    <mergeCell ref="Q14:Q24"/>
    <mergeCell ref="R14:R24"/>
    <mergeCell ref="Q25:Q35"/>
    <mergeCell ref="R25:R35"/>
    <mergeCell ref="Q36:Q46"/>
    <mergeCell ref="R36:R46"/>
    <mergeCell ref="A173:A193"/>
    <mergeCell ref="B173:B193"/>
    <mergeCell ref="R173:R193"/>
    <mergeCell ref="Q173:Q193"/>
    <mergeCell ref="Q152:Q172"/>
    <mergeCell ref="B152:B172"/>
    <mergeCell ref="A110:A172"/>
    <mergeCell ref="Q131:Q151"/>
    <mergeCell ref="Q110:Q130"/>
    <mergeCell ref="B110:B130"/>
    <mergeCell ref="B131:B151"/>
    <mergeCell ref="R110:R130"/>
    <mergeCell ref="R131:R151"/>
    <mergeCell ref="R152:R172"/>
    <mergeCell ref="G1:S1"/>
    <mergeCell ref="Q68:Q88"/>
    <mergeCell ref="T3:T13"/>
    <mergeCell ref="T14:T24"/>
    <mergeCell ref="T25:T35"/>
    <mergeCell ref="T47:T67"/>
    <mergeCell ref="T36:T46"/>
    <mergeCell ref="T68:T8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2015-06-05T18:19:34Z</dcterms:created>
  <dcterms:modified xsi:type="dcterms:W3CDTF">2025-06-19T13:50:04Z</dcterms:modified>
</cp:coreProperties>
</file>