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u.kano\Desktop\2024作生育-気象\"/>
    </mc:Choice>
  </mc:AlternateContent>
  <xr:revisionPtr revIDLastSave="0" documentId="13_ncr:1_{EA4581C0-1C41-4BAE-9E73-136AE7618641}" xr6:coauthVersionLast="47" xr6:coauthVersionMax="47" xr10:uidLastSave="{00000000-0000-0000-0000-000000000000}"/>
  <bookViews>
    <workbookView xWindow="28680" yWindow="-120" windowWidth="29040" windowHeight="15840" xr2:uid="{EAD519C8-606B-4348-BEE4-B1ECD206A5FB}"/>
  </bookViews>
  <sheets>
    <sheet name="気温欠測部を気象庁データで代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0" i="1" l="1"/>
  <c r="V80" i="1"/>
  <c r="U81" i="1"/>
  <c r="V81" i="1"/>
  <c r="U83" i="1"/>
  <c r="V83" i="1"/>
  <c r="U84" i="1"/>
  <c r="V84" i="1"/>
  <c r="U85" i="1"/>
  <c r="V85" i="1"/>
  <c r="U86" i="1"/>
  <c r="V86" i="1"/>
  <c r="U87" i="1"/>
  <c r="V87" i="1"/>
  <c r="U58" i="1"/>
  <c r="V58" i="1"/>
  <c r="U59" i="1"/>
  <c r="V59" i="1"/>
  <c r="U61" i="1"/>
  <c r="V61" i="1"/>
  <c r="U62" i="1"/>
  <c r="V62" i="1"/>
  <c r="U63" i="1"/>
  <c r="V63" i="1"/>
  <c r="U64" i="1"/>
  <c r="V64" i="1"/>
  <c r="U65" i="1"/>
  <c r="V65" i="1"/>
  <c r="V82" i="1" a="1"/>
  <c r="U82" i="1" a="1"/>
  <c r="U60" i="1" a="1"/>
  <c r="V60" i="1" a="1"/>
  <c r="U82" i="1" l="1"/>
  <c r="V82" i="1"/>
  <c r="V60" i="1"/>
  <c r="U60" i="1"/>
  <c r="T81" i="1" l="1"/>
  <c r="T80" i="1"/>
  <c r="T83" i="1"/>
  <c r="T84" i="1"/>
  <c r="T85" i="1"/>
  <c r="T86" i="1"/>
  <c r="T87" i="1"/>
  <c r="T61" i="1"/>
  <c r="T62" i="1"/>
  <c r="T63" i="1"/>
  <c r="T64" i="1"/>
  <c r="T65" i="1"/>
  <c r="T58" i="1"/>
  <c r="T59" i="1"/>
  <c r="S80" i="1"/>
  <c r="S81" i="1"/>
  <c r="S83" i="1"/>
  <c r="S84" i="1"/>
  <c r="S85" i="1"/>
  <c r="S86" i="1"/>
  <c r="S87" i="1"/>
  <c r="S61" i="1"/>
  <c r="S62" i="1"/>
  <c r="S63" i="1"/>
  <c r="S64" i="1"/>
  <c r="S65" i="1"/>
  <c r="S59" i="1"/>
  <c r="S58" i="1"/>
  <c r="T60" i="1" a="1"/>
  <c r="S60" i="1" a="1"/>
  <c r="S82" i="1" a="1"/>
  <c r="T82" i="1" a="1"/>
  <c r="T82" i="1" l="1"/>
  <c r="T60" i="1"/>
  <c r="S82" i="1"/>
  <c r="S60" i="1"/>
  <c r="R83" i="1" l="1"/>
  <c r="R84" i="1"/>
  <c r="R85" i="1"/>
  <c r="R86" i="1"/>
  <c r="R87" i="1"/>
  <c r="R61" i="1"/>
  <c r="R62" i="1"/>
  <c r="R63" i="1"/>
  <c r="R64" i="1"/>
  <c r="R65" i="1"/>
  <c r="R58" i="1" l="1"/>
  <c r="R59" i="1"/>
  <c r="R81" i="1"/>
  <c r="Q81" i="1"/>
  <c r="P81" i="1"/>
  <c r="O81" i="1"/>
  <c r="N81" i="1"/>
  <c r="M81" i="1"/>
  <c r="L81" i="1"/>
  <c r="K81" i="1"/>
  <c r="J81" i="1"/>
  <c r="R80" i="1"/>
  <c r="Q80" i="1"/>
  <c r="P80" i="1"/>
  <c r="O80" i="1"/>
  <c r="N80" i="1"/>
  <c r="M80" i="1"/>
  <c r="L80" i="1"/>
  <c r="K80" i="1"/>
  <c r="Q83" i="1"/>
  <c r="Q84" i="1"/>
  <c r="Q85" i="1"/>
  <c r="Q86" i="1"/>
  <c r="Q87" i="1"/>
  <c r="Q65" i="1"/>
  <c r="Q64" i="1"/>
  <c r="Q62" i="1"/>
  <c r="Q61" i="1"/>
  <c r="Q63" i="1"/>
  <c r="Q58" i="1"/>
  <c r="Q59" i="1"/>
  <c r="R60" i="1" a="1"/>
  <c r="Q82" i="1" a="1"/>
  <c r="Q60" i="1" a="1"/>
  <c r="R82" i="1" a="1"/>
  <c r="R82" i="1" l="1"/>
  <c r="R60" i="1"/>
  <c r="Q82" i="1"/>
  <c r="Q60" i="1"/>
  <c r="P64" i="1"/>
  <c r="K58" i="1"/>
  <c r="L58" i="1"/>
  <c r="M58" i="1"/>
  <c r="N58" i="1"/>
  <c r="O58" i="1"/>
  <c r="P58" i="1"/>
  <c r="J59" i="1"/>
  <c r="K59" i="1"/>
  <c r="L59" i="1"/>
  <c r="M59" i="1"/>
  <c r="N59" i="1"/>
  <c r="O59" i="1"/>
  <c r="P59" i="1"/>
  <c r="K61" i="1"/>
  <c r="L61" i="1"/>
  <c r="M61" i="1"/>
  <c r="N61" i="1"/>
  <c r="O61" i="1"/>
  <c r="P61" i="1"/>
  <c r="K62" i="1"/>
  <c r="L62" i="1"/>
  <c r="M62" i="1"/>
  <c r="N62" i="1"/>
  <c r="O62" i="1"/>
  <c r="P62" i="1"/>
  <c r="K64" i="1"/>
  <c r="L64" i="1"/>
  <c r="M64" i="1"/>
  <c r="N64" i="1"/>
  <c r="O64" i="1"/>
  <c r="K65" i="1"/>
  <c r="L65" i="1"/>
  <c r="M65" i="1"/>
  <c r="N65" i="1"/>
  <c r="O65" i="1"/>
  <c r="P65" i="1"/>
  <c r="L83" i="1"/>
  <c r="M83" i="1"/>
  <c r="N83" i="1"/>
  <c r="O83" i="1"/>
  <c r="P83" i="1"/>
  <c r="L84" i="1"/>
  <c r="M84" i="1"/>
  <c r="N84" i="1"/>
  <c r="O84" i="1"/>
  <c r="P84" i="1"/>
  <c r="L86" i="1"/>
  <c r="M86" i="1"/>
  <c r="N86" i="1"/>
  <c r="O86" i="1"/>
  <c r="P86" i="1"/>
  <c r="L87" i="1"/>
  <c r="M87" i="1"/>
  <c r="N87" i="1"/>
  <c r="O87" i="1"/>
  <c r="P87" i="1"/>
  <c r="P60" i="1" a="1"/>
  <c r="N82" i="1" a="1"/>
  <c r="N60" i="1" a="1"/>
  <c r="M82" i="1" a="1"/>
  <c r="M60" i="1" a="1"/>
  <c r="K82" i="1" a="1"/>
  <c r="P82" i="1" a="1"/>
  <c r="O60" i="1" a="1"/>
  <c r="O82" i="1" a="1"/>
  <c r="L82" i="1" a="1"/>
  <c r="K60" i="1" a="1"/>
  <c r="L60" i="1" a="1"/>
  <c r="O82" i="1" l="1"/>
  <c r="P60" i="1"/>
  <c r="K82" i="1"/>
  <c r="L60" i="1"/>
  <c r="K60" i="1"/>
  <c r="O60" i="1"/>
  <c r="N60" i="1"/>
  <c r="N82" i="1"/>
  <c r="M82" i="1"/>
  <c r="M60" i="1"/>
  <c r="P82" i="1"/>
  <c r="L8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<sst xmlns="http://schemas.openxmlformats.org/spreadsheetml/2006/main" count="81" uniqueCount="31">
  <si>
    <t>シラネ_青</t>
    <rPh sb="4" eb="5">
      <t>アオ</t>
    </rPh>
    <phoneticPr fontId="1"/>
  </si>
  <si>
    <t>シラネ_赤</t>
    <rPh sb="4" eb="5">
      <t>アカ</t>
    </rPh>
    <phoneticPr fontId="1"/>
  </si>
  <si>
    <t>ユメカオリ_ピンク</t>
    <phoneticPr fontId="1"/>
  </si>
  <si>
    <t>ユメカオリ_青</t>
    <rPh sb="6" eb="7">
      <t>アオ</t>
    </rPh>
    <phoneticPr fontId="1"/>
  </si>
  <si>
    <t>ユメカオリ_赤</t>
    <rPh sb="6" eb="7">
      <t>アカ</t>
    </rPh>
    <phoneticPr fontId="1"/>
  </si>
  <si>
    <t>草丈差分</t>
    <rPh sb="0" eb="4">
      <t>クサタケサブン</t>
    </rPh>
    <phoneticPr fontId="1"/>
  </si>
  <si>
    <t>期間積算気温</t>
    <rPh sb="0" eb="2">
      <t>キカン</t>
    </rPh>
    <rPh sb="2" eb="4">
      <t>セキサン</t>
    </rPh>
    <rPh sb="4" eb="6">
      <t>キオン</t>
    </rPh>
    <phoneticPr fontId="1"/>
  </si>
  <si>
    <t>葉齢差分</t>
    <rPh sb="0" eb="2">
      <t>ヨウレイ</t>
    </rPh>
    <rPh sb="2" eb="4">
      <t>サブン</t>
    </rPh>
    <phoneticPr fontId="1"/>
  </si>
  <si>
    <t>茎数</t>
    <rPh sb="0" eb="2">
      <t>クキスウ</t>
    </rPh>
    <phoneticPr fontId="1"/>
  </si>
  <si>
    <t>全葉数</t>
    <rPh sb="0" eb="3">
      <t>ゼンヨウスウ</t>
    </rPh>
    <phoneticPr fontId="1"/>
  </si>
  <si>
    <t>2次分げつ数</t>
    <rPh sb="1" eb="2">
      <t>ジ</t>
    </rPh>
    <rPh sb="2" eb="3">
      <t>ブン</t>
    </rPh>
    <phoneticPr fontId="1"/>
  </si>
  <si>
    <t>1次分げつ数</t>
    <rPh sb="1" eb="2">
      <t>ジ</t>
    </rPh>
    <rPh sb="2" eb="3">
      <t>ブン</t>
    </rPh>
    <rPh sb="5" eb="6">
      <t>スウ</t>
    </rPh>
    <phoneticPr fontId="1"/>
  </si>
  <si>
    <t>主茎葉数</t>
    <rPh sb="0" eb="4">
      <t>シュケイヨウスウ</t>
    </rPh>
    <phoneticPr fontId="1"/>
  </si>
  <si>
    <t>葉齢</t>
  </si>
  <si>
    <t>草高</t>
    <rPh sb="0" eb="2">
      <t>クサタカ</t>
    </rPh>
    <phoneticPr fontId="1"/>
  </si>
  <si>
    <t>草丈</t>
    <rPh sb="0" eb="2">
      <t>クサタケ</t>
    </rPh>
    <phoneticPr fontId="1"/>
  </si>
  <si>
    <t>日付</t>
    <rPh sb="0" eb="2">
      <t>ヒヅケ</t>
    </rPh>
    <phoneticPr fontId="1"/>
  </si>
  <si>
    <t>S_soil_temp</t>
    <phoneticPr fontId="1"/>
  </si>
  <si>
    <t>Y_soil_temp</t>
    <phoneticPr fontId="1"/>
  </si>
  <si>
    <t>humid</t>
    <phoneticPr fontId="1"/>
  </si>
  <si>
    <t>temp</t>
    <phoneticPr fontId="1"/>
  </si>
  <si>
    <t>CO2</t>
    <phoneticPr fontId="1"/>
  </si>
  <si>
    <t>Date/Time</t>
  </si>
  <si>
    <t xml:space="preserve">502b_2 </t>
  </si>
  <si>
    <t xml:space="preserve">502b-1 </t>
  </si>
  <si>
    <t>576_1 Ch.3</t>
  </si>
  <si>
    <t>576_1 Ch.2</t>
  </si>
  <si>
    <t>576_1 Ch.1</t>
  </si>
  <si>
    <t>°C</t>
  </si>
  <si>
    <t>%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</si>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</sst>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6" fontId="0" fillId="2" borderId="0" xfId="0" applyNumberFormat="1" applyFill="1">
      <alignment vertical="center"/>
    </xf>
    <xf numFmtId="0" fontId="0" fillId="0" borderId="1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833333333333344E-2"/>
          <c:y val="4.9533158355205602E-2"/>
          <c:w val="0.89012499999999983"/>
          <c:h val="0.73003569553805769"/>
        </c:manualLayout>
      </c:layout>
      <c:scatterChart>
        <c:scatterStyle val="lineMarker"/>
        <c:varyColors val="0"/>
        <c:ser>
          <c:idx val="1"/>
          <c:order val="1"/>
          <c:tx>
            <c:strRef>
              <c:f>気温欠測部を気象庁データで代用!$I$61</c:f>
              <c:strCache>
                <c:ptCount val="1"/>
                <c:pt idx="0">
                  <c:v>ユメカオリ_赤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気温欠測部を気象庁データで代用!$J$61:$Y$61</c:f>
              <c:numCache>
                <c:formatCode>General</c:formatCode>
                <c:ptCount val="16"/>
                <c:pt idx="1">
                  <c:v>0.20000000000000018</c:v>
                </c:pt>
                <c:pt idx="2">
                  <c:v>0.5</c:v>
                </c:pt>
                <c:pt idx="3">
                  <c:v>1</c:v>
                </c:pt>
                <c:pt idx="4">
                  <c:v>0.89999999999999947</c:v>
                </c:pt>
                <c:pt idx="5">
                  <c:v>0.80000000000000071</c:v>
                </c:pt>
                <c:pt idx="6">
                  <c:v>0.39999999999999947</c:v>
                </c:pt>
                <c:pt idx="7">
                  <c:v>0.90000000000000036</c:v>
                </c:pt>
                <c:pt idx="8">
                  <c:v>0.70000000000000018</c:v>
                </c:pt>
                <c:pt idx="9">
                  <c:v>0.79999999999999893</c:v>
                </c:pt>
                <c:pt idx="10">
                  <c:v>0.5</c:v>
                </c:pt>
                <c:pt idx="11">
                  <c:v>0.10000000000000142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7-43BF-832D-4F7908F51D05}"/>
            </c:ext>
          </c:extLst>
        </c:ser>
        <c:ser>
          <c:idx val="2"/>
          <c:order val="2"/>
          <c:tx>
            <c:strRef>
              <c:f>気温欠測部を気象庁データで代用!$I$62</c:f>
              <c:strCache>
                <c:ptCount val="1"/>
                <c:pt idx="0">
                  <c:v>ユメカオリ_青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気温欠測部を気象庁データで代用!$J$62:$Y$62</c:f>
              <c:numCache>
                <c:formatCode>General</c:formatCode>
                <c:ptCount val="16"/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1.0999999999999996</c:v>
                </c:pt>
                <c:pt idx="5">
                  <c:v>0.60000000000000053</c:v>
                </c:pt>
                <c:pt idx="6">
                  <c:v>0.39999999999999947</c:v>
                </c:pt>
                <c:pt idx="7">
                  <c:v>1</c:v>
                </c:pt>
                <c:pt idx="8">
                  <c:v>0.59999999999999964</c:v>
                </c:pt>
                <c:pt idx="9">
                  <c:v>0.80000000000000071</c:v>
                </c:pt>
                <c:pt idx="10">
                  <c:v>0.80000000000000071</c:v>
                </c:pt>
                <c:pt idx="11">
                  <c:v>-0.10000000000000142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A7-43BF-832D-4F7908F51D05}"/>
            </c:ext>
          </c:extLst>
        </c:ser>
        <c:ser>
          <c:idx val="3"/>
          <c:order val="3"/>
          <c:tx>
            <c:strRef>
              <c:f>気温欠測部を気象庁データで代用!$I$63</c:f>
              <c:strCache>
                <c:ptCount val="1"/>
                <c:pt idx="0">
                  <c:v>ユメカオリ_ピンク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気温欠測部を気象庁データで代用!$J$63:$Y$63</c:f>
              <c:numCache>
                <c:formatCode>General</c:formatCode>
                <c:ptCount val="16"/>
                <c:pt idx="7">
                  <c:v>1</c:v>
                </c:pt>
                <c:pt idx="8">
                  <c:v>0.70000000000000107</c:v>
                </c:pt>
                <c:pt idx="9">
                  <c:v>0.89999999999999858</c:v>
                </c:pt>
                <c:pt idx="10">
                  <c:v>0.60000000000000142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A7-43BF-832D-4F7908F51D05}"/>
            </c:ext>
          </c:extLst>
        </c:ser>
        <c:ser>
          <c:idx val="4"/>
          <c:order val="4"/>
          <c:tx>
            <c:strRef>
              <c:f>気温欠測部を気象庁データで代用!$I$64</c:f>
              <c:strCache>
                <c:ptCount val="1"/>
                <c:pt idx="0">
                  <c:v>シラネ_赤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気温欠測部を気象庁データで代用!$J$64:$Y$64</c:f>
              <c:numCache>
                <c:formatCode>General</c:formatCode>
                <c:ptCount val="16"/>
                <c:pt idx="1">
                  <c:v>0.80000000000000027</c:v>
                </c:pt>
                <c:pt idx="2">
                  <c:v>0.39999999999999947</c:v>
                </c:pt>
                <c:pt idx="3">
                  <c:v>0.90000000000000036</c:v>
                </c:pt>
                <c:pt idx="4">
                  <c:v>1</c:v>
                </c:pt>
                <c:pt idx="5">
                  <c:v>0.40000000000000036</c:v>
                </c:pt>
                <c:pt idx="6">
                  <c:v>0.5</c:v>
                </c:pt>
                <c:pt idx="7">
                  <c:v>1</c:v>
                </c:pt>
                <c:pt idx="8">
                  <c:v>0.5</c:v>
                </c:pt>
                <c:pt idx="9">
                  <c:v>1.5999999999999996</c:v>
                </c:pt>
                <c:pt idx="10">
                  <c:v>0.80000000000000071</c:v>
                </c:pt>
                <c:pt idx="11">
                  <c:v>0.39999999999999858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A7-43BF-832D-4F7908F51D05}"/>
            </c:ext>
          </c:extLst>
        </c:ser>
        <c:ser>
          <c:idx val="5"/>
          <c:order val="5"/>
          <c:tx>
            <c:strRef>
              <c:f>気温欠測部を気象庁データで代用!$I$65</c:f>
              <c:strCache>
                <c:ptCount val="1"/>
                <c:pt idx="0">
                  <c:v>シラネ_青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気温欠測部を気象庁データで代用!$J$65:$Y$65</c:f>
              <c:numCache>
                <c:formatCode>General</c:formatCode>
                <c:ptCount val="16"/>
                <c:pt idx="1">
                  <c:v>0.60000000000000009</c:v>
                </c:pt>
                <c:pt idx="2">
                  <c:v>0.69999999999999973</c:v>
                </c:pt>
                <c:pt idx="3">
                  <c:v>1</c:v>
                </c:pt>
                <c:pt idx="4">
                  <c:v>0.60000000000000053</c:v>
                </c:pt>
                <c:pt idx="5">
                  <c:v>0.59999999999999964</c:v>
                </c:pt>
                <c:pt idx="6">
                  <c:v>0.90000000000000036</c:v>
                </c:pt>
                <c:pt idx="7">
                  <c:v>1</c:v>
                </c:pt>
                <c:pt idx="8">
                  <c:v>0.29999999999999982</c:v>
                </c:pt>
                <c:pt idx="9">
                  <c:v>1.4999999999999991</c:v>
                </c:pt>
                <c:pt idx="10">
                  <c:v>0.70000000000000107</c:v>
                </c:pt>
                <c:pt idx="11">
                  <c:v>-9.9999999999999645E-2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A7-43BF-832D-4F7908F51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169007"/>
        <c:axId val="843279231"/>
      </c:scatterChart>
      <c:scatterChart>
        <c:scatterStyle val="lineMarker"/>
        <c:varyColors val="0"/>
        <c:ser>
          <c:idx val="0"/>
          <c:order val="0"/>
          <c:tx>
            <c:strRef>
              <c:f>気温欠測部を気象庁データで代用!$H$60</c:f>
              <c:strCache>
                <c:ptCount val="1"/>
                <c:pt idx="0">
                  <c:v>期間積算気温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気温欠測部を気象庁データで代用!$J$60:$Y$60</c:f>
              <c:numCache>
                <c:formatCode>0.0</c:formatCode>
                <c:ptCount val="16"/>
                <c:pt idx="1">
                  <c:v>61.115698176960521</c:v>
                </c:pt>
                <c:pt idx="2">
                  <c:v>48.607084783112938</c:v>
                </c:pt>
                <c:pt idx="3">
                  <c:v>67.798194444444249</c:v>
                </c:pt>
                <c:pt idx="4">
                  <c:v>85.581793300653374</c:v>
                </c:pt>
                <c:pt idx="5">
                  <c:v>53.731195564049074</c:v>
                </c:pt>
                <c:pt idx="6">
                  <c:v>56.735308372183248</c:v>
                </c:pt>
                <c:pt idx="7">
                  <c:v>74.285479774830321</c:v>
                </c:pt>
                <c:pt idx="8">
                  <c:v>60.918786999999995</c:v>
                </c:pt>
                <c:pt idx="9">
                  <c:v>116.81792</c:v>
                </c:pt>
                <c:pt idx="10">
                  <c:v>94.227477656165291</c:v>
                </c:pt>
                <c:pt idx="11">
                  <c:v>135.6712533781172</c:v>
                </c:pt>
                <c:pt idx="12">
                  <c:v>132.171593841755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A7-43BF-832D-4F7908F51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298575"/>
        <c:axId val="843280223"/>
      </c:scatterChart>
      <c:valAx>
        <c:axId val="354169007"/>
        <c:scaling>
          <c:orientation val="minMax"/>
          <c:min val="45320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843279231"/>
        <c:crosses val="autoZero"/>
        <c:crossBetween val="midCat"/>
        <c:majorUnit val="7"/>
      </c:valAx>
      <c:valAx>
        <c:axId val="843279231"/>
        <c:scaling>
          <c:orientation val="minMax"/>
          <c:max val="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Arial" panose="020B0604020202020204" pitchFamily="34" charset="0"/>
                  </a:defRPr>
                </a:pPr>
                <a:r>
                  <a:rPr lang="ja-JP" sz="14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進展葉齢</a:t>
                </a:r>
              </a:p>
            </c:rich>
          </c:tx>
          <c:layout>
            <c:manualLayout>
              <c:xMode val="edge"/>
              <c:yMode val="edge"/>
              <c:x val="5.7931430446194225E-4"/>
              <c:y val="0.28837585301837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354169007"/>
        <c:crosses val="autoZero"/>
        <c:crossBetween val="midCat"/>
        <c:majorUnit val="0.4"/>
      </c:valAx>
      <c:valAx>
        <c:axId val="843280223"/>
        <c:scaling>
          <c:orientation val="minMax"/>
          <c:max val="2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Arial" panose="020B0604020202020204" pitchFamily="34" charset="0"/>
                  </a:defRPr>
                </a:pPr>
                <a:r>
                  <a:rPr lang="ja-JP" sz="1400">
                    <a:latin typeface="Meiryo UI" panose="020B0604030504040204" pitchFamily="50" charset="-128"/>
                    <a:ea typeface="Meiryo UI" panose="020B0604030504040204" pitchFamily="50" charset="-128"/>
                    <a:cs typeface="Arial" panose="020B0604020202020204" pitchFamily="34" charset="0"/>
                  </a:rPr>
                  <a:t>期間積算気温</a:t>
                </a:r>
                <a:endParaRPr lang="en-US" sz="1400">
                  <a:latin typeface="Meiryo UI" panose="020B0604030504040204" pitchFamily="50" charset="-128"/>
                  <a:ea typeface="Meiryo UI" panose="020B0604030504040204" pitchFamily="50" charset="-128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97280208333333329"/>
              <c:y val="0.24806894138232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843298575"/>
        <c:crosses val="max"/>
        <c:crossBetween val="midCat"/>
        <c:majorUnit val="50"/>
      </c:valAx>
      <c:valAx>
        <c:axId val="84329857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4328022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3833333333333344E-2"/>
          <c:y val="4.9533158355205602E-2"/>
          <c:w val="0.89012499999999983"/>
          <c:h val="0.73003569553805769"/>
        </c:manualLayout>
      </c:layout>
      <c:scatterChart>
        <c:scatterStyle val="lineMarker"/>
        <c:varyColors val="0"/>
        <c:ser>
          <c:idx val="5"/>
          <c:order val="1"/>
          <c:tx>
            <c:strRef>
              <c:f>気温欠測部を気象庁データで代用!$I$83</c:f>
              <c:strCache>
                <c:ptCount val="1"/>
                <c:pt idx="0">
                  <c:v>ユメカオリ_赤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気温欠測部を気象庁データで代用!$J$81:$Y$81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気温欠測部を気象庁データで代用!$J$83:$Y$83</c:f>
              <c:numCache>
                <c:formatCode>General</c:formatCode>
                <c:ptCount val="16"/>
                <c:pt idx="2">
                  <c:v>26</c:v>
                </c:pt>
                <c:pt idx="3">
                  <c:v>23</c:v>
                </c:pt>
                <c:pt idx="4">
                  <c:v>24</c:v>
                </c:pt>
                <c:pt idx="5">
                  <c:v>17</c:v>
                </c:pt>
                <c:pt idx="6">
                  <c:v>25</c:v>
                </c:pt>
                <c:pt idx="7">
                  <c:v>61</c:v>
                </c:pt>
                <c:pt idx="8">
                  <c:v>27</c:v>
                </c:pt>
                <c:pt idx="9">
                  <c:v>163</c:v>
                </c:pt>
                <c:pt idx="10">
                  <c:v>67</c:v>
                </c:pt>
                <c:pt idx="11">
                  <c:v>80</c:v>
                </c:pt>
                <c:pt idx="12">
                  <c:v>-51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A7-43BF-832D-4F7908F51D05}"/>
            </c:ext>
          </c:extLst>
        </c:ser>
        <c:ser>
          <c:idx val="1"/>
          <c:order val="2"/>
          <c:tx>
            <c:strRef>
              <c:f>気温欠測部を気象庁データで代用!$I$84</c:f>
              <c:strCache>
                <c:ptCount val="1"/>
                <c:pt idx="0">
                  <c:v>ユメカオリ_青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気温欠測部を気象庁データで代用!$J$84:$Y$84</c:f>
              <c:numCache>
                <c:formatCode>General</c:formatCode>
                <c:ptCount val="16"/>
                <c:pt idx="2">
                  <c:v>35</c:v>
                </c:pt>
                <c:pt idx="3">
                  <c:v>27</c:v>
                </c:pt>
                <c:pt idx="4">
                  <c:v>29</c:v>
                </c:pt>
                <c:pt idx="5">
                  <c:v>10</c:v>
                </c:pt>
                <c:pt idx="6">
                  <c:v>44</c:v>
                </c:pt>
                <c:pt idx="7">
                  <c:v>47</c:v>
                </c:pt>
                <c:pt idx="8">
                  <c:v>30</c:v>
                </c:pt>
                <c:pt idx="9">
                  <c:v>170</c:v>
                </c:pt>
                <c:pt idx="10">
                  <c:v>97</c:v>
                </c:pt>
                <c:pt idx="11">
                  <c:v>45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7-43BF-832D-4F7908F51D05}"/>
            </c:ext>
          </c:extLst>
        </c:ser>
        <c:ser>
          <c:idx val="2"/>
          <c:order val="3"/>
          <c:tx>
            <c:strRef>
              <c:f>気温欠測部を気象庁データで代用!$I$63</c:f>
              <c:strCache>
                <c:ptCount val="1"/>
                <c:pt idx="0">
                  <c:v>ユメカオリ_ピンク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気温欠測部を気象庁データで代用!$J$85:$Y$85</c:f>
              <c:numCache>
                <c:formatCode>General</c:formatCode>
                <c:ptCount val="16"/>
                <c:pt idx="7">
                  <c:v>44</c:v>
                </c:pt>
                <c:pt idx="8">
                  <c:v>12</c:v>
                </c:pt>
                <c:pt idx="9">
                  <c:v>160</c:v>
                </c:pt>
                <c:pt idx="10">
                  <c:v>92</c:v>
                </c:pt>
                <c:pt idx="11">
                  <c:v>45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A7-43BF-832D-4F7908F51D05}"/>
            </c:ext>
          </c:extLst>
        </c:ser>
        <c:ser>
          <c:idx val="3"/>
          <c:order val="4"/>
          <c:tx>
            <c:strRef>
              <c:f>気温欠測部を気象庁データで代用!$I$86</c:f>
              <c:strCache>
                <c:ptCount val="1"/>
                <c:pt idx="0">
                  <c:v>シラネ_赤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気温欠測部を気象庁データで代用!$J$81:$Y$81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気温欠測部を気象庁データで代用!$J$86:$Y$86</c:f>
              <c:numCache>
                <c:formatCode>General</c:formatCode>
                <c:ptCount val="16"/>
                <c:pt idx="2">
                  <c:v>9</c:v>
                </c:pt>
                <c:pt idx="3">
                  <c:v>13</c:v>
                </c:pt>
                <c:pt idx="4">
                  <c:v>21</c:v>
                </c:pt>
                <c:pt idx="5">
                  <c:v>1</c:v>
                </c:pt>
                <c:pt idx="6">
                  <c:v>28</c:v>
                </c:pt>
                <c:pt idx="7">
                  <c:v>16</c:v>
                </c:pt>
                <c:pt idx="8">
                  <c:v>23</c:v>
                </c:pt>
                <c:pt idx="9">
                  <c:v>78</c:v>
                </c:pt>
                <c:pt idx="10">
                  <c:v>75</c:v>
                </c:pt>
                <c:pt idx="11">
                  <c:v>83</c:v>
                </c:pt>
                <c:pt idx="12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A7-43BF-832D-4F7908F51D05}"/>
            </c:ext>
          </c:extLst>
        </c:ser>
        <c:ser>
          <c:idx val="4"/>
          <c:order val="5"/>
          <c:tx>
            <c:strRef>
              <c:f>気温欠測部を気象庁データで代用!$I$87</c:f>
              <c:strCache>
                <c:ptCount val="1"/>
                <c:pt idx="0">
                  <c:v>シラネ_青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気温欠測部を気象庁データで代用!$J$59:$Y$59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気温欠測部を気象庁データで代用!$J$87:$Y$87</c:f>
              <c:numCache>
                <c:formatCode>General</c:formatCode>
                <c:ptCount val="16"/>
                <c:pt idx="2">
                  <c:v>9</c:v>
                </c:pt>
                <c:pt idx="3">
                  <c:v>0</c:v>
                </c:pt>
                <c:pt idx="4">
                  <c:v>8</c:v>
                </c:pt>
                <c:pt idx="5">
                  <c:v>19</c:v>
                </c:pt>
                <c:pt idx="6">
                  <c:v>4</c:v>
                </c:pt>
                <c:pt idx="7">
                  <c:v>30</c:v>
                </c:pt>
                <c:pt idx="8">
                  <c:v>36</c:v>
                </c:pt>
                <c:pt idx="9">
                  <c:v>109</c:v>
                </c:pt>
                <c:pt idx="10">
                  <c:v>72</c:v>
                </c:pt>
                <c:pt idx="11">
                  <c:v>124</c:v>
                </c:pt>
                <c:pt idx="12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A7-43BF-832D-4F7908F51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169007"/>
        <c:axId val="843279231"/>
      </c:scatterChart>
      <c:scatterChart>
        <c:scatterStyle val="lineMarker"/>
        <c:varyColors val="0"/>
        <c:ser>
          <c:idx val="0"/>
          <c:order val="0"/>
          <c:tx>
            <c:strRef>
              <c:f>気温欠測部を気象庁データで代用!$H$82</c:f>
              <c:strCache>
                <c:ptCount val="1"/>
                <c:pt idx="0">
                  <c:v>期間積算気温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気温欠測部を気象庁データで代用!$J$81:$Y$81</c:f>
              <c:numCache>
                <c:formatCode>m/d/yyyy</c:formatCode>
                <c:ptCount val="16"/>
                <c:pt idx="0">
                  <c:v>45320</c:v>
                </c:pt>
                <c:pt idx="1">
                  <c:v>45328</c:v>
                </c:pt>
                <c:pt idx="2">
                  <c:v>45335</c:v>
                </c:pt>
                <c:pt idx="3">
                  <c:v>45341</c:v>
                </c:pt>
                <c:pt idx="4">
                  <c:v>45348</c:v>
                </c:pt>
                <c:pt idx="5">
                  <c:v>45355</c:v>
                </c:pt>
                <c:pt idx="6">
                  <c:v>45362</c:v>
                </c:pt>
                <c:pt idx="7">
                  <c:v>45369</c:v>
                </c:pt>
                <c:pt idx="8">
                  <c:v>45376</c:v>
                </c:pt>
                <c:pt idx="9">
                  <c:v>45384</c:v>
                </c:pt>
                <c:pt idx="10">
                  <c:v>45390</c:v>
                </c:pt>
                <c:pt idx="11">
                  <c:v>45398</c:v>
                </c:pt>
                <c:pt idx="12">
                  <c:v>45405</c:v>
                </c:pt>
              </c:numCache>
            </c:numRef>
          </c:xVal>
          <c:yVal>
            <c:numRef>
              <c:f>気温欠測部を気象庁データで代用!$J$82:$Y$82</c:f>
              <c:numCache>
                <c:formatCode>0.0</c:formatCode>
                <c:ptCount val="16"/>
                <c:pt idx="1">
                  <c:v>61.115698176960521</c:v>
                </c:pt>
                <c:pt idx="2">
                  <c:v>48.607084783112938</c:v>
                </c:pt>
                <c:pt idx="3">
                  <c:v>67.798194444444249</c:v>
                </c:pt>
                <c:pt idx="4">
                  <c:v>85.581793300653374</c:v>
                </c:pt>
                <c:pt idx="5">
                  <c:v>53.731195564049074</c:v>
                </c:pt>
                <c:pt idx="6">
                  <c:v>56.735308372183248</c:v>
                </c:pt>
                <c:pt idx="7">
                  <c:v>74.285479774830321</c:v>
                </c:pt>
                <c:pt idx="8">
                  <c:v>60.918786999999995</c:v>
                </c:pt>
                <c:pt idx="9">
                  <c:v>116.81792</c:v>
                </c:pt>
                <c:pt idx="10">
                  <c:v>94.227477656165291</c:v>
                </c:pt>
                <c:pt idx="11">
                  <c:v>135.6712533781172</c:v>
                </c:pt>
                <c:pt idx="12">
                  <c:v>132.171593841755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A7-43BF-832D-4F7908F51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298575"/>
        <c:axId val="843280223"/>
      </c:scatterChart>
      <c:valAx>
        <c:axId val="354169007"/>
        <c:scaling>
          <c:orientation val="minMax"/>
          <c:min val="45320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843279231"/>
        <c:crosses val="autoZero"/>
        <c:crossBetween val="midCat"/>
        <c:majorUnit val="7"/>
      </c:valAx>
      <c:valAx>
        <c:axId val="843279231"/>
        <c:scaling>
          <c:orientation val="minMax"/>
          <c:max val="2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Arial" panose="020B0604020202020204" pitchFamily="34" charset="0"/>
                  </a:defRPr>
                </a:pPr>
                <a:r>
                  <a:rPr lang="ja-JP" altLang="en-US"/>
                  <a:t>草丈差分</a:t>
                </a:r>
              </a:p>
            </c:rich>
          </c:tx>
          <c:layout>
            <c:manualLayout>
              <c:xMode val="edge"/>
              <c:yMode val="edge"/>
              <c:x val="5.7931430446194225E-4"/>
              <c:y val="0.28837585301837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354169007"/>
        <c:crosses val="autoZero"/>
        <c:crossBetween val="midCat"/>
        <c:majorUnit val="50"/>
      </c:valAx>
      <c:valAx>
        <c:axId val="843280223"/>
        <c:scaling>
          <c:orientation val="minMax"/>
          <c:max val="2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Arial" panose="020B0604020202020204" pitchFamily="34" charset="0"/>
                  </a:defRPr>
                </a:pPr>
                <a:r>
                  <a:rPr lang="ja-JP" altLang="en-US"/>
                  <a:t>期間積算気温</a:t>
                </a:r>
              </a:p>
            </c:rich>
          </c:tx>
          <c:layout>
            <c:manualLayout>
              <c:xMode val="edge"/>
              <c:yMode val="edge"/>
              <c:x val="0.97280208333333329"/>
              <c:y val="0.24806894138232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843298575"/>
        <c:crosses val="max"/>
        <c:crossBetween val="midCat"/>
        <c:majorUnit val="50"/>
      </c:valAx>
      <c:valAx>
        <c:axId val="84329857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4328022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66</xdr:row>
      <xdr:rowOff>1</xdr:rowOff>
    </xdr:from>
    <xdr:to>
      <xdr:col>24</xdr:col>
      <xdr:colOff>809624</xdr:colOff>
      <xdr:row>78</xdr:row>
      <xdr:rowOff>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1780D06-5B01-4EE7-939F-DD59E492E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88</xdr:row>
      <xdr:rowOff>0</xdr:rowOff>
    </xdr:from>
    <xdr:to>
      <xdr:col>25</xdr:col>
      <xdr:colOff>0</xdr:colOff>
      <xdr:row>100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3C07B63-287C-4666-A8B6-8D12D5A41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05AE-CD89-43A1-9E47-09FF21A0C56F}">
  <dimension ref="A1:Z163"/>
  <sheetViews>
    <sheetView tabSelected="1" topLeftCell="G1" workbookViewId="0">
      <selection activeCell="Z89" sqref="Z89"/>
    </sheetView>
  </sheetViews>
  <sheetFormatPr defaultRowHeight="18.75" x14ac:dyDescent="0.4"/>
  <cols>
    <col min="1" max="1" width="11.375" bestFit="1" customWidth="1"/>
    <col min="3" max="3" width="11" bestFit="1" customWidth="1"/>
    <col min="8" max="8" width="14.125" bestFit="1" customWidth="1"/>
    <col min="9" max="9" width="18.375" bestFit="1" customWidth="1"/>
    <col min="10" max="25" width="10.625" customWidth="1"/>
    <col min="28" max="30" width="10.25" bestFit="1" customWidth="1"/>
  </cols>
  <sheetData>
    <row r="1" spans="1:23" x14ac:dyDescent="0.4">
      <c r="B1" t="s">
        <v>30</v>
      </c>
      <c r="C1" t="s">
        <v>28</v>
      </c>
      <c r="D1" t="s">
        <v>29</v>
      </c>
      <c r="E1" t="s">
        <v>28</v>
      </c>
      <c r="F1" t="s">
        <v>28</v>
      </c>
    </row>
    <row r="2" spans="1:23" x14ac:dyDescent="0.4">
      <c r="A2" t="s">
        <v>22</v>
      </c>
      <c r="B2" t="s">
        <v>27</v>
      </c>
      <c r="C2" t="s">
        <v>26</v>
      </c>
      <c r="D2" t="s">
        <v>25</v>
      </c>
      <c r="E2" t="s">
        <v>24</v>
      </c>
      <c r="F2" t="s">
        <v>23</v>
      </c>
      <c r="H2" t="s">
        <v>4</v>
      </c>
    </row>
    <row r="3" spans="1:23" x14ac:dyDescent="0.4">
      <c r="A3" t="s">
        <v>22</v>
      </c>
      <c r="B3" t="s">
        <v>21</v>
      </c>
      <c r="C3" t="s">
        <v>20</v>
      </c>
      <c r="D3" t="s">
        <v>19</v>
      </c>
      <c r="E3" t="s">
        <v>18</v>
      </c>
      <c r="F3" t="s">
        <v>17</v>
      </c>
      <c r="H3" t="s">
        <v>16</v>
      </c>
      <c r="I3" s="2">
        <v>45320</v>
      </c>
      <c r="J3" s="2">
        <v>45328</v>
      </c>
      <c r="K3" s="2">
        <v>45335</v>
      </c>
      <c r="L3" s="2">
        <v>45341</v>
      </c>
      <c r="M3" s="2">
        <v>45348</v>
      </c>
      <c r="N3" s="2">
        <v>45355</v>
      </c>
      <c r="O3" s="2">
        <v>45362</v>
      </c>
      <c r="P3" s="2">
        <v>45369</v>
      </c>
      <c r="Q3" s="2">
        <v>45376</v>
      </c>
      <c r="R3" s="2">
        <v>45384</v>
      </c>
      <c r="S3" s="2">
        <v>45390</v>
      </c>
      <c r="T3" s="2">
        <v>45398</v>
      </c>
      <c r="U3" s="2">
        <v>45405</v>
      </c>
    </row>
    <row r="4" spans="1:23" ht="18.75" customHeight="1" x14ac:dyDescent="0.4">
      <c r="A4" s="2">
        <v>45281</v>
      </c>
      <c r="B4" s="1"/>
      <c r="C4" s="1"/>
      <c r="D4" s="1"/>
      <c r="E4" s="1">
        <v>5.6660416666666604</v>
      </c>
      <c r="F4" s="1">
        <v>5.56513888888888</v>
      </c>
      <c r="H4" t="s">
        <v>15</v>
      </c>
      <c r="J4">
        <v>67</v>
      </c>
      <c r="K4">
        <v>93</v>
      </c>
      <c r="L4">
        <v>116</v>
      </c>
      <c r="M4">
        <v>140</v>
      </c>
      <c r="N4">
        <v>157</v>
      </c>
      <c r="O4">
        <v>182</v>
      </c>
      <c r="P4">
        <v>243</v>
      </c>
      <c r="Q4">
        <v>270</v>
      </c>
      <c r="R4">
        <v>433</v>
      </c>
      <c r="S4">
        <v>500</v>
      </c>
      <c r="T4">
        <v>580</v>
      </c>
      <c r="U4">
        <v>529</v>
      </c>
    </row>
    <row r="5" spans="1:23" x14ac:dyDescent="0.4">
      <c r="A5" s="2">
        <v>45282</v>
      </c>
      <c r="B5" s="1"/>
      <c r="C5" s="1"/>
      <c r="D5" s="1"/>
      <c r="E5" s="1">
        <v>3.3529166666666601</v>
      </c>
      <c r="F5" s="1">
        <v>3.3686111111111101</v>
      </c>
      <c r="H5" t="s">
        <v>14</v>
      </c>
      <c r="N5">
        <v>150</v>
      </c>
      <c r="O5">
        <v>115</v>
      </c>
      <c r="P5">
        <v>175</v>
      </c>
      <c r="Q5">
        <v>175</v>
      </c>
      <c r="R5">
        <v>315</v>
      </c>
      <c r="S5">
        <v>495</v>
      </c>
      <c r="T5">
        <v>530</v>
      </c>
      <c r="U5">
        <v>460</v>
      </c>
    </row>
    <row r="6" spans="1:23" x14ac:dyDescent="0.4">
      <c r="A6" s="2">
        <v>45283</v>
      </c>
      <c r="B6" s="1"/>
      <c r="C6" s="1"/>
      <c r="D6" s="1"/>
      <c r="E6" s="1">
        <v>4.9456249999999997</v>
      </c>
      <c r="F6" s="1">
        <v>4.9995833333333302</v>
      </c>
      <c r="H6" t="s">
        <v>13</v>
      </c>
      <c r="I6">
        <v>3</v>
      </c>
      <c r="J6">
        <v>3.2</v>
      </c>
      <c r="K6">
        <v>3.7</v>
      </c>
      <c r="L6">
        <v>4.7</v>
      </c>
      <c r="M6">
        <v>5.6</v>
      </c>
      <c r="N6">
        <v>6.4</v>
      </c>
      <c r="O6">
        <v>6.8</v>
      </c>
      <c r="P6">
        <v>7.7</v>
      </c>
      <c r="Q6">
        <v>8.4</v>
      </c>
      <c r="R6">
        <v>9.1999999999999993</v>
      </c>
      <c r="S6">
        <v>9.6999999999999993</v>
      </c>
      <c r="T6">
        <v>9.8000000000000007</v>
      </c>
      <c r="U6">
        <v>9.8000000000000007</v>
      </c>
    </row>
    <row r="7" spans="1:23" x14ac:dyDescent="0.4">
      <c r="A7" s="2">
        <v>45284</v>
      </c>
      <c r="B7" s="1"/>
      <c r="C7" s="1"/>
      <c r="D7" s="1"/>
      <c r="E7" s="1">
        <v>6.5070138888888804</v>
      </c>
      <c r="F7" s="1">
        <v>6.49305555555555</v>
      </c>
      <c r="H7" t="s">
        <v>12</v>
      </c>
      <c r="I7">
        <v>2</v>
      </c>
      <c r="J7">
        <v>2.2000000000000002</v>
      </c>
      <c r="K7">
        <v>3</v>
      </c>
      <c r="L7">
        <v>4</v>
      </c>
      <c r="M7">
        <v>5</v>
      </c>
      <c r="N7">
        <v>6</v>
      </c>
      <c r="O7">
        <v>6</v>
      </c>
      <c r="P7">
        <v>7</v>
      </c>
      <c r="Q7">
        <v>8</v>
      </c>
      <c r="R7">
        <v>5</v>
      </c>
      <c r="S7">
        <v>4</v>
      </c>
      <c r="T7">
        <v>3</v>
      </c>
      <c r="U7">
        <v>2</v>
      </c>
    </row>
    <row r="8" spans="1:23" x14ac:dyDescent="0.4">
      <c r="A8" s="2">
        <v>45285</v>
      </c>
      <c r="B8" s="1"/>
      <c r="C8" s="1"/>
      <c r="D8" s="1"/>
      <c r="E8" s="1">
        <v>6.6449999999999996</v>
      </c>
      <c r="F8" s="1">
        <v>6.6707638888888798</v>
      </c>
      <c r="H8" t="s">
        <v>11</v>
      </c>
      <c r="I8">
        <v>0</v>
      </c>
      <c r="J8">
        <v>0</v>
      </c>
      <c r="K8">
        <v>1</v>
      </c>
      <c r="L8">
        <v>3</v>
      </c>
      <c r="M8">
        <v>3</v>
      </c>
      <c r="N8">
        <v>4</v>
      </c>
      <c r="O8">
        <v>4</v>
      </c>
      <c r="P8">
        <v>5</v>
      </c>
      <c r="Q8">
        <v>6</v>
      </c>
      <c r="R8">
        <v>7</v>
      </c>
    </row>
    <row r="9" spans="1:23" x14ac:dyDescent="0.4">
      <c r="A9" s="2">
        <v>45286</v>
      </c>
      <c r="B9" s="1"/>
      <c r="C9" s="1"/>
      <c r="D9" s="1"/>
      <c r="E9" s="1">
        <v>6.5042361111111102</v>
      </c>
      <c r="F9" s="1">
        <v>6.5061111111111103</v>
      </c>
      <c r="H9" t="s">
        <v>10</v>
      </c>
      <c r="N9">
        <v>3</v>
      </c>
      <c r="O9">
        <v>5</v>
      </c>
      <c r="P9">
        <v>8</v>
      </c>
      <c r="Q9">
        <v>9</v>
      </c>
    </row>
    <row r="10" spans="1:23" x14ac:dyDescent="0.4">
      <c r="A10" s="2">
        <v>45287</v>
      </c>
      <c r="B10" s="1">
        <v>468.315277777777</v>
      </c>
      <c r="C10" s="1">
        <v>9.9520833333333307</v>
      </c>
      <c r="D10" s="1">
        <v>67.265416666666596</v>
      </c>
      <c r="E10" s="1">
        <v>9.9294444444444405</v>
      </c>
      <c r="F10" s="1">
        <v>10.025</v>
      </c>
      <c r="H10" t="s">
        <v>9</v>
      </c>
      <c r="I10">
        <v>2</v>
      </c>
      <c r="J10">
        <v>2.2000000000000002</v>
      </c>
      <c r="K10">
        <v>4</v>
      </c>
      <c r="L10">
        <v>8</v>
      </c>
      <c r="M10">
        <v>11</v>
      </c>
      <c r="N10">
        <v>18</v>
      </c>
      <c r="O10">
        <v>23</v>
      </c>
      <c r="P10">
        <v>41</v>
      </c>
      <c r="Q10">
        <v>49</v>
      </c>
      <c r="S10">
        <v>37</v>
      </c>
    </row>
    <row r="11" spans="1:23" x14ac:dyDescent="0.4">
      <c r="A11" s="2">
        <v>45288</v>
      </c>
      <c r="B11" s="1">
        <v>475.83611111111099</v>
      </c>
      <c r="C11" s="1">
        <v>8.41909722222222</v>
      </c>
      <c r="D11" s="1">
        <v>72.591805555555496</v>
      </c>
      <c r="E11" s="1">
        <v>8.4595833333333292</v>
      </c>
      <c r="F11" s="1">
        <v>8.4786111111111104</v>
      </c>
      <c r="H11" t="s">
        <v>8</v>
      </c>
      <c r="I11">
        <v>1</v>
      </c>
      <c r="J11">
        <v>1</v>
      </c>
      <c r="K11">
        <v>2</v>
      </c>
      <c r="L11">
        <v>4</v>
      </c>
      <c r="M11">
        <v>4</v>
      </c>
      <c r="N11">
        <v>8</v>
      </c>
      <c r="O11">
        <v>10</v>
      </c>
      <c r="P11">
        <v>16</v>
      </c>
      <c r="Q11">
        <v>18</v>
      </c>
      <c r="R11">
        <v>17</v>
      </c>
      <c r="S11">
        <v>16</v>
      </c>
      <c r="T11">
        <v>7</v>
      </c>
      <c r="U11">
        <v>4</v>
      </c>
    </row>
    <row r="12" spans="1:23" x14ac:dyDescent="0.4">
      <c r="A12" s="2">
        <v>45289</v>
      </c>
      <c r="B12" s="1">
        <v>479.95347222222199</v>
      </c>
      <c r="C12" s="1">
        <v>9.2617361111111105</v>
      </c>
      <c r="D12" s="1">
        <v>70.4982638888888</v>
      </c>
      <c r="E12" s="1">
        <v>9.6879166666666592</v>
      </c>
      <c r="F12" s="1">
        <v>9.7666666666666604</v>
      </c>
      <c r="N12" s="2"/>
    </row>
    <row r="13" spans="1:23" x14ac:dyDescent="0.4">
      <c r="A13" s="2">
        <v>45290</v>
      </c>
      <c r="B13" s="1">
        <v>483.23333333333301</v>
      </c>
      <c r="C13" s="1">
        <v>9.2670138888888793</v>
      </c>
      <c r="D13" s="1">
        <v>66.043750000000003</v>
      </c>
      <c r="E13" s="1">
        <v>9.0811805555555498</v>
      </c>
      <c r="F13" s="1">
        <v>9.2284027777777702</v>
      </c>
      <c r="H13" t="s">
        <v>3</v>
      </c>
    </row>
    <row r="14" spans="1:23" x14ac:dyDescent="0.4">
      <c r="A14" s="2">
        <v>45291</v>
      </c>
      <c r="B14" s="1">
        <v>470.48714384989501</v>
      </c>
      <c r="C14" s="1">
        <v>10.932453092425201</v>
      </c>
      <c r="D14" s="1">
        <v>80.141695621959599</v>
      </c>
      <c r="E14" s="1">
        <v>11.110902777777699</v>
      </c>
      <c r="F14" s="1">
        <v>11.1947916666666</v>
      </c>
      <c r="H14" t="s">
        <v>16</v>
      </c>
      <c r="I14" s="2">
        <v>45320</v>
      </c>
      <c r="J14" s="2">
        <v>45328</v>
      </c>
      <c r="K14" s="2">
        <v>45335</v>
      </c>
      <c r="L14" s="2">
        <v>45341</v>
      </c>
      <c r="M14" s="2">
        <v>45348</v>
      </c>
      <c r="N14" s="2">
        <v>45355</v>
      </c>
      <c r="O14" s="2">
        <v>45362</v>
      </c>
      <c r="P14" s="2">
        <v>45369</v>
      </c>
      <c r="Q14" s="2">
        <v>45376</v>
      </c>
      <c r="R14" s="2">
        <v>45384</v>
      </c>
      <c r="S14" s="2">
        <v>45390</v>
      </c>
      <c r="T14" s="2">
        <v>45398</v>
      </c>
      <c r="U14" s="2">
        <v>45405</v>
      </c>
      <c r="V14" s="2"/>
      <c r="W14" s="2"/>
    </row>
    <row r="15" spans="1:23" x14ac:dyDescent="0.4">
      <c r="A15" s="2">
        <v>45292</v>
      </c>
      <c r="B15" s="1">
        <v>456.33263888888803</v>
      </c>
      <c r="C15" s="1">
        <v>8.6771527777777706</v>
      </c>
      <c r="D15" s="1">
        <v>64.542847222222207</v>
      </c>
      <c r="E15" s="1">
        <v>9.6336111111111098</v>
      </c>
      <c r="F15" s="1">
        <v>9.5422916666666602</v>
      </c>
      <c r="H15" t="s">
        <v>15</v>
      </c>
      <c r="J15">
        <v>65</v>
      </c>
      <c r="K15">
        <v>100</v>
      </c>
      <c r="L15">
        <v>127</v>
      </c>
      <c r="M15">
        <v>156</v>
      </c>
      <c r="N15">
        <v>166</v>
      </c>
      <c r="O15">
        <v>210</v>
      </c>
      <c r="P15">
        <v>257</v>
      </c>
      <c r="Q15">
        <v>287</v>
      </c>
      <c r="R15">
        <v>457</v>
      </c>
      <c r="S15">
        <v>554</v>
      </c>
      <c r="T15">
        <v>599</v>
      </c>
      <c r="U15">
        <v>599</v>
      </c>
    </row>
    <row r="16" spans="1:23" ht="18.75" customHeight="1" x14ac:dyDescent="0.4">
      <c r="A16" s="2">
        <v>45293</v>
      </c>
      <c r="B16" s="1">
        <v>462.00902777777702</v>
      </c>
      <c r="C16" s="1">
        <v>6.9965972222222197</v>
      </c>
      <c r="D16" s="1">
        <v>70.604861111111106</v>
      </c>
      <c r="E16" s="1">
        <v>6.88090277777777</v>
      </c>
      <c r="F16" s="1">
        <v>6.7975694444444397</v>
      </c>
      <c r="H16" t="s">
        <v>14</v>
      </c>
      <c r="N16">
        <v>130</v>
      </c>
      <c r="O16">
        <v>105</v>
      </c>
      <c r="P16">
        <v>145</v>
      </c>
      <c r="Q16">
        <v>210</v>
      </c>
      <c r="R16">
        <v>365</v>
      </c>
      <c r="S16">
        <v>485</v>
      </c>
      <c r="T16">
        <v>490</v>
      </c>
      <c r="U16">
        <v>490</v>
      </c>
    </row>
    <row r="17" spans="1:25" ht="18.75" customHeight="1" x14ac:dyDescent="0.4">
      <c r="A17" s="2">
        <v>45294</v>
      </c>
      <c r="B17" s="1">
        <v>472.66180555555502</v>
      </c>
      <c r="C17" s="1">
        <v>8.3895138888888798</v>
      </c>
      <c r="D17" s="1">
        <v>74.519374999999997</v>
      </c>
      <c r="E17" s="1">
        <v>7.9063888888888796</v>
      </c>
      <c r="F17" s="1">
        <v>8.1315277777777695</v>
      </c>
      <c r="H17" t="s">
        <v>13</v>
      </c>
      <c r="I17">
        <v>2.5</v>
      </c>
      <c r="J17">
        <v>3</v>
      </c>
      <c r="K17">
        <v>3.5</v>
      </c>
      <c r="L17">
        <v>4.5</v>
      </c>
      <c r="M17">
        <v>5.6</v>
      </c>
      <c r="N17">
        <v>6.2</v>
      </c>
      <c r="O17">
        <v>6.6</v>
      </c>
      <c r="P17">
        <v>7.6</v>
      </c>
      <c r="Q17">
        <v>8.1999999999999993</v>
      </c>
      <c r="R17">
        <v>9</v>
      </c>
      <c r="S17">
        <v>9.8000000000000007</v>
      </c>
      <c r="T17">
        <v>9.6999999999999993</v>
      </c>
      <c r="U17">
        <v>9.6999999999999993</v>
      </c>
    </row>
    <row r="18" spans="1:25" x14ac:dyDescent="0.4">
      <c r="A18" s="2">
        <v>45295</v>
      </c>
      <c r="B18" s="1">
        <v>459.51666666666603</v>
      </c>
      <c r="C18" s="1">
        <v>8.9588888888888807</v>
      </c>
      <c r="D18" s="1">
        <v>73.303402777777706</v>
      </c>
      <c r="E18" s="1">
        <v>9.5940277777777698</v>
      </c>
      <c r="F18" s="1">
        <v>9.6861805555555502</v>
      </c>
      <c r="H18" t="s">
        <v>12</v>
      </c>
      <c r="I18">
        <v>2</v>
      </c>
      <c r="J18">
        <v>2</v>
      </c>
      <c r="K18">
        <v>3</v>
      </c>
      <c r="L18">
        <v>4</v>
      </c>
      <c r="M18">
        <v>5</v>
      </c>
      <c r="N18">
        <v>6</v>
      </c>
      <c r="O18">
        <v>6</v>
      </c>
      <c r="P18">
        <v>7</v>
      </c>
      <c r="Q18">
        <v>7</v>
      </c>
      <c r="R18">
        <v>5</v>
      </c>
      <c r="S18">
        <v>4</v>
      </c>
      <c r="T18">
        <v>3</v>
      </c>
      <c r="U18">
        <v>2</v>
      </c>
    </row>
    <row r="19" spans="1:25" ht="18.75" customHeight="1" x14ac:dyDescent="0.4">
      <c r="A19" s="2">
        <v>45296</v>
      </c>
      <c r="B19" s="1">
        <v>475.21666666666601</v>
      </c>
      <c r="C19" s="1">
        <v>8.0167361111111095</v>
      </c>
      <c r="D19" s="1">
        <v>74.444930555555501</v>
      </c>
      <c r="E19" s="1">
        <v>7.7162499999999996</v>
      </c>
      <c r="F19" s="1">
        <v>7.7176388888888798</v>
      </c>
      <c r="H19" t="s">
        <v>11</v>
      </c>
      <c r="I19">
        <v>0</v>
      </c>
      <c r="J19">
        <v>0</v>
      </c>
      <c r="K19">
        <v>1</v>
      </c>
      <c r="L19">
        <v>2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</row>
    <row r="20" spans="1:25" x14ac:dyDescent="0.4">
      <c r="A20" s="2">
        <v>45297</v>
      </c>
      <c r="B20" s="1">
        <v>488.60972222222199</v>
      </c>
      <c r="C20" s="1">
        <v>9.0538194444444393</v>
      </c>
      <c r="D20" s="1">
        <v>76.493958333333296</v>
      </c>
      <c r="E20" s="1">
        <v>8.5279166666666608</v>
      </c>
      <c r="F20" s="1">
        <v>8.6649999999999991</v>
      </c>
      <c r="H20" t="s">
        <v>10</v>
      </c>
      <c r="N20">
        <v>3</v>
      </c>
      <c r="O20">
        <v>5</v>
      </c>
      <c r="P20">
        <v>8</v>
      </c>
      <c r="Q20">
        <v>8</v>
      </c>
    </row>
    <row r="21" spans="1:25" x14ac:dyDescent="0.4">
      <c r="A21" s="2">
        <v>45298</v>
      </c>
      <c r="B21" s="1">
        <v>457.03680555555502</v>
      </c>
      <c r="C21" s="1">
        <v>7.61201388888888</v>
      </c>
      <c r="D21" s="1">
        <v>53.336944444444399</v>
      </c>
      <c r="E21" s="1">
        <v>8.0122222222222206</v>
      </c>
      <c r="F21" s="1">
        <v>7.9480555555555501</v>
      </c>
      <c r="H21" t="s">
        <v>9</v>
      </c>
      <c r="I21">
        <v>1.5</v>
      </c>
      <c r="J21">
        <v>2</v>
      </c>
      <c r="K21">
        <v>4</v>
      </c>
      <c r="L21">
        <v>7</v>
      </c>
      <c r="M21">
        <v>12</v>
      </c>
      <c r="N21">
        <v>17</v>
      </c>
      <c r="O21">
        <v>23</v>
      </c>
      <c r="P21">
        <v>34</v>
      </c>
      <c r="Q21">
        <v>49</v>
      </c>
      <c r="R21" s="2"/>
      <c r="S21">
        <v>50</v>
      </c>
      <c r="X21" s="2"/>
    </row>
    <row r="22" spans="1:25" x14ac:dyDescent="0.4">
      <c r="A22" s="2">
        <v>45299</v>
      </c>
      <c r="B22" s="1">
        <v>459.811805555555</v>
      </c>
      <c r="C22" s="1">
        <v>5.0403472222222199</v>
      </c>
      <c r="D22" s="1">
        <v>61.064444444444398</v>
      </c>
      <c r="E22" s="1">
        <v>5.4717859624739402</v>
      </c>
      <c r="F22" s="1">
        <v>5.4802777777777703</v>
      </c>
      <c r="H22" t="s">
        <v>8</v>
      </c>
      <c r="I22">
        <v>1</v>
      </c>
      <c r="J22">
        <v>1</v>
      </c>
      <c r="K22">
        <v>2</v>
      </c>
      <c r="L22">
        <v>3</v>
      </c>
      <c r="M22">
        <v>5</v>
      </c>
      <c r="N22">
        <v>8</v>
      </c>
      <c r="O22">
        <v>10</v>
      </c>
      <c r="P22">
        <v>14</v>
      </c>
      <c r="Q22">
        <v>17</v>
      </c>
      <c r="R22">
        <v>19</v>
      </c>
      <c r="S22">
        <v>19</v>
      </c>
      <c r="T22">
        <v>5</v>
      </c>
      <c r="U22">
        <v>5</v>
      </c>
    </row>
    <row r="23" spans="1:25" x14ac:dyDescent="0.4">
      <c r="A23" s="2">
        <v>45300</v>
      </c>
      <c r="B23" s="1">
        <v>468.80694444444401</v>
      </c>
      <c r="C23" s="1">
        <v>6.0682638888888798</v>
      </c>
      <c r="D23" s="1">
        <v>69.035416666666606</v>
      </c>
      <c r="E23" s="1">
        <v>5.6272411396803301</v>
      </c>
      <c r="F23" s="1">
        <v>5.6293749999999996</v>
      </c>
    </row>
    <row r="24" spans="1:25" x14ac:dyDescent="0.4">
      <c r="A24" s="2">
        <v>45301</v>
      </c>
      <c r="B24" s="1">
        <v>484.843055555555</v>
      </c>
      <c r="C24" s="1">
        <v>5.7661111111111101</v>
      </c>
      <c r="D24" s="1">
        <v>79.452291666666596</v>
      </c>
      <c r="E24" s="1">
        <v>5.6280555555555498</v>
      </c>
      <c r="F24" s="1">
        <v>5.7124305555555503</v>
      </c>
      <c r="H24" t="s">
        <v>2</v>
      </c>
    </row>
    <row r="25" spans="1:25" x14ac:dyDescent="0.4">
      <c r="A25" s="2">
        <v>45302</v>
      </c>
      <c r="B25" s="1">
        <v>458.35277777777702</v>
      </c>
      <c r="C25" s="1">
        <v>7.1272916666666601</v>
      </c>
      <c r="D25" s="1">
        <v>63.748958333333299</v>
      </c>
      <c r="E25" s="1">
        <v>6.91027777777777</v>
      </c>
      <c r="F25" s="1">
        <v>6.9718749999999998</v>
      </c>
      <c r="H25" t="s">
        <v>16</v>
      </c>
      <c r="I25" s="2">
        <v>45320</v>
      </c>
      <c r="J25" s="2">
        <v>45328</v>
      </c>
      <c r="K25" s="2">
        <v>45335</v>
      </c>
      <c r="L25" s="2">
        <v>45341</v>
      </c>
      <c r="M25" s="2">
        <v>45348</v>
      </c>
      <c r="N25" s="2">
        <v>45355</v>
      </c>
      <c r="O25" s="2">
        <v>45362</v>
      </c>
      <c r="P25" s="2">
        <v>45369</v>
      </c>
      <c r="Q25" s="2">
        <v>45376</v>
      </c>
      <c r="R25" s="2">
        <v>45384</v>
      </c>
      <c r="S25" s="2">
        <v>45390</v>
      </c>
      <c r="T25" s="2">
        <v>45398</v>
      </c>
      <c r="U25" s="2">
        <v>45405</v>
      </c>
      <c r="V25" s="2"/>
      <c r="W25" s="2"/>
      <c r="X25" s="2"/>
      <c r="Y25" s="2"/>
    </row>
    <row r="26" spans="1:25" x14ac:dyDescent="0.4">
      <c r="A26" s="2">
        <v>45303</v>
      </c>
      <c r="B26" s="1">
        <v>466.79791666666603</v>
      </c>
      <c r="C26" s="1">
        <v>7.8652083333333298</v>
      </c>
      <c r="D26" s="1">
        <v>70.479236111111106</v>
      </c>
      <c r="E26" s="1">
        <v>7.2681944444444397</v>
      </c>
      <c r="F26" s="1">
        <v>7.3471527777777696</v>
      </c>
      <c r="H26" t="s">
        <v>15</v>
      </c>
      <c r="O26">
        <v>210</v>
      </c>
      <c r="P26">
        <v>254</v>
      </c>
      <c r="Q26">
        <v>266</v>
      </c>
      <c r="R26">
        <v>426</v>
      </c>
      <c r="S26">
        <v>518</v>
      </c>
      <c r="T26">
        <v>563</v>
      </c>
      <c r="U26">
        <v>564</v>
      </c>
    </row>
    <row r="27" spans="1:25" x14ac:dyDescent="0.4">
      <c r="A27" s="2">
        <v>45304</v>
      </c>
      <c r="B27" s="1">
        <v>456.33125000000001</v>
      </c>
      <c r="C27" s="1">
        <v>7.32125</v>
      </c>
      <c r="D27" s="1">
        <v>58.533819444444397</v>
      </c>
      <c r="E27" s="1">
        <v>8.0952777777777705</v>
      </c>
      <c r="F27" s="1">
        <v>8.1059027777777697</v>
      </c>
      <c r="H27" t="s">
        <v>14</v>
      </c>
      <c r="O27">
        <v>120</v>
      </c>
      <c r="P27">
        <v>105</v>
      </c>
      <c r="Q27">
        <v>135</v>
      </c>
      <c r="R27">
        <v>290</v>
      </c>
      <c r="S27">
        <v>480</v>
      </c>
      <c r="T27">
        <v>465</v>
      </c>
      <c r="U27">
        <v>475</v>
      </c>
    </row>
    <row r="28" spans="1:25" x14ac:dyDescent="0.4">
      <c r="A28" s="2">
        <v>45305</v>
      </c>
      <c r="B28" s="1">
        <v>462.83936022253101</v>
      </c>
      <c r="C28" s="1">
        <v>5.3199582753824703</v>
      </c>
      <c r="D28" s="1">
        <v>68.109040333796898</v>
      </c>
      <c r="E28" s="1">
        <v>5.4961805555555499</v>
      </c>
      <c r="F28" s="1">
        <v>5.5877777777777702</v>
      </c>
      <c r="H28" t="s">
        <v>13</v>
      </c>
      <c r="O28">
        <v>6.6</v>
      </c>
      <c r="P28">
        <v>7.6</v>
      </c>
      <c r="Q28">
        <v>8.3000000000000007</v>
      </c>
      <c r="R28">
        <v>9.1999999999999993</v>
      </c>
      <c r="S28">
        <v>9.8000000000000007</v>
      </c>
      <c r="T28">
        <v>9.8000000000000007</v>
      </c>
      <c r="U28">
        <v>9.8000000000000007</v>
      </c>
    </row>
    <row r="29" spans="1:25" x14ac:dyDescent="0.4">
      <c r="A29" s="2">
        <v>45306</v>
      </c>
      <c r="B29" s="1">
        <v>462.971527777777</v>
      </c>
      <c r="C29" s="1">
        <v>6.4161111111111104</v>
      </c>
      <c r="D29" s="1">
        <v>72.398680555555501</v>
      </c>
      <c r="E29" s="1">
        <v>7.2782638888888798</v>
      </c>
      <c r="F29" s="1">
        <v>7.2937500000000002</v>
      </c>
      <c r="H29" t="s">
        <v>12</v>
      </c>
      <c r="O29">
        <v>6</v>
      </c>
      <c r="P29">
        <v>7</v>
      </c>
      <c r="Q29">
        <v>7</v>
      </c>
      <c r="R29">
        <v>5</v>
      </c>
      <c r="S29">
        <v>4</v>
      </c>
      <c r="T29">
        <v>2</v>
      </c>
      <c r="U29">
        <v>2</v>
      </c>
    </row>
    <row r="30" spans="1:25" x14ac:dyDescent="0.4">
      <c r="A30" s="2">
        <v>45307</v>
      </c>
      <c r="B30" s="1">
        <v>458.29027777777702</v>
      </c>
      <c r="C30" s="1">
        <v>4.9513888888888804</v>
      </c>
      <c r="D30" s="1">
        <v>56.857013888888801</v>
      </c>
      <c r="E30" s="1">
        <v>4.9975694444444398</v>
      </c>
      <c r="F30" s="1">
        <v>5.0546527777777701</v>
      </c>
      <c r="H30" t="s">
        <v>11</v>
      </c>
      <c r="O30">
        <v>4</v>
      </c>
      <c r="P30">
        <v>5</v>
      </c>
      <c r="Q30">
        <v>5</v>
      </c>
      <c r="R30">
        <v>5</v>
      </c>
    </row>
    <row r="31" spans="1:25" x14ac:dyDescent="0.4">
      <c r="A31" s="2">
        <v>45308</v>
      </c>
      <c r="B31" s="1">
        <v>470.92152777777699</v>
      </c>
      <c r="C31" s="1">
        <v>5.9947916666666599</v>
      </c>
      <c r="D31" s="1">
        <v>64.700347222222206</v>
      </c>
      <c r="E31" s="1">
        <v>5.9413888888888797</v>
      </c>
      <c r="F31" s="1">
        <v>5.9913194444444402</v>
      </c>
      <c r="H31" t="s">
        <v>10</v>
      </c>
      <c r="O31">
        <v>2</v>
      </c>
      <c r="P31">
        <v>5</v>
      </c>
      <c r="Q31">
        <v>7</v>
      </c>
    </row>
    <row r="32" spans="1:25" x14ac:dyDescent="0.4">
      <c r="A32" s="2">
        <v>45309</v>
      </c>
      <c r="B32" s="1">
        <v>505.20972222222201</v>
      </c>
      <c r="C32" s="1">
        <v>8.5230555555555494</v>
      </c>
      <c r="D32" s="1">
        <v>84.560625000000002</v>
      </c>
      <c r="E32" s="1">
        <v>8.6129861111111108</v>
      </c>
      <c r="F32" s="1">
        <v>8.7213194444444397</v>
      </c>
      <c r="H32" t="s">
        <v>9</v>
      </c>
      <c r="O32">
        <v>16</v>
      </c>
      <c r="P32">
        <v>28</v>
      </c>
      <c r="Q32">
        <v>38</v>
      </c>
      <c r="S32">
        <v>35</v>
      </c>
    </row>
    <row r="33" spans="1:26" x14ac:dyDescent="0.4">
      <c r="A33" s="2">
        <v>45310</v>
      </c>
      <c r="B33" s="1">
        <v>495.65069444444401</v>
      </c>
      <c r="C33" s="1">
        <v>9.9104166666666593</v>
      </c>
      <c r="D33" s="1">
        <v>77.228333333333296</v>
      </c>
      <c r="E33" s="1">
        <v>10.297499999999999</v>
      </c>
      <c r="F33" s="1">
        <v>10.3765972222222</v>
      </c>
      <c r="H33" t="s">
        <v>8</v>
      </c>
      <c r="O33">
        <v>7</v>
      </c>
      <c r="P33">
        <v>11</v>
      </c>
      <c r="Q33">
        <v>15</v>
      </c>
      <c r="R33">
        <v>14</v>
      </c>
      <c r="S33">
        <v>14</v>
      </c>
      <c r="T33">
        <v>4</v>
      </c>
      <c r="U33">
        <v>4</v>
      </c>
    </row>
    <row r="34" spans="1:26" ht="18.75" customHeight="1" x14ac:dyDescent="0.4">
      <c r="A34" s="2">
        <v>45311</v>
      </c>
      <c r="B34" s="1">
        <v>469.232638888888</v>
      </c>
      <c r="C34" s="1">
        <v>9.6981249999999992</v>
      </c>
      <c r="D34" s="1">
        <v>83.071388888888805</v>
      </c>
      <c r="E34" s="1">
        <v>9.5315972222222207</v>
      </c>
      <c r="F34" s="1">
        <v>9.6452083333333292</v>
      </c>
    </row>
    <row r="35" spans="1:26" x14ac:dyDescent="0.4">
      <c r="A35" s="2">
        <v>45312</v>
      </c>
      <c r="B35" s="1">
        <v>462.624305555555</v>
      </c>
      <c r="C35" s="1">
        <v>10.883194444444401</v>
      </c>
      <c r="D35" s="1">
        <v>85.630902777777706</v>
      </c>
      <c r="E35" s="1">
        <v>11.283958333333301</v>
      </c>
      <c r="F35" s="1">
        <v>11.3825694444444</v>
      </c>
      <c r="H35" t="s">
        <v>1</v>
      </c>
    </row>
    <row r="36" spans="1:26" x14ac:dyDescent="0.4">
      <c r="A36" s="2">
        <v>45313</v>
      </c>
      <c r="B36" s="1"/>
      <c r="C36" s="6">
        <v>9.0916666666666668</v>
      </c>
      <c r="D36" s="6">
        <v>68.708333333333329</v>
      </c>
      <c r="E36" s="1">
        <v>10.35</v>
      </c>
      <c r="F36" s="1">
        <v>10.4923611111111</v>
      </c>
      <c r="H36" t="s">
        <v>16</v>
      </c>
      <c r="I36" s="2">
        <v>45320</v>
      </c>
      <c r="J36" s="2">
        <v>45328</v>
      </c>
      <c r="K36" s="2">
        <v>45335</v>
      </c>
      <c r="L36" s="2">
        <v>45341</v>
      </c>
      <c r="M36" s="2">
        <v>45348</v>
      </c>
      <c r="N36" s="2">
        <v>45355</v>
      </c>
      <c r="O36" s="2">
        <v>45362</v>
      </c>
      <c r="P36" s="2">
        <v>45369</v>
      </c>
      <c r="Q36" s="2">
        <v>45376</v>
      </c>
      <c r="R36" s="2">
        <v>45384</v>
      </c>
      <c r="S36" s="2">
        <v>45390</v>
      </c>
      <c r="T36" s="2">
        <v>45398</v>
      </c>
      <c r="U36" s="2">
        <v>45405</v>
      </c>
      <c r="V36" s="2"/>
      <c r="W36" s="2"/>
      <c r="X36" s="2"/>
      <c r="Y36" s="2"/>
      <c r="Z36" s="2"/>
    </row>
    <row r="37" spans="1:26" x14ac:dyDescent="0.4">
      <c r="A37" s="2">
        <v>45314</v>
      </c>
      <c r="B37" s="1">
        <v>466.18611111111102</v>
      </c>
      <c r="C37" s="1">
        <v>5.7563194444444399</v>
      </c>
      <c r="D37" s="1">
        <v>47.477708333333297</v>
      </c>
      <c r="E37" s="1">
        <v>6.5220833333333301</v>
      </c>
      <c r="F37" s="1">
        <v>6.3770138888888797</v>
      </c>
      <c r="H37" t="s">
        <v>15</v>
      </c>
      <c r="J37">
        <v>56</v>
      </c>
      <c r="K37">
        <v>65</v>
      </c>
      <c r="L37">
        <v>78</v>
      </c>
      <c r="M37">
        <v>99</v>
      </c>
      <c r="N37">
        <v>100</v>
      </c>
      <c r="O37">
        <v>128</v>
      </c>
      <c r="P37">
        <v>144</v>
      </c>
      <c r="Q37">
        <v>167</v>
      </c>
      <c r="R37">
        <v>245</v>
      </c>
      <c r="S37">
        <v>320</v>
      </c>
      <c r="T37">
        <v>403</v>
      </c>
      <c r="U37">
        <v>512</v>
      </c>
    </row>
    <row r="38" spans="1:26" x14ac:dyDescent="0.4">
      <c r="A38" s="2">
        <v>45315</v>
      </c>
      <c r="B38" s="1">
        <v>468.26597222222199</v>
      </c>
      <c r="C38" s="1">
        <v>3.2944444444444398</v>
      </c>
      <c r="D38" s="1">
        <v>51.9548611111111</v>
      </c>
      <c r="E38" s="1">
        <v>2.9606944444444401</v>
      </c>
      <c r="F38" s="1">
        <v>2.9331944444444402</v>
      </c>
      <c r="H38" t="s">
        <v>14</v>
      </c>
      <c r="N38">
        <v>90</v>
      </c>
      <c r="O38">
        <v>120</v>
      </c>
      <c r="P38">
        <v>125</v>
      </c>
      <c r="Q38">
        <v>145</v>
      </c>
      <c r="R38">
        <v>230</v>
      </c>
      <c r="S38">
        <v>315</v>
      </c>
      <c r="T38">
        <v>395</v>
      </c>
      <c r="U38">
        <v>515</v>
      </c>
    </row>
    <row r="39" spans="1:26" x14ac:dyDescent="0.4">
      <c r="A39" s="2">
        <v>45316</v>
      </c>
      <c r="B39" s="1">
        <v>470.95902777777701</v>
      </c>
      <c r="C39" s="1">
        <v>4.1799305555555497</v>
      </c>
      <c r="D39" s="1">
        <v>61.045416666666597</v>
      </c>
      <c r="E39" s="1">
        <v>4.0890277777777699</v>
      </c>
      <c r="F39" s="1">
        <v>4.1889583333333302</v>
      </c>
      <c r="H39" t="s">
        <v>13</v>
      </c>
      <c r="I39">
        <v>3.4</v>
      </c>
      <c r="J39">
        <v>4.2</v>
      </c>
      <c r="K39">
        <v>4.5999999999999996</v>
      </c>
      <c r="L39">
        <v>5.5</v>
      </c>
      <c r="M39">
        <v>6.5</v>
      </c>
      <c r="N39">
        <v>6.9</v>
      </c>
      <c r="O39">
        <v>7.4</v>
      </c>
      <c r="P39">
        <v>8.4</v>
      </c>
      <c r="Q39">
        <v>8.9</v>
      </c>
      <c r="R39">
        <v>10.5</v>
      </c>
      <c r="S39">
        <v>11.3</v>
      </c>
      <c r="T39">
        <v>11.7</v>
      </c>
      <c r="U39">
        <v>11.7</v>
      </c>
    </row>
    <row r="40" spans="1:26" x14ac:dyDescent="0.4">
      <c r="A40" s="2">
        <v>45317</v>
      </c>
      <c r="B40" s="1">
        <v>468.77430555555497</v>
      </c>
      <c r="C40" s="1">
        <v>5.96131944444444</v>
      </c>
      <c r="D40" s="1">
        <v>57.467083333333299</v>
      </c>
      <c r="E40" s="1">
        <v>5.5241666666666598</v>
      </c>
      <c r="F40" s="1">
        <v>5.66444444444444</v>
      </c>
      <c r="H40" t="s">
        <v>12</v>
      </c>
      <c r="I40">
        <v>3</v>
      </c>
      <c r="J40">
        <v>3.2</v>
      </c>
      <c r="K40">
        <v>5</v>
      </c>
      <c r="L40">
        <v>5</v>
      </c>
      <c r="M40">
        <v>6</v>
      </c>
      <c r="N40">
        <v>6</v>
      </c>
      <c r="O40">
        <v>7</v>
      </c>
      <c r="P40">
        <v>8</v>
      </c>
      <c r="Q40">
        <v>8</v>
      </c>
      <c r="R40">
        <v>6</v>
      </c>
      <c r="S40">
        <v>6</v>
      </c>
      <c r="T40">
        <v>4</v>
      </c>
      <c r="U40">
        <v>4</v>
      </c>
    </row>
    <row r="41" spans="1:26" x14ac:dyDescent="0.4">
      <c r="A41" s="2">
        <v>45318</v>
      </c>
      <c r="B41" s="1">
        <v>469.07083333333298</v>
      </c>
      <c r="C41" s="1">
        <v>7.5176388888888797</v>
      </c>
      <c r="D41" s="1">
        <v>56.6747916666666</v>
      </c>
      <c r="E41" s="1">
        <v>8.1181249999999991</v>
      </c>
      <c r="F41" s="1">
        <v>8.1746527777777693</v>
      </c>
      <c r="H41" t="s">
        <v>11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</row>
    <row r="42" spans="1:26" x14ac:dyDescent="0.4">
      <c r="A42" s="2">
        <v>45319</v>
      </c>
      <c r="B42" s="1">
        <v>490.20375521557702</v>
      </c>
      <c r="C42" s="1">
        <v>6.8195410292072296</v>
      </c>
      <c r="D42" s="1">
        <v>67.948609179415797</v>
      </c>
      <c r="E42" s="1">
        <v>7.1127083333333303</v>
      </c>
      <c r="F42" s="1">
        <v>7.2837500000000004</v>
      </c>
      <c r="H42" t="s">
        <v>10</v>
      </c>
      <c r="I42">
        <v>0</v>
      </c>
      <c r="J42">
        <v>1</v>
      </c>
      <c r="K42">
        <v>2</v>
      </c>
      <c r="L42">
        <v>3</v>
      </c>
      <c r="M42">
        <v>4</v>
      </c>
      <c r="N42">
        <v>0</v>
      </c>
      <c r="O42">
        <v>0</v>
      </c>
      <c r="P42">
        <v>0</v>
      </c>
      <c r="Q42">
        <v>0</v>
      </c>
    </row>
    <row r="43" spans="1:26" ht="18.75" customHeight="1" x14ac:dyDescent="0.4">
      <c r="A43" s="2">
        <v>45320</v>
      </c>
      <c r="B43" s="1">
        <v>493.01180555555499</v>
      </c>
      <c r="C43" s="1">
        <v>7.1753472222222197</v>
      </c>
      <c r="D43" s="1">
        <v>63.349652777777699</v>
      </c>
      <c r="E43" s="1">
        <v>7.6426388888888797</v>
      </c>
      <c r="F43" s="1">
        <v>7.6011142061281296</v>
      </c>
      <c r="H43" t="s">
        <v>9</v>
      </c>
      <c r="I43">
        <v>2.4</v>
      </c>
      <c r="J43">
        <v>3.2</v>
      </c>
      <c r="K43">
        <v>7</v>
      </c>
      <c r="L43">
        <v>11</v>
      </c>
      <c r="M43">
        <v>14</v>
      </c>
      <c r="N43">
        <v>15</v>
      </c>
      <c r="O43">
        <v>19</v>
      </c>
      <c r="P43">
        <v>24</v>
      </c>
      <c r="Q43">
        <v>26</v>
      </c>
      <c r="R43">
        <v>25</v>
      </c>
      <c r="S43">
        <v>24</v>
      </c>
    </row>
    <row r="44" spans="1:26" x14ac:dyDescent="0.4">
      <c r="A44" s="2">
        <v>45321</v>
      </c>
      <c r="B44" s="1">
        <v>500.788194444444</v>
      </c>
      <c r="C44" s="1">
        <v>7.5809759547383297</v>
      </c>
      <c r="D44" s="1">
        <v>66.233381294964005</v>
      </c>
      <c r="E44" s="1">
        <v>7.6511111111111099</v>
      </c>
      <c r="F44" s="1">
        <v>7.9934027777777699</v>
      </c>
      <c r="H44" t="s">
        <v>8</v>
      </c>
      <c r="I44">
        <v>1</v>
      </c>
      <c r="J44">
        <v>2</v>
      </c>
      <c r="K44">
        <v>3</v>
      </c>
      <c r="L44">
        <v>4</v>
      </c>
      <c r="M44">
        <v>5</v>
      </c>
      <c r="N44">
        <v>4</v>
      </c>
      <c r="O44">
        <v>5</v>
      </c>
      <c r="P44">
        <v>5</v>
      </c>
      <c r="Q44">
        <v>5</v>
      </c>
      <c r="R44">
        <v>5</v>
      </c>
      <c r="S44">
        <v>5</v>
      </c>
      <c r="T44">
        <v>4</v>
      </c>
      <c r="U44">
        <v>3</v>
      </c>
    </row>
    <row r="45" spans="1:26" x14ac:dyDescent="0.4">
      <c r="A45" s="2">
        <v>45322</v>
      </c>
      <c r="B45" s="1">
        <v>494.01805555555501</v>
      </c>
      <c r="C45" s="1">
        <v>9.9286111111111097</v>
      </c>
      <c r="D45" s="1">
        <v>69.049097222222201</v>
      </c>
      <c r="E45" s="1">
        <v>9.2804861111111094</v>
      </c>
      <c r="F45" s="1">
        <v>9.5402777777777708</v>
      </c>
      <c r="O45" s="2"/>
    </row>
    <row r="46" spans="1:26" x14ac:dyDescent="0.4">
      <c r="A46" s="2">
        <v>45323</v>
      </c>
      <c r="B46" s="1">
        <v>472.92083333333301</v>
      </c>
      <c r="C46" s="1">
        <v>9.4791666666666607</v>
      </c>
      <c r="D46" s="1">
        <v>75.402569444444396</v>
      </c>
      <c r="E46" s="1">
        <v>9.4462499999999991</v>
      </c>
      <c r="F46" s="1">
        <v>9.5093815149409302</v>
      </c>
      <c r="H46" t="s">
        <v>0</v>
      </c>
    </row>
    <row r="47" spans="1:26" x14ac:dyDescent="0.4">
      <c r="A47" s="2">
        <v>45324</v>
      </c>
      <c r="B47" s="1">
        <v>460.100694444444</v>
      </c>
      <c r="C47" s="1">
        <v>6.4288194444444402</v>
      </c>
      <c r="D47" s="1">
        <v>52.905833333333298</v>
      </c>
      <c r="E47" s="1">
        <v>7.2087500000000002</v>
      </c>
      <c r="F47" s="1">
        <v>7.20576388888888</v>
      </c>
      <c r="H47" t="s">
        <v>16</v>
      </c>
      <c r="I47" s="2">
        <v>45320</v>
      </c>
      <c r="J47" s="2">
        <v>45328</v>
      </c>
      <c r="K47" s="2">
        <v>45335</v>
      </c>
      <c r="L47" s="2">
        <v>45341</v>
      </c>
      <c r="M47" s="2">
        <v>45348</v>
      </c>
      <c r="N47" s="2">
        <v>45355</v>
      </c>
      <c r="O47" s="2">
        <v>45362</v>
      </c>
      <c r="P47" s="2">
        <v>45369</v>
      </c>
      <c r="Q47" s="2">
        <v>45376</v>
      </c>
      <c r="R47" s="2">
        <v>45384</v>
      </c>
      <c r="S47" s="2">
        <v>45390</v>
      </c>
      <c r="T47" s="2">
        <v>45398</v>
      </c>
      <c r="U47" s="2">
        <v>45405</v>
      </c>
      <c r="V47" s="2"/>
      <c r="W47" s="2"/>
      <c r="X47" s="2"/>
      <c r="Y47" s="2"/>
      <c r="Z47" s="2"/>
    </row>
    <row r="48" spans="1:26" x14ac:dyDescent="0.4">
      <c r="A48" s="2">
        <v>45325</v>
      </c>
      <c r="B48" s="1">
        <v>456.71597222222198</v>
      </c>
      <c r="C48" s="1">
        <v>7.6911111111111099</v>
      </c>
      <c r="D48" s="1">
        <v>53.305069444444399</v>
      </c>
      <c r="E48" s="1">
        <v>8.0619444444444408</v>
      </c>
      <c r="F48" s="1">
        <v>8.1363194444444407</v>
      </c>
      <c r="H48" t="s">
        <v>15</v>
      </c>
      <c r="J48">
        <v>53</v>
      </c>
      <c r="K48">
        <v>62</v>
      </c>
      <c r="L48">
        <v>62</v>
      </c>
      <c r="M48">
        <v>70</v>
      </c>
      <c r="N48">
        <v>89</v>
      </c>
      <c r="O48">
        <v>93</v>
      </c>
      <c r="P48">
        <v>123</v>
      </c>
      <c r="Q48">
        <v>159</v>
      </c>
      <c r="R48">
        <v>268</v>
      </c>
      <c r="S48">
        <v>340</v>
      </c>
      <c r="T48">
        <v>464</v>
      </c>
      <c r="U48">
        <v>510</v>
      </c>
    </row>
    <row r="49" spans="1:25" x14ac:dyDescent="0.4">
      <c r="A49" s="2">
        <v>45326</v>
      </c>
      <c r="B49" s="1">
        <v>460.87986111111098</v>
      </c>
      <c r="C49" s="1">
        <v>7.5526388888888798</v>
      </c>
      <c r="D49" s="1">
        <v>67.775555555555499</v>
      </c>
      <c r="E49" s="1">
        <v>7.9077831827658001</v>
      </c>
      <c r="F49" s="1">
        <v>7.9215972222222204</v>
      </c>
      <c r="H49" t="s">
        <v>14</v>
      </c>
      <c r="N49">
        <v>55</v>
      </c>
      <c r="O49">
        <v>78</v>
      </c>
      <c r="P49">
        <v>115</v>
      </c>
      <c r="Q49">
        <v>145</v>
      </c>
      <c r="R49">
        <v>260</v>
      </c>
      <c r="S49">
        <v>335</v>
      </c>
      <c r="T49">
        <v>455</v>
      </c>
      <c r="U49">
        <v>550</v>
      </c>
    </row>
    <row r="50" spans="1:25" x14ac:dyDescent="0.4">
      <c r="A50" s="2">
        <v>45327</v>
      </c>
      <c r="B50" s="1">
        <v>467.31388888888802</v>
      </c>
      <c r="C50" s="1">
        <v>5.2790277777777703</v>
      </c>
      <c r="D50" s="1">
        <v>79.242083333333298</v>
      </c>
      <c r="E50" s="1">
        <v>5.3101671309192202</v>
      </c>
      <c r="F50" s="1">
        <v>5.3411805555555496</v>
      </c>
      <c r="H50" t="s">
        <v>13</v>
      </c>
      <c r="I50">
        <v>2</v>
      </c>
      <c r="J50">
        <v>2.6</v>
      </c>
      <c r="K50">
        <v>3.3</v>
      </c>
      <c r="L50">
        <v>4.3</v>
      </c>
      <c r="M50">
        <v>4.9000000000000004</v>
      </c>
      <c r="N50">
        <v>5.5</v>
      </c>
      <c r="O50">
        <v>6.4</v>
      </c>
      <c r="P50">
        <v>7.4</v>
      </c>
      <c r="Q50">
        <v>7.7</v>
      </c>
      <c r="R50">
        <v>9.1999999999999993</v>
      </c>
      <c r="S50">
        <v>9.9</v>
      </c>
      <c r="T50">
        <v>9.8000000000000007</v>
      </c>
      <c r="U50">
        <v>9.8000000000000007</v>
      </c>
    </row>
    <row r="51" spans="1:25" x14ac:dyDescent="0.4">
      <c r="A51" s="2">
        <v>45328</v>
      </c>
      <c r="B51" s="1">
        <v>458.47986111111101</v>
      </c>
      <c r="C51" s="1">
        <v>6.5543055555555503</v>
      </c>
      <c r="D51" s="1">
        <v>65.817107093184902</v>
      </c>
      <c r="E51" s="1">
        <v>6.5877777777777702</v>
      </c>
      <c r="F51" s="1">
        <v>6.7834027777777699</v>
      </c>
      <c r="H51" t="s">
        <v>12</v>
      </c>
      <c r="I51">
        <v>2</v>
      </c>
      <c r="J51">
        <v>2.6</v>
      </c>
      <c r="K51">
        <v>4</v>
      </c>
      <c r="L51">
        <v>5</v>
      </c>
      <c r="M51">
        <v>5</v>
      </c>
      <c r="N51">
        <v>6</v>
      </c>
      <c r="O51">
        <v>7</v>
      </c>
      <c r="P51">
        <v>8</v>
      </c>
      <c r="Q51">
        <v>8</v>
      </c>
      <c r="R51">
        <v>6</v>
      </c>
      <c r="S51">
        <v>5</v>
      </c>
      <c r="T51">
        <v>4</v>
      </c>
      <c r="U51">
        <v>4</v>
      </c>
    </row>
    <row r="52" spans="1:25" x14ac:dyDescent="0.4">
      <c r="A52" s="2">
        <v>45329</v>
      </c>
      <c r="B52" s="1">
        <v>470.16019818331898</v>
      </c>
      <c r="C52" s="1">
        <v>5.7440277777777702</v>
      </c>
      <c r="D52" s="1">
        <v>70.520694444444402</v>
      </c>
      <c r="E52" s="1">
        <v>6.3181944444444396</v>
      </c>
      <c r="F52" s="1">
        <v>6.5532638888888801</v>
      </c>
      <c r="H52" t="s">
        <v>11</v>
      </c>
      <c r="I52">
        <v>0</v>
      </c>
      <c r="J52">
        <v>0</v>
      </c>
      <c r="K52">
        <v>0</v>
      </c>
      <c r="L52">
        <v>2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</row>
    <row r="53" spans="1:25" x14ac:dyDescent="0.4">
      <c r="A53" s="2">
        <v>45330</v>
      </c>
      <c r="B53" s="1">
        <v>463.17569444444399</v>
      </c>
      <c r="C53" s="1">
        <v>6.5103472222222196</v>
      </c>
      <c r="D53" s="1">
        <v>60.418125000000003</v>
      </c>
      <c r="E53" s="1">
        <v>6.6693055555555496</v>
      </c>
      <c r="F53" s="1">
        <v>6.9807638888888803</v>
      </c>
      <c r="H53" t="s">
        <v>10</v>
      </c>
      <c r="O53">
        <v>0</v>
      </c>
      <c r="P53">
        <v>0</v>
      </c>
      <c r="Q53">
        <v>0</v>
      </c>
    </row>
    <row r="54" spans="1:25" x14ac:dyDescent="0.4">
      <c r="A54" s="2">
        <v>45331</v>
      </c>
      <c r="B54" s="1">
        <v>463.43627450980301</v>
      </c>
      <c r="C54" s="1">
        <v>7.0952777777777696</v>
      </c>
      <c r="D54" s="1">
        <v>57.225000000000001</v>
      </c>
      <c r="E54" s="1">
        <v>8.2367361111111101</v>
      </c>
      <c r="F54" s="1">
        <v>8.5731249999999992</v>
      </c>
      <c r="H54" t="s">
        <v>9</v>
      </c>
      <c r="I54">
        <v>2</v>
      </c>
      <c r="J54">
        <v>2.6</v>
      </c>
      <c r="K54">
        <v>4</v>
      </c>
      <c r="L54">
        <v>7</v>
      </c>
      <c r="M54">
        <v>9</v>
      </c>
      <c r="N54">
        <v>11</v>
      </c>
      <c r="O54">
        <v>14</v>
      </c>
      <c r="P54">
        <v>18</v>
      </c>
      <c r="Q54">
        <v>19</v>
      </c>
      <c r="R54">
        <v>21</v>
      </c>
      <c r="S54">
        <v>19</v>
      </c>
    </row>
    <row r="55" spans="1:25" x14ac:dyDescent="0.4">
      <c r="A55" s="2">
        <v>45332</v>
      </c>
      <c r="B55" s="1">
        <v>476.57222222222202</v>
      </c>
      <c r="C55" s="1">
        <v>7.1836111111111096</v>
      </c>
      <c r="D55" s="1">
        <v>64.265486111111102</v>
      </c>
      <c r="E55" s="1">
        <v>7.1385416666666597</v>
      </c>
      <c r="F55" s="1">
        <v>7.1719444444444402</v>
      </c>
      <c r="H55" t="s">
        <v>8</v>
      </c>
      <c r="I55">
        <v>1</v>
      </c>
      <c r="J55">
        <v>1</v>
      </c>
      <c r="K55">
        <v>1</v>
      </c>
      <c r="L55">
        <v>3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</row>
    <row r="56" spans="1:25" x14ac:dyDescent="0.4">
      <c r="A56" s="2">
        <v>45333</v>
      </c>
      <c r="B56" s="1">
        <v>469.81071677105001</v>
      </c>
      <c r="C56" s="1">
        <v>7.6340292275574102</v>
      </c>
      <c r="D56" s="1">
        <v>60.451250000000002</v>
      </c>
      <c r="E56" s="1">
        <v>7.9067361111111101</v>
      </c>
      <c r="F56" s="1">
        <v>7.9781250000000004</v>
      </c>
    </row>
    <row r="57" spans="1:25" x14ac:dyDescent="0.4">
      <c r="A57" s="2">
        <v>45334</v>
      </c>
      <c r="B57" s="1">
        <v>471.46319444444401</v>
      </c>
      <c r="C57" s="1">
        <v>7.8854861111111099</v>
      </c>
      <c r="D57" s="1">
        <v>60.714444444444403</v>
      </c>
      <c r="E57" s="1">
        <v>8.1365277777777703</v>
      </c>
      <c r="F57" s="1">
        <v>8.1706944444444396</v>
      </c>
    </row>
    <row r="58" spans="1:25" x14ac:dyDescent="0.4">
      <c r="A58" s="2">
        <v>45335</v>
      </c>
      <c r="B58" s="1">
        <v>490.74513888888799</v>
      </c>
      <c r="C58" s="1">
        <v>9.3227777777777696</v>
      </c>
      <c r="D58" s="1">
        <v>67.584374999999994</v>
      </c>
      <c r="E58" s="1">
        <v>9.4849305555555503</v>
      </c>
      <c r="F58" s="1">
        <v>9.7015972222222207</v>
      </c>
      <c r="H58" s="3"/>
      <c r="I58" s="3"/>
      <c r="J58" s="5"/>
      <c r="K58" s="5">
        <f t="shared" ref="K58:T58" si="0">I3</f>
        <v>45320</v>
      </c>
      <c r="L58" s="5">
        <f t="shared" si="0"/>
        <v>45328</v>
      </c>
      <c r="M58" s="5">
        <f t="shared" si="0"/>
        <v>45335</v>
      </c>
      <c r="N58" s="5">
        <f t="shared" si="0"/>
        <v>45341</v>
      </c>
      <c r="O58" s="5">
        <f t="shared" si="0"/>
        <v>45348</v>
      </c>
      <c r="P58" s="5">
        <f t="shared" si="0"/>
        <v>45355</v>
      </c>
      <c r="Q58" s="5">
        <f t="shared" si="0"/>
        <v>45362</v>
      </c>
      <c r="R58" s="5">
        <f t="shared" si="0"/>
        <v>45369</v>
      </c>
      <c r="S58" s="5">
        <f t="shared" si="0"/>
        <v>45376</v>
      </c>
      <c r="T58" s="5">
        <f t="shared" si="0"/>
        <v>45384</v>
      </c>
      <c r="U58" s="5">
        <f t="shared" ref="U58" si="1">S3</f>
        <v>45390</v>
      </c>
      <c r="V58" s="5">
        <f t="shared" ref="V58" si="2">T3</f>
        <v>45398</v>
      </c>
      <c r="W58" s="5"/>
      <c r="X58" s="5"/>
      <c r="Y58" s="5"/>
    </row>
    <row r="59" spans="1:25" x14ac:dyDescent="0.4">
      <c r="A59" s="2">
        <v>45336</v>
      </c>
      <c r="B59" s="1">
        <v>509.65416666666601</v>
      </c>
      <c r="C59" s="1">
        <v>12.3231944444444</v>
      </c>
      <c r="D59" s="1">
        <v>70.245833333333294</v>
      </c>
      <c r="E59" s="1">
        <v>12.619722222222199</v>
      </c>
      <c r="F59" s="1">
        <v>12.9277083333333</v>
      </c>
      <c r="H59" s="3"/>
      <c r="I59" s="3"/>
      <c r="J59" s="5">
        <f t="shared" ref="J59:T59" si="3">I3</f>
        <v>45320</v>
      </c>
      <c r="K59" s="5">
        <f t="shared" si="3"/>
        <v>45328</v>
      </c>
      <c r="L59" s="5">
        <f t="shared" si="3"/>
        <v>45335</v>
      </c>
      <c r="M59" s="5">
        <f t="shared" si="3"/>
        <v>45341</v>
      </c>
      <c r="N59" s="5">
        <f t="shared" si="3"/>
        <v>45348</v>
      </c>
      <c r="O59" s="5">
        <f t="shared" si="3"/>
        <v>45355</v>
      </c>
      <c r="P59" s="5">
        <f t="shared" si="3"/>
        <v>45362</v>
      </c>
      <c r="Q59" s="5">
        <f t="shared" si="3"/>
        <v>45369</v>
      </c>
      <c r="R59" s="5">
        <f t="shared" si="3"/>
        <v>45376</v>
      </c>
      <c r="S59" s="5">
        <f t="shared" si="3"/>
        <v>45384</v>
      </c>
      <c r="T59" s="5">
        <f t="shared" si="3"/>
        <v>45390</v>
      </c>
      <c r="U59" s="5">
        <f t="shared" ref="U59" si="4">T3</f>
        <v>45398</v>
      </c>
      <c r="V59" s="5">
        <f t="shared" ref="V59" si="5">U3</f>
        <v>45405</v>
      </c>
      <c r="W59" s="5"/>
      <c r="X59" s="5"/>
      <c r="Y59" s="5"/>
    </row>
    <row r="60" spans="1:25" x14ac:dyDescent="0.4">
      <c r="A60" s="2">
        <v>45337</v>
      </c>
      <c r="B60" s="1">
        <v>497.94305555555502</v>
      </c>
      <c r="C60" s="1">
        <v>15.3738888888888</v>
      </c>
      <c r="D60" s="1">
        <v>73.004305555555504</v>
      </c>
      <c r="E60" s="1">
        <v>14.810416666666599</v>
      </c>
      <c r="F60" s="1">
        <v>15.049722222222201</v>
      </c>
      <c r="H60" s="7" t="s">
        <v>6</v>
      </c>
      <c r="I60" s="7"/>
      <c r="J60" s="4"/>
      <c r="K60" s="4" cm="1">
        <f t="array" aca="1" ref="K60" ca="1">SUM(INDIRECT(ADDRESS(ROW(INDIRECT(ADDRESS(MATCH(K58,$A$1:$A$9998,0),MATCH($A$3,$A$3:$AS$3,0),1,1))),COLUMN(INDIRECT(ADDRESS(MATCH(K58,$A$1:$A$9998,0),MATCH($A$3,$A$3:$AS$3,0),1,1)))+2)):INDIRECT(ADDRESS(ROW(INDIRECT(ADDRESS(MATCH(K59,$A$1:$A$9998,0),MATCH($A$3,$A$3:$AS$3,0),1,1)))-1,COLUMN(INDIRECT(ADDRESS(MATCH(K59,$A$1:$A$9998,0),MATCH($A$3,$A$3:$AS$3,0),1,1)))+2)))</f>
        <v>61.115698176960521</v>
      </c>
      <c r="L60" s="4" cm="1">
        <f t="array" aca="1" ref="L60" ca="1">SUM(INDIRECT(ADDRESS(ROW(INDIRECT(ADDRESS(MATCH(L58,$A$1:$A$9998,0),MATCH($A$3,$A$3:$AS$3,0),1,1))),COLUMN(INDIRECT(ADDRESS(MATCH(L58,$A$1:$A$9998,0),MATCH($A$3,$A$3:$AS$3,0),1,1)))+2)):INDIRECT(ADDRESS(ROW(INDIRECT(ADDRESS(MATCH(L59,$A$1:$A$9998,0),MATCH($A$3,$A$3:$AS$3,0),1,1)))-1,COLUMN(INDIRECT(ADDRESS(MATCH(L59,$A$1:$A$9998,0),MATCH($A$3,$A$3:$AS$3,0),1,1)))+2)))</f>
        <v>48.607084783112938</v>
      </c>
      <c r="M60" s="4" cm="1">
        <f t="array" aca="1" ref="M60" ca="1">SUM(INDIRECT(ADDRESS(ROW(INDIRECT(ADDRESS(MATCH(M58,$A$1:$A$9998,0),MATCH($A$3,$A$3:$AS$3,0),1,1))),COLUMN(INDIRECT(ADDRESS(MATCH(M58,$A$1:$A$9998,0),MATCH($A$3,$A$3:$AS$3,0),1,1)))+2)):INDIRECT(ADDRESS(ROW(INDIRECT(ADDRESS(MATCH(M59,$A$1:$A$9998,0),MATCH($A$3,$A$3:$AS$3,0),1,1)))-1,COLUMN(INDIRECT(ADDRESS(MATCH(M59,$A$1:$A$9998,0),MATCH($A$3,$A$3:$AS$3,0),1,1)))+2)))</f>
        <v>67.798194444444249</v>
      </c>
      <c r="N60" s="4" cm="1">
        <f t="array" aca="1" ref="N60" ca="1">SUM(INDIRECT(ADDRESS(ROW(INDIRECT(ADDRESS(MATCH(N58,$A$1:$A$9998,0),MATCH($A$3,$A$3:$AS$3,0),1,1))),COLUMN(INDIRECT(ADDRESS(MATCH(N58,$A$1:$A$9998,0),MATCH($A$3,$A$3:$AS$3,0),1,1)))+2)):INDIRECT(ADDRESS(ROW(INDIRECT(ADDRESS(MATCH(N59,$A$1:$A$9998,0),MATCH($A$3,$A$3:$AS$3,0),1,1)))-1,COLUMN(INDIRECT(ADDRESS(MATCH(N59,$A$1:$A$9998,0),MATCH($A$3,$A$3:$AS$3,0),1,1)))+2)))</f>
        <v>85.581793300653374</v>
      </c>
      <c r="O60" s="4" cm="1">
        <f t="array" aca="1" ref="O60" ca="1">SUM(INDIRECT(ADDRESS(ROW(INDIRECT(ADDRESS(MATCH(O58,$A$1:$A$9998,0),MATCH($A$3,$A$3:$AS$3,0),1,1))),COLUMN(INDIRECT(ADDRESS(MATCH(O58,$A$1:$A$9998,0),MATCH($A$3,$A$3:$AS$3,0),1,1)))+2)):INDIRECT(ADDRESS(ROW(INDIRECT(ADDRESS(MATCH(O59,$A$1:$A$9998,0),MATCH($A$3,$A$3:$AS$3,0),1,1)))-1,COLUMN(INDIRECT(ADDRESS(MATCH(O59,$A$1:$A$9998,0),MATCH($A$3,$A$3:$AS$3,0),1,1)))+2)))</f>
        <v>53.731195564049074</v>
      </c>
      <c r="P60" s="4" cm="1">
        <f t="array" aca="1" ref="P60" ca="1">SUM(INDIRECT(ADDRESS(ROW(INDIRECT(ADDRESS(MATCH(P58,$A$1:$A$9998,0),MATCH($A$3,$A$3:$AS$3,0),1,1))),COLUMN(INDIRECT(ADDRESS(MATCH(P58,$A$1:$A$9998,0),MATCH($A$3,$A$3:$AS$3,0),1,1)))+2)):INDIRECT(ADDRESS(ROW(INDIRECT(ADDRESS(MATCH(P59,$A$1:$A$9998,0),MATCH($A$3,$A$3:$AS$3,0),1,1)))-1,COLUMN(INDIRECT(ADDRESS(MATCH(P59,$A$1:$A$9998,0),MATCH($A$3,$A$3:$AS$3,0),1,1)))+2)))</f>
        <v>56.735308372183248</v>
      </c>
      <c r="Q60" s="4" cm="1">
        <f t="array" aca="1" ref="Q60" ca="1">SUM(INDIRECT(ADDRESS(ROW(INDIRECT(ADDRESS(MATCH(Q58,$A$1:$A$9998,0),MATCH($A$3,$A$3:$AS$3,0),1,1))),COLUMN(INDIRECT(ADDRESS(MATCH(Q58,$A$1:$A$9998,0),MATCH($A$3,$A$3:$AS$3,0),1,1)))+2)):INDIRECT(ADDRESS(ROW(INDIRECT(ADDRESS(MATCH(Q59,$A$1:$A$9998,0),MATCH($A$3,$A$3:$AS$3,0),1,1)))-1,COLUMN(INDIRECT(ADDRESS(MATCH(Q59,$A$1:$A$9998,0),MATCH($A$3,$A$3:$AS$3,0),1,1)))+2)))</f>
        <v>74.285479774830321</v>
      </c>
      <c r="R60" s="4" cm="1">
        <f t="array" aca="1" ref="R60" ca="1">SUM(INDIRECT(ADDRESS(ROW(INDIRECT(ADDRESS(MATCH(R58,$A$1:$A$9998,0),MATCH($A$3,$A$3:$AS$3,0),1,1))),COLUMN(INDIRECT(ADDRESS(MATCH(R58,$A$1:$A$9998,0),MATCH($A$3,$A$3:$AS$3,0),1,1)))+2)):INDIRECT(ADDRESS(ROW(INDIRECT(ADDRESS(MATCH(R59,$A$1:$A$9998,0),MATCH($A$3,$A$3:$AS$3,0),1,1)))-1,COLUMN(INDIRECT(ADDRESS(MATCH(R59,$A$1:$A$9998,0),MATCH($A$3,$A$3:$AS$3,0),1,1)))+2)))</f>
        <v>60.918786999999995</v>
      </c>
      <c r="S60" s="4" cm="1">
        <f t="array" aca="1" ref="S60" ca="1">SUM(INDIRECT(ADDRESS(ROW(INDIRECT(ADDRESS(MATCH(S58,$A$1:$A$9998,0),MATCH($A$3,$A$3:$AS$3,0),1,1))),COLUMN(INDIRECT(ADDRESS(MATCH(S58,$A$1:$A$9998,0),MATCH($A$3,$A$3:$AS$3,0),1,1)))+2)):INDIRECT(ADDRESS(ROW(INDIRECT(ADDRESS(MATCH(S59,$A$1:$A$9998,0),MATCH($A$3,$A$3:$AS$3,0),1,1)))-1,COLUMN(INDIRECT(ADDRESS(MATCH(S59,$A$1:$A$9998,0),MATCH($A$3,$A$3:$AS$3,0),1,1)))+2)))</f>
        <v>116.81792</v>
      </c>
      <c r="T60" s="4" cm="1">
        <f t="array" aca="1" ref="T60" ca="1">SUM(INDIRECT(ADDRESS(ROW(INDIRECT(ADDRESS(MATCH(T58,$A$1:$A$9998,0),MATCH($A$3,$A$3:$AS$3,0),1,1))),COLUMN(INDIRECT(ADDRESS(MATCH(T58,$A$1:$A$9998,0),MATCH($A$3,$A$3:$AS$3,0),1,1)))+2)):INDIRECT(ADDRESS(ROW(INDIRECT(ADDRESS(MATCH(T59,$A$1:$A$9998,0),MATCH($A$3,$A$3:$AS$3,0),1,1)))-1,COLUMN(INDIRECT(ADDRESS(MATCH(T59,$A$1:$A$9998,0),MATCH($A$3,$A$3:$AS$3,0),1,1)))+2)))</f>
        <v>94.227477656165291</v>
      </c>
      <c r="U60" s="4" cm="1">
        <f t="array" aca="1" ref="U60" ca="1">SUM(INDIRECT(ADDRESS(ROW(INDIRECT(ADDRESS(MATCH(U58,$A$1:$A$9998,0),MATCH($A$3,$A$3:$AS$3,0),1,1))),COLUMN(INDIRECT(ADDRESS(MATCH(U58,$A$1:$A$9998,0),MATCH($A$3,$A$3:$AS$3,0),1,1)))+2)):INDIRECT(ADDRESS(ROW(INDIRECT(ADDRESS(MATCH(U59,$A$1:$A$9998,0),MATCH($A$3,$A$3:$AS$3,0),1,1)))-1,COLUMN(INDIRECT(ADDRESS(MATCH(U59,$A$1:$A$9998,0),MATCH($A$3,$A$3:$AS$3,0),1,1)))+2)))</f>
        <v>135.6712533781172</v>
      </c>
      <c r="V60" s="4" cm="1">
        <f t="array" aca="1" ref="V60" ca="1">SUM(INDIRECT(ADDRESS(ROW(INDIRECT(ADDRESS(MATCH(V58,$A$1:$A$9998,0),MATCH($A$3,$A$3:$AS$3,0),1,1))),COLUMN(INDIRECT(ADDRESS(MATCH(V58,$A$1:$A$9998,0),MATCH($A$3,$A$3:$AS$3,0),1,1)))+2)):INDIRECT(ADDRESS(ROW(INDIRECT(ADDRESS(MATCH(V59,$A$1:$A$9998,0),MATCH($A$3,$A$3:$AS$3,0),1,1)))-1,COLUMN(INDIRECT(ADDRESS(MATCH(V59,$A$1:$A$9998,0),MATCH($A$3,$A$3:$AS$3,0),1,1)))+2)))</f>
        <v>132.171593841755</v>
      </c>
      <c r="W60" s="4"/>
      <c r="X60" s="4"/>
      <c r="Y60" s="4"/>
    </row>
    <row r="61" spans="1:25" x14ac:dyDescent="0.4">
      <c r="A61" s="2">
        <v>45338</v>
      </c>
      <c r="B61" s="1">
        <v>463.06111111111102</v>
      </c>
      <c r="C61" s="1">
        <v>8.3452777777777705</v>
      </c>
      <c r="D61" s="1">
        <v>57.3426388888888</v>
      </c>
      <c r="E61" s="1">
        <v>9.76</v>
      </c>
      <c r="F61" s="1">
        <v>9.6577083333333302</v>
      </c>
      <c r="H61" s="7" t="s">
        <v>7</v>
      </c>
      <c r="I61" s="3" t="s">
        <v>4</v>
      </c>
      <c r="J61" s="3"/>
      <c r="K61" s="3">
        <f t="shared" ref="K61:T61" si="6">J6-I6</f>
        <v>0.20000000000000018</v>
      </c>
      <c r="L61" s="3">
        <f t="shared" si="6"/>
        <v>0.5</v>
      </c>
      <c r="M61" s="3">
        <f t="shared" si="6"/>
        <v>1</v>
      </c>
      <c r="N61" s="3">
        <f t="shared" si="6"/>
        <v>0.89999999999999947</v>
      </c>
      <c r="O61" s="3">
        <f t="shared" si="6"/>
        <v>0.80000000000000071</v>
      </c>
      <c r="P61" s="3">
        <f t="shared" si="6"/>
        <v>0.39999999999999947</v>
      </c>
      <c r="Q61" s="3">
        <f t="shared" si="6"/>
        <v>0.90000000000000036</v>
      </c>
      <c r="R61" s="3">
        <f t="shared" si="6"/>
        <v>0.70000000000000018</v>
      </c>
      <c r="S61" s="3">
        <f t="shared" si="6"/>
        <v>0.79999999999999893</v>
      </c>
      <c r="T61" s="3">
        <f t="shared" si="6"/>
        <v>0.5</v>
      </c>
      <c r="U61" s="3">
        <f t="shared" ref="U61" si="7">T6-S6</f>
        <v>0.10000000000000142</v>
      </c>
      <c r="V61" s="3">
        <f t="shared" ref="V61" si="8">U6-T6</f>
        <v>0</v>
      </c>
      <c r="W61" s="3"/>
      <c r="X61" s="3"/>
      <c r="Y61" s="3"/>
    </row>
    <row r="62" spans="1:25" x14ac:dyDescent="0.4">
      <c r="A62" s="2">
        <v>45339</v>
      </c>
      <c r="B62" s="1">
        <v>474.878472222222</v>
      </c>
      <c r="C62" s="1">
        <v>8.6748611111111096</v>
      </c>
      <c r="D62" s="1">
        <v>63.858541666666603</v>
      </c>
      <c r="E62" s="1">
        <v>9.1838194444444401</v>
      </c>
      <c r="F62" s="1">
        <v>9.1463888888888807</v>
      </c>
      <c r="H62" s="7"/>
      <c r="I62" s="3" t="s">
        <v>3</v>
      </c>
      <c r="J62" s="3"/>
      <c r="K62" s="3">
        <f t="shared" ref="K62:T62" si="9">J17-I17</f>
        <v>0.5</v>
      </c>
      <c r="L62" s="3">
        <f t="shared" si="9"/>
        <v>0.5</v>
      </c>
      <c r="M62" s="3">
        <f t="shared" si="9"/>
        <v>1</v>
      </c>
      <c r="N62" s="3">
        <f t="shared" si="9"/>
        <v>1.0999999999999996</v>
      </c>
      <c r="O62" s="3">
        <f t="shared" si="9"/>
        <v>0.60000000000000053</v>
      </c>
      <c r="P62" s="3">
        <f t="shared" si="9"/>
        <v>0.39999999999999947</v>
      </c>
      <c r="Q62" s="3">
        <f t="shared" si="9"/>
        <v>1</v>
      </c>
      <c r="R62" s="3">
        <f t="shared" si="9"/>
        <v>0.59999999999999964</v>
      </c>
      <c r="S62" s="3">
        <f t="shared" si="9"/>
        <v>0.80000000000000071</v>
      </c>
      <c r="T62" s="3">
        <f t="shared" si="9"/>
        <v>0.80000000000000071</v>
      </c>
      <c r="U62" s="3">
        <f t="shared" ref="U62" si="10">T17-S17</f>
        <v>-0.10000000000000142</v>
      </c>
      <c r="V62" s="3">
        <f t="shared" ref="V62" si="11">U17-T17</f>
        <v>0</v>
      </c>
      <c r="W62" s="3"/>
      <c r="X62" s="3"/>
      <c r="Y62" s="3"/>
    </row>
    <row r="63" spans="1:25" x14ac:dyDescent="0.4">
      <c r="A63" s="2">
        <v>45340</v>
      </c>
      <c r="B63" s="1">
        <v>484.53333333333302</v>
      </c>
      <c r="C63" s="1">
        <v>13.758194444444401</v>
      </c>
      <c r="D63" s="1">
        <v>72.493541666666601</v>
      </c>
      <c r="E63" s="1">
        <v>14.914999999999999</v>
      </c>
      <c r="F63" s="1">
        <v>15.1302777777777</v>
      </c>
      <c r="H63" s="7"/>
      <c r="I63" s="3" t="s">
        <v>2</v>
      </c>
      <c r="J63" s="3"/>
      <c r="K63" s="3"/>
      <c r="L63" s="3"/>
      <c r="M63" s="3"/>
      <c r="N63" s="3"/>
      <c r="O63" s="3"/>
      <c r="P63" s="3"/>
      <c r="Q63" s="3">
        <f>P28-O28</f>
        <v>1</v>
      </c>
      <c r="R63" s="3">
        <f>Q28-P28</f>
        <v>0.70000000000000107</v>
      </c>
      <c r="S63" s="3">
        <f>R28-Q28</f>
        <v>0.89999999999999858</v>
      </c>
      <c r="T63" s="3">
        <f>S28-R28</f>
        <v>0.60000000000000142</v>
      </c>
      <c r="U63" s="3">
        <f t="shared" ref="U63:V63" si="12">T28-S28</f>
        <v>0</v>
      </c>
      <c r="V63" s="3">
        <f t="shared" si="12"/>
        <v>0</v>
      </c>
      <c r="W63" s="3"/>
      <c r="X63" s="3"/>
      <c r="Y63" s="3"/>
    </row>
    <row r="64" spans="1:25" x14ac:dyDescent="0.4">
      <c r="A64" s="2">
        <v>45341</v>
      </c>
      <c r="B64" s="1">
        <v>511.29097222222202</v>
      </c>
      <c r="C64" s="1">
        <v>14.7104861111111</v>
      </c>
      <c r="D64" s="1">
        <v>84.1458333333333</v>
      </c>
      <c r="E64" s="1">
        <v>13.5127777777777</v>
      </c>
      <c r="F64" s="1">
        <v>13.652291666666599</v>
      </c>
      <c r="H64" s="7"/>
      <c r="I64" s="3" t="s">
        <v>1</v>
      </c>
      <c r="J64" s="3"/>
      <c r="K64" s="3">
        <f t="shared" ref="K64:T64" si="13">J39-I39</f>
        <v>0.80000000000000027</v>
      </c>
      <c r="L64" s="3">
        <f t="shared" si="13"/>
        <v>0.39999999999999947</v>
      </c>
      <c r="M64" s="3">
        <f t="shared" si="13"/>
        <v>0.90000000000000036</v>
      </c>
      <c r="N64" s="3">
        <f t="shared" si="13"/>
        <v>1</v>
      </c>
      <c r="O64" s="3">
        <f t="shared" si="13"/>
        <v>0.40000000000000036</v>
      </c>
      <c r="P64" s="3">
        <f t="shared" si="13"/>
        <v>0.5</v>
      </c>
      <c r="Q64" s="3">
        <f t="shared" si="13"/>
        <v>1</v>
      </c>
      <c r="R64" s="3">
        <f t="shared" si="13"/>
        <v>0.5</v>
      </c>
      <c r="S64" s="3">
        <f t="shared" si="13"/>
        <v>1.5999999999999996</v>
      </c>
      <c r="T64" s="3">
        <f t="shared" si="13"/>
        <v>0.80000000000000071</v>
      </c>
      <c r="U64" s="3">
        <f t="shared" ref="U64" si="14">T39-S39</f>
        <v>0.39999999999999858</v>
      </c>
      <c r="V64" s="3">
        <f t="shared" ref="V64" si="15">U39-T39</f>
        <v>0</v>
      </c>
      <c r="W64" s="3"/>
      <c r="X64" s="3"/>
      <c r="Y64" s="3"/>
    </row>
    <row r="65" spans="1:25" x14ac:dyDescent="0.4">
      <c r="A65" s="2">
        <v>45342</v>
      </c>
      <c r="B65" s="1">
        <v>474.14509803921499</v>
      </c>
      <c r="C65" s="1">
        <v>15.066862745098</v>
      </c>
      <c r="D65" s="1">
        <v>91.953921568627393</v>
      </c>
      <c r="E65" s="1">
        <v>14.2360784313725</v>
      </c>
      <c r="F65" s="1">
        <v>14.3704500978473</v>
      </c>
      <c r="H65" s="7"/>
      <c r="I65" s="3" t="s">
        <v>0</v>
      </c>
      <c r="J65" s="3"/>
      <c r="K65" s="3">
        <f t="shared" ref="K65:T65" si="16">J50-I50</f>
        <v>0.60000000000000009</v>
      </c>
      <c r="L65" s="3">
        <f t="shared" si="16"/>
        <v>0.69999999999999973</v>
      </c>
      <c r="M65" s="3">
        <f t="shared" si="16"/>
        <v>1</v>
      </c>
      <c r="N65" s="3">
        <f t="shared" si="16"/>
        <v>0.60000000000000053</v>
      </c>
      <c r="O65" s="3">
        <f t="shared" si="16"/>
        <v>0.59999999999999964</v>
      </c>
      <c r="P65" s="3">
        <f t="shared" si="16"/>
        <v>0.90000000000000036</v>
      </c>
      <c r="Q65" s="3">
        <f t="shared" si="16"/>
        <v>1</v>
      </c>
      <c r="R65" s="3">
        <f t="shared" si="16"/>
        <v>0.29999999999999982</v>
      </c>
      <c r="S65" s="3">
        <f t="shared" si="16"/>
        <v>1.4999999999999991</v>
      </c>
      <c r="T65" s="3">
        <f t="shared" si="16"/>
        <v>0.70000000000000107</v>
      </c>
      <c r="U65" s="3">
        <f t="shared" ref="U65" si="17">T50-S50</f>
        <v>-9.9999999999999645E-2</v>
      </c>
      <c r="V65" s="3">
        <f t="shared" ref="V65" si="18">U50-T50</f>
        <v>0</v>
      </c>
      <c r="W65" s="3"/>
      <c r="X65" s="3"/>
      <c r="Y65" s="3"/>
    </row>
    <row r="66" spans="1:25" x14ac:dyDescent="0.4">
      <c r="A66" s="2">
        <v>45342</v>
      </c>
      <c r="B66" s="1">
        <v>475.944444444444</v>
      </c>
      <c r="C66" s="1">
        <v>15.0726388888888</v>
      </c>
      <c r="D66" s="1">
        <v>80.883124999999893</v>
      </c>
      <c r="E66" s="1">
        <v>15.2016666666666</v>
      </c>
      <c r="F66" s="1">
        <v>15.353263888888799</v>
      </c>
    </row>
    <row r="67" spans="1:25" x14ac:dyDescent="0.4">
      <c r="A67" s="2">
        <v>45343</v>
      </c>
      <c r="B67" s="1">
        <v>482.95277777777699</v>
      </c>
      <c r="C67" s="1">
        <v>10.957152777777701</v>
      </c>
      <c r="D67" s="1">
        <v>85.079097222222202</v>
      </c>
      <c r="E67" s="1">
        <v>11.410972222222201</v>
      </c>
      <c r="F67" s="1">
        <v>11.421875</v>
      </c>
    </row>
    <row r="68" spans="1:25" x14ac:dyDescent="0.4">
      <c r="A68" s="2">
        <v>45344</v>
      </c>
      <c r="B68" s="1">
        <v>471.375</v>
      </c>
      <c r="C68" s="1">
        <v>8.6908333333333303</v>
      </c>
      <c r="D68" s="1">
        <v>77.313194444444406</v>
      </c>
      <c r="E68" s="1">
        <v>9.7154861111111099</v>
      </c>
      <c r="F68" s="1">
        <v>9.6483333333333299</v>
      </c>
    </row>
    <row r="69" spans="1:25" x14ac:dyDescent="0.4">
      <c r="A69" s="2">
        <v>45345</v>
      </c>
      <c r="B69" s="1">
        <v>477.65607985480898</v>
      </c>
      <c r="C69" s="1">
        <v>5.8444444444444397</v>
      </c>
      <c r="D69" s="1">
        <v>79.587222222222195</v>
      </c>
      <c r="E69" s="1">
        <v>6.7553472222222197</v>
      </c>
      <c r="F69" s="1">
        <v>6.6515277777777699</v>
      </c>
    </row>
    <row r="70" spans="1:25" x14ac:dyDescent="0.4">
      <c r="A70" s="2">
        <v>45346</v>
      </c>
      <c r="B70" s="1">
        <v>464.79923882017101</v>
      </c>
      <c r="C70" s="1">
        <v>7.9733333333333301</v>
      </c>
      <c r="D70" s="1">
        <v>55.763472222222198</v>
      </c>
      <c r="E70" s="1">
        <v>8.8381249999999998</v>
      </c>
      <c r="F70" s="1">
        <v>8.91493055555555</v>
      </c>
    </row>
    <row r="71" spans="1:25" x14ac:dyDescent="0.4">
      <c r="A71" s="2">
        <v>45347</v>
      </c>
      <c r="B71" s="1">
        <v>482.85138888888798</v>
      </c>
      <c r="C71" s="1">
        <v>7.2660416666666601</v>
      </c>
      <c r="D71" s="1">
        <v>83.149513888888805</v>
      </c>
      <c r="E71" s="1">
        <v>7.4219444444444402</v>
      </c>
      <c r="F71" s="1">
        <v>7.39930555555555</v>
      </c>
    </row>
    <row r="72" spans="1:25" x14ac:dyDescent="0.4">
      <c r="A72" s="2">
        <v>45348</v>
      </c>
      <c r="B72" s="1">
        <v>465.16041666666598</v>
      </c>
      <c r="C72" s="1">
        <v>7.59916666666666</v>
      </c>
      <c r="D72" s="1">
        <v>62.844444444444399</v>
      </c>
      <c r="E72" s="1">
        <v>7.58951388888888</v>
      </c>
      <c r="F72" s="1">
        <v>7.5213888888888798</v>
      </c>
    </row>
    <row r="73" spans="1:25" x14ac:dyDescent="0.4">
      <c r="A73" s="2">
        <v>45349</v>
      </c>
      <c r="B73" s="1">
        <v>463.94023627519101</v>
      </c>
      <c r="C73" s="1">
        <v>6.6216122307157699</v>
      </c>
      <c r="D73" s="1">
        <v>53.244127866573997</v>
      </c>
      <c r="E73" s="1">
        <v>7.4500694444444404</v>
      </c>
      <c r="F73" s="1">
        <v>7.23708333333333</v>
      </c>
    </row>
    <row r="74" spans="1:25" x14ac:dyDescent="0.4">
      <c r="A74" s="2">
        <v>45350</v>
      </c>
      <c r="B74" s="1">
        <v>461.55694444444401</v>
      </c>
      <c r="C74" s="1">
        <v>8.9613888888888802</v>
      </c>
      <c r="D74" s="1">
        <v>48.772430555555502</v>
      </c>
      <c r="E74" s="1">
        <v>10.8554861111111</v>
      </c>
      <c r="F74" s="1">
        <v>10.525555555555499</v>
      </c>
    </row>
    <row r="75" spans="1:25" x14ac:dyDescent="0.4">
      <c r="A75" s="2">
        <v>45351</v>
      </c>
      <c r="B75" s="1">
        <v>480.15</v>
      </c>
      <c r="C75" s="1">
        <v>8.0536111111111097</v>
      </c>
      <c r="D75" s="1">
        <v>68.001666666666594</v>
      </c>
      <c r="E75" s="1">
        <v>7.9147222222222204</v>
      </c>
      <c r="F75" s="1">
        <v>7.9658333333333298</v>
      </c>
    </row>
    <row r="76" spans="1:25" x14ac:dyDescent="0.4">
      <c r="A76" s="2">
        <v>45352</v>
      </c>
      <c r="B76" s="1">
        <v>462.697916666666</v>
      </c>
      <c r="C76" s="1">
        <v>9.8026388888888807</v>
      </c>
      <c r="D76" s="1">
        <v>65.406527777777697</v>
      </c>
      <c r="E76" s="1">
        <v>9.9190277777777691</v>
      </c>
      <c r="F76" s="1">
        <v>9.9213888888888793</v>
      </c>
    </row>
    <row r="77" spans="1:25" x14ac:dyDescent="0.4">
      <c r="A77" s="2">
        <v>45353</v>
      </c>
      <c r="B77" s="1">
        <v>462.45486111111097</v>
      </c>
      <c r="C77" s="1">
        <v>5.1873611111111098</v>
      </c>
      <c r="D77" s="1">
        <v>51.315763888888803</v>
      </c>
      <c r="E77" s="1">
        <v>7.1497916666666601</v>
      </c>
      <c r="F77" s="1">
        <v>6.7489583333333298</v>
      </c>
    </row>
    <row r="78" spans="1:25" x14ac:dyDescent="0.4">
      <c r="A78" s="2">
        <v>45354</v>
      </c>
      <c r="B78" s="1">
        <v>461.88472222222202</v>
      </c>
      <c r="C78" s="1">
        <v>7.50541666666666</v>
      </c>
      <c r="D78" s="1">
        <v>49.719444444444399</v>
      </c>
      <c r="E78" s="1">
        <v>7.2415277777777698</v>
      </c>
      <c r="F78" s="1">
        <v>7.0891666666666602</v>
      </c>
    </row>
    <row r="79" spans="1:25" x14ac:dyDescent="0.4">
      <c r="A79" s="2">
        <v>45355</v>
      </c>
      <c r="B79" s="1">
        <v>469.642657342657</v>
      </c>
      <c r="C79" s="1">
        <v>10.7344055944055</v>
      </c>
      <c r="D79" s="1">
        <v>57.735174825174802</v>
      </c>
      <c r="E79" s="1">
        <v>11.1221527777777</v>
      </c>
      <c r="F79" s="1">
        <v>11.0131944444444</v>
      </c>
    </row>
    <row r="80" spans="1:25" x14ac:dyDescent="0.4">
      <c r="A80" s="2">
        <v>45356</v>
      </c>
      <c r="B80" s="1">
        <v>484.71388888888799</v>
      </c>
      <c r="C80" s="1">
        <v>8.0122916666666608</v>
      </c>
      <c r="D80" s="1">
        <v>78.646041666666605</v>
      </c>
      <c r="E80" s="1">
        <v>7.8892211404728796</v>
      </c>
      <c r="F80" s="1">
        <v>7.81104166666666</v>
      </c>
      <c r="H80" s="3"/>
      <c r="I80" s="3"/>
      <c r="J80" s="5"/>
      <c r="K80" s="5">
        <f t="shared" ref="K80:T80" si="19">I3</f>
        <v>45320</v>
      </c>
      <c r="L80" s="5">
        <f t="shared" si="19"/>
        <v>45328</v>
      </c>
      <c r="M80" s="5">
        <f t="shared" si="19"/>
        <v>45335</v>
      </c>
      <c r="N80" s="5">
        <f t="shared" si="19"/>
        <v>45341</v>
      </c>
      <c r="O80" s="5">
        <f t="shared" si="19"/>
        <v>45348</v>
      </c>
      <c r="P80" s="5">
        <f t="shared" si="19"/>
        <v>45355</v>
      </c>
      <c r="Q80" s="5">
        <f t="shared" si="19"/>
        <v>45362</v>
      </c>
      <c r="R80" s="5">
        <f t="shared" si="19"/>
        <v>45369</v>
      </c>
      <c r="S80" s="5">
        <f t="shared" si="19"/>
        <v>45376</v>
      </c>
      <c r="T80" s="5">
        <f t="shared" si="19"/>
        <v>45384</v>
      </c>
      <c r="U80" s="5">
        <f t="shared" ref="U80" si="20">S3</f>
        <v>45390</v>
      </c>
      <c r="V80" s="5">
        <f t="shared" ref="V80" si="21">T3</f>
        <v>45398</v>
      </c>
      <c r="W80" s="5"/>
      <c r="X80" s="5"/>
      <c r="Y80" s="5"/>
    </row>
    <row r="81" spans="1:25" x14ac:dyDescent="0.4">
      <c r="A81" s="2">
        <v>45357</v>
      </c>
      <c r="B81" s="1">
        <v>466.08749999999998</v>
      </c>
      <c r="C81" s="1">
        <v>8.8128472222222207</v>
      </c>
      <c r="D81" s="1">
        <v>70.069652777777705</v>
      </c>
      <c r="E81" s="1">
        <v>8.0984722222222203</v>
      </c>
      <c r="F81" s="1">
        <v>8.1211805555555507</v>
      </c>
      <c r="H81" s="3"/>
      <c r="I81" s="3"/>
      <c r="J81" s="5">
        <f t="shared" ref="J81:S81" si="22">I3</f>
        <v>45320</v>
      </c>
      <c r="K81" s="5">
        <f t="shared" si="22"/>
        <v>45328</v>
      </c>
      <c r="L81" s="5">
        <f t="shared" si="22"/>
        <v>45335</v>
      </c>
      <c r="M81" s="5">
        <f t="shared" si="22"/>
        <v>45341</v>
      </c>
      <c r="N81" s="5">
        <f t="shared" si="22"/>
        <v>45348</v>
      </c>
      <c r="O81" s="5">
        <f t="shared" si="22"/>
        <v>45355</v>
      </c>
      <c r="P81" s="5">
        <f t="shared" si="22"/>
        <v>45362</v>
      </c>
      <c r="Q81" s="5">
        <f t="shared" si="22"/>
        <v>45369</v>
      </c>
      <c r="R81" s="5">
        <f t="shared" si="22"/>
        <v>45376</v>
      </c>
      <c r="S81" s="5">
        <f t="shared" si="22"/>
        <v>45384</v>
      </c>
      <c r="T81" s="5">
        <f>S3</f>
        <v>45390</v>
      </c>
      <c r="U81" s="5">
        <f t="shared" ref="U81:V81" si="23">T3</f>
        <v>45398</v>
      </c>
      <c r="V81" s="5">
        <f t="shared" si="23"/>
        <v>45405</v>
      </c>
      <c r="W81" s="5"/>
      <c r="X81" s="5"/>
      <c r="Y81" s="5"/>
    </row>
    <row r="82" spans="1:25" x14ac:dyDescent="0.4">
      <c r="A82" s="2">
        <v>45358</v>
      </c>
      <c r="B82" s="1">
        <v>457.624305555555</v>
      </c>
      <c r="C82" s="1">
        <v>8.5596527777777691</v>
      </c>
      <c r="D82" s="1">
        <v>50.942916666666598</v>
      </c>
      <c r="E82" s="1">
        <v>9.9264583333333292</v>
      </c>
      <c r="F82" s="1">
        <v>9.7983333333333302</v>
      </c>
      <c r="H82" s="7" t="s">
        <v>6</v>
      </c>
      <c r="I82" s="7"/>
      <c r="J82" s="4"/>
      <c r="K82" s="4" cm="1">
        <f t="array" aca="1" ref="K82" ca="1">SUM(INDIRECT(ADDRESS(ROW(INDIRECT(ADDRESS(MATCH(K80,$A$1:$A$9998,0),MATCH($A$3,$A$3:$AS$3,0),1,1))),COLUMN(INDIRECT(ADDRESS(MATCH(K80,$A$1:$A$9998,0),MATCH($A$3,$A$3:$AS$3,0),1,1)))+2)):INDIRECT(ADDRESS(ROW(INDIRECT(ADDRESS(MATCH(K81,$A$1:$A$9998,0),MATCH($A$3,$A$3:$AS$3,0),1,1)))-1,COLUMN(INDIRECT(ADDRESS(MATCH(K81,$A$1:$A$9998,0),MATCH($A$3,$A$3:$AS$3,0),1,1)))+2)))</f>
        <v>61.115698176960521</v>
      </c>
      <c r="L82" s="4" cm="1">
        <f t="array" aca="1" ref="L82" ca="1">SUM(INDIRECT(ADDRESS(ROW(INDIRECT(ADDRESS(MATCH(L80,$A$1:$A$9998,0),MATCH($A$3,$A$3:$AS$3,0),1,1))),COLUMN(INDIRECT(ADDRESS(MATCH(L80,$A$1:$A$9998,0),MATCH($A$3,$A$3:$AS$3,0),1,1)))+2)):INDIRECT(ADDRESS(ROW(INDIRECT(ADDRESS(MATCH(L81,$A$1:$A$9998,0),MATCH($A$3,$A$3:$AS$3,0),1,1)))-1,COLUMN(INDIRECT(ADDRESS(MATCH(L81,$A$1:$A$9998,0),MATCH($A$3,$A$3:$AS$3,0),1,1)))+2)))</f>
        <v>48.607084783112938</v>
      </c>
      <c r="M82" s="4" cm="1">
        <f t="array" aca="1" ref="M82" ca="1">SUM(INDIRECT(ADDRESS(ROW(INDIRECT(ADDRESS(MATCH(M80,$A$1:$A$9998,0),MATCH($A$3,$A$3:$AS$3,0),1,1))),COLUMN(INDIRECT(ADDRESS(MATCH(M80,$A$1:$A$9998,0),MATCH($A$3,$A$3:$AS$3,0),1,1)))+2)):INDIRECT(ADDRESS(ROW(INDIRECT(ADDRESS(MATCH(M81,$A$1:$A$9998,0),MATCH($A$3,$A$3:$AS$3,0),1,1)))-1,COLUMN(INDIRECT(ADDRESS(MATCH(M81,$A$1:$A$9998,0),MATCH($A$3,$A$3:$AS$3,0),1,1)))+2)))</f>
        <v>67.798194444444249</v>
      </c>
      <c r="N82" s="4" cm="1">
        <f t="array" aca="1" ref="N82" ca="1">SUM(INDIRECT(ADDRESS(ROW(INDIRECT(ADDRESS(MATCH(N80,$A$1:$A$9998,0),MATCH($A$3,$A$3:$AS$3,0),1,1))),COLUMN(INDIRECT(ADDRESS(MATCH(N80,$A$1:$A$9998,0),MATCH($A$3,$A$3:$AS$3,0),1,1)))+2)):INDIRECT(ADDRESS(ROW(INDIRECT(ADDRESS(MATCH(N81,$A$1:$A$9998,0),MATCH($A$3,$A$3:$AS$3,0),1,1)))-1,COLUMN(INDIRECT(ADDRESS(MATCH(N81,$A$1:$A$9998,0),MATCH($A$3,$A$3:$AS$3,0),1,1)))+2)))</f>
        <v>85.581793300653374</v>
      </c>
      <c r="O82" s="4" cm="1">
        <f t="array" aca="1" ref="O82" ca="1">SUM(INDIRECT(ADDRESS(ROW(INDIRECT(ADDRESS(MATCH(O80,$A$1:$A$9998,0),MATCH($A$3,$A$3:$AS$3,0),1,1))),COLUMN(INDIRECT(ADDRESS(MATCH(O80,$A$1:$A$9998,0),MATCH($A$3,$A$3:$AS$3,0),1,1)))+2)):INDIRECT(ADDRESS(ROW(INDIRECT(ADDRESS(MATCH(O81,$A$1:$A$9998,0),MATCH($A$3,$A$3:$AS$3,0),1,1)))-1,COLUMN(INDIRECT(ADDRESS(MATCH(O81,$A$1:$A$9998,0),MATCH($A$3,$A$3:$AS$3,0),1,1)))+2)))</f>
        <v>53.731195564049074</v>
      </c>
      <c r="P82" s="4" cm="1">
        <f t="array" aca="1" ref="P82" ca="1">SUM(INDIRECT(ADDRESS(ROW(INDIRECT(ADDRESS(MATCH(P80,$A$1:$A$9998,0),MATCH($A$3,$A$3:$AS$3,0),1,1))),COLUMN(INDIRECT(ADDRESS(MATCH(P80,$A$1:$A$9998,0),MATCH($A$3,$A$3:$AS$3,0),1,1)))+2)):INDIRECT(ADDRESS(ROW(INDIRECT(ADDRESS(MATCH(P81,$A$1:$A$9998,0),MATCH($A$3,$A$3:$AS$3,0),1,1)))-1,COLUMN(INDIRECT(ADDRESS(MATCH(P81,$A$1:$A$9998,0),MATCH($A$3,$A$3:$AS$3,0),1,1)))+2)))</f>
        <v>56.735308372183248</v>
      </c>
      <c r="Q82" s="4" cm="1">
        <f t="array" aca="1" ref="Q82" ca="1">SUM(INDIRECT(ADDRESS(ROW(INDIRECT(ADDRESS(MATCH(Q80,$A$1:$A$9998,0),MATCH($A$3,$A$3:$AS$3,0),1,1))),COLUMN(INDIRECT(ADDRESS(MATCH(Q80,$A$1:$A$9998,0),MATCH($A$3,$A$3:$AS$3,0),1,1)))+2)):INDIRECT(ADDRESS(ROW(INDIRECT(ADDRESS(MATCH(Q81,$A$1:$A$9998,0),MATCH($A$3,$A$3:$AS$3,0),1,1)))-1,COLUMN(INDIRECT(ADDRESS(MATCH(Q81,$A$1:$A$9998,0),MATCH($A$3,$A$3:$AS$3,0),1,1)))+2)))</f>
        <v>74.285479774830321</v>
      </c>
      <c r="R82" s="4" cm="1">
        <f t="array" aca="1" ref="R82" ca="1">SUM(INDIRECT(ADDRESS(ROW(INDIRECT(ADDRESS(MATCH(R80,$A$1:$A$9998,0),MATCH($A$3,$A$3:$AS$3,0),1,1))),COLUMN(INDIRECT(ADDRESS(MATCH(R80,$A$1:$A$9998,0),MATCH($A$3,$A$3:$AS$3,0),1,1)))+2)):INDIRECT(ADDRESS(ROW(INDIRECT(ADDRESS(MATCH(R81,$A$1:$A$9998,0),MATCH($A$3,$A$3:$AS$3,0),1,1)))-1,COLUMN(INDIRECT(ADDRESS(MATCH(R81,$A$1:$A$9998,0),MATCH($A$3,$A$3:$AS$3,0),1,1)))+2)))</f>
        <v>60.918786999999995</v>
      </c>
      <c r="S82" s="4" cm="1">
        <f t="array" aca="1" ref="S82" ca="1">SUM(INDIRECT(ADDRESS(ROW(INDIRECT(ADDRESS(MATCH(S80,$A$1:$A$9998,0),MATCH($A$3,$A$3:$AS$3,0),1,1))),COLUMN(INDIRECT(ADDRESS(MATCH(S80,$A$1:$A$9998,0),MATCH($A$3,$A$3:$AS$3,0),1,1)))+2)):INDIRECT(ADDRESS(ROW(INDIRECT(ADDRESS(MATCH(S81,$A$1:$A$9998,0),MATCH($A$3,$A$3:$AS$3,0),1,1)))-1,COLUMN(INDIRECT(ADDRESS(MATCH(S81,$A$1:$A$9998,0),MATCH($A$3,$A$3:$AS$3,0),1,1)))+2)))</f>
        <v>116.81792</v>
      </c>
      <c r="T82" s="4" cm="1">
        <f t="array" aca="1" ref="T82" ca="1">SUM(INDIRECT(ADDRESS(ROW(INDIRECT(ADDRESS(MATCH(T80,$A$1:$A$9998,0),MATCH($A$3,$A$3:$AS$3,0),1,1))),COLUMN(INDIRECT(ADDRESS(MATCH(T80,$A$1:$A$9998,0),MATCH($A$3,$A$3:$AS$3,0),1,1)))+2)):INDIRECT(ADDRESS(ROW(INDIRECT(ADDRESS(MATCH(T81,$A$1:$A$9998,0),MATCH($A$3,$A$3:$AS$3,0),1,1)))-1,COLUMN(INDIRECT(ADDRESS(MATCH(T81,$A$1:$A$9998,0),MATCH($A$3,$A$3:$AS$3,0),1,1)))+2)))</f>
        <v>94.227477656165291</v>
      </c>
      <c r="U82" s="4" cm="1">
        <f t="array" aca="1" ref="U82" ca="1">SUM(INDIRECT(ADDRESS(ROW(INDIRECT(ADDRESS(MATCH(U80,$A$1:$A$9998,0),MATCH($A$3,$A$3:$AS$3,0),1,1))),COLUMN(INDIRECT(ADDRESS(MATCH(U80,$A$1:$A$9998,0),MATCH($A$3,$A$3:$AS$3,0),1,1)))+2)):INDIRECT(ADDRESS(ROW(INDIRECT(ADDRESS(MATCH(U81,$A$1:$A$9998,0),MATCH($A$3,$A$3:$AS$3,0),1,1)))-1,COLUMN(INDIRECT(ADDRESS(MATCH(U81,$A$1:$A$9998,0),MATCH($A$3,$A$3:$AS$3,0),1,1)))+2)))</f>
        <v>135.6712533781172</v>
      </c>
      <c r="V82" s="4" cm="1">
        <f t="array" aca="1" ref="V82" ca="1">SUM(INDIRECT(ADDRESS(ROW(INDIRECT(ADDRESS(MATCH(V80,$A$1:$A$9998,0),MATCH($A$3,$A$3:$AS$3,0),1,1))),COLUMN(INDIRECT(ADDRESS(MATCH(V80,$A$1:$A$9998,0),MATCH($A$3,$A$3:$AS$3,0),1,1)))+2)):INDIRECT(ADDRESS(ROW(INDIRECT(ADDRESS(MATCH(V81,$A$1:$A$9998,0),MATCH($A$3,$A$3:$AS$3,0),1,1)))-1,COLUMN(INDIRECT(ADDRESS(MATCH(V81,$A$1:$A$9998,0),MATCH($A$3,$A$3:$AS$3,0),1,1)))+2)))</f>
        <v>132.171593841755</v>
      </c>
      <c r="W82" s="4"/>
      <c r="X82" s="4"/>
      <c r="Y82" s="4"/>
    </row>
    <row r="83" spans="1:25" x14ac:dyDescent="0.4">
      <c r="A83" s="2">
        <v>45359</v>
      </c>
      <c r="B83" s="1">
        <v>464.92430555555501</v>
      </c>
      <c r="C83" s="1">
        <v>8.4862500000000001</v>
      </c>
      <c r="D83" s="1">
        <v>52.3351388888888</v>
      </c>
      <c r="E83" s="1">
        <v>9.0763194444444402</v>
      </c>
      <c r="F83" s="1">
        <v>9.0644444444444403</v>
      </c>
      <c r="H83" s="7" t="s">
        <v>5</v>
      </c>
      <c r="I83" s="3" t="s">
        <v>4</v>
      </c>
      <c r="J83" s="3"/>
      <c r="K83" s="3"/>
      <c r="L83" s="3">
        <f t="shared" ref="L83:T83" si="24">K4-J4</f>
        <v>26</v>
      </c>
      <c r="M83" s="3">
        <f t="shared" si="24"/>
        <v>23</v>
      </c>
      <c r="N83" s="3">
        <f t="shared" si="24"/>
        <v>24</v>
      </c>
      <c r="O83" s="3">
        <f t="shared" si="24"/>
        <v>17</v>
      </c>
      <c r="P83" s="3">
        <f t="shared" si="24"/>
        <v>25</v>
      </c>
      <c r="Q83" s="3">
        <f t="shared" si="24"/>
        <v>61</v>
      </c>
      <c r="R83" s="3">
        <f t="shared" si="24"/>
        <v>27</v>
      </c>
      <c r="S83" s="3">
        <f t="shared" si="24"/>
        <v>163</v>
      </c>
      <c r="T83" s="3">
        <f t="shared" si="24"/>
        <v>67</v>
      </c>
      <c r="U83" s="3">
        <f t="shared" ref="U83" si="25">T4-S4</f>
        <v>80</v>
      </c>
      <c r="V83" s="3">
        <f t="shared" ref="V83" si="26">U4-T4</f>
        <v>-51</v>
      </c>
      <c r="W83" s="3"/>
      <c r="X83" s="3"/>
      <c r="Y83" s="3"/>
    </row>
    <row r="84" spans="1:25" x14ac:dyDescent="0.4">
      <c r="A84" s="2">
        <v>45360</v>
      </c>
      <c r="B84" s="1">
        <v>466.25972222222202</v>
      </c>
      <c r="C84" s="1">
        <v>5.6707638888888798</v>
      </c>
      <c r="D84" s="1">
        <v>53.4838194444444</v>
      </c>
      <c r="E84" s="1">
        <v>6.3098611111111103</v>
      </c>
      <c r="F84" s="1">
        <v>6.2590972222222199</v>
      </c>
      <c r="H84" s="7"/>
      <c r="I84" s="3" t="s">
        <v>3</v>
      </c>
      <c r="J84" s="3"/>
      <c r="K84" s="3"/>
      <c r="L84" s="3">
        <f t="shared" ref="L84:T84" si="27">K15-J15</f>
        <v>35</v>
      </c>
      <c r="M84" s="3">
        <f t="shared" si="27"/>
        <v>27</v>
      </c>
      <c r="N84" s="3">
        <f t="shared" si="27"/>
        <v>29</v>
      </c>
      <c r="O84" s="3">
        <f t="shared" si="27"/>
        <v>10</v>
      </c>
      <c r="P84" s="3">
        <f t="shared" si="27"/>
        <v>44</v>
      </c>
      <c r="Q84" s="3">
        <f t="shared" si="27"/>
        <v>47</v>
      </c>
      <c r="R84" s="3">
        <f t="shared" si="27"/>
        <v>30</v>
      </c>
      <c r="S84" s="3">
        <f t="shared" si="27"/>
        <v>170</v>
      </c>
      <c r="T84" s="3">
        <f t="shared" si="27"/>
        <v>97</v>
      </c>
      <c r="U84" s="3">
        <f t="shared" ref="U84" si="28">T15-S15</f>
        <v>45</v>
      </c>
      <c r="V84" s="3">
        <f t="shared" ref="V84" si="29">U15-T15</f>
        <v>0</v>
      </c>
      <c r="W84" s="3"/>
      <c r="X84" s="3"/>
      <c r="Y84" s="3"/>
    </row>
    <row r="85" spans="1:25" x14ac:dyDescent="0.4">
      <c r="A85" s="2">
        <v>45361</v>
      </c>
      <c r="B85" s="1">
        <v>467.86388888888803</v>
      </c>
      <c r="C85" s="1">
        <v>6.45909722222222</v>
      </c>
      <c r="D85" s="1">
        <v>48.753333333333302</v>
      </c>
      <c r="E85" s="1">
        <v>7.2665277777777701</v>
      </c>
      <c r="F85" s="1">
        <v>7.1230555555555499</v>
      </c>
      <c r="H85" s="7"/>
      <c r="I85" s="3" t="s">
        <v>2</v>
      </c>
      <c r="J85" s="3"/>
      <c r="K85" s="3"/>
      <c r="L85" s="3"/>
      <c r="M85" s="3"/>
      <c r="N85" s="3"/>
      <c r="O85" s="3"/>
      <c r="P85" s="3"/>
      <c r="Q85" s="3">
        <f>P26-O26</f>
        <v>44</v>
      </c>
      <c r="R85" s="3">
        <f>Q26-P26</f>
        <v>12</v>
      </c>
      <c r="S85" s="3">
        <f>R26-Q26</f>
        <v>160</v>
      </c>
      <c r="T85" s="3">
        <f>S26-R26</f>
        <v>92</v>
      </c>
      <c r="U85" s="3">
        <f t="shared" ref="U85:V85" si="30">T26-S26</f>
        <v>45</v>
      </c>
      <c r="V85" s="3">
        <f t="shared" si="30"/>
        <v>1</v>
      </c>
      <c r="W85" s="3"/>
      <c r="X85" s="3"/>
      <c r="Y85" s="3"/>
    </row>
    <row r="86" spans="1:25" x14ac:dyDescent="0.4">
      <c r="A86" s="2">
        <v>45362</v>
      </c>
      <c r="B86" s="1">
        <v>484.66041666666598</v>
      </c>
      <c r="C86" s="1">
        <v>8.8593055555555509</v>
      </c>
      <c r="D86" s="1">
        <v>54.401249999999997</v>
      </c>
      <c r="E86" s="1">
        <v>10.0448611111111</v>
      </c>
      <c r="F86" s="1">
        <v>9.8782638888888901</v>
      </c>
      <c r="H86" s="7"/>
      <c r="I86" s="3" t="s">
        <v>1</v>
      </c>
      <c r="J86" s="3"/>
      <c r="K86" s="3"/>
      <c r="L86" s="3">
        <f t="shared" ref="L86:T86" si="31">K37-J37</f>
        <v>9</v>
      </c>
      <c r="M86" s="3">
        <f t="shared" si="31"/>
        <v>13</v>
      </c>
      <c r="N86" s="3">
        <f t="shared" si="31"/>
        <v>21</v>
      </c>
      <c r="O86" s="3">
        <f t="shared" si="31"/>
        <v>1</v>
      </c>
      <c r="P86" s="3">
        <f t="shared" si="31"/>
        <v>28</v>
      </c>
      <c r="Q86" s="3">
        <f t="shared" si="31"/>
        <v>16</v>
      </c>
      <c r="R86" s="3">
        <f t="shared" si="31"/>
        <v>23</v>
      </c>
      <c r="S86" s="3">
        <f t="shared" si="31"/>
        <v>78</v>
      </c>
      <c r="T86" s="3">
        <f t="shared" si="31"/>
        <v>75</v>
      </c>
      <c r="U86" s="3">
        <f t="shared" ref="U86" si="32">T37-S37</f>
        <v>83</v>
      </c>
      <c r="V86" s="3">
        <f t="shared" ref="V86" si="33">U37-T37</f>
        <v>109</v>
      </c>
      <c r="W86" s="3"/>
      <c r="X86" s="3"/>
      <c r="Y86" s="3"/>
    </row>
    <row r="87" spans="1:25" x14ac:dyDescent="0.4">
      <c r="A87" s="2">
        <v>45363</v>
      </c>
      <c r="B87" s="1">
        <v>478.041666666666</v>
      </c>
      <c r="C87" s="1">
        <v>9.8973611111111097</v>
      </c>
      <c r="D87" s="1">
        <v>71.195902777777704</v>
      </c>
      <c r="E87" s="1">
        <v>9.3709027777777703</v>
      </c>
      <c r="F87" s="1">
        <v>9.3259722222222194</v>
      </c>
      <c r="H87" s="7"/>
      <c r="I87" s="3" t="s">
        <v>0</v>
      </c>
      <c r="J87" s="3"/>
      <c r="K87" s="3"/>
      <c r="L87" s="3">
        <f t="shared" ref="L87:T87" si="34">K48-J48</f>
        <v>9</v>
      </c>
      <c r="M87" s="3">
        <f t="shared" si="34"/>
        <v>0</v>
      </c>
      <c r="N87" s="3">
        <f t="shared" si="34"/>
        <v>8</v>
      </c>
      <c r="O87" s="3">
        <f t="shared" si="34"/>
        <v>19</v>
      </c>
      <c r="P87" s="3">
        <f t="shared" si="34"/>
        <v>4</v>
      </c>
      <c r="Q87" s="3">
        <f t="shared" si="34"/>
        <v>30</v>
      </c>
      <c r="R87" s="3">
        <f t="shared" si="34"/>
        <v>36</v>
      </c>
      <c r="S87" s="3">
        <f t="shared" si="34"/>
        <v>109</v>
      </c>
      <c r="T87" s="3">
        <f t="shared" si="34"/>
        <v>72</v>
      </c>
      <c r="U87" s="3">
        <f t="shared" ref="U87" si="35">T48-S48</f>
        <v>124</v>
      </c>
      <c r="V87" s="3">
        <f t="shared" ref="V87" si="36">U48-T48</f>
        <v>46</v>
      </c>
      <c r="W87" s="3"/>
      <c r="X87" s="3"/>
      <c r="Y87" s="3"/>
    </row>
    <row r="88" spans="1:25" x14ac:dyDescent="0.4">
      <c r="A88" s="2">
        <v>45364</v>
      </c>
      <c r="B88" s="1">
        <v>467.12198581560199</v>
      </c>
      <c r="C88" s="1">
        <v>9.3004255319148896</v>
      </c>
      <c r="D88" s="1">
        <v>52.342978723404201</v>
      </c>
      <c r="E88" s="1">
        <v>10.240467753366399</v>
      </c>
      <c r="F88" s="1">
        <v>10.227446808510599</v>
      </c>
    </row>
    <row r="89" spans="1:25" x14ac:dyDescent="0.4">
      <c r="A89" s="2">
        <v>45365</v>
      </c>
      <c r="B89" s="1">
        <v>480.32244614315499</v>
      </c>
      <c r="C89" s="1">
        <v>9.3781097984711597</v>
      </c>
      <c r="D89" s="1">
        <v>61.9211952744961</v>
      </c>
      <c r="E89" s="1">
        <v>9.3783333333333303</v>
      </c>
      <c r="F89" s="1">
        <v>9.4274305555555493</v>
      </c>
    </row>
    <row r="90" spans="1:25" x14ac:dyDescent="0.4">
      <c r="A90" s="2">
        <v>45366</v>
      </c>
      <c r="B90" s="1">
        <v>487.75833333333298</v>
      </c>
      <c r="C90" s="1">
        <v>11.4609722222222</v>
      </c>
      <c r="D90" s="1">
        <v>60.385555555555499</v>
      </c>
      <c r="E90" s="1">
        <v>12.326944444444401</v>
      </c>
      <c r="F90" s="1">
        <v>12.3394444444444</v>
      </c>
    </row>
    <row r="91" spans="1:25" x14ac:dyDescent="0.4">
      <c r="A91" s="2">
        <v>45367</v>
      </c>
      <c r="B91" s="1">
        <v>491.11527777777701</v>
      </c>
      <c r="C91" s="1">
        <v>13.1040277777777</v>
      </c>
      <c r="D91" s="1">
        <v>57.732361111111103</v>
      </c>
      <c r="E91" s="1">
        <v>14.6795833333333</v>
      </c>
      <c r="F91" s="1">
        <v>14.8134027777777</v>
      </c>
    </row>
    <row r="92" spans="1:25" x14ac:dyDescent="0.4">
      <c r="A92" s="2">
        <v>45368</v>
      </c>
      <c r="B92" s="1">
        <v>487.11319444444399</v>
      </c>
      <c r="C92" s="1">
        <v>12.285277777777701</v>
      </c>
      <c r="D92" s="1">
        <v>75.697847222222194</v>
      </c>
      <c r="E92" s="1">
        <v>12.364097222222201</v>
      </c>
      <c r="F92" s="1">
        <v>12.5102777777777</v>
      </c>
    </row>
    <row r="93" spans="1:25" x14ac:dyDescent="0.4">
      <c r="A93" s="2">
        <v>45369</v>
      </c>
      <c r="B93" s="1">
        <v>463.36810000000003</v>
      </c>
      <c r="C93" s="1">
        <v>9.3358329999999992</v>
      </c>
      <c r="D93" s="1">
        <v>44.392919999999997</v>
      </c>
      <c r="E93" s="1">
        <v>11.642989999999999</v>
      </c>
      <c r="F93" s="1">
        <v>11.298120000000001</v>
      </c>
    </row>
    <row r="94" spans="1:25" x14ac:dyDescent="0.4">
      <c r="A94" s="2">
        <v>45370</v>
      </c>
      <c r="B94" s="1">
        <v>470.81110000000001</v>
      </c>
      <c r="C94" s="1">
        <v>8.8827079999999992</v>
      </c>
      <c r="D94" s="1">
        <v>50.542920000000002</v>
      </c>
      <c r="E94" s="1">
        <v>9.0270139999999994</v>
      </c>
      <c r="F94" s="1">
        <v>9.1505559999999999</v>
      </c>
    </row>
    <row r="95" spans="1:25" x14ac:dyDescent="0.4">
      <c r="A95" s="2">
        <v>45371</v>
      </c>
      <c r="B95" s="1">
        <v>471.54969999999997</v>
      </c>
      <c r="C95" s="1">
        <v>8.240653</v>
      </c>
      <c r="D95" s="1">
        <v>62.094720000000002</v>
      </c>
      <c r="E95" s="1">
        <v>9.2284030000000001</v>
      </c>
      <c r="F95" s="1">
        <v>9.1672919999999998</v>
      </c>
    </row>
    <row r="96" spans="1:25" x14ac:dyDescent="0.4">
      <c r="A96" s="2">
        <v>45372</v>
      </c>
      <c r="B96" s="1">
        <v>476.48750000000001</v>
      </c>
      <c r="C96" s="1">
        <v>5.6238890000000001</v>
      </c>
      <c r="D96" s="1">
        <v>57.216880000000003</v>
      </c>
      <c r="E96" s="1">
        <v>7.1307640000000001</v>
      </c>
      <c r="F96" s="1">
        <v>7.0832639999999998</v>
      </c>
    </row>
    <row r="97" spans="1:9" x14ac:dyDescent="0.4">
      <c r="A97" s="2">
        <v>45373</v>
      </c>
      <c r="B97" s="1">
        <v>480.57470000000001</v>
      </c>
      <c r="C97" s="1">
        <v>8.1110489999999995</v>
      </c>
      <c r="D97" s="1">
        <v>54.512720000000002</v>
      </c>
      <c r="E97" s="1">
        <v>10.647080000000001</v>
      </c>
      <c r="F97" s="1">
        <v>10.66694</v>
      </c>
    </row>
    <row r="98" spans="1:9" x14ac:dyDescent="0.4">
      <c r="A98" s="2">
        <v>45374</v>
      </c>
      <c r="B98" s="1">
        <v>529.05970000000002</v>
      </c>
      <c r="C98" s="1">
        <v>9.0643750000000001</v>
      </c>
      <c r="D98" s="1">
        <v>84.703540000000004</v>
      </c>
      <c r="E98" s="1">
        <v>8.7002780000000008</v>
      </c>
      <c r="F98" s="1">
        <v>8.7897219999999994</v>
      </c>
    </row>
    <row r="99" spans="1:9" x14ac:dyDescent="0.4">
      <c r="A99" s="2">
        <v>45375</v>
      </c>
      <c r="B99" s="1">
        <v>512.65139999999997</v>
      </c>
      <c r="C99" s="1">
        <v>11.66028</v>
      </c>
      <c r="D99" s="1">
        <v>84.244649999999993</v>
      </c>
      <c r="E99" s="1">
        <v>10.85111</v>
      </c>
      <c r="F99" s="1">
        <v>10.95556</v>
      </c>
    </row>
    <row r="100" spans="1:9" x14ac:dyDescent="0.4">
      <c r="A100" s="2">
        <v>45376</v>
      </c>
      <c r="B100" s="1">
        <v>518.26739999999995</v>
      </c>
      <c r="C100" s="1">
        <v>12.615629999999999</v>
      </c>
      <c r="D100" s="1">
        <v>89.607780000000005</v>
      </c>
      <c r="E100" s="1">
        <v>12.50535</v>
      </c>
      <c r="F100" s="1">
        <v>12.64472</v>
      </c>
    </row>
    <row r="101" spans="1:9" x14ac:dyDescent="0.4">
      <c r="A101" s="2">
        <v>45377</v>
      </c>
      <c r="B101" s="1">
        <v>499.69170000000003</v>
      </c>
      <c r="C101" s="1">
        <v>10.904859999999999</v>
      </c>
      <c r="D101" s="1">
        <v>81.353679999999997</v>
      </c>
      <c r="E101" s="1">
        <v>11.35604</v>
      </c>
      <c r="F101" s="1">
        <v>11.35792</v>
      </c>
    </row>
    <row r="102" spans="1:9" x14ac:dyDescent="0.4">
      <c r="A102" s="2">
        <v>45378</v>
      </c>
      <c r="B102" s="1">
        <v>477.3125</v>
      </c>
      <c r="C102" s="1">
        <v>11.68486</v>
      </c>
      <c r="D102" s="1">
        <v>50.7413194444444</v>
      </c>
      <c r="E102" s="1">
        <v>13.68708</v>
      </c>
      <c r="F102" s="1">
        <v>13.621040000000001</v>
      </c>
      <c r="G102" s="1"/>
      <c r="H102" s="1"/>
      <c r="I102" s="1"/>
    </row>
    <row r="103" spans="1:9" x14ac:dyDescent="0.4">
      <c r="A103" s="2">
        <v>45379</v>
      </c>
      <c r="B103" s="1">
        <v>490.09100000000001</v>
      </c>
      <c r="C103" s="1">
        <v>13.30993</v>
      </c>
      <c r="D103" s="1">
        <v>62.489579999999997</v>
      </c>
      <c r="E103" s="1">
        <v>14.06875</v>
      </c>
      <c r="F103" s="1">
        <v>14.32667</v>
      </c>
    </row>
    <row r="104" spans="1:9" x14ac:dyDescent="0.4">
      <c r="A104" s="2">
        <v>45380</v>
      </c>
      <c r="B104" s="1">
        <v>488.63630000000001</v>
      </c>
      <c r="C104" s="1">
        <v>16.354379999999999</v>
      </c>
      <c r="D104" s="1">
        <v>70.431020000000004</v>
      </c>
      <c r="E104" s="1">
        <v>16.57826</v>
      </c>
      <c r="F104" s="1">
        <v>16.617850000000001</v>
      </c>
    </row>
    <row r="105" spans="1:9" x14ac:dyDescent="0.4">
      <c r="A105" s="2">
        <v>45381</v>
      </c>
      <c r="B105" s="1">
        <v>478.88749999999999</v>
      </c>
      <c r="C105" s="1">
        <v>16.549579999999999</v>
      </c>
      <c r="D105" s="1">
        <v>61.693260000000002</v>
      </c>
      <c r="E105" s="1">
        <v>17.329719999999998</v>
      </c>
      <c r="F105" s="1">
        <v>17.476669999999999</v>
      </c>
    </row>
    <row r="106" spans="1:9" x14ac:dyDescent="0.4">
      <c r="A106" s="2">
        <v>45382</v>
      </c>
      <c r="B106" s="1">
        <v>485.10559999999998</v>
      </c>
      <c r="C106" s="1">
        <v>18.007919999999999</v>
      </c>
      <c r="D106" s="1">
        <v>66.833609999999993</v>
      </c>
      <c r="E106" s="1">
        <v>18.698540000000001</v>
      </c>
      <c r="F106" s="1">
        <v>18.824580000000001</v>
      </c>
    </row>
    <row r="107" spans="1:9" x14ac:dyDescent="0.4">
      <c r="A107" s="2">
        <v>45383</v>
      </c>
      <c r="B107" s="1">
        <v>470.46109999999999</v>
      </c>
      <c r="C107" s="1">
        <v>17.39076</v>
      </c>
      <c r="D107" s="1">
        <v>45.80444</v>
      </c>
      <c r="E107" s="1">
        <v>19.317640000000001</v>
      </c>
      <c r="F107" s="1">
        <v>19.517849999999999</v>
      </c>
    </row>
    <row r="108" spans="1:9" x14ac:dyDescent="0.4">
      <c r="A108" s="2">
        <v>45384</v>
      </c>
      <c r="B108" s="1">
        <v>484.82070882557298</v>
      </c>
      <c r="C108" s="1">
        <v>14.867824878387699</v>
      </c>
      <c r="D108" s="1">
        <v>55.057053509381497</v>
      </c>
      <c r="E108" s="1">
        <v>16.2482638888888</v>
      </c>
      <c r="F108" s="1">
        <v>16.539375</v>
      </c>
    </row>
    <row r="109" spans="1:9" x14ac:dyDescent="0.4">
      <c r="A109" s="2">
        <v>45385</v>
      </c>
      <c r="B109" s="1">
        <v>513.33402777777701</v>
      </c>
      <c r="C109" s="1">
        <v>15.3545833333333</v>
      </c>
      <c r="D109" s="1">
        <v>81.681458333333296</v>
      </c>
      <c r="E109" s="1">
        <v>14.535416666666601</v>
      </c>
      <c r="F109" s="1">
        <v>14.608055555555501</v>
      </c>
    </row>
    <row r="110" spans="1:9" x14ac:dyDescent="0.4">
      <c r="A110" s="2">
        <v>45386</v>
      </c>
      <c r="B110" s="1">
        <v>489.22777777777702</v>
      </c>
      <c r="C110" s="1">
        <v>16.236736111111099</v>
      </c>
      <c r="D110" s="1">
        <v>71.697638888888804</v>
      </c>
      <c r="E110" s="1">
        <v>17.0946527777777</v>
      </c>
      <c r="F110" s="1">
        <v>17.232708333333299</v>
      </c>
    </row>
    <row r="111" spans="1:9" x14ac:dyDescent="0.4">
      <c r="A111" s="2">
        <v>45387</v>
      </c>
      <c r="B111" s="1">
        <v>480.23124999999999</v>
      </c>
      <c r="C111" s="1">
        <v>14.955555555555501</v>
      </c>
      <c r="D111" s="1">
        <v>59.875416666666602</v>
      </c>
      <c r="E111" s="1">
        <v>16.842430555555499</v>
      </c>
      <c r="F111" s="1">
        <v>16.822291666666601</v>
      </c>
    </row>
    <row r="112" spans="1:9" x14ac:dyDescent="0.4">
      <c r="A112" s="2">
        <v>45388</v>
      </c>
      <c r="B112" s="1">
        <v>504.9375</v>
      </c>
      <c r="C112" s="1">
        <v>15.3788194444444</v>
      </c>
      <c r="D112" s="1">
        <v>72.431388888888804</v>
      </c>
      <c r="E112" s="1">
        <v>17.421527777777701</v>
      </c>
      <c r="F112" s="1">
        <v>17.3353472222222</v>
      </c>
    </row>
    <row r="113" spans="1:6" x14ac:dyDescent="0.4">
      <c r="A113" s="2">
        <v>45389</v>
      </c>
      <c r="B113" s="1">
        <v>498.87291666666601</v>
      </c>
      <c r="C113" s="1">
        <v>17.433958333333301</v>
      </c>
      <c r="D113" s="1">
        <v>74.634999999999906</v>
      </c>
      <c r="E113" s="1">
        <v>19.205138888888801</v>
      </c>
      <c r="F113" s="1">
        <v>19.391388888888802</v>
      </c>
    </row>
    <row r="114" spans="1:6" x14ac:dyDescent="0.4">
      <c r="A114" s="2">
        <v>45390</v>
      </c>
      <c r="B114" s="1">
        <v>506.06736111111098</v>
      </c>
      <c r="C114" s="1">
        <v>19.251041666666602</v>
      </c>
      <c r="D114" s="1">
        <v>75.774722222222195</v>
      </c>
      <c r="E114" s="1">
        <v>19.3426388888888</v>
      </c>
      <c r="F114" s="1">
        <v>19.411666666666601</v>
      </c>
    </row>
    <row r="115" spans="1:6" x14ac:dyDescent="0.4">
      <c r="A115" s="2">
        <v>45391</v>
      </c>
      <c r="B115" s="1">
        <v>498.25902777777702</v>
      </c>
      <c r="C115" s="1">
        <v>14.1420833333333</v>
      </c>
      <c r="D115" s="1">
        <v>70.392152777777696</v>
      </c>
      <c r="E115" s="1">
        <v>14.769930555555501</v>
      </c>
      <c r="F115" s="1">
        <v>14.674861111111101</v>
      </c>
    </row>
    <row r="116" spans="1:6" x14ac:dyDescent="0.4">
      <c r="A116" s="2">
        <v>45392</v>
      </c>
      <c r="B116" s="1">
        <v>486.88749999999999</v>
      </c>
      <c r="C116" s="1">
        <v>12.6459722222222</v>
      </c>
      <c r="D116" s="1">
        <v>53.209861111111103</v>
      </c>
      <c r="E116" s="1">
        <v>14.965624999999999</v>
      </c>
      <c r="F116" s="1">
        <v>14.834027777777701</v>
      </c>
    </row>
    <row r="117" spans="1:6" x14ac:dyDescent="0.4">
      <c r="A117" s="2">
        <v>45393</v>
      </c>
      <c r="B117" s="1">
        <v>493.80694444444401</v>
      </c>
      <c r="C117" s="1">
        <v>16.4797222222222</v>
      </c>
      <c r="D117" s="1">
        <v>56.293888888888802</v>
      </c>
      <c r="E117" s="1">
        <v>17.7280555555555</v>
      </c>
      <c r="F117" s="1">
        <v>17.688541666666602</v>
      </c>
    </row>
    <row r="118" spans="1:6" x14ac:dyDescent="0.4">
      <c r="A118" s="2">
        <v>45394</v>
      </c>
      <c r="B118" s="1">
        <v>484.66458333333298</v>
      </c>
      <c r="C118" s="1">
        <v>18.698333333333299</v>
      </c>
      <c r="D118" s="1">
        <v>53.424097222222201</v>
      </c>
      <c r="E118" s="1">
        <v>21.000069444444399</v>
      </c>
      <c r="F118" s="1">
        <v>21.171388888888799</v>
      </c>
    </row>
    <row r="119" spans="1:6" x14ac:dyDescent="0.4">
      <c r="A119" s="2">
        <v>45395</v>
      </c>
      <c r="B119" s="1">
        <v>492.971527777777</v>
      </c>
      <c r="C119" s="1">
        <v>17.549236111111099</v>
      </c>
      <c r="D119" s="1">
        <v>59.734166666666603</v>
      </c>
      <c r="E119" s="1">
        <v>20.344791666666602</v>
      </c>
      <c r="F119" s="1">
        <v>20.622013888888802</v>
      </c>
    </row>
    <row r="120" spans="1:6" x14ac:dyDescent="0.4">
      <c r="A120" s="2">
        <v>45396</v>
      </c>
      <c r="B120" s="1">
        <v>506.58373870743497</v>
      </c>
      <c r="C120" s="1">
        <v>17.9554551772063</v>
      </c>
      <c r="D120" s="1">
        <v>71.739263377345296</v>
      </c>
      <c r="E120" s="1">
        <v>20.7135416666666</v>
      </c>
      <c r="F120" s="1">
        <v>20.832847222222199</v>
      </c>
    </row>
    <row r="121" spans="1:6" x14ac:dyDescent="0.4">
      <c r="A121" s="2">
        <v>45397</v>
      </c>
      <c r="B121" s="1">
        <v>506.505906879777</v>
      </c>
      <c r="C121" s="1">
        <v>18.949409312022201</v>
      </c>
      <c r="D121" s="1">
        <v>67.321751216122294</v>
      </c>
      <c r="E121" s="1">
        <v>20.769236111111098</v>
      </c>
      <c r="F121" s="1">
        <v>20.777916666666599</v>
      </c>
    </row>
    <row r="122" spans="1:6" x14ac:dyDescent="0.4">
      <c r="A122" s="2">
        <v>45398</v>
      </c>
      <c r="B122" s="1">
        <v>483.17777777777701</v>
      </c>
      <c r="C122" s="1">
        <v>20.257638888888799</v>
      </c>
      <c r="D122" s="1">
        <v>61.866041666666597</v>
      </c>
      <c r="E122" s="1">
        <v>22.1090972222222</v>
      </c>
      <c r="F122" s="1">
        <v>22.039444444444399</v>
      </c>
    </row>
    <row r="123" spans="1:6" x14ac:dyDescent="0.4">
      <c r="A123" s="2">
        <v>45399</v>
      </c>
      <c r="B123" s="1">
        <v>497.17847222222201</v>
      </c>
      <c r="C123" s="1">
        <v>20.138541666666601</v>
      </c>
      <c r="D123" s="1">
        <v>65.925416666666607</v>
      </c>
      <c r="E123" s="1">
        <v>22.603819444444401</v>
      </c>
      <c r="F123" s="1">
        <v>22.484861111111101</v>
      </c>
    </row>
    <row r="124" spans="1:6" x14ac:dyDescent="0.4">
      <c r="A124" s="2">
        <v>45400</v>
      </c>
      <c r="B124" s="1">
        <v>480.777083333333</v>
      </c>
      <c r="C124" s="1">
        <v>18.619652777777699</v>
      </c>
      <c r="D124" s="1">
        <v>45.366875</v>
      </c>
      <c r="E124" s="1">
        <v>18.901111111111099</v>
      </c>
      <c r="F124" s="1">
        <v>18.985972222222198</v>
      </c>
    </row>
    <row r="125" spans="1:6" x14ac:dyDescent="0.4">
      <c r="A125" s="2">
        <v>45401</v>
      </c>
      <c r="B125" s="1">
        <v>486.12100139082003</v>
      </c>
      <c r="C125" s="1">
        <v>17.6975660639777</v>
      </c>
      <c r="D125" s="1">
        <v>51.731015299026403</v>
      </c>
      <c r="E125" s="1">
        <v>18.659236111111099</v>
      </c>
      <c r="F125" s="1">
        <v>18.9389583333333</v>
      </c>
    </row>
    <row r="126" spans="1:6" x14ac:dyDescent="0.4">
      <c r="A126" s="2">
        <v>45402</v>
      </c>
      <c r="B126" s="1">
        <v>515.12291666666601</v>
      </c>
      <c r="C126" s="1">
        <v>18.355416666666599</v>
      </c>
      <c r="D126" s="1">
        <v>64.355000000000004</v>
      </c>
      <c r="E126" s="1">
        <v>20.376597222222198</v>
      </c>
      <c r="F126" s="1">
        <v>20.347013888888799</v>
      </c>
    </row>
    <row r="127" spans="1:6" x14ac:dyDescent="0.4">
      <c r="A127" s="2">
        <v>45403</v>
      </c>
      <c r="B127" s="1">
        <v>520.33541666666599</v>
      </c>
      <c r="C127" s="1">
        <v>17.8038888888888</v>
      </c>
      <c r="D127" s="1">
        <v>83.631805555555502</v>
      </c>
      <c r="E127" s="1">
        <v>17.547430555555501</v>
      </c>
      <c r="F127" s="1">
        <v>17.569027777777698</v>
      </c>
    </row>
    <row r="128" spans="1:6" x14ac:dyDescent="0.4">
      <c r="A128" s="2">
        <v>45404</v>
      </c>
      <c r="B128" s="1">
        <v>524.74236111111099</v>
      </c>
      <c r="C128" s="1">
        <v>19.298888888888801</v>
      </c>
      <c r="D128" s="1">
        <v>78.669097222222206</v>
      </c>
      <c r="E128" s="1">
        <v>20.1845833333333</v>
      </c>
      <c r="F128" s="1">
        <v>20.3947222222222</v>
      </c>
    </row>
    <row r="129" spans="1:6" x14ac:dyDescent="0.4">
      <c r="A129" s="2">
        <v>45405</v>
      </c>
      <c r="B129" s="1"/>
      <c r="C129" s="1"/>
      <c r="D129" s="1"/>
      <c r="E129" s="1"/>
      <c r="F129" s="1"/>
    </row>
    <row r="130" spans="1:6" x14ac:dyDescent="0.4">
      <c r="A130" s="2"/>
      <c r="B130" s="1"/>
      <c r="C130" s="1"/>
      <c r="D130" s="1"/>
      <c r="E130" s="1"/>
      <c r="F130" s="1"/>
    </row>
    <row r="131" spans="1:6" x14ac:dyDescent="0.4">
      <c r="A131" s="2"/>
      <c r="B131" s="1"/>
      <c r="C131" s="1"/>
      <c r="D131" s="1"/>
      <c r="E131" s="1"/>
      <c r="F131" s="1"/>
    </row>
    <row r="132" spans="1:6" x14ac:dyDescent="0.4">
      <c r="A132" s="2"/>
      <c r="B132" s="1"/>
      <c r="C132" s="1"/>
      <c r="D132" s="1"/>
      <c r="E132" s="1"/>
      <c r="F132" s="1"/>
    </row>
    <row r="133" spans="1:6" x14ac:dyDescent="0.4">
      <c r="A133" s="2"/>
      <c r="B133" s="1"/>
      <c r="C133" s="1"/>
      <c r="D133" s="1"/>
      <c r="E133" s="1"/>
      <c r="F133" s="1"/>
    </row>
    <row r="134" spans="1:6" x14ac:dyDescent="0.4">
      <c r="A134" s="2"/>
      <c r="B134" s="1"/>
      <c r="C134" s="1"/>
      <c r="D134" s="1"/>
      <c r="E134" s="1"/>
      <c r="F134" s="1"/>
    </row>
    <row r="135" spans="1:6" x14ac:dyDescent="0.4">
      <c r="A135" s="2"/>
      <c r="B135" s="1"/>
      <c r="C135" s="1"/>
      <c r="D135" s="1"/>
      <c r="E135" s="1"/>
      <c r="F135" s="1"/>
    </row>
    <row r="136" spans="1:6" x14ac:dyDescent="0.4">
      <c r="A136" s="2"/>
      <c r="B136" s="1"/>
      <c r="C136" s="1"/>
      <c r="D136" s="1"/>
      <c r="E136" s="1"/>
      <c r="F136" s="1"/>
    </row>
    <row r="137" spans="1:6" x14ac:dyDescent="0.4">
      <c r="A137" s="2"/>
      <c r="B137" s="1"/>
      <c r="C137" s="1"/>
      <c r="D137" s="1"/>
      <c r="E137" s="1"/>
      <c r="F137" s="1"/>
    </row>
    <row r="138" spans="1:6" x14ac:dyDescent="0.4">
      <c r="A138" s="2"/>
      <c r="B138" s="1"/>
      <c r="C138" s="1"/>
      <c r="D138" s="1"/>
      <c r="E138" s="1"/>
      <c r="F138" s="1"/>
    </row>
    <row r="139" spans="1:6" x14ac:dyDescent="0.4">
      <c r="A139" s="2"/>
      <c r="B139" s="1"/>
      <c r="C139" s="1"/>
      <c r="D139" s="1"/>
      <c r="E139" s="1"/>
      <c r="F139" s="1"/>
    </row>
    <row r="140" spans="1:6" x14ac:dyDescent="0.4">
      <c r="A140" s="2"/>
      <c r="B140" s="1"/>
      <c r="C140" s="1"/>
      <c r="D140" s="1"/>
      <c r="E140" s="1"/>
      <c r="F140" s="1"/>
    </row>
    <row r="141" spans="1:6" x14ac:dyDescent="0.4">
      <c r="A141" s="2"/>
      <c r="B141" s="1"/>
      <c r="C141" s="1"/>
      <c r="D141" s="1"/>
      <c r="E141" s="1"/>
      <c r="F141" s="1"/>
    </row>
    <row r="142" spans="1:6" x14ac:dyDescent="0.4">
      <c r="A142" s="2"/>
      <c r="B142" s="1"/>
      <c r="C142" s="1"/>
      <c r="D142" s="1"/>
      <c r="E142" s="1"/>
      <c r="F142" s="1"/>
    </row>
    <row r="143" spans="1:6" x14ac:dyDescent="0.4">
      <c r="A143" s="2"/>
      <c r="B143" s="1"/>
      <c r="C143" s="1"/>
      <c r="D143" s="1"/>
      <c r="E143" s="1"/>
      <c r="F143" s="1"/>
    </row>
    <row r="144" spans="1:6" x14ac:dyDescent="0.4">
      <c r="A144" s="2"/>
      <c r="B144" s="1"/>
      <c r="C144" s="1"/>
      <c r="D144" s="1"/>
      <c r="E144" s="1"/>
      <c r="F144" s="1"/>
    </row>
    <row r="145" spans="1:6" x14ac:dyDescent="0.4">
      <c r="A145" s="2"/>
      <c r="B145" s="1"/>
      <c r="C145" s="1"/>
      <c r="D145" s="1"/>
      <c r="E145" s="1"/>
      <c r="F145" s="1"/>
    </row>
    <row r="146" spans="1:6" x14ac:dyDescent="0.4">
      <c r="A146" s="2"/>
      <c r="B146" s="1"/>
      <c r="C146" s="1"/>
      <c r="D146" s="1"/>
      <c r="E146" s="1"/>
      <c r="F146" s="1"/>
    </row>
    <row r="147" spans="1:6" x14ac:dyDescent="0.4">
      <c r="A147" s="2"/>
      <c r="B147" s="1"/>
      <c r="C147" s="1"/>
      <c r="D147" s="1"/>
      <c r="E147" s="1"/>
      <c r="F147" s="1"/>
    </row>
    <row r="148" spans="1:6" x14ac:dyDescent="0.4">
      <c r="A148" s="2"/>
      <c r="B148" s="1"/>
      <c r="C148" s="1"/>
      <c r="D148" s="1"/>
      <c r="E148" s="1"/>
      <c r="F148" s="1"/>
    </row>
    <row r="149" spans="1:6" x14ac:dyDescent="0.4">
      <c r="A149" s="2"/>
      <c r="B149" s="1"/>
      <c r="C149" s="1"/>
      <c r="D149" s="1"/>
      <c r="E149" s="1"/>
      <c r="F149" s="1"/>
    </row>
    <row r="150" spans="1:6" x14ac:dyDescent="0.4">
      <c r="A150" s="2"/>
      <c r="B150" s="1"/>
      <c r="C150" s="1"/>
      <c r="D150" s="1"/>
      <c r="E150" s="1"/>
      <c r="F150" s="1"/>
    </row>
    <row r="151" spans="1:6" x14ac:dyDescent="0.4">
      <c r="A151" s="2"/>
      <c r="B151" s="1"/>
      <c r="C151" s="1"/>
      <c r="D151" s="1"/>
      <c r="E151" s="1"/>
      <c r="F151" s="1"/>
    </row>
    <row r="152" spans="1:6" x14ac:dyDescent="0.4">
      <c r="A152" s="2"/>
      <c r="B152" s="1"/>
      <c r="C152" s="1"/>
      <c r="D152" s="1"/>
      <c r="E152" s="1"/>
      <c r="F152" s="1"/>
    </row>
    <row r="153" spans="1:6" x14ac:dyDescent="0.4">
      <c r="A153" s="2"/>
      <c r="B153" s="1"/>
      <c r="C153" s="1"/>
      <c r="D153" s="1"/>
      <c r="E153" s="1"/>
      <c r="F153" s="1"/>
    </row>
    <row r="154" spans="1:6" x14ac:dyDescent="0.4">
      <c r="A154" s="2"/>
      <c r="B154" s="1"/>
      <c r="C154" s="1"/>
      <c r="D154" s="1"/>
      <c r="E154" s="1"/>
      <c r="F154" s="1"/>
    </row>
    <row r="155" spans="1:6" x14ac:dyDescent="0.4">
      <c r="A155" s="2"/>
      <c r="B155" s="1"/>
      <c r="C155" s="1"/>
      <c r="D155" s="1"/>
      <c r="E155" s="1"/>
      <c r="F155" s="1"/>
    </row>
    <row r="156" spans="1:6" x14ac:dyDescent="0.4">
      <c r="A156" s="2"/>
      <c r="B156" s="1"/>
      <c r="C156" s="1"/>
      <c r="D156" s="1"/>
      <c r="E156" s="1"/>
      <c r="F156" s="1"/>
    </row>
    <row r="157" spans="1:6" x14ac:dyDescent="0.4">
      <c r="A157" s="2"/>
      <c r="B157" s="1"/>
      <c r="C157" s="1"/>
      <c r="D157" s="1"/>
      <c r="E157" s="1"/>
      <c r="F157" s="1"/>
    </row>
    <row r="158" spans="1:6" x14ac:dyDescent="0.4">
      <c r="A158" s="2"/>
      <c r="B158" s="1"/>
      <c r="C158" s="1"/>
      <c r="D158" s="1"/>
      <c r="E158" s="1"/>
      <c r="F158" s="1"/>
    </row>
    <row r="159" spans="1:6" x14ac:dyDescent="0.4">
      <c r="A159" s="2"/>
      <c r="B159" s="1"/>
      <c r="C159" s="1"/>
      <c r="D159" s="1"/>
      <c r="E159" s="1"/>
      <c r="F159" s="1"/>
    </row>
    <row r="160" spans="1:6" x14ac:dyDescent="0.4">
      <c r="A160" s="2"/>
      <c r="B160" s="1"/>
      <c r="C160" s="1"/>
      <c r="D160" s="1"/>
      <c r="E160" s="1"/>
      <c r="F160" s="1"/>
    </row>
    <row r="161" spans="1:6" x14ac:dyDescent="0.4">
      <c r="A161" s="2"/>
      <c r="B161" s="1"/>
      <c r="C161" s="1"/>
      <c r="D161" s="1"/>
      <c r="E161" s="1"/>
      <c r="F161" s="1"/>
    </row>
    <row r="162" spans="1:6" x14ac:dyDescent="0.4">
      <c r="A162" s="2"/>
      <c r="B162" s="1"/>
      <c r="C162" s="1"/>
      <c r="D162" s="1"/>
      <c r="E162" s="1"/>
      <c r="F162" s="1"/>
    </row>
    <row r="163" spans="1:6" x14ac:dyDescent="0.4">
      <c r="A163" s="2"/>
      <c r="B163" s="1"/>
      <c r="C163" s="1"/>
      <c r="D163" s="1"/>
      <c r="E163" s="1"/>
      <c r="F163" s="1"/>
    </row>
  </sheetData>
  <mergeCells count="4">
    <mergeCell ref="H60:I60"/>
    <mergeCell ref="H61:H65"/>
    <mergeCell ref="H82:I82"/>
    <mergeCell ref="H83:H8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気温欠測部を気象庁データで代用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多佳留</dc:creator>
  <cp:lastModifiedBy>加納 多佳留</cp:lastModifiedBy>
  <dcterms:created xsi:type="dcterms:W3CDTF">2024-03-12T00:56:24Z</dcterms:created>
  <dcterms:modified xsi:type="dcterms:W3CDTF">2024-04-25T04:48:11Z</dcterms:modified>
</cp:coreProperties>
</file>