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eorgi\Desktop\Учебни материали\Въведение в информатиката\Упражнения\"/>
    </mc:Choice>
  </mc:AlternateContent>
  <bookViews>
    <workbookView xWindow="0" yWindow="0" windowWidth="28800" windowHeight="12300" activeTab="2"/>
  </bookViews>
  <sheets>
    <sheet name="Работна заплата" sheetId="1" r:id="rId1"/>
    <sheet name="Работен лист" sheetId="3" r:id="rId2"/>
    <sheet name="Продажби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2" l="1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N4" i="2"/>
  <c r="M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J11" i="3"/>
  <c r="J10" i="3"/>
  <c r="J9" i="3"/>
  <c r="G10" i="1"/>
  <c r="G13" i="1"/>
  <c r="G12" i="1"/>
  <c r="G11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>
  <authors>
    <author>Mushmorok</author>
  </authors>
  <commentList>
    <comment ref="J9" authorId="0" shapeId="0">
      <text>
        <r>
          <rPr>
            <sz val="9"/>
            <color indexed="81"/>
            <rFont val="Tahoma"/>
            <family val="2"/>
            <charset val="204"/>
          </rPr>
          <t>Сметнете средната стойност на заплатата</t>
        </r>
      </text>
    </comment>
    <comment ref="J10" authorId="0" shapeId="0">
      <text>
        <r>
          <rPr>
            <sz val="9"/>
            <color indexed="81"/>
            <rFont val="Tahoma"/>
            <family val="2"/>
            <charset val="204"/>
          </rPr>
          <t>Изведете максималната заплатата</t>
        </r>
      </text>
    </comment>
    <comment ref="J11" authorId="0" shapeId="0">
      <text>
        <r>
          <rPr>
            <sz val="9"/>
            <color indexed="81"/>
            <rFont val="Tahoma"/>
            <family val="2"/>
            <charset val="204"/>
          </rPr>
          <t>Изведете минималната заплатата</t>
        </r>
      </text>
    </comment>
  </commentList>
</comments>
</file>

<file path=xl/comments2.xml><?xml version="1.0" encoding="utf-8"?>
<comments xmlns="http://schemas.openxmlformats.org/spreadsheetml/2006/main">
  <authors>
    <author>Mushmorok</author>
  </authors>
  <commentList>
    <comment ref="D4" authorId="0" shapeId="0">
      <text>
        <r>
          <rPr>
            <sz val="9"/>
            <color indexed="81"/>
            <rFont val="Tahoma"/>
            <family val="2"/>
            <charset val="204"/>
          </rPr>
          <t>Направете формата на стойностите в тази колона 55,55 лв</t>
        </r>
      </text>
    </comment>
    <comment ref="F4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4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4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4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M4" authorId="0" shapeId="0">
      <text>
        <r>
          <rPr>
            <sz val="9"/>
            <color indexed="81"/>
            <rFont val="Tahoma"/>
            <family val="2"/>
            <charset val="204"/>
          </rPr>
          <t>Напишете датата във
формат 11.11.2015 г.</t>
        </r>
      </text>
    </comment>
    <comment ref="N4" authorId="0" shapeId="0">
      <text>
        <r>
          <rPr>
            <sz val="9"/>
            <color indexed="81"/>
            <rFont val="Tahoma"/>
            <family val="2"/>
            <charset val="204"/>
          </rPr>
          <t>Изчислете сумата на общата цена с ДДС</t>
        </r>
      </text>
    </comment>
    <comment ref="P4" authorId="0" shapeId="0">
      <text>
        <r>
          <rPr>
            <sz val="9"/>
            <color indexed="81"/>
            <rFont val="Tahoma"/>
            <family val="2"/>
            <charset val="204"/>
          </rPr>
          <t>Направете формата на стойностите в тази колона 55,55 лв.</t>
        </r>
      </text>
    </comment>
    <comment ref="Q4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5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5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5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5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5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6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6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6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6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6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7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7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7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7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7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8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8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8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9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9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9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9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9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0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0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0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0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0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1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1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1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1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1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2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2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2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2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2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3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3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3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3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3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4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4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4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4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4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5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5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5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5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5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6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6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6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6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6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7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7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7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7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7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8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8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8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8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8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19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19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19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19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19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20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20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20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20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20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21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21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21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21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21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22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22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22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22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22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  <comment ref="F23" authorId="0" shapeId="0">
      <text>
        <r>
          <rPr>
            <sz val="9"/>
            <color indexed="81"/>
            <rFont val="Tahoma"/>
            <family val="2"/>
            <charset val="204"/>
          </rPr>
          <t>Умножете единичната цена по количеството.
Направете формата на стойностите в тази колона 55,55 лв.</t>
        </r>
      </text>
    </comment>
    <comment ref="G23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с ДДС, като умножите общата цена по 0,2 (Използвайте абсолютния адрес на клетката K4) и прибавете резултата към общата цена.</t>
        </r>
      </text>
    </comment>
    <comment ref="H23" authorId="0" shapeId="0">
      <text>
        <r>
          <rPr>
            <sz val="9"/>
            <color indexed="81"/>
            <rFont val="Tahoma"/>
            <family val="2"/>
            <charset val="204"/>
          </rPr>
          <t>Изчислете цената на отстъпката като умножите цената с ДДС по 15% отстъпка, като използвате абсолютен адрес на клетката K7</t>
        </r>
      </text>
    </comment>
    <comment ref="I23" authorId="0" shapeId="0">
      <text>
        <r>
          <rPr>
            <sz val="9"/>
            <color indexed="81"/>
            <rFont val="Tahoma"/>
            <family val="2"/>
            <charset val="204"/>
          </rPr>
          <t>Извадете от цената с ДДС стойността на отстъоката</t>
        </r>
      </text>
    </comment>
    <comment ref="Q23" authorId="0" shapeId="0">
      <text>
        <r>
          <rPr>
            <sz val="9"/>
            <color indexed="81"/>
            <rFont val="Tahoma"/>
            <family val="2"/>
            <charset val="204"/>
          </rPr>
          <t>Закръглете стойностите до 1 знак след десетичната запетая</t>
        </r>
      </text>
    </comment>
  </commentList>
</comments>
</file>

<file path=xl/sharedStrings.xml><?xml version="1.0" encoding="utf-8"?>
<sst xmlns="http://schemas.openxmlformats.org/spreadsheetml/2006/main" count="67" uniqueCount="52">
  <si>
    <t>Работна заплата</t>
  </si>
  <si>
    <t>№</t>
  </si>
  <si>
    <t>Служител</t>
  </si>
  <si>
    <t>Работни дни/бр.</t>
  </si>
  <si>
    <t>Заплащане за 1 ден</t>
  </si>
  <si>
    <t>Позиция</t>
  </si>
  <si>
    <t>Синдикат/ такса</t>
  </si>
  <si>
    <t>Общо/ за месец</t>
  </si>
  <si>
    <t>Иван Иванов</t>
  </si>
  <si>
    <t>Деян Илиев</t>
  </si>
  <si>
    <t>Станислав Стоянов</t>
  </si>
  <si>
    <t>Михаил Киров</t>
  </si>
  <si>
    <t>Петър Деянов</t>
  </si>
  <si>
    <t>Свилен Костадинов</t>
  </si>
  <si>
    <t>Красимир Минев</t>
  </si>
  <si>
    <t>Денислав Пенчев</t>
  </si>
  <si>
    <t>Боян Димитров</t>
  </si>
  <si>
    <t>Ивелина Илиева</t>
  </si>
  <si>
    <t>Управител</t>
  </si>
  <si>
    <t>Консултант</t>
  </si>
  <si>
    <t>Заместник</t>
  </si>
  <si>
    <t>Касиер</t>
  </si>
  <si>
    <t>Санитар</t>
  </si>
  <si>
    <t>Охрана</t>
  </si>
  <si>
    <t>Техник</t>
  </si>
  <si>
    <t>Счетоводител</t>
  </si>
  <si>
    <t>Дата</t>
  </si>
  <si>
    <t>Продукт</t>
  </si>
  <si>
    <t>Единична цена</t>
  </si>
  <si>
    <t>Количество</t>
  </si>
  <si>
    <t>Цена/общо</t>
  </si>
  <si>
    <t>Цена с ДДС</t>
  </si>
  <si>
    <t>ДДС</t>
  </si>
  <si>
    <t>сол</t>
  </si>
  <si>
    <t>захар</t>
  </si>
  <si>
    <t>брашно</t>
  </si>
  <si>
    <t>ориз</t>
  </si>
  <si>
    <t>хляб</t>
  </si>
  <si>
    <t>пуканки</t>
  </si>
  <si>
    <t>оцет</t>
  </si>
  <si>
    <t>бира</t>
  </si>
  <si>
    <t>ванилия</t>
  </si>
  <si>
    <t>канела</t>
  </si>
  <si>
    <t>шоколад</t>
  </si>
  <si>
    <t>сладолед</t>
  </si>
  <si>
    <t>Общ разход</t>
  </si>
  <si>
    <t>Средно:</t>
  </si>
  <si>
    <t>Максимално</t>
  </si>
  <si>
    <t>Минимално</t>
  </si>
  <si>
    <t>Отстъпка</t>
  </si>
  <si>
    <t>Крайна цена</t>
  </si>
  <si>
    <t>Продажби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</si>
</sst>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лв.&quot;"/>
    <numFmt numFmtId="165" formatCode="#,##0.00\ &quot;лв.&quot;"/>
    <numFmt numFmtId="166" formatCode="dd\.mm\.yyyy\ &quot;г.&quot;;@"/>
    <numFmt numFmtId="167" formatCode="#,##0.0\ &quot;лв.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7" xfId="0" applyBorder="1"/>
    <xf numFmtId="9" fontId="0" fillId="0" borderId="1" xfId="0" applyNumberFormat="1" applyBorder="1"/>
    <xf numFmtId="0" fontId="0" fillId="0" borderId="1" xfId="0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65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7" fontId="0" fillId="0" borderId="1" xfId="0" applyNumberForma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03" workbookViewId="0">
      <selection activeCell="K12" sqref="K12"/>
    </sheetView>
  </sheetViews>
  <sheetFormatPr defaultColWidth="8.85546875" defaultRowHeight="15" x14ac:dyDescent="0.25"/>
  <cols>
    <col min="1" max="1" width="3.7109375" customWidth="1"/>
    <col min="2" max="2" width="19" bestFit="1" customWidth="1"/>
    <col min="3" max="3" width="14" bestFit="1" customWidth="1"/>
    <col min="5" max="5" width="11.140625" customWidth="1"/>
    <col min="6" max="6" width="10.28515625" customWidth="1"/>
    <col min="9" max="9" width="9.42578125" customWidth="1"/>
  </cols>
  <sheetData>
    <row r="1" spans="1:7" ht="16.5" thickBot="1" x14ac:dyDescent="0.3">
      <c r="A1" s="19" t="s">
        <v>0</v>
      </c>
      <c r="B1" s="20"/>
      <c r="C1" s="20"/>
      <c r="D1" s="20"/>
      <c r="E1" s="20"/>
      <c r="F1" s="20"/>
      <c r="G1" s="21"/>
    </row>
    <row r="2" spans="1:7" ht="15.75" x14ac:dyDescent="0.25">
      <c r="A2" s="22"/>
      <c r="B2" s="22"/>
      <c r="C2" s="22"/>
      <c r="D2" s="22"/>
      <c r="E2" s="22"/>
      <c r="F2" s="22"/>
      <c r="G2" s="22"/>
    </row>
    <row r="3" spans="1:7" ht="47.25" x14ac:dyDescent="0.25">
      <c r="A3" s="12" t="s">
        <v>1</v>
      </c>
      <c r="B3" s="12" t="s">
        <v>2</v>
      </c>
      <c r="C3" s="12" t="s">
        <v>5</v>
      </c>
      <c r="D3" s="12" t="s">
        <v>3</v>
      </c>
      <c r="E3" s="12" t="s">
        <v>4</v>
      </c>
      <c r="F3" s="12" t="s">
        <v>6</v>
      </c>
      <c r="G3" s="12" t="s">
        <v>7</v>
      </c>
    </row>
    <row r="4" spans="1:7" ht="15.75" x14ac:dyDescent="0.25">
      <c r="A4" s="6">
        <v>1</v>
      </c>
      <c r="B4" s="6" t="s">
        <v>8</v>
      </c>
      <c r="C4" s="6" t="s">
        <v>18</v>
      </c>
      <c r="D4" s="6">
        <v>22</v>
      </c>
      <c r="E4" s="7">
        <v>50</v>
      </c>
      <c r="F4" s="7">
        <v>2</v>
      </c>
      <c r="G4" s="13">
        <f>D4*E4-F4</f>
        <v>1098</v>
      </c>
    </row>
    <row r="5" spans="1:7" ht="15.75" x14ac:dyDescent="0.25">
      <c r="A5" s="6">
        <v>2</v>
      </c>
      <c r="B5" s="6" t="s">
        <v>9</v>
      </c>
      <c r="C5" s="6" t="s">
        <v>20</v>
      </c>
      <c r="D5" s="6">
        <v>21</v>
      </c>
      <c r="E5" s="7">
        <v>30</v>
      </c>
      <c r="F5" s="7">
        <v>2</v>
      </c>
      <c r="G5" s="13">
        <f t="shared" ref="G5:G13" si="0">D5*E5-F5</f>
        <v>628</v>
      </c>
    </row>
    <row r="6" spans="1:7" ht="15.75" x14ac:dyDescent="0.25">
      <c r="A6" s="6">
        <v>3</v>
      </c>
      <c r="B6" s="6" t="s">
        <v>10</v>
      </c>
      <c r="C6" s="6" t="s">
        <v>19</v>
      </c>
      <c r="D6" s="6">
        <v>19</v>
      </c>
      <c r="E6" s="7">
        <v>25</v>
      </c>
      <c r="F6" s="7">
        <v>2</v>
      </c>
      <c r="G6" s="13">
        <f t="shared" si="0"/>
        <v>473</v>
      </c>
    </row>
    <row r="7" spans="1:7" ht="15.75" x14ac:dyDescent="0.25">
      <c r="A7" s="6">
        <v>4</v>
      </c>
      <c r="B7" s="6" t="s">
        <v>11</v>
      </c>
      <c r="C7" s="6" t="s">
        <v>21</v>
      </c>
      <c r="D7" s="6">
        <v>22</v>
      </c>
      <c r="E7" s="7">
        <v>23</v>
      </c>
      <c r="F7" s="7">
        <v>2</v>
      </c>
      <c r="G7" s="13">
        <f t="shared" si="0"/>
        <v>504</v>
      </c>
    </row>
    <row r="8" spans="1:7" ht="15.75" x14ac:dyDescent="0.25">
      <c r="A8" s="6">
        <v>5</v>
      </c>
      <c r="B8" s="6" t="s">
        <v>12</v>
      </c>
      <c r="C8" s="6" t="s">
        <v>21</v>
      </c>
      <c r="D8" s="6">
        <v>25</v>
      </c>
      <c r="E8" s="7">
        <v>23</v>
      </c>
      <c r="F8" s="7">
        <v>2</v>
      </c>
      <c r="G8" s="13">
        <f t="shared" si="0"/>
        <v>573</v>
      </c>
    </row>
    <row r="9" spans="1:7" ht="15.75" x14ac:dyDescent="0.25">
      <c r="A9" s="6">
        <v>6</v>
      </c>
      <c r="B9" s="6" t="s">
        <v>17</v>
      </c>
      <c r="C9" s="6" t="s">
        <v>21</v>
      </c>
      <c r="D9" s="6">
        <v>15</v>
      </c>
      <c r="E9" s="7">
        <v>23</v>
      </c>
      <c r="F9" s="7">
        <v>0</v>
      </c>
      <c r="G9" s="13">
        <f t="shared" si="0"/>
        <v>345</v>
      </c>
    </row>
    <row r="10" spans="1:7" ht="15.75" x14ac:dyDescent="0.25">
      <c r="A10" s="6">
        <v>7</v>
      </c>
      <c r="B10" s="6" t="s">
        <v>14</v>
      </c>
      <c r="C10" s="6" t="s">
        <v>22</v>
      </c>
      <c r="D10" s="6">
        <v>18</v>
      </c>
      <c r="E10" s="7">
        <v>20</v>
      </c>
      <c r="F10" s="7">
        <v>2</v>
      </c>
      <c r="G10" s="13">
        <f>D10*E10-F10</f>
        <v>358</v>
      </c>
    </row>
    <row r="11" spans="1:7" ht="15.75" x14ac:dyDescent="0.25">
      <c r="A11" s="6">
        <v>8</v>
      </c>
      <c r="B11" s="6" t="s">
        <v>15</v>
      </c>
      <c r="C11" s="6" t="s">
        <v>23</v>
      </c>
      <c r="D11" s="6">
        <v>22</v>
      </c>
      <c r="E11" s="7">
        <v>20</v>
      </c>
      <c r="F11" s="7">
        <v>0</v>
      </c>
      <c r="G11" s="13">
        <f t="shared" si="0"/>
        <v>440</v>
      </c>
    </row>
    <row r="12" spans="1:7" ht="15.75" x14ac:dyDescent="0.25">
      <c r="A12" s="6">
        <v>9</v>
      </c>
      <c r="B12" s="6" t="s">
        <v>16</v>
      </c>
      <c r="C12" s="6" t="s">
        <v>24</v>
      </c>
      <c r="D12" s="6">
        <v>8</v>
      </c>
      <c r="E12" s="7">
        <v>20</v>
      </c>
      <c r="F12" s="7">
        <v>0</v>
      </c>
      <c r="G12" s="13">
        <f t="shared" si="0"/>
        <v>160</v>
      </c>
    </row>
    <row r="13" spans="1:7" ht="15.75" x14ac:dyDescent="0.25">
      <c r="A13" s="6">
        <v>10</v>
      </c>
      <c r="B13" s="6" t="s">
        <v>13</v>
      </c>
      <c r="C13" s="6" t="s">
        <v>25</v>
      </c>
      <c r="D13" s="6">
        <v>22</v>
      </c>
      <c r="E13" s="7">
        <v>35</v>
      </c>
      <c r="F13" s="7">
        <v>2</v>
      </c>
      <c r="G13" s="13">
        <f t="shared" si="0"/>
        <v>768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9:J11"/>
  <sheetViews>
    <sheetView workbookViewId="0">
      <selection activeCell="L11" sqref="L11"/>
    </sheetView>
  </sheetViews>
  <sheetFormatPr defaultColWidth="8.85546875" defaultRowHeight="15" x14ac:dyDescent="0.25"/>
  <cols>
    <col min="9" max="9" width="13.85546875" customWidth="1"/>
  </cols>
  <sheetData>
    <row r="9" spans="9:10" x14ac:dyDescent="0.25">
      <c r="I9" s="11" t="s">
        <v>46</v>
      </c>
      <c r="J9" s="1">
        <f>AVERAGE('Работна заплата'!G4:G13)</f>
        <v>534.70000000000005</v>
      </c>
    </row>
    <row r="10" spans="9:10" x14ac:dyDescent="0.25">
      <c r="I10" s="11" t="s">
        <v>47</v>
      </c>
      <c r="J10" s="1">
        <f>MAX('Работна заплата'!G4:G13)</f>
        <v>1098</v>
      </c>
    </row>
    <row r="11" spans="9:10" x14ac:dyDescent="0.25">
      <c r="I11" s="11" t="s">
        <v>48</v>
      </c>
      <c r="J11" s="1">
        <f>MIN('Работна заплата'!G4:G13)</f>
        <v>160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S6" sqref="S6"/>
    </sheetView>
  </sheetViews>
  <sheetFormatPr defaultColWidth="8.85546875" defaultRowHeight="15" x14ac:dyDescent="0.25"/>
  <cols>
    <col min="1" max="1" width="3.28515625" bestFit="1" customWidth="1"/>
    <col min="2" max="2" width="9.140625" bestFit="1" customWidth="1"/>
    <col min="3" max="3" width="9.7109375" bestFit="1" customWidth="1"/>
    <col min="4" max="4" width="9.85546875" style="16" customWidth="1"/>
    <col min="5" max="5" width="10.42578125" bestFit="1" customWidth="1"/>
    <col min="6" max="6" width="10.5703125" bestFit="1" customWidth="1"/>
    <col min="7" max="7" width="11.42578125" style="16" bestFit="1" customWidth="1"/>
    <col min="8" max="8" width="8.7109375" bestFit="1" customWidth="1"/>
    <col min="9" max="9" width="9.7109375" bestFit="1" customWidth="1"/>
    <col min="11" max="11" width="9.85546875" customWidth="1"/>
    <col min="13" max="13" width="11.85546875" bestFit="1" customWidth="1"/>
    <col min="14" max="14" width="11.140625" bestFit="1" customWidth="1"/>
    <col min="16" max="16" width="9.85546875" style="16" bestFit="1" customWidth="1"/>
    <col min="17" max="17" width="11.140625" customWidth="1"/>
  </cols>
  <sheetData>
    <row r="1" spans="1:17" x14ac:dyDescent="0.25">
      <c r="A1" s="23" t="s">
        <v>51</v>
      </c>
      <c r="B1" s="24"/>
      <c r="C1" s="24"/>
      <c r="D1" s="24"/>
      <c r="E1" s="24"/>
      <c r="F1" s="24"/>
      <c r="G1" s="24"/>
      <c r="H1" s="24"/>
      <c r="I1" s="24"/>
    </row>
    <row r="2" spans="1:17" ht="15.75" thickBot="1" x14ac:dyDescent="0.3">
      <c r="A2" s="25"/>
      <c r="B2" s="26"/>
      <c r="C2" s="26"/>
      <c r="D2" s="26"/>
      <c r="E2" s="26"/>
      <c r="F2" s="26"/>
      <c r="G2" s="26"/>
      <c r="H2" s="26"/>
      <c r="I2" s="26"/>
    </row>
    <row r="3" spans="1:17" ht="31.5" customHeight="1" x14ac:dyDescent="0.25">
      <c r="A3" s="8" t="s">
        <v>1</v>
      </c>
      <c r="B3" s="9" t="s">
        <v>26</v>
      </c>
      <c r="C3" s="9" t="s">
        <v>27</v>
      </c>
      <c r="D3" s="14" t="s">
        <v>28</v>
      </c>
      <c r="E3" s="9" t="s">
        <v>29</v>
      </c>
      <c r="F3" s="9" t="s">
        <v>30</v>
      </c>
      <c r="G3" s="14" t="s">
        <v>31</v>
      </c>
      <c r="H3" s="10" t="s">
        <v>49</v>
      </c>
      <c r="I3" s="10" t="s">
        <v>50</v>
      </c>
      <c r="K3" s="10" t="s">
        <v>32</v>
      </c>
      <c r="M3" s="9" t="s">
        <v>26</v>
      </c>
      <c r="N3" s="9" t="s">
        <v>45</v>
      </c>
      <c r="P3" s="14" t="s">
        <v>28</v>
      </c>
      <c r="Q3" s="9" t="s">
        <v>28</v>
      </c>
    </row>
    <row r="4" spans="1:17" ht="15.75" thickBot="1" x14ac:dyDescent="0.3">
      <c r="A4" s="1">
        <v>1</v>
      </c>
      <c r="B4" s="2">
        <v>41081</v>
      </c>
      <c r="C4" s="1" t="s">
        <v>33</v>
      </c>
      <c r="D4" s="15">
        <v>0.85</v>
      </c>
      <c r="E4" s="1">
        <v>23</v>
      </c>
      <c r="F4" s="15">
        <f>D4*E4</f>
        <v>19.55</v>
      </c>
      <c r="G4" s="15">
        <f>(F4*$K$4)+F4</f>
        <v>23.46</v>
      </c>
      <c r="H4" s="15">
        <f>G4*$K$7</f>
        <v>3.5190000000000001</v>
      </c>
      <c r="I4" s="15">
        <f>G4-H4</f>
        <v>19.941000000000003</v>
      </c>
      <c r="K4" s="3">
        <v>0.2</v>
      </c>
      <c r="M4" s="17">
        <f ca="1">TODAY()</f>
        <v>43373</v>
      </c>
      <c r="N4" s="15">
        <f>SUM(G4:G23)</f>
        <v>1038.636</v>
      </c>
      <c r="P4" s="15">
        <v>0.85</v>
      </c>
      <c r="Q4" s="18">
        <f>ROUND(P4,1)</f>
        <v>0.9</v>
      </c>
    </row>
    <row r="5" spans="1:17" ht="15.75" thickBot="1" x14ac:dyDescent="0.3">
      <c r="A5" s="1">
        <v>2</v>
      </c>
      <c r="B5" s="2">
        <v>41081</v>
      </c>
      <c r="C5" s="1" t="s">
        <v>34</v>
      </c>
      <c r="D5" s="15">
        <v>2.15</v>
      </c>
      <c r="E5" s="1">
        <v>33</v>
      </c>
      <c r="F5" s="15">
        <f t="shared" ref="F5:F23" si="0">D5*E5</f>
        <v>70.95</v>
      </c>
      <c r="G5" s="15">
        <f t="shared" ref="G5:G23" si="1">(F5*$K$4)+F5</f>
        <v>85.14</v>
      </c>
      <c r="H5" s="15">
        <f t="shared" ref="H5:H23" si="2">G5*$K$7</f>
        <v>12.770999999999999</v>
      </c>
      <c r="I5" s="15">
        <f t="shared" ref="I5:I23" si="3">G5-H5</f>
        <v>72.369</v>
      </c>
      <c r="P5" s="15">
        <v>2.15</v>
      </c>
      <c r="Q5" s="18">
        <f t="shared" ref="Q5:Q23" si="4">ROUND(P5,1)</f>
        <v>2.2000000000000002</v>
      </c>
    </row>
    <row r="6" spans="1:17" ht="14.25" customHeight="1" x14ac:dyDescent="0.25">
      <c r="A6" s="1">
        <v>3</v>
      </c>
      <c r="B6" s="2">
        <v>41081</v>
      </c>
      <c r="C6" s="1" t="s">
        <v>35</v>
      </c>
      <c r="D6" s="15">
        <v>1.45</v>
      </c>
      <c r="E6" s="1">
        <v>24</v>
      </c>
      <c r="F6" s="15">
        <f t="shared" si="0"/>
        <v>34.799999999999997</v>
      </c>
      <c r="G6" s="15">
        <f t="shared" si="1"/>
        <v>41.76</v>
      </c>
      <c r="H6" s="15">
        <f t="shared" si="2"/>
        <v>6.2639999999999993</v>
      </c>
      <c r="I6" s="15">
        <f t="shared" si="3"/>
        <v>35.495999999999995</v>
      </c>
      <c r="K6" s="10" t="s">
        <v>49</v>
      </c>
      <c r="P6" s="15">
        <v>1.45</v>
      </c>
      <c r="Q6" s="18">
        <f t="shared" si="4"/>
        <v>1.5</v>
      </c>
    </row>
    <row r="7" spans="1:17" x14ac:dyDescent="0.25">
      <c r="A7" s="1">
        <v>4</v>
      </c>
      <c r="B7" s="2">
        <v>41081</v>
      </c>
      <c r="C7" s="1" t="s">
        <v>36</v>
      </c>
      <c r="D7" s="15">
        <v>1.25</v>
      </c>
      <c r="E7" s="1">
        <v>12</v>
      </c>
      <c r="F7" s="15">
        <f t="shared" si="0"/>
        <v>15</v>
      </c>
      <c r="G7" s="15">
        <f t="shared" si="1"/>
        <v>18</v>
      </c>
      <c r="H7" s="15">
        <f t="shared" si="2"/>
        <v>2.6999999999999997</v>
      </c>
      <c r="I7" s="15">
        <f t="shared" si="3"/>
        <v>15.3</v>
      </c>
      <c r="K7" s="4">
        <v>0.15</v>
      </c>
      <c r="P7" s="15">
        <v>1.25</v>
      </c>
      <c r="Q7" s="18">
        <f t="shared" si="4"/>
        <v>1.3</v>
      </c>
    </row>
    <row r="8" spans="1:17" x14ac:dyDescent="0.25">
      <c r="A8" s="1">
        <v>5</v>
      </c>
      <c r="B8" s="2">
        <v>41081</v>
      </c>
      <c r="C8" s="1" t="s">
        <v>37</v>
      </c>
      <c r="D8" s="15">
        <v>1.73</v>
      </c>
      <c r="E8" s="1">
        <v>17</v>
      </c>
      <c r="F8" s="15">
        <f t="shared" si="0"/>
        <v>29.41</v>
      </c>
      <c r="G8" s="15">
        <f t="shared" si="1"/>
        <v>35.292000000000002</v>
      </c>
      <c r="H8" s="15">
        <f t="shared" si="2"/>
        <v>5.2938000000000001</v>
      </c>
      <c r="I8" s="15">
        <f t="shared" si="3"/>
        <v>29.998200000000001</v>
      </c>
      <c r="P8" s="15">
        <v>1.73</v>
      </c>
      <c r="Q8" s="18">
        <f t="shared" si="4"/>
        <v>1.7</v>
      </c>
    </row>
    <row r="9" spans="1:17" x14ac:dyDescent="0.25">
      <c r="A9" s="1">
        <v>6</v>
      </c>
      <c r="B9" s="2">
        <v>41086</v>
      </c>
      <c r="C9" s="1" t="s">
        <v>38</v>
      </c>
      <c r="D9" s="15">
        <v>2.99</v>
      </c>
      <c r="E9" s="1">
        <v>7</v>
      </c>
      <c r="F9" s="15">
        <f t="shared" si="0"/>
        <v>20.93</v>
      </c>
      <c r="G9" s="15">
        <f t="shared" si="1"/>
        <v>25.116</v>
      </c>
      <c r="H9" s="15">
        <f t="shared" si="2"/>
        <v>3.7673999999999999</v>
      </c>
      <c r="I9" s="15">
        <f t="shared" si="3"/>
        <v>21.348600000000001</v>
      </c>
      <c r="P9" s="15">
        <v>2.99</v>
      </c>
      <c r="Q9" s="18">
        <f t="shared" si="4"/>
        <v>3</v>
      </c>
    </row>
    <row r="10" spans="1:17" x14ac:dyDescent="0.25">
      <c r="A10" s="1">
        <v>7</v>
      </c>
      <c r="B10" s="2">
        <v>41086</v>
      </c>
      <c r="C10" s="1" t="s">
        <v>39</v>
      </c>
      <c r="D10" s="15">
        <v>9.23</v>
      </c>
      <c r="E10" s="5">
        <v>4</v>
      </c>
      <c r="F10" s="15">
        <f t="shared" si="0"/>
        <v>36.92</v>
      </c>
      <c r="G10" s="15">
        <f t="shared" si="1"/>
        <v>44.304000000000002</v>
      </c>
      <c r="H10" s="15">
        <f t="shared" si="2"/>
        <v>6.6456</v>
      </c>
      <c r="I10" s="15">
        <f t="shared" si="3"/>
        <v>37.6584</v>
      </c>
      <c r="P10" s="15">
        <v>9.23</v>
      </c>
      <c r="Q10" s="18">
        <f t="shared" si="4"/>
        <v>9.1999999999999993</v>
      </c>
    </row>
    <row r="11" spans="1:17" x14ac:dyDescent="0.25">
      <c r="A11" s="1">
        <v>8</v>
      </c>
      <c r="B11" s="2">
        <v>41086</v>
      </c>
      <c r="C11" s="1" t="s">
        <v>40</v>
      </c>
      <c r="D11" s="15">
        <v>2.89</v>
      </c>
      <c r="E11" s="5">
        <v>2</v>
      </c>
      <c r="F11" s="15">
        <f t="shared" si="0"/>
        <v>5.78</v>
      </c>
      <c r="G11" s="15">
        <f t="shared" si="1"/>
        <v>6.9359999999999999</v>
      </c>
      <c r="H11" s="15">
        <f t="shared" si="2"/>
        <v>1.0404</v>
      </c>
      <c r="I11" s="15">
        <f t="shared" si="3"/>
        <v>5.8956</v>
      </c>
      <c r="P11" s="15">
        <v>2.89</v>
      </c>
      <c r="Q11" s="18">
        <f t="shared" si="4"/>
        <v>2.9</v>
      </c>
    </row>
    <row r="12" spans="1:17" x14ac:dyDescent="0.25">
      <c r="A12" s="1">
        <v>9</v>
      </c>
      <c r="B12" s="2">
        <v>41086</v>
      </c>
      <c r="C12" s="1" t="s">
        <v>41</v>
      </c>
      <c r="D12" s="15">
        <v>0.85</v>
      </c>
      <c r="E12" s="5">
        <v>12</v>
      </c>
      <c r="F12" s="15">
        <f t="shared" si="0"/>
        <v>10.199999999999999</v>
      </c>
      <c r="G12" s="15">
        <f t="shared" si="1"/>
        <v>12.239999999999998</v>
      </c>
      <c r="H12" s="15">
        <f t="shared" si="2"/>
        <v>1.8359999999999996</v>
      </c>
      <c r="I12" s="15">
        <f t="shared" si="3"/>
        <v>10.403999999999998</v>
      </c>
      <c r="P12" s="15">
        <v>0.85</v>
      </c>
      <c r="Q12" s="18">
        <f t="shared" si="4"/>
        <v>0.9</v>
      </c>
    </row>
    <row r="13" spans="1:17" x14ac:dyDescent="0.25">
      <c r="A13" s="1">
        <v>10</v>
      </c>
      <c r="B13" s="2">
        <v>41090</v>
      </c>
      <c r="C13" s="1" t="s">
        <v>42</v>
      </c>
      <c r="D13" s="15">
        <v>0.92</v>
      </c>
      <c r="E13" s="1">
        <v>54</v>
      </c>
      <c r="F13" s="15">
        <f t="shared" si="0"/>
        <v>49.68</v>
      </c>
      <c r="G13" s="15">
        <f t="shared" si="1"/>
        <v>59.616</v>
      </c>
      <c r="H13" s="15">
        <f t="shared" si="2"/>
        <v>8.9423999999999992</v>
      </c>
      <c r="I13" s="15">
        <f t="shared" si="3"/>
        <v>50.6736</v>
      </c>
      <c r="P13" s="15">
        <v>0.92</v>
      </c>
      <c r="Q13" s="18">
        <f t="shared" si="4"/>
        <v>0.9</v>
      </c>
    </row>
    <row r="14" spans="1:17" x14ac:dyDescent="0.25">
      <c r="A14" s="1">
        <v>11</v>
      </c>
      <c r="B14" s="2">
        <v>41091</v>
      </c>
      <c r="C14" s="1" t="s">
        <v>43</v>
      </c>
      <c r="D14" s="15">
        <v>4.55</v>
      </c>
      <c r="E14" s="1">
        <v>12</v>
      </c>
      <c r="F14" s="15">
        <f t="shared" si="0"/>
        <v>54.599999999999994</v>
      </c>
      <c r="G14" s="15">
        <f t="shared" si="1"/>
        <v>65.52</v>
      </c>
      <c r="H14" s="15">
        <f t="shared" si="2"/>
        <v>9.8279999999999994</v>
      </c>
      <c r="I14" s="15">
        <f t="shared" si="3"/>
        <v>55.691999999999993</v>
      </c>
      <c r="P14" s="15">
        <v>4.55</v>
      </c>
      <c r="Q14" s="18">
        <f t="shared" si="4"/>
        <v>4.5999999999999996</v>
      </c>
    </row>
    <row r="15" spans="1:17" x14ac:dyDescent="0.25">
      <c r="A15" s="1">
        <v>12</v>
      </c>
      <c r="B15" s="2">
        <v>41091</v>
      </c>
      <c r="C15" s="1" t="s">
        <v>44</v>
      </c>
      <c r="D15" s="15">
        <v>2.34</v>
      </c>
      <c r="E15" s="1">
        <v>32</v>
      </c>
      <c r="F15" s="15">
        <f t="shared" si="0"/>
        <v>74.88</v>
      </c>
      <c r="G15" s="15">
        <f t="shared" si="1"/>
        <v>89.855999999999995</v>
      </c>
      <c r="H15" s="15">
        <f t="shared" si="2"/>
        <v>13.478399999999999</v>
      </c>
      <c r="I15" s="15">
        <f t="shared" si="3"/>
        <v>76.377600000000001</v>
      </c>
      <c r="P15" s="15">
        <v>2.34</v>
      </c>
      <c r="Q15" s="18">
        <f t="shared" si="4"/>
        <v>2.2999999999999998</v>
      </c>
    </row>
    <row r="16" spans="1:17" x14ac:dyDescent="0.25">
      <c r="A16" s="1">
        <v>13</v>
      </c>
      <c r="B16" s="2">
        <v>41093</v>
      </c>
      <c r="C16" s="1" t="s">
        <v>35</v>
      </c>
      <c r="D16" s="15">
        <v>1.1499999999999999</v>
      </c>
      <c r="E16" s="1">
        <v>15</v>
      </c>
      <c r="F16" s="15">
        <f t="shared" si="0"/>
        <v>17.25</v>
      </c>
      <c r="G16" s="15">
        <f t="shared" si="1"/>
        <v>20.7</v>
      </c>
      <c r="H16" s="15">
        <f t="shared" si="2"/>
        <v>3.105</v>
      </c>
      <c r="I16" s="15">
        <f t="shared" si="3"/>
        <v>17.594999999999999</v>
      </c>
      <c r="P16" s="15">
        <v>1.1499999999999999</v>
      </c>
      <c r="Q16" s="18">
        <f t="shared" si="4"/>
        <v>1.2</v>
      </c>
    </row>
    <row r="17" spans="1:17" x14ac:dyDescent="0.25">
      <c r="A17" s="1">
        <v>14</v>
      </c>
      <c r="B17" s="2">
        <v>41093</v>
      </c>
      <c r="C17" s="1" t="s">
        <v>42</v>
      </c>
      <c r="D17" s="15">
        <v>0.19</v>
      </c>
      <c r="E17" s="1">
        <v>16</v>
      </c>
      <c r="F17" s="15">
        <f t="shared" si="0"/>
        <v>3.04</v>
      </c>
      <c r="G17" s="15">
        <f t="shared" si="1"/>
        <v>3.6480000000000001</v>
      </c>
      <c r="H17" s="15">
        <f t="shared" si="2"/>
        <v>0.54720000000000002</v>
      </c>
      <c r="I17" s="15">
        <f t="shared" si="3"/>
        <v>3.1008</v>
      </c>
      <c r="P17" s="15">
        <v>0.19</v>
      </c>
      <c r="Q17" s="18">
        <f t="shared" si="4"/>
        <v>0.2</v>
      </c>
    </row>
    <row r="18" spans="1:17" x14ac:dyDescent="0.25">
      <c r="A18" s="1">
        <v>15</v>
      </c>
      <c r="B18" s="2">
        <v>41093</v>
      </c>
      <c r="C18" s="1" t="s">
        <v>38</v>
      </c>
      <c r="D18" s="15">
        <v>2.39</v>
      </c>
      <c r="E18" s="1">
        <v>19</v>
      </c>
      <c r="F18" s="15">
        <f t="shared" si="0"/>
        <v>45.410000000000004</v>
      </c>
      <c r="G18" s="15">
        <f t="shared" si="1"/>
        <v>54.492000000000004</v>
      </c>
      <c r="H18" s="15">
        <f t="shared" si="2"/>
        <v>8.1738</v>
      </c>
      <c r="I18" s="15">
        <f t="shared" si="3"/>
        <v>46.318200000000004</v>
      </c>
      <c r="P18" s="15">
        <v>2.39</v>
      </c>
      <c r="Q18" s="18">
        <f t="shared" si="4"/>
        <v>2.4</v>
      </c>
    </row>
    <row r="19" spans="1:17" x14ac:dyDescent="0.25">
      <c r="A19" s="1">
        <v>16</v>
      </c>
      <c r="B19" s="2">
        <v>41096</v>
      </c>
      <c r="C19" s="1" t="s">
        <v>34</v>
      </c>
      <c r="D19" s="15">
        <v>2.78</v>
      </c>
      <c r="E19" s="1">
        <v>21</v>
      </c>
      <c r="F19" s="15">
        <f t="shared" si="0"/>
        <v>58.379999999999995</v>
      </c>
      <c r="G19" s="15">
        <f t="shared" si="1"/>
        <v>70.055999999999997</v>
      </c>
      <c r="H19" s="15">
        <f t="shared" si="2"/>
        <v>10.5084</v>
      </c>
      <c r="I19" s="15">
        <f t="shared" si="3"/>
        <v>59.547599999999996</v>
      </c>
      <c r="P19" s="15">
        <v>2.78</v>
      </c>
      <c r="Q19" s="18">
        <f t="shared" si="4"/>
        <v>2.8</v>
      </c>
    </row>
    <row r="20" spans="1:17" x14ac:dyDescent="0.25">
      <c r="A20" s="1">
        <v>17</v>
      </c>
      <c r="B20" s="2">
        <v>41097</v>
      </c>
      <c r="C20" s="1" t="s">
        <v>33</v>
      </c>
      <c r="D20" s="15">
        <v>0.18</v>
      </c>
      <c r="E20" s="1">
        <v>60</v>
      </c>
      <c r="F20" s="15">
        <f t="shared" si="0"/>
        <v>10.799999999999999</v>
      </c>
      <c r="G20" s="15">
        <f t="shared" si="1"/>
        <v>12.959999999999999</v>
      </c>
      <c r="H20" s="15">
        <f t="shared" si="2"/>
        <v>1.9439999999999997</v>
      </c>
      <c r="I20" s="15">
        <f t="shared" si="3"/>
        <v>11.016</v>
      </c>
      <c r="L20" s="16"/>
      <c r="P20" s="15">
        <v>0.18</v>
      </c>
      <c r="Q20" s="18">
        <f t="shared" si="4"/>
        <v>0.2</v>
      </c>
    </row>
    <row r="21" spans="1:17" x14ac:dyDescent="0.25">
      <c r="A21" s="1">
        <v>18</v>
      </c>
      <c r="B21" s="2">
        <v>41097</v>
      </c>
      <c r="C21" s="1" t="s">
        <v>40</v>
      </c>
      <c r="D21" s="15">
        <v>5.99</v>
      </c>
      <c r="E21" s="1">
        <v>33</v>
      </c>
      <c r="F21" s="15">
        <f t="shared" si="0"/>
        <v>197.67000000000002</v>
      </c>
      <c r="G21" s="15">
        <f t="shared" si="1"/>
        <v>237.20400000000001</v>
      </c>
      <c r="H21" s="15">
        <f t="shared" si="2"/>
        <v>35.580599999999997</v>
      </c>
      <c r="I21" s="15">
        <f t="shared" si="3"/>
        <v>201.6234</v>
      </c>
      <c r="P21" s="15">
        <v>5.99</v>
      </c>
      <c r="Q21" s="18">
        <f t="shared" si="4"/>
        <v>6</v>
      </c>
    </row>
    <row r="22" spans="1:17" x14ac:dyDescent="0.25">
      <c r="A22" s="1">
        <v>19</v>
      </c>
      <c r="B22" s="2">
        <v>41097</v>
      </c>
      <c r="C22" s="1" t="s">
        <v>43</v>
      </c>
      <c r="D22" s="15">
        <v>4.25</v>
      </c>
      <c r="E22" s="1">
        <v>24</v>
      </c>
      <c r="F22" s="15">
        <f t="shared" si="0"/>
        <v>102</v>
      </c>
      <c r="G22" s="15">
        <f t="shared" si="1"/>
        <v>122.4</v>
      </c>
      <c r="H22" s="15">
        <f t="shared" si="2"/>
        <v>18.36</v>
      </c>
      <c r="I22" s="15">
        <f t="shared" si="3"/>
        <v>104.04</v>
      </c>
      <c r="P22" s="15">
        <v>4.25</v>
      </c>
      <c r="Q22" s="18">
        <f t="shared" si="4"/>
        <v>4.3</v>
      </c>
    </row>
    <row r="23" spans="1:17" x14ac:dyDescent="0.25">
      <c r="A23" s="1">
        <v>20</v>
      </c>
      <c r="B23" s="2">
        <v>41100</v>
      </c>
      <c r="C23" s="1" t="s">
        <v>42</v>
      </c>
      <c r="D23" s="15">
        <v>0.69</v>
      </c>
      <c r="E23" s="1">
        <v>12</v>
      </c>
      <c r="F23" s="15">
        <f t="shared" si="0"/>
        <v>8.2799999999999994</v>
      </c>
      <c r="G23" s="15">
        <f t="shared" si="1"/>
        <v>9.9359999999999999</v>
      </c>
      <c r="H23" s="15">
        <f t="shared" si="2"/>
        <v>1.4903999999999999</v>
      </c>
      <c r="I23" s="15">
        <f t="shared" si="3"/>
        <v>8.4456000000000007</v>
      </c>
      <c r="P23" s="15">
        <v>0.69</v>
      </c>
      <c r="Q23" s="18">
        <f t="shared" si="4"/>
        <v>0.7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Работна заплата</vt:lpstr>
      <vt:lpstr>Работен лист</vt:lpstr>
      <vt:lpstr>Продажби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created xsi:type="dcterms:W3CDTF">2012-10-24T19:10:18Z</dcterms:created>
  <dcterms:modified xsi:type="dcterms:W3CDTF">2018-09-30T05:51:32Z</dcterms:modified>
</cp:coreProperties>
</file>