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G:\My Drive\Universidad\Master RCI\Semester 3\Praktikum Micromouse\"/>
    </mc:Choice>
  </mc:AlternateContent>
  <xr:revisionPtr revIDLastSave="0" documentId="13_ncr:1_{FB80D1B7-D385-40B3-996E-D29E2B32E646}" xr6:coauthVersionLast="36" xr6:coauthVersionMax="43" xr10:uidLastSave="{00000000-0000-0000-0000-000000000000}"/>
  <bookViews>
    <workbookView xWindow="0" yWindow="0" windowWidth="17268" windowHeight="5400" tabRatio="989" xr2:uid="{00000000-000D-0000-FFFF-FFFF00000000}"/>
  </bookViews>
  <sheets>
    <sheet name="Bestellung" sheetId="2" r:id="rId1"/>
    <sheet name="All inf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5" i="2"/>
  <c r="H26" i="2"/>
  <c r="H27" i="2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12" i="1"/>
  <c r="A8" i="1"/>
  <c r="A9" i="1"/>
  <c r="A10" i="1"/>
  <c r="A11" i="1"/>
  <c r="A7" i="1"/>
  <c r="K29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7" i="1"/>
  <c r="K30" i="1"/>
  <c r="H28" i="2" l="1"/>
</calcChain>
</file>

<file path=xl/sharedStrings.xml><?xml version="1.0" encoding="utf-8"?>
<sst xmlns="http://schemas.openxmlformats.org/spreadsheetml/2006/main" count="216" uniqueCount="162">
  <si>
    <t>Lieferant: RS</t>
  </si>
  <si>
    <t>Bestellnummer</t>
  </si>
  <si>
    <t>Beschreibung</t>
  </si>
  <si>
    <t>Menge</t>
  </si>
  <si>
    <t>Einzelpreis</t>
  </si>
  <si>
    <t>Gesamtpreis</t>
  </si>
  <si>
    <t>146-0786</t>
  </si>
  <si>
    <t>Sharp Reflektierender Sensor, Oberflächenmontage, 15cm, 27 x 13.2 x 12mm</t>
  </si>
  <si>
    <t>Gesamtsumme:</t>
  </si>
  <si>
    <t>https://www.mouser.de/</t>
  </si>
  <si>
    <t>uc</t>
  </si>
  <si>
    <t>https://www.mouser.de/ProductDetail/Microchip-Technology/dsPIC33FJ64MC804-H-PT?qs=sGAEpiMZZMvt8PIZHrwfMqCY4pnoYzRLcWvPqURvWb8%3D</t>
  </si>
  <si>
    <t>c1</t>
  </si>
  <si>
    <t>cap 10u</t>
  </si>
  <si>
    <t>https://www.mouser.de/ProductDetail/TDK/CGA4J1X7S1E106K125AC?qs=sGAEpiMZZMukHu%252BjC5l7YX4cV4gyvKBtNMjiXEautAY%3D</t>
  </si>
  <si>
    <t>c2</t>
  </si>
  <si>
    <t>cap 22u</t>
  </si>
  <si>
    <t>https://www.mouser.de/ProductDetail/Murata-Electronics/GRM219R61C226ME15K?qs=sGAEpiMZZMs0AnBnWHyRQN7%2FAA2D2lPP%2FLuYXRQGo4bl1kW3PR7bcw%3D%3D</t>
  </si>
  <si>
    <t>u1</t>
  </si>
  <si>
    <t>tps62163</t>
  </si>
  <si>
    <t>https://www.mouser.de/ProductDetail/Texas-Instruments/TPS62163DSGR?qs=sGAEpiMZZMtitjHzVIkrqRuXBjVbuXqtm1%2F7EzNltEk%3D</t>
  </si>
  <si>
    <t>u2</t>
  </si>
  <si>
    <t>tps62162</t>
  </si>
  <si>
    <t>https://www.mouser.de/ProductDetail/Texas-Instruments/TPS62162QDSGRQ1?qs=sGAEpiMZZMtitjHzVIkrqRqycvdJ8kbV4d35DZyXlFiuvW4f0rorDg%3D%3D</t>
  </si>
  <si>
    <t>L1,L2</t>
  </si>
  <si>
    <t>ind</t>
  </si>
  <si>
    <t>https://www.mouser.de/ProductDetail/?qs=pfd5qewlna6oSgcfnWnTMg%3D%3D</t>
  </si>
  <si>
    <t>led1,led2,led3</t>
  </si>
  <si>
    <t>leds</t>
  </si>
  <si>
    <t>https://www.mouser.de/ProductDetail/Broadcom-Avago/HSME-C170?qs=sGAEpiMZZMseGfSY3csMkcu5vLJdOE0s5hBoS5UZEy4%3D</t>
  </si>
  <si>
    <t>r1</t>
  </si>
  <si>
    <t>res 150</t>
  </si>
  <si>
    <t>https://www.mouser.de/ProductDetail/Yageo/RT0805FRE13150RL?qs=sGAEpiMZZMvdGkrng054txP2SeIr%2F2cu5ENPbTZMkKk%3D</t>
  </si>
  <si>
    <t>r2</t>
  </si>
  <si>
    <t>res 62</t>
  </si>
  <si>
    <t>https://www.mouser.de/ProductDetail/Bourns/CR0805-FX-62R0ELF?qs=sGAEpiMZZMvdGkrng054t%252BRNGJdg958RJXMC40jb7hw%3D</t>
  </si>
  <si>
    <t>y1</t>
  </si>
  <si>
    <t>16mhz osc</t>
  </si>
  <si>
    <t>https://www.mouser.de/ProductDetail/Fox/FOXSDLF-160R-20-TR?qs=%2Fha2pyFaduiVckxK0QC4C1vthkSEXME20Kt660ijpFoFwWfzYJgU6w%3D%3D</t>
  </si>
  <si>
    <t>c5,c6</t>
  </si>
  <si>
    <t>cap 22pF</t>
  </si>
  <si>
    <t>https://de.rs-online.com/web/p/mehrschichtkeramikkondensatoren/7738446/</t>
  </si>
  <si>
    <t>r3</t>
  </si>
  <si>
    <t>res 47k</t>
  </si>
  <si>
    <t>https://www.mouser.de/ProductDetail/Susumu/RS2012P-473-D-T5-3?qs=sGAEpiMZZMvdGkrng054tz3%252BeNFGeSG0F5K%2FPTH8CD279WojN%252BmYDg%3D%3D</t>
  </si>
  <si>
    <t>d1..9</t>
  </si>
  <si>
    <t>diode</t>
  </si>
  <si>
    <t>https://www.mouser.de/ProductDetail/Diodes-Incorporated/1N5819HW-7-F?qs=%2Fha2pyFadui2mf2m85DHBKQZuqfTyIvQ4BwQkNMZda2sVIzNCwbwyw%3D%3D</t>
  </si>
  <si>
    <t>s1,s2</t>
  </si>
  <si>
    <t>switch</t>
  </si>
  <si>
    <t>https://www.mouser.de/ProductDetail/CK/PTS647SM50SMTR2LFS?qs=%2Fha2pyFadugPKFEZHqHSqXgR5fclfSBh1lpdXEZfPhQfNGturUG1lzlAVdhBYDrY</t>
  </si>
  <si>
    <t>j3,j4,j5</t>
  </si>
  <si>
    <t>dist sens</t>
  </si>
  <si>
    <t>https://de.rs-online.com/web/p/reflexions-lichtschranke/1460786/</t>
  </si>
  <si>
    <t>ic1</t>
  </si>
  <si>
    <t>hbridge</t>
  </si>
  <si>
    <t>https://www.mouser.de/ProductDetail/STMicroelectronics/L293B?qs=sGAEpiMZZMutXGli8Ay4kJRAwT4cotuJVvdz57xMrNY%3D</t>
  </si>
  <si>
    <t>c7,9,10,11</t>
  </si>
  <si>
    <t>dec cap 0.1u</t>
  </si>
  <si>
    <t>https://www.mouser.de/ProductDetail/KEMET/C0805C104K1RECAUTO?qs=sGAEpiMZZMs0AnBnWHyRQN7%2FAA2D2lPPrbWuDAPvXf%252BKpSbw01Shgg%3D%3D</t>
  </si>
  <si>
    <t>dspic</t>
  </si>
  <si>
    <t>https://www.mouser.de/ProductDetail/Microchip-Technology/dsPIC33FJ64MC804-I-PT?qs=sGAEpiMZZMvt8PIZHrwfMqCY4pnoYzRLlPb97DO5KgM%3D</t>
  </si>
  <si>
    <t>c8</t>
  </si>
  <si>
    <t>vcap 10uf</t>
  </si>
  <si>
    <t>https://www.mouser.de/ProductDetail/AVX/TPSB106K025T1800?qs=sGAEpiMZZMukHu%252BjC5l7YTW09VQ7bb1ryaQFFXMVyQQ%3D</t>
  </si>
  <si>
    <t>r5,r7</t>
  </si>
  <si>
    <t>res 1k</t>
  </si>
  <si>
    <t>https://de.rs-online.com/web/p/smd-widerstande/7408971/</t>
  </si>
  <si>
    <t>t1</t>
  </si>
  <si>
    <t>mosfet</t>
  </si>
  <si>
    <t>https://de.rs-online.com/web/p/mosfet/6710453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3637312D30343533267374613D3637313034353326&amp;searchHistory=%7B%22enabled%22%3Atrue%7D</t>
  </si>
  <si>
    <t>r6</t>
  </si>
  <si>
    <t>res 180</t>
  </si>
  <si>
    <t>666-8491</t>
  </si>
  <si>
    <t>Digitaler Signalprozessor 16bit 40MHz 16 KB 64 KB Flash, TQFP 44-Pin 9-Kanal x 10 Bit, 9-Kanal x 12 Bit ADC, 1 1 2</t>
  </si>
  <si>
    <t>TDK, CGA SMD MLCC, Vielschicht Keramikkondensator X7S, 10μF ±10% / 16Vdc, 125°C, Gehäuse 0805 (2012M)</t>
  </si>
  <si>
    <t>915-5193</t>
  </si>
  <si>
    <t>Murata, GRM SMD MLCC, Vielschicht Keramikkondensator X5R, 22μF ±20% / 16Vdc, Gehäuse 0805 (2012M)</t>
  </si>
  <si>
    <t>885-1691</t>
  </si>
  <si>
    <t>Mouser no.</t>
  </si>
  <si>
    <t>RS no.</t>
  </si>
  <si>
    <t>GRM219R61C226ME15K</t>
  </si>
  <si>
    <t>GRM219R61C226ME15L</t>
  </si>
  <si>
    <t>CGA4J1X7S1C106K125AC</t>
  </si>
  <si>
    <t>Mouserlink</t>
  </si>
  <si>
    <t>dsPIC33FJ64MC804-H/PT</t>
  </si>
  <si>
    <t>dsPIC33FJ64MC804-I/PT</t>
  </si>
  <si>
    <t>CGA4J1X7S1E106K125AC</t>
  </si>
  <si>
    <t xml:space="preserve">
TPS62163DSGR</t>
  </si>
  <si>
    <t>Texas Instruments TPS62163DSGT Abwärtswandler, 2,25 MHz / 1A, WSON 8-Pin, Fest</t>
  </si>
  <si>
    <t>825-6949</t>
  </si>
  <si>
    <t>TPS62163DSGT</t>
  </si>
  <si>
    <t>Only need</t>
  </si>
  <si>
    <t>Part no.</t>
  </si>
  <si>
    <t>TPS62162QDSGRQ1</t>
  </si>
  <si>
    <t>TPS62162DSGT</t>
  </si>
  <si>
    <t>825-6945</t>
  </si>
  <si>
    <t>Texas Instruments TPS62162DSGT Abwärtswandler, 2,25 MHz / 1A, WSON 8-Pin, Fest</t>
  </si>
  <si>
    <t>VLS3012HBX-2R2M</t>
  </si>
  <si>
    <t>TDK VLS-HBX Drosselspule mit Metall-Kern geschirmt, 2,2 μH / ±20% 3.76A</t>
  </si>
  <si>
    <t>181-5236</t>
  </si>
  <si>
    <t xml:space="preserve">
HSME-C170</t>
  </si>
  <si>
    <t>435-6767</t>
  </si>
  <si>
    <t>Broadcom SMD LED grün 2,2 V, 170° rechteckige Linse 2012 / 0805</t>
  </si>
  <si>
    <t>HSMG-C170</t>
  </si>
  <si>
    <t xml:space="preserve">
RT0805FRE13150RL</t>
  </si>
  <si>
    <t>ERA6AEB151V</t>
  </si>
  <si>
    <t>Panasonic ERA Dünnschichtwiderstand, 150Ω ±0.1% 0,125W, 0805</t>
  </si>
  <si>
    <t>565-869</t>
  </si>
  <si>
    <t>Bourns CR0805 SMD Festwiderstand, 1kΩ ±1% 0,125W, 0805</t>
  </si>
  <si>
    <t>CR0805-FX-62R0ELF</t>
  </si>
  <si>
    <t>CR0805-FX-1001ELF</t>
  </si>
  <si>
    <t>740-8971</t>
  </si>
  <si>
    <t>Same hersteller no?</t>
  </si>
  <si>
    <t xml:space="preserve">
FOXSDLF/160R-20/TR</t>
  </si>
  <si>
    <t>Vishay CRCW SMD Dickschichtwiderstand, 62Ω ±1% 0,125W, 0805</t>
  </si>
  <si>
    <t>679-1608</t>
  </si>
  <si>
    <t>CRCW080562R0FKEA</t>
  </si>
  <si>
    <t>Syfer Technology, Flexicap SMD MLCC, Vielschicht Keramikkondensator C0G, NP0, 22pF ±5% / 100Vdc, 125°C</t>
  </si>
  <si>
    <t xml:space="preserve">773-8446 </t>
  </si>
  <si>
    <t>0603Y1000220JCT</t>
  </si>
  <si>
    <t>RS2012P-473-D-T5-3</t>
  </si>
  <si>
    <t>RR0816P-473-D</t>
  </si>
  <si>
    <t>Susumu Co Dünnschichtwiderstand, 47kΩ ±0.5% 0,063W, 0603</t>
  </si>
  <si>
    <t>391-5371</t>
  </si>
  <si>
    <t>1N5819HW-7-F</t>
  </si>
  <si>
    <t>708-2197</t>
  </si>
  <si>
    <t>1N5819HW-7-F Schottky Diode, 40V / 1A, SOD-123 2-Pin</t>
  </si>
  <si>
    <t xml:space="preserve">
PTS647SM50SMTR2LFS</t>
  </si>
  <si>
    <t>PTS645SM502LFS</t>
  </si>
  <si>
    <t>C &amp; K PTS645SM502 LFS Taster, Einpoliger Ein/Aus-Schalter (SPST) 50 mA, 6 x 6mm</t>
  </si>
  <si>
    <t>135-9548</t>
  </si>
  <si>
    <t>GP2Y0A51SK0F</t>
  </si>
  <si>
    <t>L293B</t>
  </si>
  <si>
    <t>714-0613</t>
  </si>
  <si>
    <t>Motor Driver IC L293B, 1A PDIP 16-Pin 4,5 → 36 V</t>
  </si>
  <si>
    <t>C0805C104K1RECAUTO</t>
  </si>
  <si>
    <t>174-4482</t>
  </si>
  <si>
    <t>KEMET, C0805 SMD MLCC, Vielschicht Keramikkondensator X7R, 100nF ±10% / 100Vdc, 125°C, Gehäuse 0805</t>
  </si>
  <si>
    <t>TPSB106K025T1800</t>
  </si>
  <si>
    <t>AVX TPS SMD Tantal Elko, Kondensator, 10μF ±10%, 20Vdc, +125°C, Gehäuse 3528-21</t>
  </si>
  <si>
    <t>136-6079</t>
  </si>
  <si>
    <t>TPSB106K020R1000</t>
  </si>
  <si>
    <t xml:space="preserve">CR0805-FX-1001ELF </t>
  </si>
  <si>
    <t>PowerTrench FDN359BN N-Kanal MOSFET, 30 V / 2,7 A, 500 mW, SOT-23 3-Pin</t>
  </si>
  <si>
    <t>671-0453</t>
  </si>
  <si>
    <t>FDN359BN</t>
  </si>
  <si>
    <t>Panasonic ERA Dünnschichtwiderstand, 180Ω ±0.1% 0,1W, 0603</t>
  </si>
  <si>
    <t>566-412</t>
  </si>
  <si>
    <t>ERA3AEB181V</t>
  </si>
  <si>
    <t>Part description</t>
  </si>
  <si>
    <t>Is this double? See dspic further down</t>
  </si>
  <si>
    <t>Min order</t>
  </si>
  <si>
    <t>Single price</t>
  </si>
  <si>
    <t>Total price</t>
  </si>
  <si>
    <t>Need</t>
  </si>
  <si>
    <t>Würth WE-MCRI SMD Induktivität mit Sinterstahl-Kern geschirmt, 2,2 μH / ±20%, 21.5MHz 8,2A, SMT Gehäuse</t>
  </si>
  <si>
    <t>185-7300</t>
  </si>
  <si>
    <t>Alternative with a bit higher max DC 8,2A</t>
  </si>
  <si>
    <t>Description</t>
  </si>
  <si>
    <t>123-3126</t>
  </si>
  <si>
    <t>TDK SPM-LR Drosselspule mit Metall-Kern geschirmt, 2,2 μH / ±20% 2,6A, 3012 Gehäuse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</si>
</sst>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164" fontId="0" fillId="0" borderId="1" xfId="0" applyNumberFormat="1" applyFont="1" applyFill="1" applyBorder="1"/>
    <xf numFmtId="164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0" fontId="1" fillId="0" borderId="1" xfId="0" applyFont="1" applyFill="1" applyBorder="1"/>
    <xf numFmtId="164" fontId="1" fillId="0" borderId="1" xfId="0" applyNumberFormat="1" applyFont="1" applyFill="1" applyBorder="1"/>
    <xf numFmtId="0" fontId="0" fillId="3" borderId="0" xfId="0" applyFill="1"/>
    <xf numFmtId="0" fontId="3" fillId="0" borderId="1" xfId="0" applyFont="1" applyBorder="1" applyAlignment="1">
      <alignment wrapText="1"/>
    </xf>
    <xf numFmtId="0" fontId="2" fillId="0" borderId="1" xfId="1" applyBorder="1"/>
    <xf numFmtId="0" fontId="0" fillId="3" borderId="1" xfId="0" applyFill="1" applyBorder="1"/>
    <xf numFmtId="0" fontId="0" fillId="3" borderId="1" xfId="0" applyFon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164" fontId="0" fillId="3" borderId="1" xfId="0" applyNumberFormat="1" applyFill="1" applyBorder="1"/>
    <xf numFmtId="0" fontId="2" fillId="3" borderId="1" xfId="1" applyFill="1" applyBorder="1"/>
    <xf numFmtId="0" fontId="0" fillId="3" borderId="1" xfId="0" applyFill="1" applyBorder="1" applyAlignment="1">
      <alignment wrapText="1"/>
    </xf>
    <xf numFmtId="164" fontId="0" fillId="3" borderId="1" xfId="0" applyNumberFormat="1" applyFont="1" applyFill="1" applyBorder="1"/>
    <xf numFmtId="0" fontId="2" fillId="0" borderId="1" xfId="1" applyFill="1" applyBorder="1"/>
    <xf numFmtId="0" fontId="0" fillId="4" borderId="0" xfId="0" applyFill="1"/>
    <xf numFmtId="49" fontId="0" fillId="4" borderId="0" xfId="0" applyNumberFormat="1" applyFill="1" applyAlignment="1">
      <alignment wrapText="1"/>
    </xf>
    <xf numFmtId="0" fontId="1" fillId="4" borderId="0" xfId="0" applyFont="1" applyFill="1"/>
    <xf numFmtId="49" fontId="1" fillId="4" borderId="0" xfId="0" applyNumberFormat="1" applyFont="1" applyFill="1" applyAlignment="1">
      <alignment wrapText="1"/>
    </xf>
    <xf numFmtId="0" fontId="2" fillId="4" borderId="0" xfId="1" applyFill="1"/>
    <xf numFmtId="0" fontId="0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4" borderId="1" xfId="0" applyFill="1" applyBorder="1"/>
    <xf numFmtId="164" fontId="0" fillId="4" borderId="1" xfId="0" applyNumberFormat="1" applyFill="1" applyBorder="1"/>
    <xf numFmtId="0" fontId="0" fillId="4" borderId="1" xfId="0" applyFill="1" applyBorder="1" applyAlignment="1">
      <alignment wrapText="1"/>
    </xf>
    <xf numFmtId="164" fontId="0" fillId="4" borderId="1" xfId="0" applyNumberFormat="1" applyFont="1" applyFill="1" applyBorder="1"/>
    <xf numFmtId="0" fontId="0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164" fontId="0" fillId="4" borderId="2" xfId="0" applyNumberFormat="1" applyFill="1" applyBorder="1"/>
    <xf numFmtId="0" fontId="0" fillId="4" borderId="3" xfId="0" applyFill="1" applyBorder="1"/>
    <xf numFmtId="0" fontId="0" fillId="4" borderId="4" xfId="0" applyFill="1" applyBorder="1" applyAlignment="1">
      <alignment wrapText="1"/>
    </xf>
    <xf numFmtId="0" fontId="0" fillId="4" borderId="4" xfId="0" applyFill="1" applyBorder="1"/>
    <xf numFmtId="0" fontId="1" fillId="4" borderId="4" xfId="0" applyFont="1" applyFill="1" applyBorder="1"/>
    <xf numFmtId="164" fontId="1" fillId="4" borderId="5" xfId="0" applyNumberFormat="1" applyFont="1" applyFill="1" applyBorder="1"/>
    <xf numFmtId="0" fontId="0" fillId="4" borderId="0" xfId="0" applyFill="1" applyAlignment="1">
      <alignment wrapText="1"/>
    </xf>
    <xf numFmtId="0" fontId="0" fillId="5" borderId="1" xfId="0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5" borderId="1" xfId="0" applyFill="1" applyBorder="1"/>
    <xf numFmtId="164" fontId="0" fillId="5" borderId="1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d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Broadcom-Avago/HSME-C170?qs=sGAEpiMZZMseGfSY3csMkcu5vLJdOE0s5hBoS5UZEy4%3D" TargetMode="External"/><Relationship Id="rId13" Type="http://schemas.openxmlformats.org/officeDocument/2006/relationships/hyperlink" Target="https://www.mouser.de/ProductDetail/Susumu/RS2012P-473-D-T5-3?qs=sGAEpiMZZMvdGkrng054tz3%252BeNFGeSG0F5K%2FPTH8CD279WojN%252BmYDg%3D%3D" TargetMode="External"/><Relationship Id="rId18" Type="http://schemas.openxmlformats.org/officeDocument/2006/relationships/hyperlink" Target="https://www.mouser.de/ProductDetail/KEMET/C0805C104K1RECAUTO?qs=sGAEpiMZZMs0AnBnWHyRQN7%2FAA2D2lPPrbWuDAPvXf%252BKpSbw01Shgg%3D%3D" TargetMode="External"/><Relationship Id="rId3" Type="http://schemas.openxmlformats.org/officeDocument/2006/relationships/hyperlink" Target="https://www.mouser.de/ProductDetail/TDK/CGA4J1X7S1E106K125AC?qs=sGAEpiMZZMukHu%252BjC5l7YX4cV4gyvKBtNMjiXEautAY%3D" TargetMode="External"/><Relationship Id="rId21" Type="http://schemas.openxmlformats.org/officeDocument/2006/relationships/hyperlink" Target="https://de.rs-online.com/web/p/smd-widerstande/7408971/" TargetMode="External"/><Relationship Id="rId7" Type="http://schemas.openxmlformats.org/officeDocument/2006/relationships/hyperlink" Target="https://www.mouser.de/ProductDetail/?qs=pfd5qewlna6oSgcfnWnTMg%3D%3D" TargetMode="External"/><Relationship Id="rId12" Type="http://schemas.openxmlformats.org/officeDocument/2006/relationships/hyperlink" Target="https://de.rs-online.com/web/p/mehrschichtkeramikkondensatoren/7738446/" TargetMode="External"/><Relationship Id="rId17" Type="http://schemas.openxmlformats.org/officeDocument/2006/relationships/hyperlink" Target="https://www.mouser.de/ProductDetail/STMicroelectronics/L293B?qs=sGAEpiMZZMutXGli8Ay4kJRAwT4cotuJVvdz57xMrNY%3D" TargetMode="External"/><Relationship Id="rId2" Type="http://schemas.openxmlformats.org/officeDocument/2006/relationships/hyperlink" Target="https://www.mouser.de/ProductDetail/Microchip-Technology/dsPIC33FJ64MC804-H-PT?qs=sGAEpiMZZMvt8PIZHrwfMqCY4pnoYzRLcWvPqURvWb8%3D" TargetMode="External"/><Relationship Id="rId16" Type="http://schemas.openxmlformats.org/officeDocument/2006/relationships/hyperlink" Target="https://de.rs-online.com/web/p/reflexions-lichtschranke/1460786/" TargetMode="External"/><Relationship Id="rId20" Type="http://schemas.openxmlformats.org/officeDocument/2006/relationships/hyperlink" Target="https://www.mouser.de/ProductDetail/AVX/TPSB106K025T1800?qs=sGAEpiMZZMukHu%252BjC5l7YTW09VQ7bb1ryaQFFXMVyQQ%3D" TargetMode="External"/><Relationship Id="rId1" Type="http://schemas.openxmlformats.org/officeDocument/2006/relationships/hyperlink" Target="https://www.mouser.de/" TargetMode="External"/><Relationship Id="rId6" Type="http://schemas.openxmlformats.org/officeDocument/2006/relationships/hyperlink" Target="https://www.mouser.de/ProductDetail/Texas-Instruments/TPS62162QDSGRQ1?qs=sGAEpiMZZMtitjHzVIkrqRqycvdJ8kbV4d35DZyXlFiuvW4f0rorDg%3D%3D" TargetMode="External"/><Relationship Id="rId11" Type="http://schemas.openxmlformats.org/officeDocument/2006/relationships/hyperlink" Target="https://www.mouser.de/ProductDetail/Fox/FOXSDLF-160R-20-TR?qs=%2Fha2pyFaduiVckxK0QC4C1vthkSEXME20Kt660ijpFoFwWfzYJgU6w%3D%3D" TargetMode="External"/><Relationship Id="rId5" Type="http://schemas.openxmlformats.org/officeDocument/2006/relationships/hyperlink" Target="https://www.mouser.de/ProductDetail/Texas-Instruments/TPS62163DSGR?qs=sGAEpiMZZMtitjHzVIkrqRuXBjVbuXqtm1%2F7EzNltEk%3D" TargetMode="External"/><Relationship Id="rId15" Type="http://schemas.openxmlformats.org/officeDocument/2006/relationships/hyperlink" Target="https://www.mouser.de/ProductDetail/CK/PTS647SM50SMTR2LFS?qs=%2Fha2pyFadugPKFEZHqHSqXgR5fclfSBh1lpdXEZfPhQfNGturUG1lzlAVdhBYDrY" TargetMode="External"/><Relationship Id="rId10" Type="http://schemas.openxmlformats.org/officeDocument/2006/relationships/hyperlink" Target="https://www.mouser.de/ProductDetail/Bourns/CR0805-FX-62R0ELF?qs=sGAEpiMZZMvdGkrng054t%252BRNGJdg958RJXMC40jb7hw%3D" TargetMode="External"/><Relationship Id="rId19" Type="http://schemas.openxmlformats.org/officeDocument/2006/relationships/hyperlink" Target="https://www.mouser.de/ProductDetail/Microchip-Technology/dsPIC33FJ64MC804-I-PT?qs=sGAEpiMZZMvt8PIZHrwfMqCY4pnoYzRLlPb97DO5KgM%3D" TargetMode="External"/><Relationship Id="rId4" Type="http://schemas.openxmlformats.org/officeDocument/2006/relationships/hyperlink" Target="https://www.mouser.de/ProductDetail/Murata-Electronics/GRM219R61C226ME15K?qs=sGAEpiMZZMs0AnBnWHyRQN7%2FAA2D2lPP%2FLuYXRQGo4bl1kW3PR7bcw%3D%3D" TargetMode="External"/><Relationship Id="rId9" Type="http://schemas.openxmlformats.org/officeDocument/2006/relationships/hyperlink" Target="https://www.mouser.de/ProductDetail/Yageo/RT0805FRE13150RL?qs=sGAEpiMZZMvdGkrng054txP2SeIr%2F2cu5ENPbTZMkKk%3D" TargetMode="External"/><Relationship Id="rId14" Type="http://schemas.openxmlformats.org/officeDocument/2006/relationships/hyperlink" Target="https://www.mouser.de/ProductDetail/Diodes-Incorporated/1N5819HW-7-F?qs=%2Fha2pyFadui2mf2m85DHBKQZuqfTyIvQ4BwQkNMZda2sVIzNCwbwyw%3D%3D" TargetMode="External"/><Relationship Id="rId22" Type="http://schemas.openxmlformats.org/officeDocument/2006/relationships/hyperlink" Target="https://de.rs-online.com/web/p/mosfet/6710453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637312D30343533267374613D3637313034353326&amp;searchHistory=%7B%22enabled%22%3Atru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6"/>
  <sheetViews>
    <sheetView tabSelected="1" topLeftCell="C1" workbookViewId="0">
      <selection activeCell="H23" sqref="H23"/>
    </sheetView>
  </sheetViews>
  <sheetFormatPr baseColWidth="10" defaultRowHeight="12.3" x14ac:dyDescent="0.4"/>
  <cols>
    <col min="2" max="2" width="19.33203125" bestFit="1" customWidth="1"/>
    <col min="3" max="3" width="13.5" bestFit="1" customWidth="1"/>
    <col min="4" max="4" width="35" style="1" customWidth="1"/>
    <col min="5" max="5" width="5.33203125" bestFit="1" customWidth="1"/>
    <col min="6" max="6" width="8.83203125" bestFit="1" customWidth="1"/>
    <col min="7" max="7" width="14" bestFit="1" customWidth="1"/>
    <col min="8" max="8" width="11.6640625" bestFit="1" customWidth="1"/>
  </cols>
  <sheetData>
    <row r="1" spans="1:19" x14ac:dyDescent="0.4">
      <c r="A1" s="33"/>
      <c r="B1" s="33"/>
      <c r="C1" s="33"/>
      <c r="D1" s="34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4">
      <c r="A2" s="33"/>
      <c r="B2" s="33"/>
      <c r="C2" s="33"/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1:19" x14ac:dyDescent="0.4">
      <c r="A3" s="33"/>
      <c r="B3" s="35" t="s">
        <v>0</v>
      </c>
      <c r="C3" s="33"/>
      <c r="D3" s="36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19" x14ac:dyDescent="0.4">
      <c r="A4" s="33"/>
      <c r="B4" s="37" t="s">
        <v>9</v>
      </c>
      <c r="C4" s="33"/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19" x14ac:dyDescent="0.4">
      <c r="A5" s="33"/>
      <c r="B5" s="33"/>
      <c r="C5" s="33"/>
      <c r="D5" s="34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19" x14ac:dyDescent="0.4">
      <c r="A6" s="33"/>
      <c r="B6" s="33"/>
      <c r="C6" s="6" t="s">
        <v>1</v>
      </c>
      <c r="D6" s="7" t="s">
        <v>159</v>
      </c>
      <c r="E6" s="6" t="s">
        <v>155</v>
      </c>
      <c r="F6" s="6" t="s">
        <v>152</v>
      </c>
      <c r="G6" s="6" t="s">
        <v>153</v>
      </c>
      <c r="H6" s="6" t="s">
        <v>154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19" ht="36.9" x14ac:dyDescent="0.4">
      <c r="A7" s="33"/>
      <c r="B7" s="33"/>
      <c r="C7" s="38" t="s">
        <v>76</v>
      </c>
      <c r="D7" s="39" t="s">
        <v>75</v>
      </c>
      <c r="E7" s="40">
        <v>2</v>
      </c>
      <c r="F7" s="40">
        <v>20</v>
      </c>
      <c r="G7" s="41">
        <v>0.245</v>
      </c>
      <c r="H7" s="41">
        <f t="shared" ref="H7:H26" si="0">G7*F7</f>
        <v>4.9000000000000004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19" ht="36.9" x14ac:dyDescent="0.4">
      <c r="A8" s="33"/>
      <c r="B8" s="33"/>
      <c r="C8" s="38" t="s">
        <v>78</v>
      </c>
      <c r="D8" s="39" t="s">
        <v>77</v>
      </c>
      <c r="E8" s="40">
        <v>2</v>
      </c>
      <c r="F8" s="40">
        <v>20</v>
      </c>
      <c r="G8" s="41">
        <v>0.29399999999999998</v>
      </c>
      <c r="H8" s="41">
        <f t="shared" si="0"/>
        <v>5.88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19" ht="36.9" x14ac:dyDescent="0.4">
      <c r="A9" s="33"/>
      <c r="B9" s="33"/>
      <c r="C9" s="38" t="s">
        <v>90</v>
      </c>
      <c r="D9" s="39" t="s">
        <v>89</v>
      </c>
      <c r="E9" s="40">
        <v>1</v>
      </c>
      <c r="F9" s="40">
        <v>5</v>
      </c>
      <c r="G9" s="41">
        <v>1.81</v>
      </c>
      <c r="H9" s="41">
        <f t="shared" si="0"/>
        <v>9.0500000000000007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19" ht="36.9" x14ac:dyDescent="0.4">
      <c r="A10" s="33"/>
      <c r="B10" s="33"/>
      <c r="C10" s="38" t="s">
        <v>96</v>
      </c>
      <c r="D10" s="42" t="s">
        <v>97</v>
      </c>
      <c r="E10" s="40">
        <v>1</v>
      </c>
      <c r="F10" s="40">
        <v>5</v>
      </c>
      <c r="G10" s="41">
        <v>1.81</v>
      </c>
      <c r="H10" s="41">
        <f t="shared" si="0"/>
        <v>9.0500000000000007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19" ht="36.9" x14ac:dyDescent="0.4">
      <c r="A11" s="33"/>
      <c r="B11" s="33"/>
      <c r="C11" s="10" t="s">
        <v>160</v>
      </c>
      <c r="D11" s="42" t="s">
        <v>161</v>
      </c>
      <c r="E11" s="40">
        <v>2</v>
      </c>
      <c r="F11" s="40">
        <v>10</v>
      </c>
      <c r="G11" s="41">
        <v>0.3</v>
      </c>
      <c r="H11" s="41">
        <f t="shared" si="0"/>
        <v>3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19" ht="24.6" x14ac:dyDescent="0.4">
      <c r="A12" s="33"/>
      <c r="B12" s="33"/>
      <c r="C12" s="38" t="s">
        <v>102</v>
      </c>
      <c r="D12" s="42" t="s">
        <v>103</v>
      </c>
      <c r="E12" s="40">
        <v>3</v>
      </c>
      <c r="F12" s="40">
        <v>50</v>
      </c>
      <c r="G12" s="41">
        <v>0.245</v>
      </c>
      <c r="H12" s="41">
        <f t="shared" si="0"/>
        <v>12.25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19" ht="24.6" x14ac:dyDescent="0.4">
      <c r="A13" s="33"/>
      <c r="B13" s="33"/>
      <c r="C13" s="38" t="s">
        <v>108</v>
      </c>
      <c r="D13" s="42" t="s">
        <v>107</v>
      </c>
      <c r="E13" s="40">
        <v>1</v>
      </c>
      <c r="F13" s="40">
        <v>5</v>
      </c>
      <c r="G13" s="41">
        <v>0.28999999999999998</v>
      </c>
      <c r="H13" s="41">
        <f t="shared" si="0"/>
        <v>1.45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19" ht="24.6" x14ac:dyDescent="0.4">
      <c r="A14" s="33"/>
      <c r="B14" s="33"/>
      <c r="C14" s="38" t="s">
        <v>112</v>
      </c>
      <c r="D14" s="42" t="s">
        <v>109</v>
      </c>
      <c r="E14" s="40">
        <v>1</v>
      </c>
      <c r="F14" s="40">
        <v>50</v>
      </c>
      <c r="G14" s="41">
        <v>2.9000000000000001E-2</v>
      </c>
      <c r="H14" s="41">
        <f t="shared" si="0"/>
        <v>1.4500000000000002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19" ht="36.9" x14ac:dyDescent="0.4">
      <c r="A15" s="33"/>
      <c r="B15" s="33"/>
      <c r="C15" s="38" t="s">
        <v>116</v>
      </c>
      <c r="D15" s="42" t="s">
        <v>115</v>
      </c>
      <c r="E15" s="40">
        <v>1</v>
      </c>
      <c r="F15" s="40">
        <v>50</v>
      </c>
      <c r="G15" s="41">
        <v>4.4999999999999998E-2</v>
      </c>
      <c r="H15" s="41">
        <f t="shared" si="0"/>
        <v>2.25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19" ht="36.9" x14ac:dyDescent="0.4">
      <c r="A16" s="33"/>
      <c r="B16" s="33"/>
      <c r="C16" s="38" t="s">
        <v>119</v>
      </c>
      <c r="D16" s="42" t="s">
        <v>118</v>
      </c>
      <c r="E16" s="40">
        <v>2</v>
      </c>
      <c r="F16" s="40">
        <v>10</v>
      </c>
      <c r="G16" s="41">
        <v>0.13400000000000001</v>
      </c>
      <c r="H16" s="41">
        <f t="shared" si="0"/>
        <v>1.34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 spans="1:19" ht="24.6" x14ac:dyDescent="0.4">
      <c r="A17" s="33"/>
      <c r="B17" s="33"/>
      <c r="C17" s="38" t="s">
        <v>124</v>
      </c>
      <c r="D17" s="42" t="s">
        <v>123</v>
      </c>
      <c r="E17" s="40">
        <v>1</v>
      </c>
      <c r="F17" s="40">
        <v>100</v>
      </c>
      <c r="G17" s="43">
        <v>2.3E-2</v>
      </c>
      <c r="H17" s="41">
        <f t="shared" si="0"/>
        <v>2.2999999999999998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24.6" x14ac:dyDescent="0.4">
      <c r="A18" s="33"/>
      <c r="B18" s="33"/>
      <c r="C18" s="38" t="s">
        <v>126</v>
      </c>
      <c r="D18" s="42" t="s">
        <v>127</v>
      </c>
      <c r="E18" s="40">
        <v>9</v>
      </c>
      <c r="F18" s="40">
        <v>25</v>
      </c>
      <c r="G18" s="43">
        <v>0.252</v>
      </c>
      <c r="H18" s="41">
        <f t="shared" si="0"/>
        <v>6.3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ht="36.9" x14ac:dyDescent="0.4">
      <c r="A19" s="33"/>
      <c r="B19" s="33"/>
      <c r="C19" s="38" t="s">
        <v>131</v>
      </c>
      <c r="D19" s="42" t="s">
        <v>130</v>
      </c>
      <c r="E19" s="40">
        <v>2</v>
      </c>
      <c r="F19" s="40">
        <v>20</v>
      </c>
      <c r="G19" s="43">
        <v>0.16900000000000001</v>
      </c>
      <c r="H19" s="41">
        <f t="shared" si="0"/>
        <v>3.3800000000000003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19" ht="36.9" x14ac:dyDescent="0.4">
      <c r="A20" s="33"/>
      <c r="B20" s="33"/>
      <c r="C20" s="38" t="s">
        <v>6</v>
      </c>
      <c r="D20" s="42" t="s">
        <v>7</v>
      </c>
      <c r="E20" s="40">
        <v>3</v>
      </c>
      <c r="F20" s="40">
        <v>3</v>
      </c>
      <c r="G20" s="41">
        <v>6.97</v>
      </c>
      <c r="H20" s="41">
        <f t="shared" si="0"/>
        <v>20.91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 spans="1:19" ht="24.6" x14ac:dyDescent="0.4">
      <c r="A21" s="33"/>
      <c r="B21" s="33"/>
      <c r="C21" s="38" t="s">
        <v>134</v>
      </c>
      <c r="D21" s="42" t="s">
        <v>135</v>
      </c>
      <c r="E21" s="40">
        <v>1</v>
      </c>
      <c r="F21" s="40">
        <v>1</v>
      </c>
      <c r="G21" s="41">
        <v>3.21</v>
      </c>
      <c r="H21" s="41">
        <f t="shared" si="0"/>
        <v>3.21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 spans="1:19" ht="36.9" x14ac:dyDescent="0.4">
      <c r="A22" s="33"/>
      <c r="B22" s="33"/>
      <c r="C22" s="38" t="s">
        <v>137</v>
      </c>
      <c r="D22" s="42" t="s">
        <v>138</v>
      </c>
      <c r="E22" s="40">
        <v>4</v>
      </c>
      <c r="F22" s="40">
        <v>100</v>
      </c>
      <c r="G22" s="41">
        <v>0.108</v>
      </c>
      <c r="H22" s="41">
        <f t="shared" si="0"/>
        <v>10.8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 spans="1:19" x14ac:dyDescent="0.4">
      <c r="A23" s="33"/>
      <c r="B23" s="33"/>
      <c r="C23" s="54"/>
      <c r="D23" s="55"/>
      <c r="E23" s="56"/>
      <c r="F23" s="56"/>
      <c r="G23" s="57"/>
      <c r="H23" s="57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 spans="1:19" ht="36.9" x14ac:dyDescent="0.4">
      <c r="A24" s="33"/>
      <c r="B24" s="33"/>
      <c r="C24" s="38" t="s">
        <v>141</v>
      </c>
      <c r="D24" s="42" t="s">
        <v>140</v>
      </c>
      <c r="E24" s="40">
        <v>1</v>
      </c>
      <c r="F24" s="40">
        <v>10</v>
      </c>
      <c r="G24" s="41">
        <v>0.64300000000000002</v>
      </c>
      <c r="H24" s="41">
        <f t="shared" si="0"/>
        <v>6.43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 spans="1:19" ht="24.6" x14ac:dyDescent="0.4">
      <c r="A25" s="33"/>
      <c r="B25" s="33"/>
      <c r="C25" s="38" t="s">
        <v>112</v>
      </c>
      <c r="D25" s="42" t="s">
        <v>109</v>
      </c>
      <c r="E25" s="40">
        <v>2</v>
      </c>
      <c r="F25" s="40">
        <v>50</v>
      </c>
      <c r="G25" s="41">
        <v>2.9000000000000001E-2</v>
      </c>
      <c r="H25" s="41">
        <f t="shared" si="0"/>
        <v>1.4500000000000002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 spans="1:19" ht="36.9" x14ac:dyDescent="0.4">
      <c r="A26" s="33"/>
      <c r="B26" s="33"/>
      <c r="C26" s="38" t="s">
        <v>145</v>
      </c>
      <c r="D26" s="42" t="s">
        <v>144</v>
      </c>
      <c r="E26" s="40">
        <v>1</v>
      </c>
      <c r="F26" s="40">
        <v>5</v>
      </c>
      <c r="G26" s="41">
        <v>0.40400000000000003</v>
      </c>
      <c r="H26" s="41">
        <f t="shared" si="0"/>
        <v>2.02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 spans="1:19" ht="24.6" x14ac:dyDescent="0.4">
      <c r="A27" s="33"/>
      <c r="B27" s="33"/>
      <c r="C27" s="44" t="s">
        <v>148</v>
      </c>
      <c r="D27" s="45" t="s">
        <v>147</v>
      </c>
      <c r="E27" s="46">
        <v>1</v>
      </c>
      <c r="F27" s="46">
        <v>5</v>
      </c>
      <c r="G27" s="47">
        <v>0.29499999999999998</v>
      </c>
      <c r="H27" s="47">
        <f>G27*F27</f>
        <v>1.4749999999999999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 spans="1:19" x14ac:dyDescent="0.4">
      <c r="A28" s="33"/>
      <c r="B28" s="33"/>
      <c r="C28" s="48"/>
      <c r="D28" s="49"/>
      <c r="E28" s="50"/>
      <c r="F28" s="50"/>
      <c r="G28" s="51" t="s">
        <v>8</v>
      </c>
      <c r="H28" s="52">
        <f>SUM(H7:H27)</f>
        <v>108.89499999999998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 spans="1:19" x14ac:dyDescent="0.4">
      <c r="A29" s="33"/>
      <c r="B29" s="33"/>
      <c r="C29" s="33"/>
      <c r="D29" s="5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 spans="1:19" x14ac:dyDescent="0.4">
      <c r="A30" s="33"/>
      <c r="B30" s="33"/>
      <c r="C30" s="33"/>
      <c r="D30" s="5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 spans="1:19" x14ac:dyDescent="0.4">
      <c r="A31" s="33"/>
      <c r="B31" s="33"/>
      <c r="C31" s="33"/>
      <c r="D31" s="5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 spans="1:19" x14ac:dyDescent="0.4">
      <c r="A32" s="33"/>
      <c r="B32" s="33"/>
      <c r="C32" s="33"/>
      <c r="D32" s="5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 spans="1:19" x14ac:dyDescent="0.4">
      <c r="A33" s="33"/>
      <c r="B33" s="33"/>
      <c r="C33" s="33"/>
      <c r="D33" s="5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4">
      <c r="A34" s="33"/>
      <c r="B34" s="33"/>
      <c r="C34" s="33"/>
      <c r="D34" s="5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</row>
    <row r="35" spans="1:19" x14ac:dyDescent="0.4">
      <c r="A35" s="33"/>
      <c r="B35" s="33"/>
      <c r="C35" s="33"/>
      <c r="D35" s="5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</row>
    <row r="36" spans="1:19" x14ac:dyDescent="0.4">
      <c r="A36" s="33"/>
      <c r="B36" s="33"/>
      <c r="C36" s="33"/>
      <c r="D36" s="5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 spans="1:19" x14ac:dyDescent="0.4">
      <c r="A37" s="33"/>
      <c r="B37" s="33"/>
      <c r="C37" s="33"/>
      <c r="D37" s="5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 spans="1:19" x14ac:dyDescent="0.4">
      <c r="A38" s="33"/>
      <c r="B38" s="33"/>
      <c r="C38" s="33"/>
      <c r="D38" s="5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</row>
    <row r="39" spans="1:19" x14ac:dyDescent="0.4">
      <c r="A39" s="33"/>
      <c r="B39" s="33"/>
      <c r="C39" s="33"/>
      <c r="D39" s="5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 spans="1:19" x14ac:dyDescent="0.4">
      <c r="A40" s="33"/>
      <c r="B40" s="33"/>
      <c r="C40" s="33"/>
      <c r="D40" s="5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</row>
    <row r="41" spans="1:19" x14ac:dyDescent="0.4">
      <c r="A41" s="33"/>
      <c r="B41" s="33"/>
      <c r="C41" s="33"/>
      <c r="D41" s="5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 spans="1:19" x14ac:dyDescent="0.4">
      <c r="A42" s="33"/>
      <c r="B42" s="33"/>
      <c r="C42" s="33"/>
      <c r="D42" s="5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 spans="1:19" x14ac:dyDescent="0.4">
      <c r="A43" s="33"/>
      <c r="B43" s="33"/>
      <c r="C43" s="33"/>
      <c r="D43" s="5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 spans="1:19" x14ac:dyDescent="0.4">
      <c r="A44" s="33"/>
      <c r="B44" s="33"/>
      <c r="C44" s="33"/>
      <c r="D44" s="5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5" spans="1:19" x14ac:dyDescent="0.4">
      <c r="A45" s="33"/>
      <c r="B45" s="33"/>
      <c r="C45" s="33"/>
      <c r="D45" s="34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</row>
    <row r="46" spans="1:19" x14ac:dyDescent="0.4">
      <c r="A46" s="33"/>
      <c r="B46" s="33"/>
      <c r="C46" s="33"/>
      <c r="D46" s="34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</row>
    <row r="47" spans="1:19" x14ac:dyDescent="0.4">
      <c r="A47" s="33"/>
      <c r="B47" s="33"/>
      <c r="C47" s="33"/>
      <c r="D47" s="34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</row>
    <row r="48" spans="1:19" x14ac:dyDescent="0.4">
      <c r="A48" s="33"/>
      <c r="B48" s="33"/>
      <c r="C48" s="33"/>
      <c r="D48" s="34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</row>
    <row r="49" spans="1:19" x14ac:dyDescent="0.4">
      <c r="A49" s="33"/>
      <c r="B49" s="33"/>
      <c r="C49" s="33"/>
      <c r="D49" s="34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</row>
    <row r="50" spans="1:19" x14ac:dyDescent="0.4">
      <c r="A50" s="33"/>
      <c r="B50" s="33"/>
      <c r="C50" s="33"/>
      <c r="D50" s="34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</row>
    <row r="51" spans="1:19" x14ac:dyDescent="0.4">
      <c r="A51" s="33"/>
      <c r="B51" s="33"/>
      <c r="C51" s="33"/>
      <c r="D51" s="34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</row>
    <row r="52" spans="1:19" x14ac:dyDescent="0.4">
      <c r="A52" s="33"/>
      <c r="B52" s="33"/>
      <c r="C52" s="33"/>
      <c r="D52" s="34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3" spans="1:19" x14ac:dyDescent="0.4">
      <c r="A53" s="33"/>
      <c r="B53" s="33"/>
      <c r="C53" s="33"/>
      <c r="D53" s="34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 spans="1:19" x14ac:dyDescent="0.4">
      <c r="A54" s="33"/>
      <c r="B54" s="33"/>
      <c r="C54" s="33"/>
      <c r="D54" s="34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</row>
    <row r="55" spans="1:19" x14ac:dyDescent="0.4">
      <c r="A55" s="33"/>
      <c r="B55" s="33"/>
      <c r="C55" s="33"/>
      <c r="D55" s="34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</row>
    <row r="56" spans="1:19" x14ac:dyDescent="0.4">
      <c r="A56" s="33"/>
      <c r="B56" s="33"/>
      <c r="C56" s="33"/>
      <c r="D56" s="34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  <row r="57" spans="1:19" x14ac:dyDescent="0.4">
      <c r="A57" s="33"/>
      <c r="B57" s="33"/>
      <c r="C57" s="33"/>
      <c r="D57" s="34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</row>
    <row r="58" spans="1:19" x14ac:dyDescent="0.4">
      <c r="A58" s="33"/>
      <c r="B58" s="33"/>
      <c r="C58" s="33"/>
      <c r="D58" s="34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 spans="1:19" x14ac:dyDescent="0.4">
      <c r="A59" s="33"/>
      <c r="B59" s="33"/>
      <c r="C59" s="33"/>
      <c r="D59" s="34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</row>
    <row r="60" spans="1:19" x14ac:dyDescent="0.4">
      <c r="A60" s="33"/>
      <c r="B60" s="33"/>
      <c r="C60" s="33"/>
      <c r="D60" s="34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</row>
    <row r="61" spans="1:19" x14ac:dyDescent="0.4">
      <c r="A61" s="33"/>
      <c r="B61" s="33"/>
      <c r="C61" s="33"/>
      <c r="D61" s="34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</row>
    <row r="62" spans="1:19" x14ac:dyDescent="0.4">
      <c r="A62" s="33"/>
      <c r="B62" s="33"/>
      <c r="C62" s="33"/>
      <c r="D62" s="34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</row>
    <row r="63" spans="1:19" x14ac:dyDescent="0.4">
      <c r="A63" s="33"/>
      <c r="B63" s="33"/>
      <c r="C63" s="33"/>
      <c r="D63" s="34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</row>
    <row r="64" spans="1:19" x14ac:dyDescent="0.4">
      <c r="A64" s="33"/>
      <c r="B64" s="33"/>
      <c r="C64" s="33"/>
      <c r="D64" s="34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</row>
    <row r="65" spans="1:19" x14ac:dyDescent="0.4">
      <c r="A65" s="33"/>
      <c r="B65" s="33"/>
      <c r="C65" s="33"/>
      <c r="D65" s="34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</row>
    <row r="66" spans="1:19" x14ac:dyDescent="0.4">
      <c r="A66" s="33"/>
      <c r="B66" s="33"/>
      <c r="C66" s="33"/>
      <c r="D66" s="34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 spans="1:19" x14ac:dyDescent="0.4">
      <c r="A67" s="33"/>
      <c r="B67" s="33"/>
      <c r="C67" s="33"/>
      <c r="D67" s="34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 spans="1:19" x14ac:dyDescent="0.4">
      <c r="A68" s="33"/>
      <c r="B68" s="33"/>
      <c r="C68" s="33"/>
      <c r="D68" s="34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</row>
    <row r="69" spans="1:19" x14ac:dyDescent="0.4">
      <c r="A69" s="33"/>
      <c r="B69" s="33"/>
      <c r="C69" s="33"/>
      <c r="D69" s="34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</row>
    <row r="70" spans="1:19" x14ac:dyDescent="0.4">
      <c r="A70" s="33"/>
      <c r="B70" s="33"/>
      <c r="C70" s="33"/>
      <c r="D70" s="34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</row>
    <row r="71" spans="1:19" x14ac:dyDescent="0.4">
      <c r="A71" s="33"/>
      <c r="B71" s="33"/>
      <c r="C71" s="33"/>
      <c r="D71" s="34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</row>
    <row r="72" spans="1:19" x14ac:dyDescent="0.4">
      <c r="A72" s="33"/>
      <c r="B72" s="33"/>
      <c r="C72" s="33"/>
      <c r="D72" s="34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</row>
    <row r="73" spans="1:19" x14ac:dyDescent="0.4">
      <c r="A73" s="33"/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</row>
    <row r="74" spans="1:19" x14ac:dyDescent="0.4">
      <c r="A74" s="33"/>
      <c r="B74" s="33"/>
      <c r="C74" s="33"/>
      <c r="D74" s="34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</row>
    <row r="75" spans="1:19" x14ac:dyDescent="0.4">
      <c r="A75" s="33"/>
      <c r="B75" s="33"/>
      <c r="C75" s="33"/>
      <c r="D75" s="34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</row>
    <row r="76" spans="1:19" x14ac:dyDescent="0.4">
      <c r="A76" s="33"/>
      <c r="B76" s="33"/>
      <c r="C76" s="33"/>
      <c r="D76" s="34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</row>
    <row r="77" spans="1:19" x14ac:dyDescent="0.4">
      <c r="A77" s="33"/>
      <c r="B77" s="33"/>
      <c r="C77" s="33"/>
      <c r="D77" s="34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</row>
    <row r="78" spans="1:19" x14ac:dyDescent="0.4">
      <c r="A78" s="33"/>
      <c r="B78" s="33"/>
      <c r="C78" s="33"/>
      <c r="D78" s="34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</row>
    <row r="79" spans="1:19" x14ac:dyDescent="0.4">
      <c r="A79" s="33"/>
      <c r="B79" s="33"/>
      <c r="C79" s="33"/>
      <c r="D79" s="34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</row>
    <row r="80" spans="1:19" x14ac:dyDescent="0.4">
      <c r="A80" s="33"/>
      <c r="B80" s="33"/>
      <c r="C80" s="33"/>
      <c r="D80" s="34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</row>
    <row r="81" spans="1:19" x14ac:dyDescent="0.4">
      <c r="A81" s="33"/>
      <c r="B81" s="33"/>
      <c r="C81" s="33"/>
      <c r="D81" s="34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</row>
    <row r="82" spans="1:19" x14ac:dyDescent="0.4">
      <c r="A82" s="33"/>
      <c r="B82" s="33"/>
      <c r="C82" s="33"/>
      <c r="D82" s="34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</row>
    <row r="83" spans="1:19" x14ac:dyDescent="0.4">
      <c r="A83" s="33"/>
      <c r="B83" s="33"/>
      <c r="C83" s="33"/>
      <c r="D83" s="34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</row>
    <row r="84" spans="1:19" x14ac:dyDescent="0.4">
      <c r="A84" s="33"/>
      <c r="B84" s="33"/>
      <c r="C84" s="33"/>
      <c r="D84" s="34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</row>
    <row r="85" spans="1:19" x14ac:dyDescent="0.4">
      <c r="A85" s="33"/>
      <c r="B85" s="33"/>
      <c r="C85" s="33"/>
      <c r="D85" s="34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</row>
    <row r="86" spans="1:19" x14ac:dyDescent="0.4">
      <c r="A86" s="33"/>
      <c r="B86" s="33"/>
      <c r="C86" s="33"/>
      <c r="D86" s="34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</row>
    <row r="87" spans="1:19" x14ac:dyDescent="0.4">
      <c r="A87" s="33"/>
      <c r="B87" s="33"/>
      <c r="C87" s="33"/>
      <c r="D87" s="34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</row>
    <row r="88" spans="1:19" x14ac:dyDescent="0.4">
      <c r="A88" s="33"/>
      <c r="B88" s="33"/>
      <c r="C88" s="33"/>
      <c r="D88" s="34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 spans="1:19" x14ac:dyDescent="0.4">
      <c r="A89" s="33"/>
      <c r="B89" s="33"/>
      <c r="C89" s="33"/>
      <c r="D89" s="34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 spans="1:19" x14ac:dyDescent="0.4">
      <c r="A90" s="33"/>
      <c r="B90" s="33"/>
      <c r="C90" s="33"/>
      <c r="D90" s="34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</row>
    <row r="91" spans="1:19" x14ac:dyDescent="0.4">
      <c r="A91" s="33"/>
      <c r="B91" s="33"/>
      <c r="C91" s="33"/>
      <c r="D91" s="34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</row>
    <row r="92" spans="1:19" x14ac:dyDescent="0.4">
      <c r="A92" s="33"/>
      <c r="B92" s="33"/>
      <c r="C92" s="33"/>
      <c r="D92" s="34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</row>
    <row r="93" spans="1:19" x14ac:dyDescent="0.4">
      <c r="A93" s="33"/>
      <c r="B93" s="33"/>
      <c r="C93" s="33"/>
      <c r="D93" s="34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</row>
    <row r="94" spans="1:19" x14ac:dyDescent="0.4">
      <c r="A94" s="33"/>
      <c r="B94" s="33"/>
      <c r="C94" s="33"/>
      <c r="D94" s="34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</row>
    <row r="95" spans="1:19" x14ac:dyDescent="0.4">
      <c r="A95" s="33"/>
      <c r="B95" s="33"/>
      <c r="C95" s="33"/>
      <c r="D95" s="34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</row>
    <row r="96" spans="1:19" x14ac:dyDescent="0.4">
      <c r="A96" s="33"/>
      <c r="B96" s="33"/>
      <c r="C96" s="33"/>
      <c r="D96" s="34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</row>
    <row r="97" spans="1:19" x14ac:dyDescent="0.4">
      <c r="A97" s="33"/>
      <c r="B97" s="33"/>
      <c r="C97" s="33"/>
      <c r="D97" s="34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</row>
    <row r="98" spans="1:19" x14ac:dyDescent="0.4">
      <c r="A98" s="33"/>
      <c r="B98" s="33"/>
      <c r="C98" s="33"/>
      <c r="D98" s="34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</row>
    <row r="99" spans="1:19" x14ac:dyDescent="0.4">
      <c r="A99" s="33"/>
      <c r="B99" s="33"/>
      <c r="C99" s="33"/>
      <c r="D99" s="34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</row>
    <row r="100" spans="1:19" x14ac:dyDescent="0.4">
      <c r="A100" s="33"/>
      <c r="B100" s="33"/>
      <c r="C100" s="33"/>
      <c r="D100" s="34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</row>
    <row r="101" spans="1:19" x14ac:dyDescent="0.4">
      <c r="A101" s="33"/>
      <c r="B101" s="33"/>
      <c r="C101" s="33"/>
      <c r="D101" s="34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</row>
    <row r="102" spans="1:19" x14ac:dyDescent="0.4">
      <c r="A102" s="33"/>
      <c r="B102" s="33"/>
      <c r="C102" s="33"/>
      <c r="D102" s="34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</row>
    <row r="103" spans="1:19" x14ac:dyDescent="0.4">
      <c r="A103" s="33"/>
      <c r="B103" s="33"/>
      <c r="C103" s="33"/>
      <c r="D103" s="34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</row>
    <row r="104" spans="1:19" x14ac:dyDescent="0.4">
      <c r="A104" s="33"/>
      <c r="B104" s="33"/>
      <c r="C104" s="33"/>
      <c r="D104" s="34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</row>
    <row r="105" spans="1:19" x14ac:dyDescent="0.4">
      <c r="A105" s="33"/>
      <c r="B105" s="33"/>
      <c r="C105" s="33"/>
      <c r="D105" s="34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</row>
    <row r="106" spans="1:19" x14ac:dyDescent="0.4">
      <c r="A106" s="33"/>
      <c r="B106" s="33"/>
      <c r="C106" s="33"/>
      <c r="D106" s="34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</row>
    <row r="107" spans="1:19" x14ac:dyDescent="0.4">
      <c r="A107" s="33"/>
      <c r="B107" s="33"/>
      <c r="C107" s="33"/>
      <c r="D107" s="34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</row>
    <row r="108" spans="1:19" x14ac:dyDescent="0.4">
      <c r="A108" s="33"/>
      <c r="B108" s="33"/>
      <c r="C108" s="33"/>
      <c r="D108" s="34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</row>
    <row r="109" spans="1:19" x14ac:dyDescent="0.4">
      <c r="A109" s="33"/>
      <c r="B109" s="33"/>
      <c r="C109" s="33"/>
      <c r="D109" s="34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</row>
    <row r="110" spans="1:19" x14ac:dyDescent="0.4">
      <c r="A110" s="33"/>
      <c r="B110" s="33"/>
      <c r="C110" s="33"/>
      <c r="D110" s="34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</row>
    <row r="111" spans="1:19" x14ac:dyDescent="0.4">
      <c r="A111" s="33"/>
      <c r="B111" s="33"/>
      <c r="C111" s="33"/>
      <c r="D111" s="34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</row>
    <row r="112" spans="1:19" x14ac:dyDescent="0.4">
      <c r="A112" s="33"/>
      <c r="B112" s="33"/>
      <c r="C112" s="33"/>
      <c r="D112" s="34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</row>
    <row r="113" spans="1:19" x14ac:dyDescent="0.4">
      <c r="A113" s="33"/>
      <c r="B113" s="33"/>
      <c r="C113" s="33"/>
      <c r="D113" s="34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</row>
    <row r="114" spans="1:19" x14ac:dyDescent="0.4">
      <c r="A114" s="33"/>
      <c r="B114" s="33"/>
      <c r="C114" s="33"/>
      <c r="D114" s="34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</row>
    <row r="115" spans="1:19" x14ac:dyDescent="0.4">
      <c r="A115" s="33"/>
      <c r="B115" s="33"/>
      <c r="C115" s="33"/>
      <c r="D115" s="34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</row>
    <row r="116" spans="1:19" x14ac:dyDescent="0.4">
      <c r="A116" s="33"/>
      <c r="B116" s="33"/>
      <c r="C116" s="33"/>
      <c r="D116" s="34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</row>
    <row r="117" spans="1:19" x14ac:dyDescent="0.4">
      <c r="A117" s="33"/>
      <c r="B117" s="33"/>
      <c r="C117" s="33"/>
      <c r="D117" s="34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</row>
    <row r="118" spans="1:19" x14ac:dyDescent="0.4">
      <c r="A118" s="33"/>
      <c r="B118" s="33"/>
      <c r="C118" s="33"/>
      <c r="D118" s="34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</row>
    <row r="119" spans="1:19" x14ac:dyDescent="0.4">
      <c r="A119" s="33"/>
      <c r="B119" s="33"/>
      <c r="C119" s="33"/>
      <c r="D119" s="34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</row>
    <row r="120" spans="1:19" x14ac:dyDescent="0.4">
      <c r="A120" s="33"/>
      <c r="B120" s="33"/>
      <c r="C120" s="33"/>
      <c r="D120" s="34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</row>
    <row r="121" spans="1:19" x14ac:dyDescent="0.4">
      <c r="A121" s="33"/>
      <c r="B121" s="33"/>
      <c r="C121" s="33"/>
      <c r="D121" s="34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</row>
    <row r="122" spans="1:19" x14ac:dyDescent="0.4">
      <c r="A122" s="33"/>
      <c r="B122" s="33"/>
      <c r="C122" s="33"/>
      <c r="D122" s="34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</row>
    <row r="123" spans="1:19" x14ac:dyDescent="0.4">
      <c r="A123" s="33"/>
      <c r="B123" s="33"/>
      <c r="C123" s="33"/>
      <c r="D123" s="34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</row>
    <row r="124" spans="1:19" x14ac:dyDescent="0.4">
      <c r="A124" s="33"/>
      <c r="B124" s="33"/>
      <c r="C124" s="33"/>
      <c r="D124" s="34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</row>
    <row r="125" spans="1:19" x14ac:dyDescent="0.4">
      <c r="A125" s="33"/>
      <c r="B125" s="33"/>
      <c r="C125" s="33"/>
      <c r="D125" s="34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</row>
    <row r="126" spans="1:19" x14ac:dyDescent="0.4">
      <c r="A126" s="33"/>
      <c r="B126" s="33"/>
      <c r="C126" s="33"/>
      <c r="D126" s="34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</row>
    <row r="127" spans="1:19" x14ac:dyDescent="0.4">
      <c r="A127" s="33"/>
      <c r="B127" s="33"/>
      <c r="C127" s="33"/>
      <c r="D127" s="34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</row>
    <row r="128" spans="1:19" x14ac:dyDescent="0.4">
      <c r="A128" s="33"/>
      <c r="B128" s="33"/>
      <c r="C128" s="33"/>
      <c r="D128" s="34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</row>
    <row r="129" spans="1:19" x14ac:dyDescent="0.4">
      <c r="A129" s="33"/>
      <c r="B129" s="33"/>
      <c r="C129" s="33"/>
      <c r="D129" s="34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</row>
    <row r="130" spans="1:19" x14ac:dyDescent="0.4">
      <c r="A130" s="33"/>
      <c r="B130" s="33"/>
      <c r="C130" s="33"/>
      <c r="D130" s="34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</row>
    <row r="131" spans="1:19" x14ac:dyDescent="0.4">
      <c r="A131" s="33"/>
      <c r="B131" s="33"/>
      <c r="C131" s="33"/>
      <c r="D131" s="34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</row>
    <row r="132" spans="1:19" x14ac:dyDescent="0.4">
      <c r="A132" s="33"/>
      <c r="B132" s="33"/>
      <c r="C132" s="33"/>
      <c r="D132" s="34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</row>
    <row r="133" spans="1:19" x14ac:dyDescent="0.4">
      <c r="A133" s="33"/>
      <c r="B133" s="33"/>
      <c r="C133" s="33"/>
      <c r="D133" s="34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</row>
    <row r="134" spans="1:19" x14ac:dyDescent="0.4">
      <c r="A134" s="33"/>
      <c r="B134" s="33"/>
      <c r="C134" s="33"/>
      <c r="D134" s="34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</row>
    <row r="135" spans="1:19" x14ac:dyDescent="0.4">
      <c r="A135" s="33"/>
      <c r="B135" s="33"/>
      <c r="C135" s="33"/>
      <c r="D135" s="34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</row>
    <row r="136" spans="1:19" x14ac:dyDescent="0.4">
      <c r="A136" s="33"/>
      <c r="B136" s="33"/>
      <c r="C136" s="33"/>
      <c r="D136" s="34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</row>
    <row r="137" spans="1:19" x14ac:dyDescent="0.4">
      <c r="A137" s="33"/>
      <c r="B137" s="33"/>
      <c r="C137" s="33"/>
      <c r="D137" s="34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</row>
    <row r="138" spans="1:19" x14ac:dyDescent="0.4">
      <c r="A138" s="33"/>
      <c r="B138" s="33"/>
      <c r="C138" s="33"/>
      <c r="D138" s="34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</row>
    <row r="139" spans="1:19" x14ac:dyDescent="0.4">
      <c r="A139" s="33"/>
      <c r="B139" s="33"/>
      <c r="C139" s="33"/>
      <c r="D139" s="34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</row>
    <row r="140" spans="1:19" x14ac:dyDescent="0.4">
      <c r="A140" s="33"/>
      <c r="B140" s="33"/>
      <c r="C140" s="33"/>
      <c r="D140" s="34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</row>
    <row r="141" spans="1:19" x14ac:dyDescent="0.4">
      <c r="A141" s="33"/>
      <c r="B141" s="33"/>
      <c r="C141" s="33"/>
      <c r="D141" s="34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</row>
    <row r="142" spans="1:19" x14ac:dyDescent="0.4">
      <c r="A142" s="33"/>
      <c r="B142" s="33"/>
      <c r="C142" s="33"/>
      <c r="D142" s="34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</row>
    <row r="143" spans="1:19" x14ac:dyDescent="0.4">
      <c r="A143" s="33"/>
      <c r="B143" s="33"/>
      <c r="C143" s="33"/>
      <c r="D143" s="34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</row>
    <row r="144" spans="1:19" x14ac:dyDescent="0.4">
      <c r="A144" s="33"/>
      <c r="B144" s="33"/>
      <c r="C144" s="33"/>
      <c r="D144" s="34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</row>
    <row r="145" spans="1:19" x14ac:dyDescent="0.4">
      <c r="A145" s="33"/>
      <c r="B145" s="33"/>
      <c r="C145" s="33"/>
      <c r="D145" s="34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</row>
    <row r="146" spans="1:19" x14ac:dyDescent="0.4">
      <c r="A146" s="33"/>
      <c r="B146" s="33"/>
      <c r="C146" s="33"/>
      <c r="D146" s="34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</row>
    <row r="147" spans="1:19" x14ac:dyDescent="0.4">
      <c r="A147" s="33"/>
      <c r="B147" s="33"/>
      <c r="C147" s="33"/>
      <c r="D147" s="34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</row>
    <row r="148" spans="1:19" x14ac:dyDescent="0.4">
      <c r="A148" s="33"/>
      <c r="B148" s="33"/>
      <c r="C148" s="33"/>
      <c r="D148" s="34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</row>
    <row r="149" spans="1:19" x14ac:dyDescent="0.4">
      <c r="A149" s="33"/>
      <c r="B149" s="33"/>
      <c r="C149" s="33"/>
      <c r="D149" s="34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</row>
    <row r="150" spans="1:19" x14ac:dyDescent="0.4">
      <c r="A150" s="33"/>
      <c r="B150" s="33"/>
      <c r="C150" s="33"/>
      <c r="D150" s="34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</row>
    <row r="151" spans="1:19" x14ac:dyDescent="0.4">
      <c r="A151" s="33"/>
      <c r="B151" s="33"/>
      <c r="C151" s="33"/>
      <c r="D151" s="34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</row>
    <row r="152" spans="1:19" x14ac:dyDescent="0.4">
      <c r="A152" s="33"/>
      <c r="B152" s="33"/>
      <c r="C152" s="33"/>
      <c r="D152" s="34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</row>
    <row r="153" spans="1:19" x14ac:dyDescent="0.4">
      <c r="A153" s="33"/>
      <c r="B153" s="33"/>
      <c r="C153" s="33"/>
      <c r="D153" s="34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</row>
    <row r="154" spans="1:19" x14ac:dyDescent="0.4">
      <c r="A154" s="33"/>
      <c r="B154" s="33"/>
      <c r="C154" s="33"/>
      <c r="D154" s="34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</row>
    <row r="155" spans="1:19" x14ac:dyDescent="0.4">
      <c r="A155" s="33"/>
      <c r="B155" s="33"/>
      <c r="C155" s="33"/>
      <c r="D155" s="34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</row>
    <row r="156" spans="1:19" x14ac:dyDescent="0.4">
      <c r="A156" s="33"/>
      <c r="B156" s="33"/>
      <c r="C156" s="33"/>
      <c r="D156" s="34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</row>
  </sheetData>
  <hyperlinks>
    <hyperlink ref="B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"/>
  <sheetViews>
    <sheetView topLeftCell="A8" workbookViewId="0">
      <selection activeCell="C13" sqref="C13"/>
    </sheetView>
  </sheetViews>
  <sheetFormatPr baseColWidth="10" defaultColWidth="11.5" defaultRowHeight="12.3" x14ac:dyDescent="0.4"/>
  <cols>
    <col min="1" max="1" width="17.83203125" bestFit="1" customWidth="1"/>
    <col min="2" max="3" width="23" bestFit="1" customWidth="1"/>
    <col min="4" max="4" width="12.5" bestFit="1" customWidth="1"/>
    <col min="5" max="5" width="14.1640625" bestFit="1" customWidth="1"/>
    <col min="6" max="6" width="19.33203125" bestFit="1" customWidth="1"/>
    <col min="7" max="7" width="35" style="1" customWidth="1"/>
    <col min="8" max="8" width="9.5" bestFit="1" customWidth="1"/>
    <col min="9" max="9" width="6.5" bestFit="1" customWidth="1"/>
    <col min="10" max="10" width="14" bestFit="1" customWidth="1"/>
    <col min="11" max="11" width="11.6640625" bestFit="1" customWidth="1"/>
    <col min="12" max="12" width="255.83203125" bestFit="1" customWidth="1"/>
  </cols>
  <sheetData>
    <row r="1" spans="1:13" s="33" customFormat="1" x14ac:dyDescent="0.4">
      <c r="G1" s="34"/>
    </row>
    <row r="2" spans="1:13" s="33" customFormat="1" x14ac:dyDescent="0.4">
      <c r="B2" s="35" t="s">
        <v>0</v>
      </c>
      <c r="G2" s="34"/>
    </row>
    <row r="3" spans="1:13" s="33" customFormat="1" x14ac:dyDescent="0.4">
      <c r="B3" s="37" t="s">
        <v>9</v>
      </c>
      <c r="G3" s="36"/>
    </row>
    <row r="4" spans="1:13" s="33" customFormat="1" x14ac:dyDescent="0.4">
      <c r="G4" s="34"/>
    </row>
    <row r="5" spans="1:13" s="33" customFormat="1" x14ac:dyDescent="0.4">
      <c r="G5" s="34"/>
    </row>
    <row r="6" spans="1:13" ht="17.5" customHeight="1" x14ac:dyDescent="0.4">
      <c r="A6" s="6" t="s">
        <v>113</v>
      </c>
      <c r="B6" s="6" t="s">
        <v>79</v>
      </c>
      <c r="C6" s="6" t="s">
        <v>80</v>
      </c>
      <c r="D6" s="6" t="s">
        <v>93</v>
      </c>
      <c r="E6" s="6" t="s">
        <v>150</v>
      </c>
      <c r="F6" s="6" t="s">
        <v>1</v>
      </c>
      <c r="G6" s="7" t="s">
        <v>2</v>
      </c>
      <c r="H6" s="6" t="s">
        <v>92</v>
      </c>
      <c r="I6" s="6" t="s">
        <v>3</v>
      </c>
      <c r="J6" s="6" t="s">
        <v>4</v>
      </c>
      <c r="K6" s="6" t="s">
        <v>5</v>
      </c>
      <c r="L6" s="6" t="s">
        <v>84</v>
      </c>
      <c r="M6" s="2"/>
    </row>
    <row r="7" spans="1:13" ht="42.25" customHeight="1" x14ac:dyDescent="0.4">
      <c r="A7" s="10" t="b">
        <f>IF(B7=C7,)</f>
        <v>0</v>
      </c>
      <c r="B7" s="10" t="s">
        <v>85</v>
      </c>
      <c r="C7" s="10" t="s">
        <v>86</v>
      </c>
      <c r="D7" s="23" t="s">
        <v>151</v>
      </c>
      <c r="E7" s="16" t="s">
        <v>10</v>
      </c>
      <c r="F7" s="8" t="s">
        <v>73</v>
      </c>
      <c r="G7" s="9" t="s">
        <v>74</v>
      </c>
      <c r="H7" s="10">
        <v>1</v>
      </c>
      <c r="I7" s="10">
        <v>1</v>
      </c>
      <c r="J7" s="11">
        <v>4.76</v>
      </c>
      <c r="K7" s="11">
        <f>J7*I7</f>
        <v>4.76</v>
      </c>
      <c r="L7" s="24" t="s">
        <v>11</v>
      </c>
    </row>
    <row r="8" spans="1:13" s="22" customFormat="1" ht="42.25" customHeight="1" x14ac:dyDescent="0.4">
      <c r="A8" s="25" t="b">
        <f t="shared" ref="A8:A11" si="0">IF(B8=C8,)</f>
        <v>0</v>
      </c>
      <c r="B8" s="25" t="s">
        <v>87</v>
      </c>
      <c r="C8" s="25" t="s">
        <v>83</v>
      </c>
      <c r="D8" s="25" t="s">
        <v>12</v>
      </c>
      <c r="E8" s="25" t="s">
        <v>13</v>
      </c>
      <c r="F8" s="26" t="s">
        <v>76</v>
      </c>
      <c r="G8" s="27" t="s">
        <v>75</v>
      </c>
      <c r="H8" s="25">
        <v>2</v>
      </c>
      <c r="I8" s="25">
        <v>20</v>
      </c>
      <c r="J8" s="28">
        <v>0.245</v>
      </c>
      <c r="K8" s="28">
        <f t="shared" ref="K8:K28" si="1">J8*I8</f>
        <v>4.9000000000000004</v>
      </c>
      <c r="L8" s="29" t="s">
        <v>14</v>
      </c>
    </row>
    <row r="9" spans="1:13" ht="42.25" customHeight="1" x14ac:dyDescent="0.4">
      <c r="A9" s="10" t="b">
        <f t="shared" si="0"/>
        <v>0</v>
      </c>
      <c r="B9" s="10" t="s">
        <v>81</v>
      </c>
      <c r="C9" s="10" t="s">
        <v>82</v>
      </c>
      <c r="D9" s="10" t="s">
        <v>15</v>
      </c>
      <c r="E9" s="16" t="s">
        <v>16</v>
      </c>
      <c r="F9" s="8" t="s">
        <v>78</v>
      </c>
      <c r="G9" s="9" t="s">
        <v>77</v>
      </c>
      <c r="H9" s="10">
        <v>2</v>
      </c>
      <c r="I9" s="10">
        <v>20</v>
      </c>
      <c r="J9" s="11">
        <v>0.29399999999999998</v>
      </c>
      <c r="K9" s="11">
        <f t="shared" si="1"/>
        <v>5.88</v>
      </c>
      <c r="L9" s="24" t="s">
        <v>17</v>
      </c>
    </row>
    <row r="10" spans="1:13" s="22" customFormat="1" ht="36.9" x14ac:dyDescent="0.4">
      <c r="A10" s="25" t="b">
        <f t="shared" si="0"/>
        <v>0</v>
      </c>
      <c r="B10" s="30" t="s">
        <v>88</v>
      </c>
      <c r="C10" s="25" t="s">
        <v>91</v>
      </c>
      <c r="D10" s="25" t="s">
        <v>18</v>
      </c>
      <c r="E10" s="25" t="s">
        <v>19</v>
      </c>
      <c r="F10" s="26" t="s">
        <v>90</v>
      </c>
      <c r="G10" s="27" t="s">
        <v>89</v>
      </c>
      <c r="H10" s="25">
        <v>1</v>
      </c>
      <c r="I10" s="25">
        <v>5</v>
      </c>
      <c r="J10" s="28">
        <v>1.81</v>
      </c>
      <c r="K10" s="28">
        <f t="shared" si="1"/>
        <v>9.0500000000000007</v>
      </c>
      <c r="L10" s="29" t="s">
        <v>20</v>
      </c>
    </row>
    <row r="11" spans="1:13" ht="36.9" x14ac:dyDescent="0.4">
      <c r="A11" s="10" t="b">
        <f t="shared" si="0"/>
        <v>0</v>
      </c>
      <c r="B11" s="10" t="s">
        <v>94</v>
      </c>
      <c r="C11" s="10" t="s">
        <v>95</v>
      </c>
      <c r="D11" s="10" t="s">
        <v>21</v>
      </c>
      <c r="E11" s="16" t="s">
        <v>22</v>
      </c>
      <c r="F11" s="8" t="s">
        <v>96</v>
      </c>
      <c r="G11" s="12" t="s">
        <v>97</v>
      </c>
      <c r="H11" s="10">
        <v>1</v>
      </c>
      <c r="I11" s="10">
        <v>5</v>
      </c>
      <c r="J11" s="11">
        <v>1.81</v>
      </c>
      <c r="K11" s="11">
        <f t="shared" si="1"/>
        <v>9.0500000000000007</v>
      </c>
      <c r="L11" s="24" t="s">
        <v>23</v>
      </c>
    </row>
    <row r="12" spans="1:13" s="22" customFormat="1" ht="24.6" x14ac:dyDescent="0.4">
      <c r="A12" s="25" t="b">
        <f>IF(B12=C12,TRUE,FALSE)</f>
        <v>1</v>
      </c>
      <c r="B12" s="25" t="s">
        <v>98</v>
      </c>
      <c r="C12" s="25" t="s">
        <v>98</v>
      </c>
      <c r="D12" s="25" t="s">
        <v>24</v>
      </c>
      <c r="E12" s="25" t="s">
        <v>25</v>
      </c>
      <c r="F12" s="26" t="s">
        <v>100</v>
      </c>
      <c r="G12" s="30" t="s">
        <v>99</v>
      </c>
      <c r="H12" s="25">
        <v>2</v>
      </c>
      <c r="I12" s="25">
        <v>250</v>
      </c>
      <c r="J12" s="28">
        <v>0.49</v>
      </c>
      <c r="K12" s="28">
        <f t="shared" si="1"/>
        <v>122.5</v>
      </c>
      <c r="L12" s="29" t="s">
        <v>26</v>
      </c>
    </row>
    <row r="13" spans="1:13" ht="36.9" x14ac:dyDescent="0.4">
      <c r="A13" s="10"/>
      <c r="B13" s="12" t="s">
        <v>158</v>
      </c>
      <c r="C13" s="10">
        <v>7448991022</v>
      </c>
      <c r="D13" s="10" t="s">
        <v>24</v>
      </c>
      <c r="E13" s="16" t="s">
        <v>25</v>
      </c>
      <c r="F13" s="8" t="s">
        <v>157</v>
      </c>
      <c r="G13" s="12" t="s">
        <v>156</v>
      </c>
      <c r="H13" s="10">
        <v>2</v>
      </c>
      <c r="I13" s="10">
        <v>2</v>
      </c>
      <c r="J13" s="11">
        <v>3.4</v>
      </c>
      <c r="K13" s="11">
        <f t="shared" si="1"/>
        <v>6.8</v>
      </c>
      <c r="L13" s="24"/>
    </row>
    <row r="14" spans="1:13" s="22" customFormat="1" ht="24.6" x14ac:dyDescent="0.4">
      <c r="A14" s="25" t="b">
        <f t="shared" ref="A14:A29" si="2">IF(B14=C14,TRUE,FALSE)</f>
        <v>0</v>
      </c>
      <c r="B14" s="30" t="s">
        <v>101</v>
      </c>
      <c r="C14" s="25" t="s">
        <v>104</v>
      </c>
      <c r="D14" s="25" t="s">
        <v>27</v>
      </c>
      <c r="E14" s="25" t="s">
        <v>28</v>
      </c>
      <c r="F14" s="26" t="s">
        <v>102</v>
      </c>
      <c r="G14" s="30" t="s">
        <v>103</v>
      </c>
      <c r="H14" s="25">
        <v>3</v>
      </c>
      <c r="I14" s="25">
        <v>50</v>
      </c>
      <c r="J14" s="28">
        <v>0.245</v>
      </c>
      <c r="K14" s="28">
        <f t="shared" si="1"/>
        <v>12.25</v>
      </c>
      <c r="L14" s="29" t="s">
        <v>29</v>
      </c>
    </row>
    <row r="15" spans="1:13" ht="24.6" x14ac:dyDescent="0.4">
      <c r="A15" s="10" t="b">
        <f t="shared" si="2"/>
        <v>0</v>
      </c>
      <c r="B15" s="12" t="s">
        <v>105</v>
      </c>
      <c r="C15" s="10" t="s">
        <v>106</v>
      </c>
      <c r="D15" s="10" t="s">
        <v>30</v>
      </c>
      <c r="E15" s="16" t="s">
        <v>31</v>
      </c>
      <c r="F15" s="8" t="s">
        <v>108</v>
      </c>
      <c r="G15" s="12" t="s">
        <v>107</v>
      </c>
      <c r="H15" s="10">
        <v>1</v>
      </c>
      <c r="I15" s="10">
        <v>5</v>
      </c>
      <c r="J15" s="11">
        <v>0.28999999999999998</v>
      </c>
      <c r="K15" s="11">
        <f t="shared" si="1"/>
        <v>1.45</v>
      </c>
      <c r="L15" s="24" t="s">
        <v>32</v>
      </c>
    </row>
    <row r="16" spans="1:13" s="22" customFormat="1" ht="24.6" x14ac:dyDescent="0.4">
      <c r="A16" s="25" t="b">
        <f t="shared" si="2"/>
        <v>0</v>
      </c>
      <c r="B16" s="30" t="s">
        <v>110</v>
      </c>
      <c r="C16" s="25" t="s">
        <v>111</v>
      </c>
      <c r="D16" s="25" t="s">
        <v>33</v>
      </c>
      <c r="E16" s="25" t="s">
        <v>34</v>
      </c>
      <c r="F16" s="26" t="s">
        <v>112</v>
      </c>
      <c r="G16" s="30" t="s">
        <v>109</v>
      </c>
      <c r="H16" s="25">
        <v>1</v>
      </c>
      <c r="I16" s="25">
        <v>50</v>
      </c>
      <c r="J16" s="28">
        <v>2.9000000000000001E-2</v>
      </c>
      <c r="K16" s="28">
        <f t="shared" si="1"/>
        <v>1.4500000000000002</v>
      </c>
      <c r="L16" s="29" t="s">
        <v>35</v>
      </c>
    </row>
    <row r="17" spans="1:12" ht="36.9" x14ac:dyDescent="0.4">
      <c r="A17" s="10" t="b">
        <f t="shared" si="2"/>
        <v>0</v>
      </c>
      <c r="B17" s="12" t="s">
        <v>114</v>
      </c>
      <c r="C17" s="10" t="s">
        <v>117</v>
      </c>
      <c r="D17" s="10" t="s">
        <v>36</v>
      </c>
      <c r="E17" s="16" t="s">
        <v>37</v>
      </c>
      <c r="F17" s="8" t="s">
        <v>116</v>
      </c>
      <c r="G17" s="12" t="s">
        <v>115</v>
      </c>
      <c r="H17" s="10">
        <v>1</v>
      </c>
      <c r="I17" s="10">
        <v>50</v>
      </c>
      <c r="J17" s="11">
        <v>4.4999999999999998E-2</v>
      </c>
      <c r="K17" s="11">
        <f t="shared" si="1"/>
        <v>2.25</v>
      </c>
      <c r="L17" s="24" t="s">
        <v>38</v>
      </c>
    </row>
    <row r="18" spans="1:12" s="22" customFormat="1" ht="36.9" x14ac:dyDescent="0.4">
      <c r="A18" s="25" t="b">
        <f t="shared" si="2"/>
        <v>0</v>
      </c>
      <c r="B18" s="25"/>
      <c r="C18" s="25" t="s">
        <v>120</v>
      </c>
      <c r="D18" s="25" t="s">
        <v>39</v>
      </c>
      <c r="E18" s="25" t="s">
        <v>40</v>
      </c>
      <c r="F18" s="26" t="s">
        <v>119</v>
      </c>
      <c r="G18" s="30" t="s">
        <v>118</v>
      </c>
      <c r="H18" s="25">
        <v>2</v>
      </c>
      <c r="I18" s="25">
        <v>10</v>
      </c>
      <c r="J18" s="28">
        <v>0.13400000000000001</v>
      </c>
      <c r="K18" s="28">
        <f t="shared" si="1"/>
        <v>1.34</v>
      </c>
      <c r="L18" s="29" t="s">
        <v>41</v>
      </c>
    </row>
    <row r="19" spans="1:12" ht="24.6" x14ac:dyDescent="0.4">
      <c r="A19" s="10" t="b">
        <f t="shared" si="2"/>
        <v>0</v>
      </c>
      <c r="B19" s="12" t="s">
        <v>121</v>
      </c>
      <c r="C19" s="10" t="s">
        <v>122</v>
      </c>
      <c r="D19" s="10" t="s">
        <v>42</v>
      </c>
      <c r="E19" s="16" t="s">
        <v>43</v>
      </c>
      <c r="F19" s="8" t="s">
        <v>124</v>
      </c>
      <c r="G19" s="12" t="s">
        <v>123</v>
      </c>
      <c r="H19" s="10">
        <v>1</v>
      </c>
      <c r="I19" s="10">
        <v>100</v>
      </c>
      <c r="J19" s="13">
        <v>2.3E-2</v>
      </c>
      <c r="K19" s="11">
        <f t="shared" si="1"/>
        <v>2.2999999999999998</v>
      </c>
      <c r="L19" s="24" t="s">
        <v>44</v>
      </c>
    </row>
    <row r="20" spans="1:12" s="22" customFormat="1" ht="24.6" x14ac:dyDescent="0.4">
      <c r="A20" s="25" t="b">
        <f t="shared" si="2"/>
        <v>1</v>
      </c>
      <c r="B20" s="30" t="s">
        <v>125</v>
      </c>
      <c r="C20" s="25" t="s">
        <v>125</v>
      </c>
      <c r="D20" s="25" t="s">
        <v>45</v>
      </c>
      <c r="E20" s="25" t="s">
        <v>46</v>
      </c>
      <c r="F20" s="26" t="s">
        <v>126</v>
      </c>
      <c r="G20" s="30" t="s">
        <v>127</v>
      </c>
      <c r="H20" s="25">
        <v>9</v>
      </c>
      <c r="I20" s="25">
        <v>25</v>
      </c>
      <c r="J20" s="31">
        <v>0.252</v>
      </c>
      <c r="K20" s="28">
        <f t="shared" si="1"/>
        <v>6.3</v>
      </c>
      <c r="L20" s="29" t="s">
        <v>47</v>
      </c>
    </row>
    <row r="21" spans="1:12" ht="36.9" x14ac:dyDescent="0.4">
      <c r="A21" s="10" t="b">
        <f t="shared" si="2"/>
        <v>0</v>
      </c>
      <c r="B21" s="12" t="s">
        <v>128</v>
      </c>
      <c r="C21" s="16" t="s">
        <v>129</v>
      </c>
      <c r="D21" s="16" t="s">
        <v>48</v>
      </c>
      <c r="E21" s="16" t="s">
        <v>49</v>
      </c>
      <c r="F21" s="14" t="s">
        <v>131</v>
      </c>
      <c r="G21" s="15" t="s">
        <v>130</v>
      </c>
      <c r="H21" s="16">
        <v>2</v>
      </c>
      <c r="I21" s="16">
        <v>20</v>
      </c>
      <c r="J21" s="17">
        <v>0.16900000000000001</v>
      </c>
      <c r="K21" s="18">
        <f t="shared" si="1"/>
        <v>3.3800000000000003</v>
      </c>
      <c r="L21" s="32" t="s">
        <v>50</v>
      </c>
    </row>
    <row r="22" spans="1:12" s="22" customFormat="1" ht="36.9" x14ac:dyDescent="0.4">
      <c r="A22" s="25" t="b">
        <f t="shared" si="2"/>
        <v>0</v>
      </c>
      <c r="B22" s="25"/>
      <c r="C22" s="25" t="s">
        <v>132</v>
      </c>
      <c r="D22" s="25" t="s">
        <v>51</v>
      </c>
      <c r="E22" s="25" t="s">
        <v>52</v>
      </c>
      <c r="F22" s="26" t="s">
        <v>6</v>
      </c>
      <c r="G22" s="30" t="s">
        <v>7</v>
      </c>
      <c r="H22" s="25">
        <v>3</v>
      </c>
      <c r="I22" s="25">
        <v>3</v>
      </c>
      <c r="J22" s="28">
        <v>6.97</v>
      </c>
      <c r="K22" s="28">
        <f t="shared" si="1"/>
        <v>20.91</v>
      </c>
      <c r="L22" s="29" t="s">
        <v>53</v>
      </c>
    </row>
    <row r="23" spans="1:12" ht="24.6" x14ac:dyDescent="0.4">
      <c r="A23" s="10" t="b">
        <f t="shared" si="2"/>
        <v>1</v>
      </c>
      <c r="B23" s="12" t="s">
        <v>133</v>
      </c>
      <c r="C23" s="16" t="s">
        <v>133</v>
      </c>
      <c r="D23" s="16" t="s">
        <v>54</v>
      </c>
      <c r="E23" s="16" t="s">
        <v>55</v>
      </c>
      <c r="F23" s="14" t="s">
        <v>134</v>
      </c>
      <c r="G23" s="15" t="s">
        <v>135</v>
      </c>
      <c r="H23" s="16">
        <v>1</v>
      </c>
      <c r="I23" s="16">
        <v>1</v>
      </c>
      <c r="J23" s="18">
        <v>3.21</v>
      </c>
      <c r="K23" s="18">
        <f t="shared" si="1"/>
        <v>3.21</v>
      </c>
      <c r="L23" s="32" t="s">
        <v>56</v>
      </c>
    </row>
    <row r="24" spans="1:12" s="22" customFormat="1" ht="36.9" x14ac:dyDescent="0.4">
      <c r="A24" s="25" t="b">
        <f t="shared" si="2"/>
        <v>1</v>
      </c>
      <c r="B24" s="30" t="s">
        <v>136</v>
      </c>
      <c r="C24" s="25" t="s">
        <v>136</v>
      </c>
      <c r="D24" s="25" t="s">
        <v>57</v>
      </c>
      <c r="E24" s="25" t="s">
        <v>58</v>
      </c>
      <c r="F24" s="26" t="s">
        <v>137</v>
      </c>
      <c r="G24" s="30" t="s">
        <v>138</v>
      </c>
      <c r="H24" s="25">
        <v>4</v>
      </c>
      <c r="I24" s="25">
        <v>100</v>
      </c>
      <c r="J24" s="28">
        <v>0.108</v>
      </c>
      <c r="K24" s="28">
        <f t="shared" si="1"/>
        <v>10.8</v>
      </c>
      <c r="L24" s="29" t="s">
        <v>59</v>
      </c>
    </row>
    <row r="25" spans="1:12" ht="36.9" x14ac:dyDescent="0.4">
      <c r="A25" s="10" t="b">
        <f t="shared" si="2"/>
        <v>1</v>
      </c>
      <c r="B25" s="12" t="s">
        <v>86</v>
      </c>
      <c r="C25" s="16" t="s">
        <v>86</v>
      </c>
      <c r="D25" s="16"/>
      <c r="E25" s="16" t="s">
        <v>60</v>
      </c>
      <c r="F25" s="14" t="s">
        <v>73</v>
      </c>
      <c r="G25" s="19" t="s">
        <v>74</v>
      </c>
      <c r="H25" s="16">
        <v>1</v>
      </c>
      <c r="I25" s="16">
        <v>1</v>
      </c>
      <c r="J25" s="18">
        <v>4.76</v>
      </c>
      <c r="K25" s="18">
        <f t="shared" si="1"/>
        <v>4.76</v>
      </c>
      <c r="L25" s="32" t="s">
        <v>61</v>
      </c>
    </row>
    <row r="26" spans="1:12" s="22" customFormat="1" ht="36.9" x14ac:dyDescent="0.4">
      <c r="A26" s="25" t="b">
        <f t="shared" si="2"/>
        <v>0</v>
      </c>
      <c r="B26" s="30" t="s">
        <v>139</v>
      </c>
      <c r="C26" s="25" t="s">
        <v>142</v>
      </c>
      <c r="D26" s="25" t="s">
        <v>62</v>
      </c>
      <c r="E26" s="25" t="s">
        <v>63</v>
      </c>
      <c r="F26" s="26" t="s">
        <v>141</v>
      </c>
      <c r="G26" s="30" t="s">
        <v>140</v>
      </c>
      <c r="H26" s="25">
        <v>1</v>
      </c>
      <c r="I26" s="25">
        <v>10</v>
      </c>
      <c r="J26" s="28">
        <v>0.64300000000000002</v>
      </c>
      <c r="K26" s="28">
        <f t="shared" si="1"/>
        <v>6.43</v>
      </c>
      <c r="L26" s="29" t="s">
        <v>64</v>
      </c>
    </row>
    <row r="27" spans="1:12" ht="24.6" x14ac:dyDescent="0.4">
      <c r="A27" s="10" t="b">
        <f t="shared" si="2"/>
        <v>0</v>
      </c>
      <c r="B27" s="10"/>
      <c r="C27" s="16" t="s">
        <v>143</v>
      </c>
      <c r="D27" s="16" t="s">
        <v>65</v>
      </c>
      <c r="E27" s="16" t="s">
        <v>66</v>
      </c>
      <c r="F27" s="14" t="s">
        <v>112</v>
      </c>
      <c r="G27" s="15" t="s">
        <v>109</v>
      </c>
      <c r="H27" s="16">
        <v>2</v>
      </c>
      <c r="I27" s="16">
        <v>50</v>
      </c>
      <c r="J27" s="18">
        <v>2.9000000000000001E-2</v>
      </c>
      <c r="K27" s="18">
        <f t="shared" si="1"/>
        <v>1.4500000000000002</v>
      </c>
      <c r="L27" s="32" t="s">
        <v>67</v>
      </c>
    </row>
    <row r="28" spans="1:12" s="22" customFormat="1" ht="36.9" x14ac:dyDescent="0.4">
      <c r="A28" s="25" t="b">
        <f t="shared" si="2"/>
        <v>0</v>
      </c>
      <c r="B28" s="25"/>
      <c r="C28" s="25" t="s">
        <v>146</v>
      </c>
      <c r="D28" s="25" t="s">
        <v>68</v>
      </c>
      <c r="E28" s="25" t="s">
        <v>69</v>
      </c>
      <c r="F28" s="26" t="s">
        <v>145</v>
      </c>
      <c r="G28" s="30" t="s">
        <v>144</v>
      </c>
      <c r="H28" s="25">
        <v>1</v>
      </c>
      <c r="I28" s="25">
        <v>5</v>
      </c>
      <c r="J28" s="28">
        <v>0.40400000000000003</v>
      </c>
      <c r="K28" s="28">
        <f t="shared" si="1"/>
        <v>2.02</v>
      </c>
      <c r="L28" s="29" t="s">
        <v>70</v>
      </c>
    </row>
    <row r="29" spans="1:12" ht="24.6" x14ac:dyDescent="0.4">
      <c r="A29" s="10" t="b">
        <f t="shared" si="2"/>
        <v>0</v>
      </c>
      <c r="B29" s="10"/>
      <c r="C29" s="16" t="s">
        <v>149</v>
      </c>
      <c r="D29" s="16" t="s">
        <v>71</v>
      </c>
      <c r="E29" s="16" t="s">
        <v>72</v>
      </c>
      <c r="F29" s="14" t="s">
        <v>148</v>
      </c>
      <c r="G29" s="15" t="s">
        <v>147</v>
      </c>
      <c r="H29" s="16">
        <v>1</v>
      </c>
      <c r="I29" s="16">
        <v>5</v>
      </c>
      <c r="J29" s="18">
        <v>0.29499999999999998</v>
      </c>
      <c r="K29" s="18">
        <f>J29*I29</f>
        <v>1.4749999999999999</v>
      </c>
      <c r="L29" s="16"/>
    </row>
    <row r="30" spans="1:12" ht="20.25" customHeight="1" x14ac:dyDescent="0.4">
      <c r="A30" s="10"/>
      <c r="B30" s="10"/>
      <c r="C30" s="16"/>
      <c r="D30" s="16"/>
      <c r="E30" s="10"/>
      <c r="F30" s="16"/>
      <c r="G30" s="15"/>
      <c r="H30" s="16"/>
      <c r="I30" s="16"/>
      <c r="J30" s="20" t="s">
        <v>8</v>
      </c>
      <c r="K30" s="21">
        <f>SUM(K7:K29)</f>
        <v>244.715</v>
      </c>
      <c r="L30" s="16"/>
    </row>
    <row r="31" spans="1:12" ht="20.25" customHeight="1" x14ac:dyDescent="0.4">
      <c r="C31" s="4"/>
      <c r="D31" s="4"/>
      <c r="E31" s="4"/>
      <c r="F31" s="4"/>
      <c r="G31" s="5"/>
      <c r="H31" s="4"/>
      <c r="I31" s="4"/>
      <c r="J31" s="4"/>
      <c r="K31" s="4"/>
      <c r="L31" s="4"/>
    </row>
    <row r="32" spans="1:12" x14ac:dyDescent="0.4">
      <c r="C32" s="4"/>
      <c r="D32" s="4"/>
      <c r="E32" s="4"/>
      <c r="F32" s="4"/>
      <c r="G32" s="5"/>
      <c r="H32" s="4"/>
      <c r="I32" s="4"/>
      <c r="J32" s="4"/>
      <c r="K32" s="4"/>
      <c r="L32" s="4"/>
    </row>
    <row r="33" spans="3:12" x14ac:dyDescent="0.4">
      <c r="C33" s="4"/>
      <c r="D33" s="4"/>
      <c r="E33" s="4"/>
      <c r="F33" s="4"/>
      <c r="G33" s="5"/>
      <c r="H33" s="4"/>
      <c r="I33" s="4"/>
      <c r="J33" s="4"/>
      <c r="K33" s="4"/>
      <c r="L33" s="4"/>
    </row>
    <row r="34" spans="3:12" x14ac:dyDescent="0.4">
      <c r="C34" s="4"/>
      <c r="D34" s="4"/>
      <c r="E34" s="4"/>
      <c r="F34" s="4"/>
      <c r="G34" s="5"/>
      <c r="H34" s="4"/>
      <c r="I34" s="4"/>
      <c r="J34" s="4"/>
      <c r="K34" s="4"/>
      <c r="L34" s="4"/>
    </row>
    <row r="35" spans="3:12" x14ac:dyDescent="0.4">
      <c r="C35" s="4"/>
      <c r="D35" s="4"/>
      <c r="E35" s="4"/>
      <c r="F35" s="4"/>
      <c r="G35" s="5"/>
      <c r="H35" s="4"/>
      <c r="I35" s="4"/>
      <c r="J35" s="4"/>
      <c r="K35" s="4"/>
      <c r="L35" s="4"/>
    </row>
    <row r="36" spans="3:12" x14ac:dyDescent="0.4">
      <c r="C36" s="4"/>
      <c r="D36" s="4"/>
      <c r="E36" s="4"/>
      <c r="F36" s="4"/>
      <c r="G36" s="5"/>
      <c r="H36" s="4"/>
      <c r="I36" s="4"/>
      <c r="J36" s="4"/>
      <c r="K36" s="4"/>
      <c r="L36" s="4"/>
    </row>
    <row r="37" spans="3:12" x14ac:dyDescent="0.4">
      <c r="C37" s="4"/>
      <c r="D37" s="4"/>
      <c r="E37" s="4"/>
      <c r="F37" s="4"/>
      <c r="G37" s="5"/>
      <c r="H37" s="4"/>
      <c r="I37" s="4"/>
      <c r="J37" s="4"/>
      <c r="K37" s="4"/>
      <c r="L37" s="4"/>
    </row>
    <row r="38" spans="3:12" x14ac:dyDescent="0.4">
      <c r="C38" s="4"/>
      <c r="D38" s="4"/>
      <c r="E38" s="4"/>
      <c r="F38" s="4"/>
      <c r="G38" s="5"/>
      <c r="H38" s="4"/>
      <c r="I38" s="4"/>
      <c r="J38" s="4"/>
      <c r="K38" s="4"/>
      <c r="L38" s="4"/>
    </row>
    <row r="39" spans="3:12" x14ac:dyDescent="0.4">
      <c r="C39" s="4"/>
      <c r="D39" s="4"/>
      <c r="E39" s="4"/>
      <c r="F39" s="4"/>
      <c r="G39" s="5"/>
      <c r="H39" s="4"/>
      <c r="I39" s="4"/>
      <c r="J39" s="4"/>
      <c r="K39" s="4"/>
      <c r="L39" s="4"/>
    </row>
    <row r="40" spans="3:12" x14ac:dyDescent="0.4">
      <c r="C40" s="4"/>
      <c r="D40" s="4"/>
      <c r="E40" s="4"/>
      <c r="F40" s="4"/>
      <c r="G40" s="5"/>
      <c r="H40" s="4"/>
      <c r="I40" s="4"/>
      <c r="J40" s="4"/>
      <c r="K40" s="4"/>
      <c r="L40" s="4"/>
    </row>
    <row r="41" spans="3:12" x14ac:dyDescent="0.4">
      <c r="C41" s="4"/>
      <c r="D41" s="4"/>
      <c r="E41" s="4"/>
      <c r="F41" s="4"/>
      <c r="G41" s="5"/>
      <c r="H41" s="4"/>
      <c r="I41" s="4"/>
      <c r="J41" s="4"/>
      <c r="K41" s="4"/>
      <c r="L41" s="4"/>
    </row>
    <row r="42" spans="3:12" x14ac:dyDescent="0.4">
      <c r="C42" s="4"/>
      <c r="D42" s="4"/>
      <c r="E42" s="4"/>
      <c r="F42" s="4"/>
      <c r="G42" s="5"/>
      <c r="H42" s="4"/>
      <c r="I42" s="4"/>
      <c r="J42" s="4"/>
      <c r="K42" s="4"/>
      <c r="L42" s="4"/>
    </row>
    <row r="43" spans="3:12" x14ac:dyDescent="0.4">
      <c r="C43" s="4"/>
      <c r="D43" s="4"/>
      <c r="E43" s="4"/>
      <c r="F43" s="4"/>
      <c r="G43" s="5"/>
      <c r="H43" s="4"/>
      <c r="I43" s="4"/>
      <c r="J43" s="4"/>
      <c r="K43" s="4"/>
      <c r="L43" s="4"/>
    </row>
    <row r="44" spans="3:12" x14ac:dyDescent="0.4">
      <c r="G44" s="3"/>
    </row>
    <row r="45" spans="3:12" x14ac:dyDescent="0.4">
      <c r="G45" s="3"/>
    </row>
    <row r="46" spans="3:12" x14ac:dyDescent="0.4">
      <c r="G46" s="3"/>
    </row>
  </sheetData>
  <sheetProtection selectLockedCells="1" selectUnlockedCells="1"/>
  <hyperlinks>
    <hyperlink ref="B3" r:id="rId1" xr:uid="{00000000-0004-0000-0100-000000000000}"/>
    <hyperlink ref="L7" r:id="rId2" xr:uid="{00000000-0004-0000-0100-000001000000}"/>
    <hyperlink ref="L8" r:id="rId3" xr:uid="{00000000-0004-0000-0100-000002000000}"/>
    <hyperlink ref="L9" r:id="rId4" xr:uid="{00000000-0004-0000-0100-000003000000}"/>
    <hyperlink ref="L10" r:id="rId5" xr:uid="{00000000-0004-0000-0100-000004000000}"/>
    <hyperlink ref="L11" r:id="rId6" xr:uid="{00000000-0004-0000-0100-000005000000}"/>
    <hyperlink ref="L12" r:id="rId7" xr:uid="{00000000-0004-0000-0100-000006000000}"/>
    <hyperlink ref="L14" r:id="rId8" xr:uid="{00000000-0004-0000-0100-000007000000}"/>
    <hyperlink ref="L15" r:id="rId9" xr:uid="{00000000-0004-0000-0100-000008000000}"/>
    <hyperlink ref="L16" r:id="rId10" xr:uid="{00000000-0004-0000-0100-000009000000}"/>
    <hyperlink ref="L17" r:id="rId11" xr:uid="{00000000-0004-0000-0100-00000A000000}"/>
    <hyperlink ref="L18" r:id="rId12" xr:uid="{00000000-0004-0000-0100-00000B000000}"/>
    <hyperlink ref="L19" r:id="rId13" xr:uid="{00000000-0004-0000-0100-00000C000000}"/>
    <hyperlink ref="L20" r:id="rId14" xr:uid="{00000000-0004-0000-0100-00000D000000}"/>
    <hyperlink ref="L21" r:id="rId15" xr:uid="{00000000-0004-0000-0100-00000E000000}"/>
    <hyperlink ref="L22" r:id="rId16" xr:uid="{00000000-0004-0000-0100-00000F000000}"/>
    <hyperlink ref="L23" r:id="rId17" xr:uid="{00000000-0004-0000-0100-000010000000}"/>
    <hyperlink ref="L24" r:id="rId18" xr:uid="{00000000-0004-0000-0100-000011000000}"/>
    <hyperlink ref="L25" r:id="rId19" xr:uid="{00000000-0004-0000-0100-000012000000}"/>
    <hyperlink ref="L26" r:id="rId20" xr:uid="{00000000-0004-0000-0100-000013000000}"/>
    <hyperlink ref="L27" r:id="rId21" xr:uid="{00000000-0004-0000-0100-000014000000}"/>
    <hyperlink ref="L28" r:id="rId22" display="https://de.rs-online.com/web/p/mosfet/6710453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637312D30343533267374613D3637313034353326&amp;searchHistory=%7B%22enabled%22%3Atrue%7D" xr:uid="{00000000-0004-0000-0100-000015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Bestellung</vt:lpstr>
      <vt:lpstr>All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2019-07-02T08:08:14Z</dcterms:created>
  <dcterms:modified xsi:type="dcterms:W3CDTF">2019-07-02T10:36:14Z</dcterms:modified>
</cp:coreProperties>
</file>