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i\Workspace\SIN_COS_FROM_EMPTY\Meresi_adatok\"/>
    </mc:Choice>
  </mc:AlternateContent>
  <xr:revisionPtr revIDLastSave="0" documentId="13_ncr:1_{1A6F5680-A0D8-4E0D-AE40-FEE4A5808657}" xr6:coauthVersionLast="47" xr6:coauthVersionMax="47" xr10:uidLastSave="{00000000-0000-0000-0000-000000000000}"/>
  <bookViews>
    <workbookView xWindow="-120" yWindow="-120" windowWidth="29040" windowHeight="15840" xr2:uid="{49F48117-8158-4304-A18F-900A4818AF77}"/>
  </bookViews>
  <sheets>
    <sheet name="Munka1" sheetId="1" r:id="rId1"/>
    <sheet name="Munka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" i="1" l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5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5" i="1"/>
  <c r="M6" i="1"/>
  <c r="M7" i="1"/>
  <c r="M8" i="1"/>
  <c r="M9" i="1"/>
  <c r="M10" i="1"/>
  <c r="M11" i="1"/>
  <c r="M12" i="1"/>
  <c r="M13" i="1"/>
  <c r="M4" i="1"/>
  <c r="I2" i="1"/>
  <c r="G2" i="1"/>
  <c r="H2" i="1"/>
  <c r="H7" i="1" l="1"/>
  <c r="H11" i="1"/>
  <c r="H15" i="1"/>
  <c r="H19" i="1"/>
  <c r="I19" i="1" s="1"/>
  <c r="J19" i="1" s="1"/>
  <c r="K19" i="1" s="1"/>
  <c r="L19" i="1" s="1"/>
  <c r="N19" i="1" s="1"/>
  <c r="O19" i="1" s="1"/>
  <c r="P19" i="1" s="1"/>
  <c r="H23" i="1"/>
  <c r="H27" i="1"/>
  <c r="H31" i="1"/>
  <c r="H35" i="1"/>
  <c r="I35" i="1" s="1"/>
  <c r="J35" i="1" s="1"/>
  <c r="K35" i="1" s="1"/>
  <c r="L35" i="1" s="1"/>
  <c r="N35" i="1" s="1"/>
  <c r="O35" i="1" s="1"/>
  <c r="P35" i="1" s="1"/>
  <c r="H39" i="1"/>
  <c r="H43" i="1"/>
  <c r="H47" i="1"/>
  <c r="H51" i="1"/>
  <c r="I51" i="1" s="1"/>
  <c r="J51" i="1" s="1"/>
  <c r="K51" i="1" s="1"/>
  <c r="L51" i="1" s="1"/>
  <c r="N51" i="1" s="1"/>
  <c r="O51" i="1" s="1"/>
  <c r="P51" i="1" s="1"/>
  <c r="H55" i="1"/>
  <c r="H59" i="1"/>
  <c r="H63" i="1"/>
  <c r="H67" i="1"/>
  <c r="I67" i="1" s="1"/>
  <c r="J67" i="1" s="1"/>
  <c r="K67" i="1" s="1"/>
  <c r="L67" i="1" s="1"/>
  <c r="N67" i="1" s="1"/>
  <c r="O67" i="1" s="1"/>
  <c r="P67" i="1" s="1"/>
  <c r="H71" i="1"/>
  <c r="H75" i="1"/>
  <c r="H79" i="1"/>
  <c r="H83" i="1"/>
  <c r="I83" i="1" s="1"/>
  <c r="J83" i="1" s="1"/>
  <c r="K83" i="1" s="1"/>
  <c r="L83" i="1" s="1"/>
  <c r="N83" i="1" s="1"/>
  <c r="O83" i="1" s="1"/>
  <c r="P83" i="1" s="1"/>
  <c r="H87" i="1"/>
  <c r="H91" i="1"/>
  <c r="H95" i="1"/>
  <c r="H99" i="1"/>
  <c r="I99" i="1" s="1"/>
  <c r="J99" i="1" s="1"/>
  <c r="K99" i="1" s="1"/>
  <c r="L99" i="1" s="1"/>
  <c r="N99" i="1" s="1"/>
  <c r="O99" i="1" s="1"/>
  <c r="P99" i="1" s="1"/>
  <c r="H103" i="1"/>
  <c r="H107" i="1"/>
  <c r="H111" i="1"/>
  <c r="H115" i="1"/>
  <c r="I115" i="1" s="1"/>
  <c r="J115" i="1" s="1"/>
  <c r="K115" i="1" s="1"/>
  <c r="L115" i="1" s="1"/>
  <c r="N115" i="1" s="1"/>
  <c r="O115" i="1" s="1"/>
  <c r="P115" i="1" s="1"/>
  <c r="H119" i="1"/>
  <c r="H123" i="1"/>
  <c r="H127" i="1"/>
  <c r="H131" i="1"/>
  <c r="I131" i="1" s="1"/>
  <c r="J131" i="1" s="1"/>
  <c r="K131" i="1" s="1"/>
  <c r="L131" i="1" s="1"/>
  <c r="N131" i="1" s="1"/>
  <c r="O131" i="1" s="1"/>
  <c r="P131" i="1" s="1"/>
  <c r="H135" i="1"/>
  <c r="H139" i="1"/>
  <c r="H143" i="1"/>
  <c r="H147" i="1"/>
  <c r="I147" i="1" s="1"/>
  <c r="J147" i="1" s="1"/>
  <c r="K147" i="1" s="1"/>
  <c r="L147" i="1" s="1"/>
  <c r="N147" i="1" s="1"/>
  <c r="O147" i="1" s="1"/>
  <c r="P147" i="1" s="1"/>
  <c r="H151" i="1"/>
  <c r="H155" i="1"/>
  <c r="H159" i="1"/>
  <c r="H163" i="1"/>
  <c r="I163" i="1" s="1"/>
  <c r="J163" i="1" s="1"/>
  <c r="K163" i="1" s="1"/>
  <c r="L163" i="1" s="1"/>
  <c r="N163" i="1" s="1"/>
  <c r="O163" i="1" s="1"/>
  <c r="P163" i="1" s="1"/>
  <c r="H167" i="1"/>
  <c r="H171" i="1"/>
  <c r="H175" i="1"/>
  <c r="H179" i="1"/>
  <c r="I179" i="1" s="1"/>
  <c r="J179" i="1" s="1"/>
  <c r="K179" i="1" s="1"/>
  <c r="L179" i="1" s="1"/>
  <c r="N179" i="1" s="1"/>
  <c r="O179" i="1" s="1"/>
  <c r="P179" i="1" s="1"/>
  <c r="H183" i="1"/>
  <c r="H187" i="1"/>
  <c r="H191" i="1"/>
  <c r="H195" i="1"/>
  <c r="I195" i="1" s="1"/>
  <c r="J195" i="1" s="1"/>
  <c r="K195" i="1" s="1"/>
  <c r="L195" i="1" s="1"/>
  <c r="N195" i="1" s="1"/>
  <c r="O195" i="1" s="1"/>
  <c r="P195" i="1" s="1"/>
  <c r="H199" i="1"/>
  <c r="H203" i="1"/>
  <c r="G7" i="1"/>
  <c r="G11" i="1"/>
  <c r="G15" i="1"/>
  <c r="G19" i="1"/>
  <c r="G23" i="1"/>
  <c r="G27" i="1"/>
  <c r="I27" i="1" s="1"/>
  <c r="J27" i="1" s="1"/>
  <c r="K27" i="1" s="1"/>
  <c r="L27" i="1" s="1"/>
  <c r="N27" i="1" s="1"/>
  <c r="O27" i="1" s="1"/>
  <c r="P27" i="1" s="1"/>
  <c r="G31" i="1"/>
  <c r="G35" i="1"/>
  <c r="G39" i="1"/>
  <c r="G43" i="1"/>
  <c r="G47" i="1"/>
  <c r="H8" i="1"/>
  <c r="H12" i="1"/>
  <c r="H16" i="1"/>
  <c r="I16" i="1" s="1"/>
  <c r="J16" i="1" s="1"/>
  <c r="K16" i="1" s="1"/>
  <c r="L16" i="1" s="1"/>
  <c r="N16" i="1" s="1"/>
  <c r="O16" i="1" s="1"/>
  <c r="P16" i="1" s="1"/>
  <c r="H20" i="1"/>
  <c r="H24" i="1"/>
  <c r="H28" i="1"/>
  <c r="H32" i="1"/>
  <c r="I32" i="1" s="1"/>
  <c r="J32" i="1" s="1"/>
  <c r="K32" i="1" s="1"/>
  <c r="L32" i="1" s="1"/>
  <c r="N32" i="1" s="1"/>
  <c r="O32" i="1" s="1"/>
  <c r="P32" i="1" s="1"/>
  <c r="H36" i="1"/>
  <c r="H40" i="1"/>
  <c r="H44" i="1"/>
  <c r="H48" i="1"/>
  <c r="H52" i="1"/>
  <c r="H56" i="1"/>
  <c r="H60" i="1"/>
  <c r="H64" i="1"/>
  <c r="I64" i="1" s="1"/>
  <c r="J64" i="1" s="1"/>
  <c r="K64" i="1" s="1"/>
  <c r="L64" i="1" s="1"/>
  <c r="N64" i="1" s="1"/>
  <c r="O64" i="1" s="1"/>
  <c r="P64" i="1" s="1"/>
  <c r="H68" i="1"/>
  <c r="H72" i="1"/>
  <c r="H76" i="1"/>
  <c r="H80" i="1"/>
  <c r="H84" i="1"/>
  <c r="H88" i="1"/>
  <c r="H92" i="1"/>
  <c r="H96" i="1"/>
  <c r="I96" i="1" s="1"/>
  <c r="J96" i="1" s="1"/>
  <c r="K96" i="1" s="1"/>
  <c r="L96" i="1" s="1"/>
  <c r="N96" i="1" s="1"/>
  <c r="O96" i="1" s="1"/>
  <c r="P96" i="1" s="1"/>
  <c r="H100" i="1"/>
  <c r="H104" i="1"/>
  <c r="H108" i="1"/>
  <c r="H112" i="1"/>
  <c r="I112" i="1" s="1"/>
  <c r="J112" i="1" s="1"/>
  <c r="K112" i="1" s="1"/>
  <c r="L112" i="1" s="1"/>
  <c r="N112" i="1" s="1"/>
  <c r="O112" i="1" s="1"/>
  <c r="P112" i="1" s="1"/>
  <c r="H116" i="1"/>
  <c r="H120" i="1"/>
  <c r="H124" i="1"/>
  <c r="H128" i="1"/>
  <c r="H132" i="1"/>
  <c r="H136" i="1"/>
  <c r="H140" i="1"/>
  <c r="H144" i="1"/>
  <c r="I144" i="1" s="1"/>
  <c r="J144" i="1" s="1"/>
  <c r="K144" i="1" s="1"/>
  <c r="L144" i="1" s="1"/>
  <c r="N144" i="1" s="1"/>
  <c r="O144" i="1" s="1"/>
  <c r="P144" i="1" s="1"/>
  <c r="H148" i="1"/>
  <c r="H152" i="1"/>
  <c r="H156" i="1"/>
  <c r="H160" i="1"/>
  <c r="I160" i="1" s="1"/>
  <c r="J160" i="1" s="1"/>
  <c r="K160" i="1" s="1"/>
  <c r="L160" i="1" s="1"/>
  <c r="N160" i="1" s="1"/>
  <c r="O160" i="1" s="1"/>
  <c r="P160" i="1" s="1"/>
  <c r="H164" i="1"/>
  <c r="H168" i="1"/>
  <c r="H172" i="1"/>
  <c r="H176" i="1"/>
  <c r="H180" i="1"/>
  <c r="H184" i="1"/>
  <c r="H188" i="1"/>
  <c r="H192" i="1"/>
  <c r="H196" i="1"/>
  <c r="H200" i="1"/>
  <c r="H4" i="1"/>
  <c r="G8" i="1"/>
  <c r="G12" i="1"/>
  <c r="G16" i="1"/>
  <c r="G20" i="1"/>
  <c r="G24" i="1"/>
  <c r="I24" i="1" s="1"/>
  <c r="J24" i="1" s="1"/>
  <c r="K24" i="1" s="1"/>
  <c r="L24" i="1" s="1"/>
  <c r="N24" i="1" s="1"/>
  <c r="O24" i="1" s="1"/>
  <c r="P24" i="1" s="1"/>
  <c r="G28" i="1"/>
  <c r="G32" i="1"/>
  <c r="G36" i="1"/>
  <c r="G40" i="1"/>
  <c r="I40" i="1" s="1"/>
  <c r="J40" i="1" s="1"/>
  <c r="K40" i="1" s="1"/>
  <c r="L40" i="1" s="1"/>
  <c r="N40" i="1" s="1"/>
  <c r="O40" i="1" s="1"/>
  <c r="P40" i="1" s="1"/>
  <c r="G44" i="1"/>
  <c r="G48" i="1"/>
  <c r="H9" i="1"/>
  <c r="H17" i="1"/>
  <c r="H25" i="1"/>
  <c r="H33" i="1"/>
  <c r="H41" i="1"/>
  <c r="H49" i="1"/>
  <c r="H57" i="1"/>
  <c r="H65" i="1"/>
  <c r="H73" i="1"/>
  <c r="H81" i="1"/>
  <c r="H89" i="1"/>
  <c r="H97" i="1"/>
  <c r="H105" i="1"/>
  <c r="H113" i="1"/>
  <c r="H121" i="1"/>
  <c r="H129" i="1"/>
  <c r="H137" i="1"/>
  <c r="H145" i="1"/>
  <c r="H153" i="1"/>
  <c r="H161" i="1"/>
  <c r="H169" i="1"/>
  <c r="H177" i="1"/>
  <c r="H185" i="1"/>
  <c r="H193" i="1"/>
  <c r="H201" i="1"/>
  <c r="G9" i="1"/>
  <c r="G17" i="1"/>
  <c r="G25" i="1"/>
  <c r="G33" i="1"/>
  <c r="G41" i="1"/>
  <c r="G49" i="1"/>
  <c r="G53" i="1"/>
  <c r="G57" i="1"/>
  <c r="G61" i="1"/>
  <c r="G65" i="1"/>
  <c r="G69" i="1"/>
  <c r="G73" i="1"/>
  <c r="G77" i="1"/>
  <c r="G81" i="1"/>
  <c r="G85" i="1"/>
  <c r="G89" i="1"/>
  <c r="G93" i="1"/>
  <c r="G97" i="1"/>
  <c r="G101" i="1"/>
  <c r="G105" i="1"/>
  <c r="G109" i="1"/>
  <c r="G113" i="1"/>
  <c r="G117" i="1"/>
  <c r="G121" i="1"/>
  <c r="G125" i="1"/>
  <c r="G129" i="1"/>
  <c r="G133" i="1"/>
  <c r="G137" i="1"/>
  <c r="G141" i="1"/>
  <c r="G145" i="1"/>
  <c r="G149" i="1"/>
  <c r="G153" i="1"/>
  <c r="G157" i="1"/>
  <c r="G161" i="1"/>
  <c r="G165" i="1"/>
  <c r="G169" i="1"/>
  <c r="G173" i="1"/>
  <c r="G177" i="1"/>
  <c r="G181" i="1"/>
  <c r="G185" i="1"/>
  <c r="G189" i="1"/>
  <c r="G193" i="1"/>
  <c r="G197" i="1"/>
  <c r="G201" i="1"/>
  <c r="H10" i="1"/>
  <c r="H18" i="1"/>
  <c r="H26" i="1"/>
  <c r="H34" i="1"/>
  <c r="H42" i="1"/>
  <c r="H50" i="1"/>
  <c r="H58" i="1"/>
  <c r="H66" i="1"/>
  <c r="H74" i="1"/>
  <c r="H82" i="1"/>
  <c r="H90" i="1"/>
  <c r="H98" i="1"/>
  <c r="H106" i="1"/>
  <c r="H114" i="1"/>
  <c r="H122" i="1"/>
  <c r="H130" i="1"/>
  <c r="H138" i="1"/>
  <c r="H146" i="1"/>
  <c r="H154" i="1"/>
  <c r="H162" i="1"/>
  <c r="H170" i="1"/>
  <c r="H178" i="1"/>
  <c r="H186" i="1"/>
  <c r="H194" i="1"/>
  <c r="H202" i="1"/>
  <c r="G10" i="1"/>
  <c r="G18" i="1"/>
  <c r="G26" i="1"/>
  <c r="G34" i="1"/>
  <c r="I34" i="1" s="1"/>
  <c r="J34" i="1" s="1"/>
  <c r="K34" i="1" s="1"/>
  <c r="L34" i="1" s="1"/>
  <c r="N34" i="1" s="1"/>
  <c r="O34" i="1" s="1"/>
  <c r="P34" i="1" s="1"/>
  <c r="G42" i="1"/>
  <c r="G50" i="1"/>
  <c r="G54" i="1"/>
  <c r="G58" i="1"/>
  <c r="G62" i="1"/>
  <c r="G66" i="1"/>
  <c r="G70" i="1"/>
  <c r="G74" i="1"/>
  <c r="G78" i="1"/>
  <c r="G82" i="1"/>
  <c r="G86" i="1"/>
  <c r="G90" i="1"/>
  <c r="G94" i="1"/>
  <c r="G98" i="1"/>
  <c r="G102" i="1"/>
  <c r="G106" i="1"/>
  <c r="G110" i="1"/>
  <c r="G114" i="1"/>
  <c r="G118" i="1"/>
  <c r="G122" i="1"/>
  <c r="G126" i="1"/>
  <c r="G130" i="1"/>
  <c r="G134" i="1"/>
  <c r="G138" i="1"/>
  <c r="G142" i="1"/>
  <c r="G146" i="1"/>
  <c r="G150" i="1"/>
  <c r="G154" i="1"/>
  <c r="G158" i="1"/>
  <c r="G162" i="1"/>
  <c r="G166" i="1"/>
  <c r="G170" i="1"/>
  <c r="G174" i="1"/>
  <c r="G178" i="1"/>
  <c r="G182" i="1"/>
  <c r="G186" i="1"/>
  <c r="G190" i="1"/>
  <c r="G194" i="1"/>
  <c r="G198" i="1"/>
  <c r="G202" i="1"/>
  <c r="H5" i="1"/>
  <c r="H13" i="1"/>
  <c r="H21" i="1"/>
  <c r="H29" i="1"/>
  <c r="H37" i="1"/>
  <c r="H45" i="1"/>
  <c r="H53" i="1"/>
  <c r="H61" i="1"/>
  <c r="H69" i="1"/>
  <c r="H77" i="1"/>
  <c r="H85" i="1"/>
  <c r="H93" i="1"/>
  <c r="H101" i="1"/>
  <c r="H109" i="1"/>
  <c r="H117" i="1"/>
  <c r="H125" i="1"/>
  <c r="H133" i="1"/>
  <c r="H141" i="1"/>
  <c r="H149" i="1"/>
  <c r="H157" i="1"/>
  <c r="H165" i="1"/>
  <c r="H173" i="1"/>
  <c r="H181" i="1"/>
  <c r="H189" i="1"/>
  <c r="H197" i="1"/>
  <c r="G5" i="1"/>
  <c r="G13" i="1"/>
  <c r="G21" i="1"/>
  <c r="G29" i="1"/>
  <c r="G37" i="1"/>
  <c r="G45" i="1"/>
  <c r="G51" i="1"/>
  <c r="G55" i="1"/>
  <c r="G59" i="1"/>
  <c r="G63" i="1"/>
  <c r="G67" i="1"/>
  <c r="G71" i="1"/>
  <c r="G75" i="1"/>
  <c r="G79" i="1"/>
  <c r="G83" i="1"/>
  <c r="G87" i="1"/>
  <c r="G91" i="1"/>
  <c r="G95" i="1"/>
  <c r="G99" i="1"/>
  <c r="G103" i="1"/>
  <c r="G107" i="1"/>
  <c r="G111" i="1"/>
  <c r="G115" i="1"/>
  <c r="G119" i="1"/>
  <c r="G123" i="1"/>
  <c r="G127" i="1"/>
  <c r="G131" i="1"/>
  <c r="G135" i="1"/>
  <c r="G139" i="1"/>
  <c r="G143" i="1"/>
  <c r="G147" i="1"/>
  <c r="G151" i="1"/>
  <c r="G155" i="1"/>
  <c r="G159" i="1"/>
  <c r="G163" i="1"/>
  <c r="G167" i="1"/>
  <c r="G171" i="1"/>
  <c r="G175" i="1"/>
  <c r="G179" i="1"/>
  <c r="G183" i="1"/>
  <c r="G187" i="1"/>
  <c r="G191" i="1"/>
  <c r="G195" i="1"/>
  <c r="G199" i="1"/>
  <c r="G203" i="1"/>
  <c r="H14" i="1"/>
  <c r="H30" i="1"/>
  <c r="H46" i="1"/>
  <c r="H62" i="1"/>
  <c r="H78" i="1"/>
  <c r="H86" i="1"/>
  <c r="H102" i="1"/>
  <c r="H118" i="1"/>
  <c r="H134" i="1"/>
  <c r="H150" i="1"/>
  <c r="H166" i="1"/>
  <c r="H182" i="1"/>
  <c r="H198" i="1"/>
  <c r="G14" i="1"/>
  <c r="G30" i="1"/>
  <c r="G46" i="1"/>
  <c r="G56" i="1"/>
  <c r="G64" i="1"/>
  <c r="G72" i="1"/>
  <c r="G80" i="1"/>
  <c r="G88" i="1"/>
  <c r="G96" i="1"/>
  <c r="G104" i="1"/>
  <c r="G112" i="1"/>
  <c r="G120" i="1"/>
  <c r="G128" i="1"/>
  <c r="G136" i="1"/>
  <c r="G144" i="1"/>
  <c r="G152" i="1"/>
  <c r="G160" i="1"/>
  <c r="G168" i="1"/>
  <c r="G176" i="1"/>
  <c r="G184" i="1"/>
  <c r="G192" i="1"/>
  <c r="G200" i="1"/>
  <c r="H6" i="1"/>
  <c r="H22" i="1"/>
  <c r="H38" i="1"/>
  <c r="H54" i="1"/>
  <c r="H70" i="1"/>
  <c r="H94" i="1"/>
  <c r="H110" i="1"/>
  <c r="H126" i="1"/>
  <c r="H142" i="1"/>
  <c r="H158" i="1"/>
  <c r="H174" i="1"/>
  <c r="H190" i="1"/>
  <c r="G6" i="1"/>
  <c r="G22" i="1"/>
  <c r="G38" i="1"/>
  <c r="G52" i="1"/>
  <c r="G60" i="1"/>
  <c r="G68" i="1"/>
  <c r="G76" i="1"/>
  <c r="I76" i="1" s="1"/>
  <c r="J76" i="1" s="1"/>
  <c r="K76" i="1" s="1"/>
  <c r="L76" i="1" s="1"/>
  <c r="N76" i="1" s="1"/>
  <c r="O76" i="1" s="1"/>
  <c r="P76" i="1" s="1"/>
  <c r="G84" i="1"/>
  <c r="G92" i="1"/>
  <c r="G100" i="1"/>
  <c r="G108" i="1"/>
  <c r="I108" i="1" s="1"/>
  <c r="J108" i="1" s="1"/>
  <c r="K108" i="1" s="1"/>
  <c r="L108" i="1" s="1"/>
  <c r="N108" i="1" s="1"/>
  <c r="O108" i="1" s="1"/>
  <c r="P108" i="1" s="1"/>
  <c r="G116" i="1"/>
  <c r="G124" i="1"/>
  <c r="G132" i="1"/>
  <c r="G140" i="1"/>
  <c r="I140" i="1" s="1"/>
  <c r="J140" i="1" s="1"/>
  <c r="K140" i="1" s="1"/>
  <c r="L140" i="1" s="1"/>
  <c r="N140" i="1" s="1"/>
  <c r="O140" i="1" s="1"/>
  <c r="P140" i="1" s="1"/>
  <c r="G148" i="1"/>
  <c r="G156" i="1"/>
  <c r="G164" i="1"/>
  <c r="G172" i="1"/>
  <c r="I172" i="1" s="1"/>
  <c r="J172" i="1" s="1"/>
  <c r="K172" i="1" s="1"/>
  <c r="L172" i="1" s="1"/>
  <c r="N172" i="1" s="1"/>
  <c r="O172" i="1" s="1"/>
  <c r="P172" i="1" s="1"/>
  <c r="G180" i="1"/>
  <c r="G188" i="1"/>
  <c r="G196" i="1"/>
  <c r="G4" i="1"/>
  <c r="N20" i="1"/>
  <c r="O20" i="1" s="1"/>
  <c r="P20" i="1" s="1"/>
  <c r="N5" i="1"/>
  <c r="O5" i="1" s="1"/>
  <c r="P5" i="1" s="1"/>
  <c r="N200" i="1"/>
  <c r="O200" i="1" s="1"/>
  <c r="P200" i="1" s="1"/>
  <c r="N156" i="1"/>
  <c r="O156" i="1" s="1"/>
  <c r="P156" i="1" s="1"/>
  <c r="N124" i="1"/>
  <c r="O124" i="1" s="1"/>
  <c r="P124" i="1" s="1"/>
  <c r="N92" i="1"/>
  <c r="O92" i="1" s="1"/>
  <c r="P92" i="1" s="1"/>
  <c r="N60" i="1"/>
  <c r="O60" i="1" s="1"/>
  <c r="P60" i="1" s="1"/>
  <c r="N28" i="1"/>
  <c r="O28" i="1" s="1"/>
  <c r="P28" i="1" s="1"/>
  <c r="N151" i="1"/>
  <c r="O151" i="1" s="1"/>
  <c r="P151" i="1" s="1"/>
  <c r="N119" i="1"/>
  <c r="O119" i="1" s="1"/>
  <c r="P119" i="1" s="1"/>
  <c r="N87" i="1"/>
  <c r="O87" i="1" s="1"/>
  <c r="P87" i="1" s="1"/>
  <c r="I136" i="1"/>
  <c r="J136" i="1" s="1"/>
  <c r="K136" i="1" s="1"/>
  <c r="L136" i="1" s="1"/>
  <c r="N136" i="1" s="1"/>
  <c r="O136" i="1" s="1"/>
  <c r="P136" i="1" s="1"/>
  <c r="I196" i="1"/>
  <c r="J196" i="1" s="1"/>
  <c r="K196" i="1" s="1"/>
  <c r="L196" i="1" s="1"/>
  <c r="N196" i="1" s="1"/>
  <c r="O196" i="1" s="1"/>
  <c r="P196" i="1" s="1"/>
  <c r="I164" i="1"/>
  <c r="J164" i="1" s="1"/>
  <c r="K164" i="1" s="1"/>
  <c r="L164" i="1" s="1"/>
  <c r="N164" i="1" s="1"/>
  <c r="O164" i="1" s="1"/>
  <c r="P164" i="1" s="1"/>
  <c r="I23" i="1"/>
  <c r="J23" i="1" s="1"/>
  <c r="K23" i="1" s="1"/>
  <c r="L23" i="1" s="1"/>
  <c r="N23" i="1" s="1"/>
  <c r="O23" i="1" s="1"/>
  <c r="P23" i="1" s="1"/>
  <c r="I55" i="1"/>
  <c r="J55" i="1" s="1"/>
  <c r="K55" i="1" s="1"/>
  <c r="L55" i="1" s="1"/>
  <c r="N55" i="1" s="1"/>
  <c r="O55" i="1" s="1"/>
  <c r="P55" i="1" s="1"/>
  <c r="I87" i="1"/>
  <c r="J87" i="1" s="1"/>
  <c r="K87" i="1" s="1"/>
  <c r="L87" i="1" s="1"/>
  <c r="I119" i="1"/>
  <c r="J119" i="1" s="1"/>
  <c r="K119" i="1" s="1"/>
  <c r="L119" i="1" s="1"/>
  <c r="I151" i="1"/>
  <c r="J151" i="1" s="1"/>
  <c r="K151" i="1" s="1"/>
  <c r="L151" i="1" s="1"/>
  <c r="I183" i="1"/>
  <c r="J183" i="1" s="1"/>
  <c r="K183" i="1" s="1"/>
  <c r="L183" i="1" s="1"/>
  <c r="N183" i="1" s="1"/>
  <c r="O183" i="1" s="1"/>
  <c r="P183" i="1" s="1"/>
  <c r="I194" i="1"/>
  <c r="J194" i="1" s="1"/>
  <c r="K194" i="1" s="1"/>
  <c r="L194" i="1" s="1"/>
  <c r="N194" i="1" s="1"/>
  <c r="O194" i="1" s="1"/>
  <c r="P194" i="1" s="1"/>
  <c r="I178" i="1"/>
  <c r="J178" i="1" s="1"/>
  <c r="K178" i="1" s="1"/>
  <c r="L178" i="1" s="1"/>
  <c r="N178" i="1" s="1"/>
  <c r="O178" i="1" s="1"/>
  <c r="P178" i="1" s="1"/>
  <c r="I162" i="1"/>
  <c r="J162" i="1" s="1"/>
  <c r="K162" i="1" s="1"/>
  <c r="L162" i="1" s="1"/>
  <c r="N162" i="1" s="1"/>
  <c r="O162" i="1" s="1"/>
  <c r="P162" i="1" s="1"/>
  <c r="I146" i="1"/>
  <c r="J146" i="1" s="1"/>
  <c r="K146" i="1" s="1"/>
  <c r="L146" i="1" s="1"/>
  <c r="N146" i="1" s="1"/>
  <c r="O146" i="1" s="1"/>
  <c r="P146" i="1" s="1"/>
  <c r="I130" i="1"/>
  <c r="J130" i="1" s="1"/>
  <c r="K130" i="1" s="1"/>
  <c r="L130" i="1" s="1"/>
  <c r="N130" i="1" s="1"/>
  <c r="O130" i="1" s="1"/>
  <c r="P130" i="1" s="1"/>
  <c r="I114" i="1"/>
  <c r="J114" i="1" s="1"/>
  <c r="K114" i="1" s="1"/>
  <c r="L114" i="1" s="1"/>
  <c r="N114" i="1" s="1"/>
  <c r="O114" i="1" s="1"/>
  <c r="P114" i="1" s="1"/>
  <c r="I98" i="1"/>
  <c r="J98" i="1" s="1"/>
  <c r="K98" i="1" s="1"/>
  <c r="L98" i="1" s="1"/>
  <c r="N98" i="1" s="1"/>
  <c r="O98" i="1" s="1"/>
  <c r="P98" i="1" s="1"/>
  <c r="I82" i="1"/>
  <c r="J82" i="1" s="1"/>
  <c r="K82" i="1" s="1"/>
  <c r="L82" i="1" s="1"/>
  <c r="N82" i="1" s="1"/>
  <c r="O82" i="1" s="1"/>
  <c r="P82" i="1" s="1"/>
  <c r="I66" i="1"/>
  <c r="J66" i="1" s="1"/>
  <c r="K66" i="1" s="1"/>
  <c r="L66" i="1" s="1"/>
  <c r="N66" i="1" s="1"/>
  <c r="O66" i="1" s="1"/>
  <c r="P66" i="1" s="1"/>
  <c r="I50" i="1"/>
  <c r="J50" i="1" s="1"/>
  <c r="K50" i="1" s="1"/>
  <c r="L50" i="1" s="1"/>
  <c r="N50" i="1" s="1"/>
  <c r="O50" i="1" s="1"/>
  <c r="P50" i="1" s="1"/>
  <c r="I18" i="1"/>
  <c r="J18" i="1" s="1"/>
  <c r="K18" i="1" s="1"/>
  <c r="L18" i="1" s="1"/>
  <c r="N18" i="1" s="1"/>
  <c r="O18" i="1" s="1"/>
  <c r="P18" i="1" s="1"/>
  <c r="I197" i="1"/>
  <c r="J197" i="1" s="1"/>
  <c r="K197" i="1" s="1"/>
  <c r="L197" i="1" s="1"/>
  <c r="N197" i="1" s="1"/>
  <c r="O197" i="1" s="1"/>
  <c r="P197" i="1" s="1"/>
  <c r="I181" i="1"/>
  <c r="J181" i="1" s="1"/>
  <c r="K181" i="1" s="1"/>
  <c r="L181" i="1" s="1"/>
  <c r="N181" i="1" s="1"/>
  <c r="O181" i="1" s="1"/>
  <c r="P181" i="1" s="1"/>
  <c r="I165" i="1"/>
  <c r="J165" i="1" s="1"/>
  <c r="K165" i="1" s="1"/>
  <c r="L165" i="1" s="1"/>
  <c r="N165" i="1" s="1"/>
  <c r="O165" i="1" s="1"/>
  <c r="P165" i="1" s="1"/>
  <c r="I149" i="1"/>
  <c r="J149" i="1" s="1"/>
  <c r="K149" i="1" s="1"/>
  <c r="L149" i="1" s="1"/>
  <c r="N149" i="1" s="1"/>
  <c r="O149" i="1" s="1"/>
  <c r="P149" i="1" s="1"/>
  <c r="I133" i="1"/>
  <c r="J133" i="1" s="1"/>
  <c r="K133" i="1" s="1"/>
  <c r="L133" i="1" s="1"/>
  <c r="N133" i="1" s="1"/>
  <c r="O133" i="1" s="1"/>
  <c r="P133" i="1" s="1"/>
  <c r="I117" i="1"/>
  <c r="J117" i="1" s="1"/>
  <c r="K117" i="1" s="1"/>
  <c r="L117" i="1" s="1"/>
  <c r="N117" i="1" s="1"/>
  <c r="O117" i="1" s="1"/>
  <c r="P117" i="1" s="1"/>
  <c r="I101" i="1"/>
  <c r="J101" i="1" s="1"/>
  <c r="K101" i="1" s="1"/>
  <c r="L101" i="1" s="1"/>
  <c r="N101" i="1" s="1"/>
  <c r="O101" i="1" s="1"/>
  <c r="P101" i="1" s="1"/>
  <c r="I85" i="1"/>
  <c r="J85" i="1" s="1"/>
  <c r="K85" i="1" s="1"/>
  <c r="L85" i="1" s="1"/>
  <c r="N85" i="1" s="1"/>
  <c r="O85" i="1" s="1"/>
  <c r="P85" i="1" s="1"/>
  <c r="I69" i="1"/>
  <c r="J69" i="1" s="1"/>
  <c r="K69" i="1" s="1"/>
  <c r="L69" i="1" s="1"/>
  <c r="N69" i="1" s="1"/>
  <c r="O69" i="1" s="1"/>
  <c r="P69" i="1" s="1"/>
  <c r="I53" i="1"/>
  <c r="J53" i="1" s="1"/>
  <c r="K53" i="1" s="1"/>
  <c r="L53" i="1" s="1"/>
  <c r="N53" i="1" s="1"/>
  <c r="O53" i="1" s="1"/>
  <c r="P53" i="1" s="1"/>
  <c r="I37" i="1"/>
  <c r="J37" i="1" s="1"/>
  <c r="K37" i="1" s="1"/>
  <c r="L37" i="1" s="1"/>
  <c r="N37" i="1" s="1"/>
  <c r="O37" i="1" s="1"/>
  <c r="P37" i="1" s="1"/>
  <c r="I21" i="1"/>
  <c r="J21" i="1" s="1"/>
  <c r="K21" i="1" s="1"/>
  <c r="L21" i="1" s="1"/>
  <c r="N21" i="1" s="1"/>
  <c r="O21" i="1" s="1"/>
  <c r="P21" i="1" s="1"/>
  <c r="I5" i="1"/>
  <c r="J5" i="1" s="1"/>
  <c r="K5" i="1" s="1"/>
  <c r="L5" i="1" s="1"/>
  <c r="I88" i="1"/>
  <c r="J88" i="1" s="1"/>
  <c r="K88" i="1" s="1"/>
  <c r="L88" i="1" s="1"/>
  <c r="N88" i="1" s="1"/>
  <c r="O88" i="1" s="1"/>
  <c r="P88" i="1" s="1"/>
  <c r="I100" i="1"/>
  <c r="J100" i="1" s="1"/>
  <c r="K100" i="1" s="1"/>
  <c r="L100" i="1" s="1"/>
  <c r="N100" i="1" s="1"/>
  <c r="O100" i="1" s="1"/>
  <c r="P100" i="1" s="1"/>
  <c r="I120" i="1"/>
  <c r="J120" i="1" s="1"/>
  <c r="K120" i="1" s="1"/>
  <c r="L120" i="1" s="1"/>
  <c r="N120" i="1" s="1"/>
  <c r="O120" i="1" s="1"/>
  <c r="P120" i="1" s="1"/>
  <c r="I148" i="1"/>
  <c r="J148" i="1" s="1"/>
  <c r="K148" i="1" s="1"/>
  <c r="L148" i="1" s="1"/>
  <c r="N148" i="1" s="1"/>
  <c r="O148" i="1" s="1"/>
  <c r="P148" i="1" s="1"/>
  <c r="I152" i="1"/>
  <c r="J152" i="1" s="1"/>
  <c r="K152" i="1" s="1"/>
  <c r="L152" i="1" s="1"/>
  <c r="N152" i="1" s="1"/>
  <c r="O152" i="1" s="1"/>
  <c r="P152" i="1" s="1"/>
  <c r="I188" i="1"/>
  <c r="J188" i="1" s="1"/>
  <c r="K188" i="1" s="1"/>
  <c r="L188" i="1" s="1"/>
  <c r="N188" i="1" s="1"/>
  <c r="O188" i="1" s="1"/>
  <c r="P188" i="1" s="1"/>
  <c r="I200" i="1"/>
  <c r="J200" i="1" s="1"/>
  <c r="K200" i="1" s="1"/>
  <c r="L200" i="1" s="1"/>
  <c r="I12" i="1"/>
  <c r="J12" i="1" s="1"/>
  <c r="K12" i="1" s="1"/>
  <c r="L12" i="1" s="1"/>
  <c r="N12" i="1" s="1"/>
  <c r="O12" i="1" s="1"/>
  <c r="P12" i="1" s="1"/>
  <c r="I20" i="1"/>
  <c r="J20" i="1" s="1"/>
  <c r="K20" i="1" s="1"/>
  <c r="L20" i="1" s="1"/>
  <c r="I28" i="1"/>
  <c r="J28" i="1" s="1"/>
  <c r="K28" i="1" s="1"/>
  <c r="L28" i="1" s="1"/>
  <c r="I36" i="1"/>
  <c r="J36" i="1" s="1"/>
  <c r="K36" i="1" s="1"/>
  <c r="L36" i="1" s="1"/>
  <c r="N36" i="1" s="1"/>
  <c r="O36" i="1" s="1"/>
  <c r="P36" i="1" s="1"/>
  <c r="I44" i="1"/>
  <c r="J44" i="1" s="1"/>
  <c r="K44" i="1" s="1"/>
  <c r="L44" i="1" s="1"/>
  <c r="N44" i="1" s="1"/>
  <c r="O44" i="1" s="1"/>
  <c r="P44" i="1" s="1"/>
  <c r="I52" i="1"/>
  <c r="J52" i="1" s="1"/>
  <c r="K52" i="1" s="1"/>
  <c r="L52" i="1" s="1"/>
  <c r="N52" i="1" s="1"/>
  <c r="O52" i="1" s="1"/>
  <c r="P52" i="1" s="1"/>
  <c r="I60" i="1"/>
  <c r="J60" i="1" s="1"/>
  <c r="K60" i="1" s="1"/>
  <c r="L60" i="1" s="1"/>
  <c r="I68" i="1"/>
  <c r="J68" i="1" s="1"/>
  <c r="K68" i="1" s="1"/>
  <c r="L68" i="1" s="1"/>
  <c r="N68" i="1" s="1"/>
  <c r="O68" i="1" s="1"/>
  <c r="P68" i="1" s="1"/>
  <c r="I80" i="1"/>
  <c r="J80" i="1" s="1"/>
  <c r="K80" i="1" s="1"/>
  <c r="L80" i="1" s="1"/>
  <c r="N80" i="1" s="1"/>
  <c r="O80" i="1" s="1"/>
  <c r="P80" i="1" s="1"/>
  <c r="I116" i="1"/>
  <c r="J116" i="1" s="1"/>
  <c r="K116" i="1" s="1"/>
  <c r="L116" i="1" s="1"/>
  <c r="N116" i="1" s="1"/>
  <c r="O116" i="1" s="1"/>
  <c r="P116" i="1" s="1"/>
  <c r="I128" i="1"/>
  <c r="J128" i="1" s="1"/>
  <c r="K128" i="1" s="1"/>
  <c r="L128" i="1" s="1"/>
  <c r="N128" i="1" s="1"/>
  <c r="O128" i="1" s="1"/>
  <c r="P128" i="1" s="1"/>
  <c r="I168" i="1"/>
  <c r="J168" i="1" s="1"/>
  <c r="K168" i="1" s="1"/>
  <c r="L168" i="1" s="1"/>
  <c r="N168" i="1" s="1"/>
  <c r="O168" i="1" s="1"/>
  <c r="P168" i="1" s="1"/>
  <c r="I180" i="1"/>
  <c r="J180" i="1" s="1"/>
  <c r="K180" i="1" s="1"/>
  <c r="L180" i="1" s="1"/>
  <c r="N180" i="1" s="1"/>
  <c r="O180" i="1" s="1"/>
  <c r="P180" i="1" s="1"/>
  <c r="I11" i="1"/>
  <c r="J11" i="1" s="1"/>
  <c r="K11" i="1" s="1"/>
  <c r="L11" i="1" s="1"/>
  <c r="N11" i="1" s="1"/>
  <c r="O11" i="1" s="1"/>
  <c r="P11" i="1" s="1"/>
  <c r="I43" i="1"/>
  <c r="J43" i="1" s="1"/>
  <c r="K43" i="1" s="1"/>
  <c r="L43" i="1" s="1"/>
  <c r="N43" i="1" s="1"/>
  <c r="O43" i="1" s="1"/>
  <c r="P43" i="1" s="1"/>
  <c r="I59" i="1"/>
  <c r="J59" i="1" s="1"/>
  <c r="K59" i="1" s="1"/>
  <c r="L59" i="1" s="1"/>
  <c r="N59" i="1" s="1"/>
  <c r="O59" i="1" s="1"/>
  <c r="P59" i="1" s="1"/>
  <c r="I75" i="1"/>
  <c r="J75" i="1" s="1"/>
  <c r="K75" i="1" s="1"/>
  <c r="L75" i="1" s="1"/>
  <c r="N75" i="1" s="1"/>
  <c r="O75" i="1" s="1"/>
  <c r="P75" i="1" s="1"/>
  <c r="I91" i="1"/>
  <c r="J91" i="1" s="1"/>
  <c r="K91" i="1" s="1"/>
  <c r="L91" i="1" s="1"/>
  <c r="N91" i="1" s="1"/>
  <c r="O91" i="1" s="1"/>
  <c r="P91" i="1" s="1"/>
  <c r="I107" i="1"/>
  <c r="J107" i="1" s="1"/>
  <c r="K107" i="1" s="1"/>
  <c r="L107" i="1" s="1"/>
  <c r="N107" i="1" s="1"/>
  <c r="O107" i="1" s="1"/>
  <c r="P107" i="1" s="1"/>
  <c r="I123" i="1"/>
  <c r="J123" i="1" s="1"/>
  <c r="K123" i="1" s="1"/>
  <c r="L123" i="1" s="1"/>
  <c r="N123" i="1" s="1"/>
  <c r="O123" i="1" s="1"/>
  <c r="P123" i="1" s="1"/>
  <c r="I139" i="1"/>
  <c r="J139" i="1" s="1"/>
  <c r="K139" i="1" s="1"/>
  <c r="L139" i="1" s="1"/>
  <c r="N139" i="1" s="1"/>
  <c r="O139" i="1" s="1"/>
  <c r="P139" i="1" s="1"/>
  <c r="I155" i="1"/>
  <c r="J155" i="1" s="1"/>
  <c r="K155" i="1" s="1"/>
  <c r="L155" i="1" s="1"/>
  <c r="N155" i="1" s="1"/>
  <c r="O155" i="1" s="1"/>
  <c r="P155" i="1" s="1"/>
  <c r="I171" i="1"/>
  <c r="J171" i="1" s="1"/>
  <c r="K171" i="1" s="1"/>
  <c r="L171" i="1" s="1"/>
  <c r="N171" i="1" s="1"/>
  <c r="O171" i="1" s="1"/>
  <c r="P171" i="1" s="1"/>
  <c r="I187" i="1"/>
  <c r="J187" i="1" s="1"/>
  <c r="K187" i="1" s="1"/>
  <c r="L187" i="1" s="1"/>
  <c r="N187" i="1" s="1"/>
  <c r="O187" i="1" s="1"/>
  <c r="P187" i="1" s="1"/>
  <c r="I8" i="1"/>
  <c r="J8" i="1" s="1"/>
  <c r="K8" i="1" s="1"/>
  <c r="L8" i="1" s="1"/>
  <c r="N8" i="1" s="1"/>
  <c r="O8" i="1" s="1"/>
  <c r="P8" i="1" s="1"/>
  <c r="I48" i="1"/>
  <c r="J48" i="1" s="1"/>
  <c r="K48" i="1" s="1"/>
  <c r="L48" i="1" s="1"/>
  <c r="N48" i="1" s="1"/>
  <c r="O48" i="1" s="1"/>
  <c r="P48" i="1" s="1"/>
  <c r="I56" i="1"/>
  <c r="J56" i="1" s="1"/>
  <c r="K56" i="1" s="1"/>
  <c r="L56" i="1" s="1"/>
  <c r="N56" i="1" s="1"/>
  <c r="O56" i="1" s="1"/>
  <c r="P56" i="1" s="1"/>
  <c r="I72" i="1"/>
  <c r="J72" i="1" s="1"/>
  <c r="K72" i="1" s="1"/>
  <c r="L72" i="1" s="1"/>
  <c r="N72" i="1" s="1"/>
  <c r="O72" i="1" s="1"/>
  <c r="P72" i="1" s="1"/>
  <c r="I84" i="1"/>
  <c r="J84" i="1" s="1"/>
  <c r="K84" i="1" s="1"/>
  <c r="L84" i="1" s="1"/>
  <c r="N84" i="1" s="1"/>
  <c r="O84" i="1" s="1"/>
  <c r="P84" i="1" s="1"/>
  <c r="I92" i="1"/>
  <c r="J92" i="1" s="1"/>
  <c r="K92" i="1" s="1"/>
  <c r="L92" i="1" s="1"/>
  <c r="I104" i="1"/>
  <c r="J104" i="1" s="1"/>
  <c r="K104" i="1" s="1"/>
  <c r="L104" i="1" s="1"/>
  <c r="N104" i="1" s="1"/>
  <c r="O104" i="1" s="1"/>
  <c r="P104" i="1" s="1"/>
  <c r="I124" i="1"/>
  <c r="J124" i="1" s="1"/>
  <c r="K124" i="1" s="1"/>
  <c r="L124" i="1" s="1"/>
  <c r="I132" i="1"/>
  <c r="J132" i="1" s="1"/>
  <c r="K132" i="1" s="1"/>
  <c r="L132" i="1" s="1"/>
  <c r="N132" i="1" s="1"/>
  <c r="O132" i="1" s="1"/>
  <c r="P132" i="1" s="1"/>
  <c r="I156" i="1"/>
  <c r="J156" i="1" s="1"/>
  <c r="K156" i="1" s="1"/>
  <c r="L156" i="1" s="1"/>
  <c r="I9" i="1" l="1"/>
  <c r="J9" i="1" s="1"/>
  <c r="K9" i="1" s="1"/>
  <c r="L9" i="1" s="1"/>
  <c r="N9" i="1" s="1"/>
  <c r="O9" i="1" s="1"/>
  <c r="P9" i="1" s="1"/>
  <c r="I25" i="1"/>
  <c r="J25" i="1" s="1"/>
  <c r="K25" i="1" s="1"/>
  <c r="L25" i="1" s="1"/>
  <c r="N25" i="1" s="1"/>
  <c r="O25" i="1" s="1"/>
  <c r="P25" i="1" s="1"/>
  <c r="I41" i="1"/>
  <c r="J41" i="1" s="1"/>
  <c r="K41" i="1" s="1"/>
  <c r="L41" i="1" s="1"/>
  <c r="N41" i="1" s="1"/>
  <c r="O41" i="1" s="1"/>
  <c r="P41" i="1" s="1"/>
  <c r="I57" i="1"/>
  <c r="J57" i="1" s="1"/>
  <c r="K57" i="1" s="1"/>
  <c r="L57" i="1" s="1"/>
  <c r="N57" i="1" s="1"/>
  <c r="O57" i="1" s="1"/>
  <c r="P57" i="1" s="1"/>
  <c r="I73" i="1"/>
  <c r="J73" i="1" s="1"/>
  <c r="K73" i="1" s="1"/>
  <c r="L73" i="1" s="1"/>
  <c r="N73" i="1" s="1"/>
  <c r="O73" i="1" s="1"/>
  <c r="P73" i="1" s="1"/>
  <c r="I89" i="1"/>
  <c r="J89" i="1" s="1"/>
  <c r="K89" i="1" s="1"/>
  <c r="L89" i="1" s="1"/>
  <c r="N89" i="1" s="1"/>
  <c r="O89" i="1" s="1"/>
  <c r="P89" i="1" s="1"/>
  <c r="I105" i="1"/>
  <c r="J105" i="1" s="1"/>
  <c r="K105" i="1" s="1"/>
  <c r="L105" i="1" s="1"/>
  <c r="N105" i="1" s="1"/>
  <c r="O105" i="1" s="1"/>
  <c r="P105" i="1" s="1"/>
  <c r="I121" i="1"/>
  <c r="J121" i="1" s="1"/>
  <c r="K121" i="1" s="1"/>
  <c r="L121" i="1" s="1"/>
  <c r="N121" i="1" s="1"/>
  <c r="O121" i="1" s="1"/>
  <c r="P121" i="1" s="1"/>
  <c r="I137" i="1"/>
  <c r="J137" i="1" s="1"/>
  <c r="K137" i="1" s="1"/>
  <c r="L137" i="1" s="1"/>
  <c r="N137" i="1" s="1"/>
  <c r="O137" i="1" s="1"/>
  <c r="P137" i="1" s="1"/>
  <c r="I153" i="1"/>
  <c r="J153" i="1" s="1"/>
  <c r="K153" i="1" s="1"/>
  <c r="L153" i="1" s="1"/>
  <c r="N153" i="1" s="1"/>
  <c r="O153" i="1" s="1"/>
  <c r="P153" i="1" s="1"/>
  <c r="I169" i="1"/>
  <c r="J169" i="1" s="1"/>
  <c r="K169" i="1" s="1"/>
  <c r="L169" i="1" s="1"/>
  <c r="N169" i="1" s="1"/>
  <c r="O169" i="1" s="1"/>
  <c r="P169" i="1" s="1"/>
  <c r="I185" i="1"/>
  <c r="J185" i="1" s="1"/>
  <c r="K185" i="1" s="1"/>
  <c r="L185" i="1" s="1"/>
  <c r="N185" i="1" s="1"/>
  <c r="O185" i="1" s="1"/>
  <c r="P185" i="1" s="1"/>
  <c r="I201" i="1"/>
  <c r="J201" i="1" s="1"/>
  <c r="K201" i="1" s="1"/>
  <c r="L201" i="1" s="1"/>
  <c r="N201" i="1" s="1"/>
  <c r="O201" i="1" s="1"/>
  <c r="P201" i="1" s="1"/>
  <c r="I184" i="1"/>
  <c r="J184" i="1" s="1"/>
  <c r="K184" i="1" s="1"/>
  <c r="L184" i="1" s="1"/>
  <c r="N184" i="1" s="1"/>
  <c r="O184" i="1" s="1"/>
  <c r="P184" i="1" s="1"/>
  <c r="I13" i="1"/>
  <c r="J13" i="1" s="1"/>
  <c r="K13" i="1" s="1"/>
  <c r="L13" i="1" s="1"/>
  <c r="N13" i="1" s="1"/>
  <c r="O13" i="1" s="1"/>
  <c r="P13" i="1" s="1"/>
  <c r="I29" i="1"/>
  <c r="J29" i="1" s="1"/>
  <c r="K29" i="1" s="1"/>
  <c r="L29" i="1" s="1"/>
  <c r="N29" i="1" s="1"/>
  <c r="O29" i="1" s="1"/>
  <c r="P29" i="1" s="1"/>
  <c r="I45" i="1"/>
  <c r="J45" i="1" s="1"/>
  <c r="K45" i="1" s="1"/>
  <c r="L45" i="1" s="1"/>
  <c r="N45" i="1" s="1"/>
  <c r="O45" i="1" s="1"/>
  <c r="P45" i="1" s="1"/>
  <c r="I61" i="1"/>
  <c r="J61" i="1" s="1"/>
  <c r="K61" i="1" s="1"/>
  <c r="L61" i="1" s="1"/>
  <c r="N61" i="1" s="1"/>
  <c r="O61" i="1" s="1"/>
  <c r="P61" i="1" s="1"/>
  <c r="I77" i="1"/>
  <c r="J77" i="1" s="1"/>
  <c r="K77" i="1" s="1"/>
  <c r="L77" i="1" s="1"/>
  <c r="N77" i="1" s="1"/>
  <c r="O77" i="1" s="1"/>
  <c r="P77" i="1" s="1"/>
  <c r="I93" i="1"/>
  <c r="J93" i="1" s="1"/>
  <c r="K93" i="1" s="1"/>
  <c r="L93" i="1" s="1"/>
  <c r="N93" i="1" s="1"/>
  <c r="O93" i="1" s="1"/>
  <c r="P93" i="1" s="1"/>
  <c r="I109" i="1"/>
  <c r="J109" i="1" s="1"/>
  <c r="K109" i="1" s="1"/>
  <c r="L109" i="1" s="1"/>
  <c r="N109" i="1" s="1"/>
  <c r="O109" i="1" s="1"/>
  <c r="P109" i="1" s="1"/>
  <c r="I125" i="1"/>
  <c r="J125" i="1" s="1"/>
  <c r="K125" i="1" s="1"/>
  <c r="L125" i="1" s="1"/>
  <c r="N125" i="1" s="1"/>
  <c r="O125" i="1" s="1"/>
  <c r="P125" i="1" s="1"/>
  <c r="I141" i="1"/>
  <c r="J141" i="1" s="1"/>
  <c r="K141" i="1" s="1"/>
  <c r="L141" i="1" s="1"/>
  <c r="N141" i="1" s="1"/>
  <c r="O141" i="1" s="1"/>
  <c r="P141" i="1" s="1"/>
  <c r="I157" i="1"/>
  <c r="J157" i="1" s="1"/>
  <c r="K157" i="1" s="1"/>
  <c r="L157" i="1" s="1"/>
  <c r="N157" i="1" s="1"/>
  <c r="O157" i="1" s="1"/>
  <c r="P157" i="1" s="1"/>
  <c r="I173" i="1"/>
  <c r="J173" i="1" s="1"/>
  <c r="K173" i="1" s="1"/>
  <c r="L173" i="1" s="1"/>
  <c r="N173" i="1" s="1"/>
  <c r="O173" i="1" s="1"/>
  <c r="P173" i="1" s="1"/>
  <c r="I189" i="1"/>
  <c r="J189" i="1" s="1"/>
  <c r="K189" i="1" s="1"/>
  <c r="L189" i="1" s="1"/>
  <c r="N189" i="1" s="1"/>
  <c r="O189" i="1" s="1"/>
  <c r="P189" i="1" s="1"/>
  <c r="I6" i="1"/>
  <c r="J6" i="1" s="1"/>
  <c r="K6" i="1" s="1"/>
  <c r="L6" i="1" s="1"/>
  <c r="N6" i="1" s="1"/>
  <c r="O6" i="1" s="1"/>
  <c r="P6" i="1" s="1"/>
  <c r="I22" i="1"/>
  <c r="J22" i="1" s="1"/>
  <c r="K22" i="1" s="1"/>
  <c r="L22" i="1" s="1"/>
  <c r="N22" i="1" s="1"/>
  <c r="O22" i="1" s="1"/>
  <c r="P22" i="1" s="1"/>
  <c r="I38" i="1"/>
  <c r="J38" i="1" s="1"/>
  <c r="K38" i="1" s="1"/>
  <c r="L38" i="1" s="1"/>
  <c r="N38" i="1" s="1"/>
  <c r="O38" i="1" s="1"/>
  <c r="P38" i="1" s="1"/>
  <c r="I54" i="1"/>
  <c r="J54" i="1" s="1"/>
  <c r="K54" i="1" s="1"/>
  <c r="L54" i="1" s="1"/>
  <c r="N54" i="1" s="1"/>
  <c r="O54" i="1" s="1"/>
  <c r="P54" i="1" s="1"/>
  <c r="I70" i="1"/>
  <c r="J70" i="1" s="1"/>
  <c r="K70" i="1" s="1"/>
  <c r="L70" i="1" s="1"/>
  <c r="N70" i="1" s="1"/>
  <c r="O70" i="1" s="1"/>
  <c r="P70" i="1" s="1"/>
  <c r="I86" i="1"/>
  <c r="J86" i="1" s="1"/>
  <c r="K86" i="1" s="1"/>
  <c r="L86" i="1" s="1"/>
  <c r="N86" i="1" s="1"/>
  <c r="O86" i="1" s="1"/>
  <c r="P86" i="1" s="1"/>
  <c r="I102" i="1"/>
  <c r="J102" i="1" s="1"/>
  <c r="K102" i="1" s="1"/>
  <c r="L102" i="1" s="1"/>
  <c r="N102" i="1" s="1"/>
  <c r="O102" i="1" s="1"/>
  <c r="P102" i="1" s="1"/>
  <c r="I118" i="1"/>
  <c r="J118" i="1" s="1"/>
  <c r="K118" i="1" s="1"/>
  <c r="L118" i="1" s="1"/>
  <c r="N118" i="1" s="1"/>
  <c r="O118" i="1" s="1"/>
  <c r="P118" i="1" s="1"/>
  <c r="I134" i="1"/>
  <c r="J134" i="1" s="1"/>
  <c r="K134" i="1" s="1"/>
  <c r="L134" i="1" s="1"/>
  <c r="N134" i="1" s="1"/>
  <c r="O134" i="1" s="1"/>
  <c r="P134" i="1" s="1"/>
  <c r="I150" i="1"/>
  <c r="J150" i="1" s="1"/>
  <c r="K150" i="1" s="1"/>
  <c r="L150" i="1" s="1"/>
  <c r="N150" i="1" s="1"/>
  <c r="O150" i="1" s="1"/>
  <c r="P150" i="1" s="1"/>
  <c r="I166" i="1"/>
  <c r="J166" i="1" s="1"/>
  <c r="K166" i="1" s="1"/>
  <c r="L166" i="1" s="1"/>
  <c r="N166" i="1" s="1"/>
  <c r="O166" i="1" s="1"/>
  <c r="P166" i="1" s="1"/>
  <c r="I182" i="1"/>
  <c r="J182" i="1" s="1"/>
  <c r="K182" i="1" s="1"/>
  <c r="L182" i="1" s="1"/>
  <c r="N182" i="1" s="1"/>
  <c r="O182" i="1" s="1"/>
  <c r="P182" i="1" s="1"/>
  <c r="I198" i="1"/>
  <c r="J198" i="1" s="1"/>
  <c r="K198" i="1" s="1"/>
  <c r="L198" i="1" s="1"/>
  <c r="N198" i="1" s="1"/>
  <c r="O198" i="1" s="1"/>
  <c r="P198" i="1" s="1"/>
  <c r="I176" i="1"/>
  <c r="J176" i="1" s="1"/>
  <c r="K176" i="1" s="1"/>
  <c r="L176" i="1" s="1"/>
  <c r="N176" i="1" s="1"/>
  <c r="O176" i="1" s="1"/>
  <c r="P176" i="1" s="1"/>
  <c r="I175" i="1"/>
  <c r="J175" i="1" s="1"/>
  <c r="K175" i="1" s="1"/>
  <c r="L175" i="1" s="1"/>
  <c r="N175" i="1" s="1"/>
  <c r="O175" i="1" s="1"/>
  <c r="P175" i="1" s="1"/>
  <c r="I143" i="1"/>
  <c r="J143" i="1" s="1"/>
  <c r="K143" i="1" s="1"/>
  <c r="L143" i="1" s="1"/>
  <c r="N143" i="1" s="1"/>
  <c r="O143" i="1" s="1"/>
  <c r="P143" i="1" s="1"/>
  <c r="I111" i="1"/>
  <c r="J111" i="1" s="1"/>
  <c r="K111" i="1" s="1"/>
  <c r="L111" i="1" s="1"/>
  <c r="N111" i="1" s="1"/>
  <c r="O111" i="1" s="1"/>
  <c r="P111" i="1" s="1"/>
  <c r="I79" i="1"/>
  <c r="J79" i="1" s="1"/>
  <c r="K79" i="1" s="1"/>
  <c r="L79" i="1" s="1"/>
  <c r="N79" i="1" s="1"/>
  <c r="O79" i="1" s="1"/>
  <c r="P79" i="1" s="1"/>
  <c r="I47" i="1"/>
  <c r="J47" i="1" s="1"/>
  <c r="K47" i="1" s="1"/>
  <c r="L47" i="1" s="1"/>
  <c r="N47" i="1" s="1"/>
  <c r="O47" i="1" s="1"/>
  <c r="P47" i="1" s="1"/>
  <c r="I15" i="1"/>
  <c r="J15" i="1" s="1"/>
  <c r="K15" i="1" s="1"/>
  <c r="L15" i="1" s="1"/>
  <c r="N15" i="1" s="1"/>
  <c r="O15" i="1" s="1"/>
  <c r="P15" i="1" s="1"/>
  <c r="I203" i="1"/>
  <c r="J203" i="1" s="1"/>
  <c r="K203" i="1" s="1"/>
  <c r="L203" i="1" s="1"/>
  <c r="N203" i="1" s="1"/>
  <c r="O203" i="1" s="1"/>
  <c r="P203" i="1" s="1"/>
  <c r="I17" i="1"/>
  <c r="J17" i="1" s="1"/>
  <c r="K17" i="1" s="1"/>
  <c r="L17" i="1" s="1"/>
  <c r="N17" i="1" s="1"/>
  <c r="O17" i="1" s="1"/>
  <c r="P17" i="1" s="1"/>
  <c r="I33" i="1"/>
  <c r="J33" i="1" s="1"/>
  <c r="K33" i="1" s="1"/>
  <c r="L33" i="1" s="1"/>
  <c r="N33" i="1" s="1"/>
  <c r="O33" i="1" s="1"/>
  <c r="P33" i="1" s="1"/>
  <c r="I49" i="1"/>
  <c r="J49" i="1" s="1"/>
  <c r="K49" i="1" s="1"/>
  <c r="L49" i="1" s="1"/>
  <c r="N49" i="1" s="1"/>
  <c r="O49" i="1" s="1"/>
  <c r="P49" i="1" s="1"/>
  <c r="I65" i="1"/>
  <c r="J65" i="1" s="1"/>
  <c r="K65" i="1" s="1"/>
  <c r="L65" i="1" s="1"/>
  <c r="N65" i="1" s="1"/>
  <c r="O65" i="1" s="1"/>
  <c r="P65" i="1" s="1"/>
  <c r="I81" i="1"/>
  <c r="J81" i="1" s="1"/>
  <c r="K81" i="1" s="1"/>
  <c r="L81" i="1" s="1"/>
  <c r="N81" i="1" s="1"/>
  <c r="O81" i="1" s="1"/>
  <c r="P81" i="1" s="1"/>
  <c r="I97" i="1"/>
  <c r="J97" i="1" s="1"/>
  <c r="K97" i="1" s="1"/>
  <c r="L97" i="1" s="1"/>
  <c r="N97" i="1" s="1"/>
  <c r="O97" i="1" s="1"/>
  <c r="P97" i="1" s="1"/>
  <c r="I113" i="1"/>
  <c r="J113" i="1" s="1"/>
  <c r="K113" i="1" s="1"/>
  <c r="L113" i="1" s="1"/>
  <c r="N113" i="1" s="1"/>
  <c r="O113" i="1" s="1"/>
  <c r="P113" i="1" s="1"/>
  <c r="I129" i="1"/>
  <c r="J129" i="1" s="1"/>
  <c r="K129" i="1" s="1"/>
  <c r="L129" i="1" s="1"/>
  <c r="N129" i="1" s="1"/>
  <c r="O129" i="1" s="1"/>
  <c r="P129" i="1" s="1"/>
  <c r="I145" i="1"/>
  <c r="J145" i="1" s="1"/>
  <c r="K145" i="1" s="1"/>
  <c r="L145" i="1" s="1"/>
  <c r="N145" i="1" s="1"/>
  <c r="O145" i="1" s="1"/>
  <c r="P145" i="1" s="1"/>
  <c r="I161" i="1"/>
  <c r="J161" i="1" s="1"/>
  <c r="K161" i="1" s="1"/>
  <c r="L161" i="1" s="1"/>
  <c r="N161" i="1" s="1"/>
  <c r="O161" i="1" s="1"/>
  <c r="P161" i="1" s="1"/>
  <c r="I177" i="1"/>
  <c r="J177" i="1" s="1"/>
  <c r="K177" i="1" s="1"/>
  <c r="L177" i="1" s="1"/>
  <c r="N177" i="1" s="1"/>
  <c r="O177" i="1" s="1"/>
  <c r="P177" i="1" s="1"/>
  <c r="I193" i="1"/>
  <c r="J193" i="1" s="1"/>
  <c r="K193" i="1" s="1"/>
  <c r="L193" i="1" s="1"/>
  <c r="N193" i="1" s="1"/>
  <c r="O193" i="1" s="1"/>
  <c r="P193" i="1" s="1"/>
  <c r="I10" i="1"/>
  <c r="J10" i="1" s="1"/>
  <c r="K10" i="1" s="1"/>
  <c r="L10" i="1" s="1"/>
  <c r="N10" i="1" s="1"/>
  <c r="O10" i="1" s="1"/>
  <c r="P10" i="1" s="1"/>
  <c r="I26" i="1"/>
  <c r="J26" i="1" s="1"/>
  <c r="K26" i="1" s="1"/>
  <c r="L26" i="1" s="1"/>
  <c r="N26" i="1" s="1"/>
  <c r="O26" i="1" s="1"/>
  <c r="P26" i="1" s="1"/>
  <c r="I42" i="1"/>
  <c r="J42" i="1" s="1"/>
  <c r="K42" i="1" s="1"/>
  <c r="L42" i="1" s="1"/>
  <c r="N42" i="1" s="1"/>
  <c r="O42" i="1" s="1"/>
  <c r="P42" i="1" s="1"/>
  <c r="I58" i="1"/>
  <c r="J58" i="1" s="1"/>
  <c r="K58" i="1" s="1"/>
  <c r="L58" i="1" s="1"/>
  <c r="N58" i="1" s="1"/>
  <c r="O58" i="1" s="1"/>
  <c r="P58" i="1" s="1"/>
  <c r="I74" i="1"/>
  <c r="J74" i="1" s="1"/>
  <c r="K74" i="1" s="1"/>
  <c r="L74" i="1" s="1"/>
  <c r="N74" i="1" s="1"/>
  <c r="O74" i="1" s="1"/>
  <c r="P74" i="1" s="1"/>
  <c r="I90" i="1"/>
  <c r="J90" i="1" s="1"/>
  <c r="K90" i="1" s="1"/>
  <c r="L90" i="1" s="1"/>
  <c r="N90" i="1" s="1"/>
  <c r="O90" i="1" s="1"/>
  <c r="P90" i="1" s="1"/>
  <c r="I106" i="1"/>
  <c r="J106" i="1" s="1"/>
  <c r="K106" i="1" s="1"/>
  <c r="L106" i="1" s="1"/>
  <c r="N106" i="1" s="1"/>
  <c r="O106" i="1" s="1"/>
  <c r="P106" i="1" s="1"/>
  <c r="I122" i="1"/>
  <c r="J122" i="1" s="1"/>
  <c r="K122" i="1" s="1"/>
  <c r="L122" i="1" s="1"/>
  <c r="N122" i="1" s="1"/>
  <c r="O122" i="1" s="1"/>
  <c r="P122" i="1" s="1"/>
  <c r="I138" i="1"/>
  <c r="J138" i="1" s="1"/>
  <c r="K138" i="1" s="1"/>
  <c r="L138" i="1" s="1"/>
  <c r="N138" i="1" s="1"/>
  <c r="O138" i="1" s="1"/>
  <c r="P138" i="1" s="1"/>
  <c r="I154" i="1"/>
  <c r="J154" i="1" s="1"/>
  <c r="K154" i="1" s="1"/>
  <c r="L154" i="1" s="1"/>
  <c r="N154" i="1" s="1"/>
  <c r="O154" i="1" s="1"/>
  <c r="P154" i="1" s="1"/>
  <c r="I170" i="1"/>
  <c r="J170" i="1" s="1"/>
  <c r="K170" i="1" s="1"/>
  <c r="L170" i="1" s="1"/>
  <c r="N170" i="1" s="1"/>
  <c r="O170" i="1" s="1"/>
  <c r="P170" i="1" s="1"/>
  <c r="I186" i="1"/>
  <c r="J186" i="1" s="1"/>
  <c r="K186" i="1" s="1"/>
  <c r="L186" i="1" s="1"/>
  <c r="N186" i="1" s="1"/>
  <c r="O186" i="1" s="1"/>
  <c r="P186" i="1" s="1"/>
  <c r="I202" i="1"/>
  <c r="J202" i="1" s="1"/>
  <c r="K202" i="1" s="1"/>
  <c r="L202" i="1" s="1"/>
  <c r="N202" i="1" s="1"/>
  <c r="O202" i="1" s="1"/>
  <c r="P202" i="1" s="1"/>
  <c r="I199" i="1"/>
  <c r="J199" i="1" s="1"/>
  <c r="K199" i="1" s="1"/>
  <c r="L199" i="1" s="1"/>
  <c r="N199" i="1" s="1"/>
  <c r="O199" i="1" s="1"/>
  <c r="P199" i="1" s="1"/>
  <c r="I167" i="1"/>
  <c r="J167" i="1" s="1"/>
  <c r="K167" i="1" s="1"/>
  <c r="L167" i="1" s="1"/>
  <c r="N167" i="1" s="1"/>
  <c r="O167" i="1" s="1"/>
  <c r="P167" i="1" s="1"/>
  <c r="I135" i="1"/>
  <c r="J135" i="1" s="1"/>
  <c r="K135" i="1" s="1"/>
  <c r="L135" i="1" s="1"/>
  <c r="N135" i="1" s="1"/>
  <c r="O135" i="1" s="1"/>
  <c r="P135" i="1" s="1"/>
  <c r="I103" i="1"/>
  <c r="J103" i="1" s="1"/>
  <c r="K103" i="1" s="1"/>
  <c r="L103" i="1" s="1"/>
  <c r="N103" i="1" s="1"/>
  <c r="O103" i="1" s="1"/>
  <c r="P103" i="1" s="1"/>
  <c r="I71" i="1"/>
  <c r="J71" i="1" s="1"/>
  <c r="K71" i="1" s="1"/>
  <c r="L71" i="1" s="1"/>
  <c r="N71" i="1" s="1"/>
  <c r="O71" i="1" s="1"/>
  <c r="P71" i="1" s="1"/>
  <c r="I39" i="1"/>
  <c r="J39" i="1" s="1"/>
  <c r="K39" i="1" s="1"/>
  <c r="L39" i="1" s="1"/>
  <c r="N39" i="1" s="1"/>
  <c r="O39" i="1" s="1"/>
  <c r="P39" i="1" s="1"/>
  <c r="I7" i="1"/>
  <c r="J7" i="1" s="1"/>
  <c r="K7" i="1" s="1"/>
  <c r="L7" i="1" s="1"/>
  <c r="N7" i="1" s="1"/>
  <c r="O7" i="1" s="1"/>
  <c r="P7" i="1" s="1"/>
  <c r="I14" i="1"/>
  <c r="J14" i="1" s="1"/>
  <c r="K14" i="1" s="1"/>
  <c r="L14" i="1" s="1"/>
  <c r="N14" i="1" s="1"/>
  <c r="O14" i="1" s="1"/>
  <c r="P14" i="1" s="1"/>
  <c r="I30" i="1"/>
  <c r="J30" i="1" s="1"/>
  <c r="K30" i="1" s="1"/>
  <c r="L30" i="1" s="1"/>
  <c r="N30" i="1" s="1"/>
  <c r="O30" i="1" s="1"/>
  <c r="P30" i="1" s="1"/>
  <c r="I46" i="1"/>
  <c r="J46" i="1" s="1"/>
  <c r="K46" i="1" s="1"/>
  <c r="L46" i="1" s="1"/>
  <c r="N46" i="1" s="1"/>
  <c r="O46" i="1" s="1"/>
  <c r="P46" i="1" s="1"/>
  <c r="I62" i="1"/>
  <c r="J62" i="1" s="1"/>
  <c r="K62" i="1" s="1"/>
  <c r="L62" i="1" s="1"/>
  <c r="N62" i="1" s="1"/>
  <c r="O62" i="1" s="1"/>
  <c r="P62" i="1" s="1"/>
  <c r="I78" i="1"/>
  <c r="J78" i="1" s="1"/>
  <c r="K78" i="1" s="1"/>
  <c r="L78" i="1" s="1"/>
  <c r="N78" i="1" s="1"/>
  <c r="O78" i="1" s="1"/>
  <c r="P78" i="1" s="1"/>
  <c r="I94" i="1"/>
  <c r="J94" i="1" s="1"/>
  <c r="K94" i="1" s="1"/>
  <c r="L94" i="1" s="1"/>
  <c r="N94" i="1" s="1"/>
  <c r="O94" i="1" s="1"/>
  <c r="P94" i="1" s="1"/>
  <c r="I110" i="1"/>
  <c r="J110" i="1" s="1"/>
  <c r="K110" i="1" s="1"/>
  <c r="L110" i="1" s="1"/>
  <c r="N110" i="1" s="1"/>
  <c r="O110" i="1" s="1"/>
  <c r="P110" i="1" s="1"/>
  <c r="I126" i="1"/>
  <c r="J126" i="1" s="1"/>
  <c r="K126" i="1" s="1"/>
  <c r="L126" i="1" s="1"/>
  <c r="N126" i="1" s="1"/>
  <c r="O126" i="1" s="1"/>
  <c r="P126" i="1" s="1"/>
  <c r="I142" i="1"/>
  <c r="J142" i="1" s="1"/>
  <c r="K142" i="1" s="1"/>
  <c r="L142" i="1" s="1"/>
  <c r="N142" i="1" s="1"/>
  <c r="O142" i="1" s="1"/>
  <c r="P142" i="1" s="1"/>
  <c r="I158" i="1"/>
  <c r="J158" i="1" s="1"/>
  <c r="K158" i="1" s="1"/>
  <c r="L158" i="1" s="1"/>
  <c r="N158" i="1" s="1"/>
  <c r="O158" i="1" s="1"/>
  <c r="P158" i="1" s="1"/>
  <c r="I174" i="1"/>
  <c r="J174" i="1" s="1"/>
  <c r="K174" i="1" s="1"/>
  <c r="L174" i="1" s="1"/>
  <c r="N174" i="1" s="1"/>
  <c r="O174" i="1" s="1"/>
  <c r="P174" i="1" s="1"/>
  <c r="I190" i="1"/>
  <c r="J190" i="1" s="1"/>
  <c r="K190" i="1" s="1"/>
  <c r="L190" i="1" s="1"/>
  <c r="N190" i="1" s="1"/>
  <c r="O190" i="1" s="1"/>
  <c r="P190" i="1" s="1"/>
  <c r="I192" i="1"/>
  <c r="J192" i="1" s="1"/>
  <c r="K192" i="1" s="1"/>
  <c r="L192" i="1" s="1"/>
  <c r="N192" i="1" s="1"/>
  <c r="O192" i="1" s="1"/>
  <c r="P192" i="1" s="1"/>
  <c r="I191" i="1"/>
  <c r="J191" i="1" s="1"/>
  <c r="K191" i="1" s="1"/>
  <c r="L191" i="1" s="1"/>
  <c r="N191" i="1" s="1"/>
  <c r="O191" i="1" s="1"/>
  <c r="P191" i="1" s="1"/>
  <c r="I159" i="1"/>
  <c r="J159" i="1" s="1"/>
  <c r="K159" i="1" s="1"/>
  <c r="L159" i="1" s="1"/>
  <c r="N159" i="1" s="1"/>
  <c r="O159" i="1" s="1"/>
  <c r="P159" i="1" s="1"/>
  <c r="I127" i="1"/>
  <c r="J127" i="1" s="1"/>
  <c r="K127" i="1" s="1"/>
  <c r="L127" i="1" s="1"/>
  <c r="N127" i="1" s="1"/>
  <c r="O127" i="1" s="1"/>
  <c r="P127" i="1" s="1"/>
  <c r="I95" i="1"/>
  <c r="J95" i="1" s="1"/>
  <c r="K95" i="1" s="1"/>
  <c r="L95" i="1" s="1"/>
  <c r="N95" i="1" s="1"/>
  <c r="O95" i="1" s="1"/>
  <c r="P95" i="1" s="1"/>
  <c r="I63" i="1"/>
  <c r="J63" i="1" s="1"/>
  <c r="K63" i="1" s="1"/>
  <c r="L63" i="1" s="1"/>
  <c r="N63" i="1" s="1"/>
  <c r="O63" i="1" s="1"/>
  <c r="P63" i="1" s="1"/>
  <c r="I31" i="1"/>
  <c r="J31" i="1" s="1"/>
  <c r="K31" i="1" s="1"/>
  <c r="L31" i="1" s="1"/>
  <c r="N31" i="1" s="1"/>
  <c r="O31" i="1" s="1"/>
  <c r="P31" i="1" s="1"/>
  <c r="I4" i="1"/>
  <c r="J4" i="1" s="1"/>
  <c r="K4" i="1" s="1"/>
  <c r="L4" i="1" s="1"/>
  <c r="N4" i="1" s="1"/>
  <c r="O4" i="1" s="1"/>
  <c r="P4" i="1" s="1"/>
</calcChain>
</file>

<file path=xl/sharedStrings.xml><?xml version="1.0" encoding="utf-8"?>
<sst xmlns="http://schemas.openxmlformats.org/spreadsheetml/2006/main" count="14" uniqueCount="14">
  <si>
    <t>MIN</t>
  </si>
  <si>
    <t>MAX</t>
  </si>
  <si>
    <t>100 kHz</t>
  </si>
  <si>
    <t>SING_A</t>
  </si>
  <si>
    <t>SING_B</t>
  </si>
  <si>
    <t>QEP</t>
  </si>
  <si>
    <t>ANGLE</t>
  </si>
  <si>
    <t>COARSE</t>
  </si>
  <si>
    <t>Offset_A</t>
  </si>
  <si>
    <t>Offset_B</t>
  </si>
  <si>
    <t>ATAN</t>
  </si>
  <si>
    <t>DIFF1</t>
  </si>
  <si>
    <t>fok</t>
  </si>
  <si>
    <t>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</si>
</sst>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4" xfId="0" applyFill="1" applyBorder="1" applyAlignment="1">
      <alignment horizontal="center" vertical="center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Munka1!$E$3</c:f>
              <c:strCache>
                <c:ptCount val="1"/>
                <c:pt idx="0">
                  <c:v>ANGLE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Munka1!$E$4:$E$203</c:f>
              <c:numCache>
                <c:formatCode>General</c:formatCode>
                <c:ptCount val="200"/>
                <c:pt idx="0">
                  <c:v>302.47555499999999</c:v>
                </c:pt>
                <c:pt idx="1">
                  <c:v>302.501465</c:v>
                </c:pt>
                <c:pt idx="2">
                  <c:v>302.54119900000001</c:v>
                </c:pt>
                <c:pt idx="3">
                  <c:v>302.563446</c:v>
                </c:pt>
                <c:pt idx="4">
                  <c:v>302.563446</c:v>
                </c:pt>
                <c:pt idx="5">
                  <c:v>302.563446</c:v>
                </c:pt>
                <c:pt idx="6">
                  <c:v>302.563446</c:v>
                </c:pt>
                <c:pt idx="7">
                  <c:v>302.57998700000002</c:v>
                </c:pt>
                <c:pt idx="8">
                  <c:v>302.61810300000002</c:v>
                </c:pt>
                <c:pt idx="9">
                  <c:v>302.64779700000003</c:v>
                </c:pt>
                <c:pt idx="10">
                  <c:v>302.65133700000001</c:v>
                </c:pt>
                <c:pt idx="11">
                  <c:v>302.66738900000001</c:v>
                </c:pt>
                <c:pt idx="12">
                  <c:v>302.35079999999999</c:v>
                </c:pt>
                <c:pt idx="13">
                  <c:v>302.38092</c:v>
                </c:pt>
                <c:pt idx="14">
                  <c:v>302.73922700000003</c:v>
                </c:pt>
                <c:pt idx="15">
                  <c:v>302.73922700000003</c:v>
                </c:pt>
                <c:pt idx="16">
                  <c:v>302.73922700000003</c:v>
                </c:pt>
                <c:pt idx="17">
                  <c:v>302.74288899999999</c:v>
                </c:pt>
                <c:pt idx="18">
                  <c:v>302.77188100000001</c:v>
                </c:pt>
                <c:pt idx="19">
                  <c:v>302.81143200000002</c:v>
                </c:pt>
                <c:pt idx="20">
                  <c:v>302.82711799999998</c:v>
                </c:pt>
                <c:pt idx="21">
                  <c:v>302.82711799999998</c:v>
                </c:pt>
                <c:pt idx="22">
                  <c:v>302.82711799999998</c:v>
                </c:pt>
                <c:pt idx="23">
                  <c:v>302.82711799999998</c:v>
                </c:pt>
                <c:pt idx="24">
                  <c:v>302.82711799999998</c:v>
                </c:pt>
                <c:pt idx="25">
                  <c:v>302.82711799999998</c:v>
                </c:pt>
                <c:pt idx="26">
                  <c:v>302.854828</c:v>
                </c:pt>
                <c:pt idx="27">
                  <c:v>302.89218099999999</c:v>
                </c:pt>
                <c:pt idx="28">
                  <c:v>302.915009</c:v>
                </c:pt>
                <c:pt idx="29">
                  <c:v>302.915009</c:v>
                </c:pt>
                <c:pt idx="30">
                  <c:v>302.915009</c:v>
                </c:pt>
                <c:pt idx="31">
                  <c:v>302.915009</c:v>
                </c:pt>
                <c:pt idx="32">
                  <c:v>302.93139600000001</c:v>
                </c:pt>
                <c:pt idx="33">
                  <c:v>302.96731599999998</c:v>
                </c:pt>
                <c:pt idx="34">
                  <c:v>303.000092</c:v>
                </c:pt>
                <c:pt idx="35">
                  <c:v>303.00289900000001</c:v>
                </c:pt>
                <c:pt idx="36">
                  <c:v>303.01962300000002</c:v>
                </c:pt>
                <c:pt idx="37">
                  <c:v>302.70193499999999</c:v>
                </c:pt>
                <c:pt idx="38">
                  <c:v>302.73339800000002</c:v>
                </c:pt>
                <c:pt idx="39">
                  <c:v>303.09079000000003</c:v>
                </c:pt>
                <c:pt idx="40">
                  <c:v>303.09079000000003</c:v>
                </c:pt>
                <c:pt idx="41">
                  <c:v>303.09079000000003</c:v>
                </c:pt>
                <c:pt idx="42">
                  <c:v>303.09338400000001</c:v>
                </c:pt>
                <c:pt idx="43">
                  <c:v>303.12383999999997</c:v>
                </c:pt>
                <c:pt idx="44">
                  <c:v>303.16250600000001</c:v>
                </c:pt>
                <c:pt idx="45">
                  <c:v>303.17867999999999</c:v>
                </c:pt>
                <c:pt idx="46">
                  <c:v>303.17867999999999</c:v>
                </c:pt>
                <c:pt idx="47">
                  <c:v>303.17867999999999</c:v>
                </c:pt>
                <c:pt idx="48">
                  <c:v>303.17867999999999</c:v>
                </c:pt>
                <c:pt idx="49">
                  <c:v>303.17867999999999</c:v>
                </c:pt>
                <c:pt idx="50">
                  <c:v>303.17886399999998</c:v>
                </c:pt>
                <c:pt idx="51">
                  <c:v>303.20639</c:v>
                </c:pt>
                <c:pt idx="52">
                  <c:v>303.24395800000002</c:v>
                </c:pt>
                <c:pt idx="53">
                  <c:v>303.266571</c:v>
                </c:pt>
                <c:pt idx="54">
                  <c:v>303.266571</c:v>
                </c:pt>
                <c:pt idx="55">
                  <c:v>303.266571</c:v>
                </c:pt>
                <c:pt idx="56">
                  <c:v>303.266571</c:v>
                </c:pt>
                <c:pt idx="57">
                  <c:v>303.28015099999999</c:v>
                </c:pt>
                <c:pt idx="58">
                  <c:v>303.31994600000002</c:v>
                </c:pt>
                <c:pt idx="59">
                  <c:v>303.35067700000002</c:v>
                </c:pt>
                <c:pt idx="60">
                  <c:v>303.35446200000001</c:v>
                </c:pt>
                <c:pt idx="61">
                  <c:v>303.36917099999999</c:v>
                </c:pt>
                <c:pt idx="62">
                  <c:v>303.055206</c:v>
                </c:pt>
                <c:pt idx="63">
                  <c:v>303.08535799999999</c:v>
                </c:pt>
                <c:pt idx="64">
                  <c:v>303.44235200000003</c:v>
                </c:pt>
                <c:pt idx="65">
                  <c:v>303.44235200000003</c:v>
                </c:pt>
                <c:pt idx="66">
                  <c:v>303.44235200000003</c:v>
                </c:pt>
                <c:pt idx="67">
                  <c:v>303.44482399999998</c:v>
                </c:pt>
                <c:pt idx="68">
                  <c:v>303.47668499999997</c:v>
                </c:pt>
                <c:pt idx="69">
                  <c:v>303.51129200000003</c:v>
                </c:pt>
                <c:pt idx="70">
                  <c:v>303.53024299999998</c:v>
                </c:pt>
                <c:pt idx="71">
                  <c:v>303.53024299999998</c:v>
                </c:pt>
                <c:pt idx="72">
                  <c:v>303.53024299999998</c:v>
                </c:pt>
                <c:pt idx="73">
                  <c:v>303.53024299999998</c:v>
                </c:pt>
                <c:pt idx="74">
                  <c:v>303.53024299999998</c:v>
                </c:pt>
                <c:pt idx="75">
                  <c:v>303.53024299999998</c:v>
                </c:pt>
                <c:pt idx="76">
                  <c:v>303.55654900000002</c:v>
                </c:pt>
                <c:pt idx="77">
                  <c:v>303.59643599999998</c:v>
                </c:pt>
                <c:pt idx="78">
                  <c:v>303.618134</c:v>
                </c:pt>
                <c:pt idx="79">
                  <c:v>303.618134</c:v>
                </c:pt>
                <c:pt idx="80">
                  <c:v>303.618134</c:v>
                </c:pt>
                <c:pt idx="81">
                  <c:v>303.618134</c:v>
                </c:pt>
                <c:pt idx="82">
                  <c:v>303.63235500000002</c:v>
                </c:pt>
                <c:pt idx="83">
                  <c:v>303.67044099999998</c:v>
                </c:pt>
                <c:pt idx="84">
                  <c:v>303.70135499999998</c:v>
                </c:pt>
                <c:pt idx="85">
                  <c:v>303.70602400000001</c:v>
                </c:pt>
                <c:pt idx="86">
                  <c:v>303.72024499999998</c:v>
                </c:pt>
                <c:pt idx="87">
                  <c:v>303.40484600000002</c:v>
                </c:pt>
                <c:pt idx="88">
                  <c:v>303.43545499999999</c:v>
                </c:pt>
                <c:pt idx="89">
                  <c:v>303.79391500000003</c:v>
                </c:pt>
                <c:pt idx="90">
                  <c:v>303.79391500000003</c:v>
                </c:pt>
                <c:pt idx="91">
                  <c:v>303.79391500000003</c:v>
                </c:pt>
                <c:pt idx="92">
                  <c:v>303.79745500000001</c:v>
                </c:pt>
                <c:pt idx="93">
                  <c:v>303.82446299999998</c:v>
                </c:pt>
                <c:pt idx="94">
                  <c:v>303.86425800000001</c:v>
                </c:pt>
                <c:pt idx="95">
                  <c:v>303.88180499999999</c:v>
                </c:pt>
                <c:pt idx="96">
                  <c:v>303.88180499999999</c:v>
                </c:pt>
                <c:pt idx="97">
                  <c:v>303.88180499999999</c:v>
                </c:pt>
                <c:pt idx="98">
                  <c:v>303.88180499999999</c:v>
                </c:pt>
                <c:pt idx="99">
                  <c:v>303.88180499999999</c:v>
                </c:pt>
                <c:pt idx="100">
                  <c:v>303.88180499999999</c:v>
                </c:pt>
                <c:pt idx="101">
                  <c:v>303.90713499999998</c:v>
                </c:pt>
                <c:pt idx="102">
                  <c:v>303.94418300000001</c:v>
                </c:pt>
                <c:pt idx="103">
                  <c:v>303.969696</c:v>
                </c:pt>
                <c:pt idx="104">
                  <c:v>303.969696</c:v>
                </c:pt>
                <c:pt idx="105">
                  <c:v>303.969696</c:v>
                </c:pt>
                <c:pt idx="106">
                  <c:v>303.969696</c:v>
                </c:pt>
                <c:pt idx="107">
                  <c:v>303.98294099999998</c:v>
                </c:pt>
                <c:pt idx="108">
                  <c:v>304.01855499999999</c:v>
                </c:pt>
                <c:pt idx="109">
                  <c:v>304.05380200000002</c:v>
                </c:pt>
                <c:pt idx="110">
                  <c:v>304.05758700000001</c:v>
                </c:pt>
                <c:pt idx="111">
                  <c:v>304.06942700000002</c:v>
                </c:pt>
                <c:pt idx="112">
                  <c:v>303.75183099999998</c:v>
                </c:pt>
                <c:pt idx="113">
                  <c:v>303.78549199999998</c:v>
                </c:pt>
                <c:pt idx="114">
                  <c:v>304.14547700000003</c:v>
                </c:pt>
                <c:pt idx="115">
                  <c:v>304.14547700000003</c:v>
                </c:pt>
                <c:pt idx="116">
                  <c:v>304.14547700000003</c:v>
                </c:pt>
                <c:pt idx="117">
                  <c:v>304.14633199999997</c:v>
                </c:pt>
                <c:pt idx="118">
                  <c:v>304.17602499999998</c:v>
                </c:pt>
                <c:pt idx="119">
                  <c:v>304.21350100000001</c:v>
                </c:pt>
                <c:pt idx="120">
                  <c:v>304.23336799999998</c:v>
                </c:pt>
                <c:pt idx="121">
                  <c:v>304.23336799999998</c:v>
                </c:pt>
                <c:pt idx="122">
                  <c:v>304.23336799999998</c:v>
                </c:pt>
                <c:pt idx="123">
                  <c:v>304.23336799999998</c:v>
                </c:pt>
                <c:pt idx="124">
                  <c:v>304.23336799999998</c:v>
                </c:pt>
                <c:pt idx="125">
                  <c:v>304.23336799999998</c:v>
                </c:pt>
                <c:pt idx="126">
                  <c:v>304.253784</c:v>
                </c:pt>
                <c:pt idx="127">
                  <c:v>304.29376200000002</c:v>
                </c:pt>
                <c:pt idx="128">
                  <c:v>304.32064800000001</c:v>
                </c:pt>
                <c:pt idx="129">
                  <c:v>304.321259</c:v>
                </c:pt>
                <c:pt idx="130">
                  <c:v>304.321259</c:v>
                </c:pt>
                <c:pt idx="131">
                  <c:v>304.321259</c:v>
                </c:pt>
                <c:pt idx="132">
                  <c:v>304.33145100000002</c:v>
                </c:pt>
                <c:pt idx="133">
                  <c:v>304.36968999999999</c:v>
                </c:pt>
                <c:pt idx="134">
                  <c:v>304.40292399999998</c:v>
                </c:pt>
                <c:pt idx="135">
                  <c:v>304.40914900000001</c:v>
                </c:pt>
                <c:pt idx="136">
                  <c:v>304.41861</c:v>
                </c:pt>
                <c:pt idx="137">
                  <c:v>304.452789</c:v>
                </c:pt>
                <c:pt idx="138">
                  <c:v>304.13382000000001</c:v>
                </c:pt>
                <c:pt idx="139">
                  <c:v>304.49704000000003</c:v>
                </c:pt>
                <c:pt idx="140">
                  <c:v>304.49704000000003</c:v>
                </c:pt>
                <c:pt idx="141">
                  <c:v>304.49704000000003</c:v>
                </c:pt>
                <c:pt idx="142">
                  <c:v>304.49704000000003</c:v>
                </c:pt>
                <c:pt idx="143">
                  <c:v>304.523956</c:v>
                </c:pt>
                <c:pt idx="144">
                  <c:v>304.56079099999999</c:v>
                </c:pt>
                <c:pt idx="145">
                  <c:v>304.58492999999999</c:v>
                </c:pt>
                <c:pt idx="146">
                  <c:v>304.58492999999999</c:v>
                </c:pt>
                <c:pt idx="147">
                  <c:v>304.58492999999999</c:v>
                </c:pt>
                <c:pt idx="148">
                  <c:v>304.58492999999999</c:v>
                </c:pt>
                <c:pt idx="149">
                  <c:v>304.58492999999999</c:v>
                </c:pt>
                <c:pt idx="150">
                  <c:v>304.58492999999999</c:v>
                </c:pt>
                <c:pt idx="151">
                  <c:v>304.603027</c:v>
                </c:pt>
                <c:pt idx="152">
                  <c:v>304.64269999999999</c:v>
                </c:pt>
                <c:pt idx="153">
                  <c:v>304.67013500000002</c:v>
                </c:pt>
                <c:pt idx="154">
                  <c:v>304.672821</c:v>
                </c:pt>
                <c:pt idx="155">
                  <c:v>304.672821</c:v>
                </c:pt>
                <c:pt idx="156">
                  <c:v>304.672821</c:v>
                </c:pt>
                <c:pt idx="157">
                  <c:v>304.68197600000002</c:v>
                </c:pt>
                <c:pt idx="158">
                  <c:v>304.71731599999998</c:v>
                </c:pt>
                <c:pt idx="159">
                  <c:v>304.75112899999999</c:v>
                </c:pt>
                <c:pt idx="160">
                  <c:v>304.76071200000001</c:v>
                </c:pt>
                <c:pt idx="161">
                  <c:v>304.76886000000002</c:v>
                </c:pt>
                <c:pt idx="162">
                  <c:v>304.80062900000001</c:v>
                </c:pt>
                <c:pt idx="163">
                  <c:v>304.48284899999999</c:v>
                </c:pt>
                <c:pt idx="164">
                  <c:v>304.84860200000003</c:v>
                </c:pt>
                <c:pt idx="165">
                  <c:v>304.84860200000003</c:v>
                </c:pt>
                <c:pt idx="166">
                  <c:v>304.84860200000003</c:v>
                </c:pt>
                <c:pt idx="167">
                  <c:v>304.84860200000003</c:v>
                </c:pt>
                <c:pt idx="168">
                  <c:v>304.87011699999999</c:v>
                </c:pt>
                <c:pt idx="169">
                  <c:v>304.91156000000001</c:v>
                </c:pt>
                <c:pt idx="170">
                  <c:v>304.93649299999998</c:v>
                </c:pt>
                <c:pt idx="171">
                  <c:v>304.93649299999998</c:v>
                </c:pt>
                <c:pt idx="172">
                  <c:v>304.93649299999998</c:v>
                </c:pt>
                <c:pt idx="173">
                  <c:v>304.93649299999998</c:v>
                </c:pt>
                <c:pt idx="174">
                  <c:v>304.93649299999998</c:v>
                </c:pt>
                <c:pt idx="175">
                  <c:v>304.93649299999998</c:v>
                </c:pt>
                <c:pt idx="176">
                  <c:v>304.953033</c:v>
                </c:pt>
                <c:pt idx="177">
                  <c:v>304.98880000000003</c:v>
                </c:pt>
                <c:pt idx="178">
                  <c:v>305.01959199999999</c:v>
                </c:pt>
                <c:pt idx="179">
                  <c:v>305.024384</c:v>
                </c:pt>
                <c:pt idx="180">
                  <c:v>305.024384</c:v>
                </c:pt>
                <c:pt idx="181">
                  <c:v>305.024384</c:v>
                </c:pt>
                <c:pt idx="182">
                  <c:v>305.03088400000001</c:v>
                </c:pt>
                <c:pt idx="183">
                  <c:v>305.06256100000002</c:v>
                </c:pt>
                <c:pt idx="184">
                  <c:v>305.10137900000001</c:v>
                </c:pt>
                <c:pt idx="185">
                  <c:v>305.11227400000001</c:v>
                </c:pt>
                <c:pt idx="186">
                  <c:v>305.11825599999997</c:v>
                </c:pt>
                <c:pt idx="187">
                  <c:v>305.14788800000002</c:v>
                </c:pt>
                <c:pt idx="188">
                  <c:v>304.83392300000003</c:v>
                </c:pt>
                <c:pt idx="189">
                  <c:v>305.20016500000003</c:v>
                </c:pt>
                <c:pt idx="190">
                  <c:v>305.20016500000003</c:v>
                </c:pt>
                <c:pt idx="191">
                  <c:v>305.20016500000003</c:v>
                </c:pt>
                <c:pt idx="192">
                  <c:v>305.20016500000003</c:v>
                </c:pt>
                <c:pt idx="193">
                  <c:v>305.22058099999998</c:v>
                </c:pt>
                <c:pt idx="194">
                  <c:v>305.25976600000001</c:v>
                </c:pt>
                <c:pt idx="195">
                  <c:v>305.28585800000002</c:v>
                </c:pt>
                <c:pt idx="196">
                  <c:v>305.28805499999999</c:v>
                </c:pt>
                <c:pt idx="197">
                  <c:v>305.28805499999999</c:v>
                </c:pt>
                <c:pt idx="198">
                  <c:v>305.28805499999999</c:v>
                </c:pt>
                <c:pt idx="199">
                  <c:v>305.28805499999999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F-4CE1-BC3A-E70FCC25C609}"/>
            </c:ext>
          </c:extLst>
        </c:ser>
        <c:ser>
          <c:idx val="1"/>
          <c:order val="1"/>
          <c:tx>
            <c:strRef>
              <c:f>Munka1!$F$3</c:f>
              <c:strCache>
                <c:ptCount val="1"/>
                <c:pt idx="0">
                  <c:v>COARSE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Munka1!$F$4:$F$203</c:f>
              <c:numCache>
                <c:formatCode>General</c:formatCode>
                <c:ptCount val="200"/>
                <c:pt idx="0">
                  <c:v>302.43160999999998</c:v>
                </c:pt>
                <c:pt idx="1">
                  <c:v>302.43160999999998</c:v>
                </c:pt>
                <c:pt idx="2">
                  <c:v>302.43160999999998</c:v>
                </c:pt>
                <c:pt idx="3">
                  <c:v>302.43160999999998</c:v>
                </c:pt>
                <c:pt idx="4">
                  <c:v>302.51950099999999</c:v>
                </c:pt>
                <c:pt idx="5">
                  <c:v>302.51950099999999</c:v>
                </c:pt>
                <c:pt idx="6">
                  <c:v>302.51950099999999</c:v>
                </c:pt>
                <c:pt idx="7">
                  <c:v>302.51950099999999</c:v>
                </c:pt>
                <c:pt idx="8">
                  <c:v>302.51950099999999</c:v>
                </c:pt>
                <c:pt idx="9">
                  <c:v>302.51950099999999</c:v>
                </c:pt>
                <c:pt idx="10">
                  <c:v>302.60739100000001</c:v>
                </c:pt>
                <c:pt idx="11">
                  <c:v>302.60739100000001</c:v>
                </c:pt>
                <c:pt idx="12">
                  <c:v>302.60739100000001</c:v>
                </c:pt>
                <c:pt idx="13">
                  <c:v>302.60739100000001</c:v>
                </c:pt>
                <c:pt idx="14">
                  <c:v>302.69528200000002</c:v>
                </c:pt>
                <c:pt idx="15">
                  <c:v>302.69528200000002</c:v>
                </c:pt>
                <c:pt idx="16">
                  <c:v>302.69528200000002</c:v>
                </c:pt>
                <c:pt idx="17">
                  <c:v>302.69528200000002</c:v>
                </c:pt>
                <c:pt idx="18">
                  <c:v>302.69528200000002</c:v>
                </c:pt>
                <c:pt idx="19">
                  <c:v>302.69528200000002</c:v>
                </c:pt>
                <c:pt idx="20">
                  <c:v>302.78317299999998</c:v>
                </c:pt>
                <c:pt idx="21">
                  <c:v>302.78317299999998</c:v>
                </c:pt>
                <c:pt idx="22">
                  <c:v>302.78317299999998</c:v>
                </c:pt>
                <c:pt idx="23">
                  <c:v>302.78317299999998</c:v>
                </c:pt>
                <c:pt idx="24">
                  <c:v>302.78317299999998</c:v>
                </c:pt>
                <c:pt idx="25">
                  <c:v>302.78317299999998</c:v>
                </c:pt>
                <c:pt idx="26">
                  <c:v>302.78317299999998</c:v>
                </c:pt>
                <c:pt idx="27">
                  <c:v>302.78317299999998</c:v>
                </c:pt>
                <c:pt idx="28">
                  <c:v>302.78317299999998</c:v>
                </c:pt>
                <c:pt idx="29">
                  <c:v>302.87106299999999</c:v>
                </c:pt>
                <c:pt idx="30">
                  <c:v>302.87106299999999</c:v>
                </c:pt>
                <c:pt idx="31">
                  <c:v>302.87106299999999</c:v>
                </c:pt>
                <c:pt idx="32">
                  <c:v>302.87106299999999</c:v>
                </c:pt>
                <c:pt idx="33">
                  <c:v>302.87106299999999</c:v>
                </c:pt>
                <c:pt idx="34">
                  <c:v>302.87106299999999</c:v>
                </c:pt>
                <c:pt idx="35">
                  <c:v>302.95895400000001</c:v>
                </c:pt>
                <c:pt idx="36">
                  <c:v>302.95895400000001</c:v>
                </c:pt>
                <c:pt idx="37">
                  <c:v>302.95895400000001</c:v>
                </c:pt>
                <c:pt idx="38">
                  <c:v>302.95895400000001</c:v>
                </c:pt>
                <c:pt idx="39">
                  <c:v>303.04684400000002</c:v>
                </c:pt>
                <c:pt idx="40">
                  <c:v>303.04684400000002</c:v>
                </c:pt>
                <c:pt idx="41">
                  <c:v>303.04684400000002</c:v>
                </c:pt>
                <c:pt idx="42">
                  <c:v>303.04684400000002</c:v>
                </c:pt>
                <c:pt idx="43">
                  <c:v>303.04684400000002</c:v>
                </c:pt>
                <c:pt idx="44">
                  <c:v>303.04684400000002</c:v>
                </c:pt>
                <c:pt idx="45">
                  <c:v>303.04684400000002</c:v>
                </c:pt>
                <c:pt idx="46">
                  <c:v>303.13473499999998</c:v>
                </c:pt>
                <c:pt idx="47">
                  <c:v>303.13473499999998</c:v>
                </c:pt>
                <c:pt idx="48">
                  <c:v>303.13473499999998</c:v>
                </c:pt>
                <c:pt idx="49">
                  <c:v>303.13473499999998</c:v>
                </c:pt>
                <c:pt idx="50">
                  <c:v>303.13473499999998</c:v>
                </c:pt>
                <c:pt idx="51">
                  <c:v>303.13473499999998</c:v>
                </c:pt>
                <c:pt idx="52">
                  <c:v>303.13473499999998</c:v>
                </c:pt>
                <c:pt idx="53">
                  <c:v>303.13473499999998</c:v>
                </c:pt>
                <c:pt idx="54">
                  <c:v>303.22262599999999</c:v>
                </c:pt>
                <c:pt idx="55">
                  <c:v>303.22262599999999</c:v>
                </c:pt>
                <c:pt idx="56">
                  <c:v>303.22262599999999</c:v>
                </c:pt>
                <c:pt idx="57">
                  <c:v>303.22262599999999</c:v>
                </c:pt>
                <c:pt idx="58">
                  <c:v>303.22262599999999</c:v>
                </c:pt>
                <c:pt idx="59">
                  <c:v>303.22262599999999</c:v>
                </c:pt>
                <c:pt idx="60">
                  <c:v>303.31051600000001</c:v>
                </c:pt>
                <c:pt idx="61">
                  <c:v>303.31051600000001</c:v>
                </c:pt>
                <c:pt idx="62">
                  <c:v>303.31051600000001</c:v>
                </c:pt>
                <c:pt idx="63">
                  <c:v>303.31051600000001</c:v>
                </c:pt>
                <c:pt idx="64">
                  <c:v>303.39840700000002</c:v>
                </c:pt>
                <c:pt idx="65">
                  <c:v>303.39840700000002</c:v>
                </c:pt>
                <c:pt idx="66">
                  <c:v>303.39840700000002</c:v>
                </c:pt>
                <c:pt idx="67">
                  <c:v>303.39840700000002</c:v>
                </c:pt>
                <c:pt idx="68">
                  <c:v>303.39840700000002</c:v>
                </c:pt>
                <c:pt idx="69">
                  <c:v>303.39840700000002</c:v>
                </c:pt>
                <c:pt idx="70">
                  <c:v>303.48629799999998</c:v>
                </c:pt>
                <c:pt idx="71">
                  <c:v>303.48629799999998</c:v>
                </c:pt>
                <c:pt idx="72">
                  <c:v>303.48629799999998</c:v>
                </c:pt>
                <c:pt idx="73">
                  <c:v>303.48629799999998</c:v>
                </c:pt>
                <c:pt idx="74">
                  <c:v>303.48629799999998</c:v>
                </c:pt>
                <c:pt idx="75">
                  <c:v>303.48629799999998</c:v>
                </c:pt>
                <c:pt idx="76">
                  <c:v>303.48629799999998</c:v>
                </c:pt>
                <c:pt idx="77">
                  <c:v>303.48629799999998</c:v>
                </c:pt>
                <c:pt idx="78">
                  <c:v>303.48629799999998</c:v>
                </c:pt>
                <c:pt idx="79">
                  <c:v>303.57418799999999</c:v>
                </c:pt>
                <c:pt idx="80">
                  <c:v>303.57418799999999</c:v>
                </c:pt>
                <c:pt idx="81">
                  <c:v>303.57418799999999</c:v>
                </c:pt>
                <c:pt idx="82">
                  <c:v>303.57418799999999</c:v>
                </c:pt>
                <c:pt idx="83">
                  <c:v>303.57418799999999</c:v>
                </c:pt>
                <c:pt idx="84">
                  <c:v>303.57418799999999</c:v>
                </c:pt>
                <c:pt idx="85">
                  <c:v>303.66207900000001</c:v>
                </c:pt>
                <c:pt idx="86">
                  <c:v>303.66207900000001</c:v>
                </c:pt>
                <c:pt idx="87">
                  <c:v>303.66207900000001</c:v>
                </c:pt>
                <c:pt idx="88">
                  <c:v>303.66207900000001</c:v>
                </c:pt>
                <c:pt idx="89">
                  <c:v>303.74996900000002</c:v>
                </c:pt>
                <c:pt idx="90">
                  <c:v>303.74996900000002</c:v>
                </c:pt>
                <c:pt idx="91">
                  <c:v>303.74996900000002</c:v>
                </c:pt>
                <c:pt idx="92">
                  <c:v>303.74996900000002</c:v>
                </c:pt>
                <c:pt idx="93">
                  <c:v>303.74996900000002</c:v>
                </c:pt>
                <c:pt idx="94">
                  <c:v>303.74996900000002</c:v>
                </c:pt>
                <c:pt idx="95">
                  <c:v>303.74996900000002</c:v>
                </c:pt>
                <c:pt idx="96">
                  <c:v>303.83785999999998</c:v>
                </c:pt>
                <c:pt idx="97">
                  <c:v>303.83785999999998</c:v>
                </c:pt>
                <c:pt idx="98">
                  <c:v>303.83785999999998</c:v>
                </c:pt>
                <c:pt idx="99">
                  <c:v>303.83785999999998</c:v>
                </c:pt>
                <c:pt idx="100">
                  <c:v>303.83785999999998</c:v>
                </c:pt>
                <c:pt idx="101">
                  <c:v>303.83785999999998</c:v>
                </c:pt>
                <c:pt idx="102">
                  <c:v>303.83785999999998</c:v>
                </c:pt>
                <c:pt idx="103">
                  <c:v>303.83785999999998</c:v>
                </c:pt>
                <c:pt idx="104">
                  <c:v>303.92575099999999</c:v>
                </c:pt>
                <c:pt idx="105">
                  <c:v>303.92575099999999</c:v>
                </c:pt>
                <c:pt idx="106">
                  <c:v>303.92575099999999</c:v>
                </c:pt>
                <c:pt idx="107">
                  <c:v>303.92575099999999</c:v>
                </c:pt>
                <c:pt idx="108">
                  <c:v>303.92575099999999</c:v>
                </c:pt>
                <c:pt idx="109">
                  <c:v>303.92575099999999</c:v>
                </c:pt>
                <c:pt idx="110">
                  <c:v>304.01364100000001</c:v>
                </c:pt>
                <c:pt idx="111">
                  <c:v>304.01364100000001</c:v>
                </c:pt>
                <c:pt idx="112">
                  <c:v>304.01364100000001</c:v>
                </c:pt>
                <c:pt idx="113">
                  <c:v>304.01364100000001</c:v>
                </c:pt>
                <c:pt idx="114">
                  <c:v>304.10153200000002</c:v>
                </c:pt>
                <c:pt idx="115">
                  <c:v>304.10153200000002</c:v>
                </c:pt>
                <c:pt idx="116">
                  <c:v>304.10153200000002</c:v>
                </c:pt>
                <c:pt idx="117">
                  <c:v>304.10153200000002</c:v>
                </c:pt>
                <c:pt idx="118">
                  <c:v>304.10153200000002</c:v>
                </c:pt>
                <c:pt idx="119">
                  <c:v>304.10153200000002</c:v>
                </c:pt>
                <c:pt idx="120">
                  <c:v>304.10153200000002</c:v>
                </c:pt>
                <c:pt idx="121">
                  <c:v>304.18942299999998</c:v>
                </c:pt>
                <c:pt idx="122">
                  <c:v>304.18942299999998</c:v>
                </c:pt>
                <c:pt idx="123">
                  <c:v>304.18942299999998</c:v>
                </c:pt>
                <c:pt idx="124">
                  <c:v>304.18942299999998</c:v>
                </c:pt>
                <c:pt idx="125">
                  <c:v>304.18942299999998</c:v>
                </c:pt>
                <c:pt idx="126">
                  <c:v>304.18942299999998</c:v>
                </c:pt>
                <c:pt idx="127">
                  <c:v>304.18942299999998</c:v>
                </c:pt>
                <c:pt idx="128">
                  <c:v>304.18942299999998</c:v>
                </c:pt>
                <c:pt idx="129">
                  <c:v>304.27731299999999</c:v>
                </c:pt>
                <c:pt idx="130">
                  <c:v>304.27731299999999</c:v>
                </c:pt>
                <c:pt idx="131">
                  <c:v>304.27731299999999</c:v>
                </c:pt>
                <c:pt idx="132">
                  <c:v>304.27731299999999</c:v>
                </c:pt>
                <c:pt idx="133">
                  <c:v>304.27731299999999</c:v>
                </c:pt>
                <c:pt idx="134">
                  <c:v>304.27731299999999</c:v>
                </c:pt>
                <c:pt idx="135">
                  <c:v>304.27731299999999</c:v>
                </c:pt>
                <c:pt idx="136">
                  <c:v>304.36520400000001</c:v>
                </c:pt>
                <c:pt idx="137">
                  <c:v>304.36520400000001</c:v>
                </c:pt>
                <c:pt idx="138">
                  <c:v>304.36520400000001</c:v>
                </c:pt>
                <c:pt idx="139">
                  <c:v>304.45309400000002</c:v>
                </c:pt>
                <c:pt idx="140">
                  <c:v>304.45309400000002</c:v>
                </c:pt>
                <c:pt idx="141">
                  <c:v>304.45309400000002</c:v>
                </c:pt>
                <c:pt idx="142">
                  <c:v>304.45309400000002</c:v>
                </c:pt>
                <c:pt idx="143">
                  <c:v>304.45309400000002</c:v>
                </c:pt>
                <c:pt idx="144">
                  <c:v>304.45309400000002</c:v>
                </c:pt>
                <c:pt idx="145">
                  <c:v>304.45309400000002</c:v>
                </c:pt>
                <c:pt idx="146">
                  <c:v>304.54098499999998</c:v>
                </c:pt>
                <c:pt idx="147">
                  <c:v>304.54098499999998</c:v>
                </c:pt>
                <c:pt idx="148">
                  <c:v>304.54098499999998</c:v>
                </c:pt>
                <c:pt idx="149">
                  <c:v>304.54098499999998</c:v>
                </c:pt>
                <c:pt idx="150">
                  <c:v>304.54098499999998</c:v>
                </c:pt>
                <c:pt idx="151">
                  <c:v>304.54098499999998</c:v>
                </c:pt>
                <c:pt idx="152">
                  <c:v>304.54098499999998</c:v>
                </c:pt>
                <c:pt idx="153">
                  <c:v>304.54098499999998</c:v>
                </c:pt>
                <c:pt idx="154">
                  <c:v>304.62887599999999</c:v>
                </c:pt>
                <c:pt idx="155">
                  <c:v>304.62887599999999</c:v>
                </c:pt>
                <c:pt idx="156">
                  <c:v>304.62887599999999</c:v>
                </c:pt>
                <c:pt idx="157">
                  <c:v>304.62887599999999</c:v>
                </c:pt>
                <c:pt idx="158">
                  <c:v>304.62887599999999</c:v>
                </c:pt>
                <c:pt idx="159">
                  <c:v>304.62887599999999</c:v>
                </c:pt>
                <c:pt idx="160">
                  <c:v>304.62887599999999</c:v>
                </c:pt>
                <c:pt idx="161">
                  <c:v>304.71676600000001</c:v>
                </c:pt>
                <c:pt idx="162">
                  <c:v>304.71676600000001</c:v>
                </c:pt>
                <c:pt idx="163">
                  <c:v>304.71676600000001</c:v>
                </c:pt>
                <c:pt idx="164">
                  <c:v>304.80465700000002</c:v>
                </c:pt>
                <c:pt idx="165">
                  <c:v>304.80465700000002</c:v>
                </c:pt>
                <c:pt idx="166">
                  <c:v>304.80465700000002</c:v>
                </c:pt>
                <c:pt idx="167">
                  <c:v>304.80465700000002</c:v>
                </c:pt>
                <c:pt idx="168">
                  <c:v>304.80465700000002</c:v>
                </c:pt>
                <c:pt idx="169">
                  <c:v>304.80465700000002</c:v>
                </c:pt>
                <c:pt idx="170">
                  <c:v>304.80465700000002</c:v>
                </c:pt>
                <c:pt idx="171">
                  <c:v>304.89254799999998</c:v>
                </c:pt>
                <c:pt idx="172">
                  <c:v>304.89254799999998</c:v>
                </c:pt>
                <c:pt idx="173">
                  <c:v>304.89254799999998</c:v>
                </c:pt>
                <c:pt idx="174">
                  <c:v>304.89254799999998</c:v>
                </c:pt>
                <c:pt idx="175">
                  <c:v>304.89254799999998</c:v>
                </c:pt>
                <c:pt idx="176">
                  <c:v>304.89254799999998</c:v>
                </c:pt>
                <c:pt idx="177">
                  <c:v>304.89254799999998</c:v>
                </c:pt>
                <c:pt idx="178">
                  <c:v>304.89254799999998</c:v>
                </c:pt>
                <c:pt idx="179">
                  <c:v>304.89254799999998</c:v>
                </c:pt>
                <c:pt idx="180">
                  <c:v>304.98043799999999</c:v>
                </c:pt>
                <c:pt idx="181">
                  <c:v>304.98043799999999</c:v>
                </c:pt>
                <c:pt idx="182">
                  <c:v>304.98043799999999</c:v>
                </c:pt>
                <c:pt idx="183">
                  <c:v>304.98043799999999</c:v>
                </c:pt>
                <c:pt idx="184">
                  <c:v>304.98043799999999</c:v>
                </c:pt>
                <c:pt idx="185">
                  <c:v>304.98043799999999</c:v>
                </c:pt>
                <c:pt idx="186">
                  <c:v>305.06832900000001</c:v>
                </c:pt>
                <c:pt idx="187">
                  <c:v>305.06832900000001</c:v>
                </c:pt>
                <c:pt idx="188">
                  <c:v>305.06832900000001</c:v>
                </c:pt>
                <c:pt idx="189">
                  <c:v>305.15621900000002</c:v>
                </c:pt>
                <c:pt idx="190">
                  <c:v>305.15621900000002</c:v>
                </c:pt>
                <c:pt idx="191">
                  <c:v>305.15621900000002</c:v>
                </c:pt>
                <c:pt idx="192">
                  <c:v>305.15621900000002</c:v>
                </c:pt>
                <c:pt idx="193">
                  <c:v>305.15621900000002</c:v>
                </c:pt>
                <c:pt idx="194">
                  <c:v>305.15621900000002</c:v>
                </c:pt>
                <c:pt idx="195">
                  <c:v>305.15621900000002</c:v>
                </c:pt>
                <c:pt idx="196">
                  <c:v>305.24410999999998</c:v>
                </c:pt>
                <c:pt idx="197">
                  <c:v>305.24410999999998</c:v>
                </c:pt>
                <c:pt idx="198">
                  <c:v>305.24410999999998</c:v>
                </c:pt>
                <c:pt idx="199">
                  <c:v>305.24410999999998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F-4CE1-BC3A-E70FCC25C6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9502896"/>
        <c:axId val="333246640"/>
      </c:lineChart>
      <c:catAx>
        <c:axId val="3495028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333246640"/>
        <c:crosses val="autoZero"/>
        <c:auto val="1"/>
        <c:lblAlgn val="ctr"/>
        <c:lblOffset val="100"/>
        <c:noMultiLvlLbl val="0"/>
      </c:catAx>
      <c:valAx>
        <c:axId val="33324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349502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Munka1!$D$3</c:f>
              <c:strCache>
                <c:ptCount val="1"/>
                <c:pt idx="0">
                  <c:v>QEP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Munka1!$D$4:$D$203</c:f>
              <c:numCache>
                <c:formatCode>General</c:formatCode>
                <c:ptCount val="200"/>
                <c:pt idx="0">
                  <c:v>3441</c:v>
                </c:pt>
                <c:pt idx="1">
                  <c:v>3441</c:v>
                </c:pt>
                <c:pt idx="2">
                  <c:v>3441</c:v>
                </c:pt>
                <c:pt idx="3">
                  <c:v>3441</c:v>
                </c:pt>
                <c:pt idx="4">
                  <c:v>3442</c:v>
                </c:pt>
                <c:pt idx="5">
                  <c:v>3442</c:v>
                </c:pt>
                <c:pt idx="6">
                  <c:v>3442</c:v>
                </c:pt>
                <c:pt idx="7">
                  <c:v>3442</c:v>
                </c:pt>
                <c:pt idx="8">
                  <c:v>3442</c:v>
                </c:pt>
                <c:pt idx="9">
                  <c:v>3442</c:v>
                </c:pt>
                <c:pt idx="10">
                  <c:v>3443</c:v>
                </c:pt>
                <c:pt idx="11">
                  <c:v>3443</c:v>
                </c:pt>
                <c:pt idx="12">
                  <c:v>3443</c:v>
                </c:pt>
                <c:pt idx="13">
                  <c:v>3443</c:v>
                </c:pt>
                <c:pt idx="14">
                  <c:v>3444</c:v>
                </c:pt>
                <c:pt idx="15">
                  <c:v>3444</c:v>
                </c:pt>
                <c:pt idx="16">
                  <c:v>3444</c:v>
                </c:pt>
                <c:pt idx="17">
                  <c:v>3444</c:v>
                </c:pt>
                <c:pt idx="18">
                  <c:v>3444</c:v>
                </c:pt>
                <c:pt idx="19">
                  <c:v>3444</c:v>
                </c:pt>
                <c:pt idx="20">
                  <c:v>3445</c:v>
                </c:pt>
                <c:pt idx="21">
                  <c:v>3445</c:v>
                </c:pt>
                <c:pt idx="22">
                  <c:v>3445</c:v>
                </c:pt>
                <c:pt idx="23">
                  <c:v>3445</c:v>
                </c:pt>
                <c:pt idx="24">
                  <c:v>3445</c:v>
                </c:pt>
                <c:pt idx="25">
                  <c:v>3445</c:v>
                </c:pt>
                <c:pt idx="26">
                  <c:v>3445</c:v>
                </c:pt>
                <c:pt idx="27">
                  <c:v>3445</c:v>
                </c:pt>
                <c:pt idx="28">
                  <c:v>3445</c:v>
                </c:pt>
                <c:pt idx="29">
                  <c:v>3446</c:v>
                </c:pt>
                <c:pt idx="30">
                  <c:v>3446</c:v>
                </c:pt>
                <c:pt idx="31">
                  <c:v>3446</c:v>
                </c:pt>
                <c:pt idx="32">
                  <c:v>3446</c:v>
                </c:pt>
                <c:pt idx="33">
                  <c:v>3446</c:v>
                </c:pt>
                <c:pt idx="34">
                  <c:v>3446</c:v>
                </c:pt>
                <c:pt idx="35">
                  <c:v>3447</c:v>
                </c:pt>
                <c:pt idx="36">
                  <c:v>3447</c:v>
                </c:pt>
                <c:pt idx="37">
                  <c:v>3447</c:v>
                </c:pt>
                <c:pt idx="38">
                  <c:v>3447</c:v>
                </c:pt>
                <c:pt idx="39">
                  <c:v>3448</c:v>
                </c:pt>
                <c:pt idx="40">
                  <c:v>3448</c:v>
                </c:pt>
                <c:pt idx="41">
                  <c:v>3448</c:v>
                </c:pt>
                <c:pt idx="42">
                  <c:v>3448</c:v>
                </c:pt>
                <c:pt idx="43">
                  <c:v>3448</c:v>
                </c:pt>
                <c:pt idx="44">
                  <c:v>3448</c:v>
                </c:pt>
                <c:pt idx="45">
                  <c:v>3448</c:v>
                </c:pt>
                <c:pt idx="46">
                  <c:v>3449</c:v>
                </c:pt>
                <c:pt idx="47">
                  <c:v>3449</c:v>
                </c:pt>
                <c:pt idx="48">
                  <c:v>3449</c:v>
                </c:pt>
                <c:pt idx="49">
                  <c:v>3449</c:v>
                </c:pt>
                <c:pt idx="50">
                  <c:v>3449</c:v>
                </c:pt>
                <c:pt idx="51">
                  <c:v>3449</c:v>
                </c:pt>
                <c:pt idx="52">
                  <c:v>3449</c:v>
                </c:pt>
                <c:pt idx="53">
                  <c:v>3449</c:v>
                </c:pt>
                <c:pt idx="54">
                  <c:v>3450</c:v>
                </c:pt>
                <c:pt idx="55">
                  <c:v>3450</c:v>
                </c:pt>
                <c:pt idx="56">
                  <c:v>3450</c:v>
                </c:pt>
                <c:pt idx="57">
                  <c:v>3450</c:v>
                </c:pt>
                <c:pt idx="58">
                  <c:v>3450</c:v>
                </c:pt>
                <c:pt idx="59">
                  <c:v>3450</c:v>
                </c:pt>
                <c:pt idx="60">
                  <c:v>3451</c:v>
                </c:pt>
                <c:pt idx="61">
                  <c:v>3451</c:v>
                </c:pt>
                <c:pt idx="62">
                  <c:v>3451</c:v>
                </c:pt>
                <c:pt idx="63">
                  <c:v>3451</c:v>
                </c:pt>
                <c:pt idx="64">
                  <c:v>3452</c:v>
                </c:pt>
                <c:pt idx="65">
                  <c:v>3452</c:v>
                </c:pt>
                <c:pt idx="66">
                  <c:v>3452</c:v>
                </c:pt>
                <c:pt idx="67">
                  <c:v>3452</c:v>
                </c:pt>
                <c:pt idx="68">
                  <c:v>3452</c:v>
                </c:pt>
                <c:pt idx="69">
                  <c:v>3452</c:v>
                </c:pt>
                <c:pt idx="70">
                  <c:v>3453</c:v>
                </c:pt>
                <c:pt idx="71">
                  <c:v>3453</c:v>
                </c:pt>
                <c:pt idx="72">
                  <c:v>3453</c:v>
                </c:pt>
                <c:pt idx="73">
                  <c:v>3453</c:v>
                </c:pt>
                <c:pt idx="74">
                  <c:v>3453</c:v>
                </c:pt>
                <c:pt idx="75">
                  <c:v>3453</c:v>
                </c:pt>
                <c:pt idx="76">
                  <c:v>3453</c:v>
                </c:pt>
                <c:pt idx="77">
                  <c:v>3453</c:v>
                </c:pt>
                <c:pt idx="78">
                  <c:v>3453</c:v>
                </c:pt>
                <c:pt idx="79">
                  <c:v>3454</c:v>
                </c:pt>
                <c:pt idx="80">
                  <c:v>3454</c:v>
                </c:pt>
                <c:pt idx="81">
                  <c:v>3454</c:v>
                </c:pt>
                <c:pt idx="82">
                  <c:v>3454</c:v>
                </c:pt>
                <c:pt idx="83">
                  <c:v>3454</c:v>
                </c:pt>
                <c:pt idx="84">
                  <c:v>3454</c:v>
                </c:pt>
                <c:pt idx="85">
                  <c:v>3455</c:v>
                </c:pt>
                <c:pt idx="86">
                  <c:v>3455</c:v>
                </c:pt>
                <c:pt idx="87">
                  <c:v>3455</c:v>
                </c:pt>
                <c:pt idx="88">
                  <c:v>3455</c:v>
                </c:pt>
                <c:pt idx="89">
                  <c:v>3456</c:v>
                </c:pt>
                <c:pt idx="90">
                  <c:v>3456</c:v>
                </c:pt>
                <c:pt idx="91">
                  <c:v>3456</c:v>
                </c:pt>
                <c:pt idx="92">
                  <c:v>3456</c:v>
                </c:pt>
                <c:pt idx="93">
                  <c:v>3456</c:v>
                </c:pt>
                <c:pt idx="94">
                  <c:v>3456</c:v>
                </c:pt>
                <c:pt idx="95">
                  <c:v>3456</c:v>
                </c:pt>
                <c:pt idx="96">
                  <c:v>3457</c:v>
                </c:pt>
                <c:pt idx="97">
                  <c:v>3457</c:v>
                </c:pt>
                <c:pt idx="98">
                  <c:v>3457</c:v>
                </c:pt>
                <c:pt idx="99">
                  <c:v>3457</c:v>
                </c:pt>
                <c:pt idx="100">
                  <c:v>3457</c:v>
                </c:pt>
                <c:pt idx="101">
                  <c:v>3457</c:v>
                </c:pt>
                <c:pt idx="102">
                  <c:v>3457</c:v>
                </c:pt>
                <c:pt idx="103">
                  <c:v>3457</c:v>
                </c:pt>
                <c:pt idx="104">
                  <c:v>3458</c:v>
                </c:pt>
                <c:pt idx="105">
                  <c:v>3458</c:v>
                </c:pt>
                <c:pt idx="106">
                  <c:v>3458</c:v>
                </c:pt>
                <c:pt idx="107">
                  <c:v>3458</c:v>
                </c:pt>
                <c:pt idx="108">
                  <c:v>3458</c:v>
                </c:pt>
                <c:pt idx="109">
                  <c:v>3458</c:v>
                </c:pt>
                <c:pt idx="110">
                  <c:v>3459</c:v>
                </c:pt>
                <c:pt idx="111">
                  <c:v>3459</c:v>
                </c:pt>
                <c:pt idx="112">
                  <c:v>3459</c:v>
                </c:pt>
                <c:pt idx="113">
                  <c:v>3459</c:v>
                </c:pt>
                <c:pt idx="114">
                  <c:v>3460</c:v>
                </c:pt>
                <c:pt idx="115">
                  <c:v>3460</c:v>
                </c:pt>
                <c:pt idx="116">
                  <c:v>3460</c:v>
                </c:pt>
                <c:pt idx="117">
                  <c:v>3460</c:v>
                </c:pt>
                <c:pt idx="118">
                  <c:v>3460</c:v>
                </c:pt>
                <c:pt idx="119">
                  <c:v>3460</c:v>
                </c:pt>
                <c:pt idx="120">
                  <c:v>3460</c:v>
                </c:pt>
                <c:pt idx="121">
                  <c:v>3461</c:v>
                </c:pt>
                <c:pt idx="122">
                  <c:v>3461</c:v>
                </c:pt>
                <c:pt idx="123">
                  <c:v>3461</c:v>
                </c:pt>
                <c:pt idx="124">
                  <c:v>3461</c:v>
                </c:pt>
                <c:pt idx="125">
                  <c:v>3461</c:v>
                </c:pt>
                <c:pt idx="126">
                  <c:v>3461</c:v>
                </c:pt>
                <c:pt idx="127">
                  <c:v>3461</c:v>
                </c:pt>
                <c:pt idx="128">
                  <c:v>3461</c:v>
                </c:pt>
                <c:pt idx="129">
                  <c:v>3462</c:v>
                </c:pt>
                <c:pt idx="130">
                  <c:v>3462</c:v>
                </c:pt>
                <c:pt idx="131">
                  <c:v>3462</c:v>
                </c:pt>
                <c:pt idx="132">
                  <c:v>3462</c:v>
                </c:pt>
                <c:pt idx="133">
                  <c:v>3462</c:v>
                </c:pt>
                <c:pt idx="134">
                  <c:v>3462</c:v>
                </c:pt>
                <c:pt idx="135">
                  <c:v>3462</c:v>
                </c:pt>
                <c:pt idx="136">
                  <c:v>3463</c:v>
                </c:pt>
                <c:pt idx="137">
                  <c:v>3463</c:v>
                </c:pt>
                <c:pt idx="138">
                  <c:v>3463</c:v>
                </c:pt>
                <c:pt idx="139">
                  <c:v>3464</c:v>
                </c:pt>
                <c:pt idx="140">
                  <c:v>3464</c:v>
                </c:pt>
                <c:pt idx="141">
                  <c:v>3464</c:v>
                </c:pt>
                <c:pt idx="142">
                  <c:v>3464</c:v>
                </c:pt>
                <c:pt idx="143">
                  <c:v>3464</c:v>
                </c:pt>
                <c:pt idx="144">
                  <c:v>3464</c:v>
                </c:pt>
                <c:pt idx="145">
                  <c:v>3464</c:v>
                </c:pt>
                <c:pt idx="146">
                  <c:v>3465</c:v>
                </c:pt>
                <c:pt idx="147">
                  <c:v>3465</c:v>
                </c:pt>
                <c:pt idx="148">
                  <c:v>3465</c:v>
                </c:pt>
                <c:pt idx="149">
                  <c:v>3465</c:v>
                </c:pt>
                <c:pt idx="150">
                  <c:v>3465</c:v>
                </c:pt>
                <c:pt idx="151">
                  <c:v>3465</c:v>
                </c:pt>
                <c:pt idx="152">
                  <c:v>3465</c:v>
                </c:pt>
                <c:pt idx="153">
                  <c:v>3465</c:v>
                </c:pt>
                <c:pt idx="154">
                  <c:v>3466</c:v>
                </c:pt>
                <c:pt idx="155">
                  <c:v>3466</c:v>
                </c:pt>
                <c:pt idx="156">
                  <c:v>3466</c:v>
                </c:pt>
                <c:pt idx="157">
                  <c:v>3466</c:v>
                </c:pt>
                <c:pt idx="158">
                  <c:v>3466</c:v>
                </c:pt>
                <c:pt idx="159">
                  <c:v>3466</c:v>
                </c:pt>
                <c:pt idx="160">
                  <c:v>3466</c:v>
                </c:pt>
                <c:pt idx="161">
                  <c:v>3467</c:v>
                </c:pt>
                <c:pt idx="162">
                  <c:v>3467</c:v>
                </c:pt>
                <c:pt idx="163">
                  <c:v>3467</c:v>
                </c:pt>
                <c:pt idx="164">
                  <c:v>3468</c:v>
                </c:pt>
                <c:pt idx="165">
                  <c:v>3468</c:v>
                </c:pt>
                <c:pt idx="166">
                  <c:v>3468</c:v>
                </c:pt>
                <c:pt idx="167">
                  <c:v>3468</c:v>
                </c:pt>
                <c:pt idx="168">
                  <c:v>3468</c:v>
                </c:pt>
                <c:pt idx="169">
                  <c:v>3468</c:v>
                </c:pt>
                <c:pt idx="170">
                  <c:v>3468</c:v>
                </c:pt>
                <c:pt idx="171">
                  <c:v>3469</c:v>
                </c:pt>
                <c:pt idx="172">
                  <c:v>3469</c:v>
                </c:pt>
                <c:pt idx="173">
                  <c:v>3469</c:v>
                </c:pt>
                <c:pt idx="174">
                  <c:v>3469</c:v>
                </c:pt>
                <c:pt idx="175">
                  <c:v>3469</c:v>
                </c:pt>
                <c:pt idx="176">
                  <c:v>3469</c:v>
                </c:pt>
                <c:pt idx="177">
                  <c:v>3469</c:v>
                </c:pt>
                <c:pt idx="178">
                  <c:v>3469</c:v>
                </c:pt>
                <c:pt idx="179">
                  <c:v>3469</c:v>
                </c:pt>
                <c:pt idx="180">
                  <c:v>3470</c:v>
                </c:pt>
                <c:pt idx="181">
                  <c:v>3470</c:v>
                </c:pt>
                <c:pt idx="182">
                  <c:v>3470</c:v>
                </c:pt>
                <c:pt idx="183">
                  <c:v>3470</c:v>
                </c:pt>
                <c:pt idx="184">
                  <c:v>3470</c:v>
                </c:pt>
                <c:pt idx="185">
                  <c:v>3470</c:v>
                </c:pt>
                <c:pt idx="186">
                  <c:v>3471</c:v>
                </c:pt>
                <c:pt idx="187">
                  <c:v>3471</c:v>
                </c:pt>
                <c:pt idx="188">
                  <c:v>3471</c:v>
                </c:pt>
                <c:pt idx="189">
                  <c:v>3472</c:v>
                </c:pt>
                <c:pt idx="190">
                  <c:v>3472</c:v>
                </c:pt>
                <c:pt idx="191">
                  <c:v>3472</c:v>
                </c:pt>
                <c:pt idx="192">
                  <c:v>3472</c:v>
                </c:pt>
                <c:pt idx="193">
                  <c:v>3472</c:v>
                </c:pt>
                <c:pt idx="194">
                  <c:v>3472</c:v>
                </c:pt>
                <c:pt idx="195">
                  <c:v>3472</c:v>
                </c:pt>
                <c:pt idx="196">
                  <c:v>3473</c:v>
                </c:pt>
                <c:pt idx="197">
                  <c:v>3473</c:v>
                </c:pt>
                <c:pt idx="198">
                  <c:v>3473</c:v>
                </c:pt>
                <c:pt idx="199">
                  <c:v>3473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64-47EB-B7D2-4B4661BB0F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0742816"/>
        <c:axId val="450740736"/>
      </c:lineChart>
      <c:catAx>
        <c:axId val="4507428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50740736"/>
        <c:crosses val="autoZero"/>
        <c:auto val="1"/>
        <c:lblAlgn val="ctr"/>
        <c:lblOffset val="100"/>
        <c:noMultiLvlLbl val="0"/>
      </c:catAx>
      <c:valAx>
        <c:axId val="45074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50742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Munka1!$K$4:$K$203</c:f>
              <c:numCache>
                <c:formatCode>General</c:formatCode>
                <c:ptCount val="200"/>
                <c:pt idx="0">
                  <c:v>158.86680472900591</c:v>
                </c:pt>
                <c:pt idx="1">
                  <c:v>174.14277388246717</c:v>
                </c:pt>
                <c:pt idx="2">
                  <c:v>192.52356420413156</c:v>
                </c:pt>
                <c:pt idx="3">
                  <c:v>208.56171007803857</c:v>
                </c:pt>
                <c:pt idx="4">
                  <c:v>221.6667585569424</c:v>
                </c:pt>
                <c:pt idx="5">
                  <c:v>232.109719118051</c:v>
                </c:pt>
                <c:pt idx="6">
                  <c:v>242.43129990063855</c:v>
                </c:pt>
                <c:pt idx="7">
                  <c:v>258.90156105354959</c:v>
                </c:pt>
                <c:pt idx="8">
                  <c:v>277.91750303482831</c:v>
                </c:pt>
                <c:pt idx="9">
                  <c:v>299.36082027615629</c:v>
                </c:pt>
                <c:pt idx="10">
                  <c:v>321.33168205051533</c:v>
                </c:pt>
                <c:pt idx="11">
                  <c:v>342.37056266550377</c:v>
                </c:pt>
                <c:pt idx="12">
                  <c:v>0.83315620018080949</c:v>
                </c:pt>
                <c:pt idx="13">
                  <c:v>16.075038107193635</c:v>
                </c:pt>
                <c:pt idx="14">
                  <c:v>29.378728201834704</c:v>
                </c:pt>
                <c:pt idx="15">
                  <c:v>39.009772360349437</c:v>
                </c:pt>
                <c:pt idx="16">
                  <c:v>50.615501756264813</c:v>
                </c:pt>
                <c:pt idx="17">
                  <c:v>65.268650658673209</c:v>
                </c:pt>
                <c:pt idx="18">
                  <c:v>82.375807495548173</c:v>
                </c:pt>
                <c:pt idx="19">
                  <c:v>101.40447987914702</c:v>
                </c:pt>
                <c:pt idx="20">
                  <c:v>115.86757179461415</c:v>
                </c:pt>
                <c:pt idx="21">
                  <c:v>125.80166671687783</c:v>
                </c:pt>
                <c:pt idx="22">
                  <c:v>133.1992045906602</c:v>
                </c:pt>
                <c:pt idx="23">
                  <c:v>140.07450889640305</c:v>
                </c:pt>
                <c:pt idx="24">
                  <c:v>147.83854648892412</c:v>
                </c:pt>
                <c:pt idx="25">
                  <c:v>158.80255253337523</c:v>
                </c:pt>
                <c:pt idx="26">
                  <c:v>175.00349805033593</c:v>
                </c:pt>
                <c:pt idx="27">
                  <c:v>192.24010031543077</c:v>
                </c:pt>
                <c:pt idx="28">
                  <c:v>208.54717411885235</c:v>
                </c:pt>
                <c:pt idx="29">
                  <c:v>221.68131337037516</c:v>
                </c:pt>
                <c:pt idx="30">
                  <c:v>231.22358371204078</c:v>
                </c:pt>
                <c:pt idx="31">
                  <c:v>243.17258886245082</c:v>
                </c:pt>
                <c:pt idx="32">
                  <c:v>258.80538930150874</c:v>
                </c:pt>
                <c:pt idx="33">
                  <c:v>276.84711400197966</c:v>
                </c:pt>
                <c:pt idx="34">
                  <c:v>299.50515140086139</c:v>
                </c:pt>
                <c:pt idx="35">
                  <c:v>321.07079146141695</c:v>
                </c:pt>
                <c:pt idx="36">
                  <c:v>342.5204610219663</c:v>
                </c:pt>
                <c:pt idx="37">
                  <c:v>0.63713809360231721</c:v>
                </c:pt>
                <c:pt idx="38">
                  <c:v>16.859711897238952</c:v>
                </c:pt>
                <c:pt idx="39">
                  <c:v>29.262256783380494</c:v>
                </c:pt>
                <c:pt idx="40">
                  <c:v>39.03818989633934</c:v>
                </c:pt>
                <c:pt idx="41">
                  <c:v>50.615501756264813</c:v>
                </c:pt>
                <c:pt idx="42">
                  <c:v>64.485146645778826</c:v>
                </c:pt>
                <c:pt idx="43">
                  <c:v>82.611232327209009</c:v>
                </c:pt>
                <c:pt idx="44">
                  <c:v>101.06508020597587</c:v>
                </c:pt>
                <c:pt idx="45">
                  <c:v>115.06025419596952</c:v>
                </c:pt>
                <c:pt idx="46">
                  <c:v>125.59649294275776</c:v>
                </c:pt>
                <c:pt idx="47">
                  <c:v>133.02306257013521</c:v>
                </c:pt>
                <c:pt idx="48">
                  <c:v>139.83123590502177</c:v>
                </c:pt>
                <c:pt idx="49">
                  <c:v>147.4704617216689</c:v>
                </c:pt>
                <c:pt idx="50">
                  <c:v>158.77512184750483</c:v>
                </c:pt>
                <c:pt idx="51">
                  <c:v>174.97016389785909</c:v>
                </c:pt>
                <c:pt idx="52">
                  <c:v>192.37613163884646</c:v>
                </c:pt>
                <c:pt idx="53">
                  <c:v>209.52136183458163</c:v>
                </c:pt>
                <c:pt idx="54">
                  <c:v>221.37298900645314</c:v>
                </c:pt>
                <c:pt idx="55">
                  <c:v>231.62830983179663</c:v>
                </c:pt>
                <c:pt idx="56">
                  <c:v>243.25695077090867</c:v>
                </c:pt>
                <c:pt idx="57">
                  <c:v>257.13724898104181</c:v>
                </c:pt>
                <c:pt idx="58">
                  <c:v>277.1446583705914</c:v>
                </c:pt>
                <c:pt idx="59">
                  <c:v>298.7303530077404</c:v>
                </c:pt>
                <c:pt idx="60">
                  <c:v>320.87623300778654</c:v>
                </c:pt>
                <c:pt idx="61">
                  <c:v>341.56505117707798</c:v>
                </c:pt>
                <c:pt idx="62">
                  <c:v>1.443289437959109</c:v>
                </c:pt>
                <c:pt idx="63">
                  <c:v>17.253462914086839</c:v>
                </c:pt>
                <c:pt idx="64">
                  <c:v>28.880125031434297</c:v>
                </c:pt>
                <c:pt idx="65">
                  <c:v>39.271244633761768</c:v>
                </c:pt>
                <c:pt idx="66">
                  <c:v>50.02755405510559</c:v>
                </c:pt>
                <c:pt idx="67">
                  <c:v>64.232168466203632</c:v>
                </c:pt>
                <c:pt idx="68">
                  <c:v>83.176959256210424</c:v>
                </c:pt>
                <c:pt idx="69">
                  <c:v>99.581704823521662</c:v>
                </c:pt>
                <c:pt idx="70">
                  <c:v>115.17961891252526</c:v>
                </c:pt>
                <c:pt idx="71">
                  <c:v>125.49856137578639</c:v>
                </c:pt>
                <c:pt idx="72">
                  <c:v>132.7996267442409</c:v>
                </c:pt>
                <c:pt idx="73">
                  <c:v>139.59012089015792</c:v>
                </c:pt>
                <c:pt idx="74">
                  <c:v>147.46432177181862</c:v>
                </c:pt>
                <c:pt idx="75">
                  <c:v>158.70547251071892</c:v>
                </c:pt>
                <c:pt idx="76">
                  <c:v>174.30367255550289</c:v>
                </c:pt>
                <c:pt idx="77">
                  <c:v>192.76373214008527</c:v>
                </c:pt>
                <c:pt idx="78">
                  <c:v>208.16833124175849</c:v>
                </c:pt>
                <c:pt idx="79">
                  <c:v>221.32264923361345</c:v>
                </c:pt>
                <c:pt idx="80">
                  <c:v>231.9221603847088</c:v>
                </c:pt>
                <c:pt idx="81">
                  <c:v>242.57925749105476</c:v>
                </c:pt>
                <c:pt idx="82">
                  <c:v>257.80837496853343</c:v>
                </c:pt>
                <c:pt idx="83">
                  <c:v>276.54799337985577</c:v>
                </c:pt>
                <c:pt idx="84">
                  <c:v>297.67865178651107</c:v>
                </c:pt>
                <c:pt idx="85">
                  <c:v>319.91413917850628</c:v>
                </c:pt>
                <c:pt idx="86">
                  <c:v>341.19691747275118</c:v>
                </c:pt>
                <c:pt idx="87">
                  <c:v>0.54565759341571152</c:v>
                </c:pt>
                <c:pt idx="88">
                  <c:v>16.063275519197077</c:v>
                </c:pt>
                <c:pt idx="89">
                  <c:v>29.012757933925535</c:v>
                </c:pt>
                <c:pt idx="90">
                  <c:v>38.335658243374823</c:v>
                </c:pt>
                <c:pt idx="91">
                  <c:v>49.853696003748446</c:v>
                </c:pt>
                <c:pt idx="92">
                  <c:v>65.018260896983307</c:v>
                </c:pt>
                <c:pt idx="93">
                  <c:v>81.333515281591389</c:v>
                </c:pt>
                <c:pt idx="94">
                  <c:v>100.39601948946836</c:v>
                </c:pt>
                <c:pt idx="95">
                  <c:v>114.84770277489227</c:v>
                </c:pt>
                <c:pt idx="96">
                  <c:v>125.06490230654919</c:v>
                </c:pt>
                <c:pt idx="97">
                  <c:v>132.6237045662468</c:v>
                </c:pt>
                <c:pt idx="98">
                  <c:v>139.27907162220669</c:v>
                </c:pt>
                <c:pt idx="99">
                  <c:v>147.01639405282813</c:v>
                </c:pt>
                <c:pt idx="100">
                  <c:v>158.00807467267046</c:v>
                </c:pt>
                <c:pt idx="101">
                  <c:v>173.82854188596994</c:v>
                </c:pt>
                <c:pt idx="102">
                  <c:v>190.90940259046528</c:v>
                </c:pt>
                <c:pt idx="103">
                  <c:v>207.67359348972192</c:v>
                </c:pt>
                <c:pt idx="104">
                  <c:v>220.94105516138956</c:v>
                </c:pt>
                <c:pt idx="105">
                  <c:v>231.26572013776575</c:v>
                </c:pt>
                <c:pt idx="106">
                  <c:v>242.5822189474751</c:v>
                </c:pt>
                <c:pt idx="107">
                  <c:v>257.16379767802675</c:v>
                </c:pt>
                <c:pt idx="108">
                  <c:v>274.92620116880931</c:v>
                </c:pt>
                <c:pt idx="109">
                  <c:v>297.34987578006985</c:v>
                </c:pt>
                <c:pt idx="110">
                  <c:v>318.83959633795348</c:v>
                </c:pt>
                <c:pt idx="111">
                  <c:v>339.52441763490663</c:v>
                </c:pt>
                <c:pt idx="112">
                  <c:v>358.47836198416087</c:v>
                </c:pt>
                <c:pt idx="113">
                  <c:v>15.127564653005578</c:v>
                </c:pt>
                <c:pt idx="114">
                  <c:v>26.963063752595701</c:v>
                </c:pt>
                <c:pt idx="115">
                  <c:v>37.978928193429823</c:v>
                </c:pt>
                <c:pt idx="116">
                  <c:v>49.705617997190238</c:v>
                </c:pt>
                <c:pt idx="117">
                  <c:v>63.072995907817315</c:v>
                </c:pt>
                <c:pt idx="118">
                  <c:v>81.36349097952727</c:v>
                </c:pt>
                <c:pt idx="119">
                  <c:v>99.149933943058727</c:v>
                </c:pt>
                <c:pt idx="120">
                  <c:v>114.07725482444224</c:v>
                </c:pt>
                <c:pt idx="121">
                  <c:v>124.76519723657678</c:v>
                </c:pt>
                <c:pt idx="122">
                  <c:v>131.90436640955625</c:v>
                </c:pt>
                <c:pt idx="123">
                  <c:v>138.77164780908345</c:v>
                </c:pt>
                <c:pt idx="124">
                  <c:v>146.15875662559532</c:v>
                </c:pt>
                <c:pt idx="125">
                  <c:v>157.094810135144</c:v>
                </c:pt>
                <c:pt idx="126">
                  <c:v>171.33002406433889</c:v>
                </c:pt>
                <c:pt idx="127">
                  <c:v>189.95146953323484</c:v>
                </c:pt>
                <c:pt idx="128">
                  <c:v>206.75414547242175</c:v>
                </c:pt>
                <c:pt idx="129">
                  <c:v>219.39693911113142</c:v>
                </c:pt>
                <c:pt idx="130">
                  <c:v>230.6742264146695</c:v>
                </c:pt>
                <c:pt idx="131">
                  <c:v>241.23006093652356</c:v>
                </c:pt>
                <c:pt idx="132">
                  <c:v>255.15847063591119</c:v>
                </c:pt>
                <c:pt idx="133">
                  <c:v>274.58007041519295</c:v>
                </c:pt>
                <c:pt idx="134">
                  <c:v>295.5260598398761</c:v>
                </c:pt>
                <c:pt idx="135">
                  <c:v>316.92453729174849</c:v>
                </c:pt>
                <c:pt idx="136">
                  <c:v>337.8768718046548</c:v>
                </c:pt>
                <c:pt idx="137">
                  <c:v>357.46731891187983</c:v>
                </c:pt>
                <c:pt idx="138">
                  <c:v>12.974318335215045</c:v>
                </c:pt>
                <c:pt idx="139">
                  <c:v>26.167564534558977</c:v>
                </c:pt>
                <c:pt idx="140">
                  <c:v>37.555686992892497</c:v>
                </c:pt>
                <c:pt idx="141">
                  <c:v>47.243301383155952</c:v>
                </c:pt>
                <c:pt idx="142">
                  <c:v>61.724819850870134</c:v>
                </c:pt>
                <c:pt idx="143">
                  <c:v>79.602220008826464</c:v>
                </c:pt>
                <c:pt idx="144">
                  <c:v>96.854329640693891</c:v>
                </c:pt>
                <c:pt idx="145">
                  <c:v>113.30552983692257</c:v>
                </c:pt>
                <c:pt idx="146">
                  <c:v>124.03076016957527</c:v>
                </c:pt>
                <c:pt idx="147">
                  <c:v>131.45266696615792</c:v>
                </c:pt>
                <c:pt idx="148">
                  <c:v>138.24078988019465</c:v>
                </c:pt>
                <c:pt idx="149">
                  <c:v>145.72094198334636</c:v>
                </c:pt>
                <c:pt idx="150">
                  <c:v>155.70975095328043</c:v>
                </c:pt>
                <c:pt idx="151">
                  <c:v>170.17264251996562</c:v>
                </c:pt>
                <c:pt idx="152">
                  <c:v>188.66826942714931</c:v>
                </c:pt>
                <c:pt idx="153">
                  <c:v>205.10276838309102</c:v>
                </c:pt>
                <c:pt idx="154">
                  <c:v>218.56858418742968</c:v>
                </c:pt>
                <c:pt idx="155">
                  <c:v>229.76871301125755</c:v>
                </c:pt>
                <c:pt idx="156">
                  <c:v>239.50962533089705</c:v>
                </c:pt>
                <c:pt idx="157">
                  <c:v>254.78622023602668</c:v>
                </c:pt>
                <c:pt idx="158">
                  <c:v>272.7214281083281</c:v>
                </c:pt>
                <c:pt idx="159">
                  <c:v>293.18410725321019</c:v>
                </c:pt>
                <c:pt idx="160">
                  <c:v>315.2291818957541</c:v>
                </c:pt>
                <c:pt idx="161">
                  <c:v>336.46528557205369</c:v>
                </c:pt>
                <c:pt idx="162">
                  <c:v>355.76176520031515</c:v>
                </c:pt>
                <c:pt idx="163">
                  <c:v>11.540962590915683</c:v>
                </c:pt>
                <c:pt idx="164">
                  <c:v>26.276167341797368</c:v>
                </c:pt>
                <c:pt idx="165">
                  <c:v>36.036655059979985</c:v>
                </c:pt>
                <c:pt idx="166">
                  <c:v>46.737583940110618</c:v>
                </c:pt>
                <c:pt idx="167">
                  <c:v>60.424373340184296</c:v>
                </c:pt>
                <c:pt idx="168">
                  <c:v>76.880315577792572</c:v>
                </c:pt>
                <c:pt idx="169">
                  <c:v>96.512866392125517</c:v>
                </c:pt>
                <c:pt idx="170">
                  <c:v>111.96124166766432</c:v>
                </c:pt>
                <c:pt idx="171">
                  <c:v>123.11442702280245</c:v>
                </c:pt>
                <c:pt idx="172">
                  <c:v>130.95958211875612</c:v>
                </c:pt>
                <c:pt idx="173">
                  <c:v>137.8595504289286</c:v>
                </c:pt>
                <c:pt idx="174">
                  <c:v>145.01137390009936</c:v>
                </c:pt>
                <c:pt idx="175">
                  <c:v>154.54602403565306</c:v>
                </c:pt>
                <c:pt idx="176">
                  <c:v>169.319462726328</c:v>
                </c:pt>
                <c:pt idx="177">
                  <c:v>186.11377000967605</c:v>
                </c:pt>
                <c:pt idx="178">
                  <c:v>203.55001695579466</c:v>
                </c:pt>
                <c:pt idx="179">
                  <c:v>218.1445342435261</c:v>
                </c:pt>
                <c:pt idx="180">
                  <c:v>228.12099779868771</c:v>
                </c:pt>
                <c:pt idx="181">
                  <c:v>239.35354280060201</c:v>
                </c:pt>
                <c:pt idx="182">
                  <c:v>252.7960603421721</c:v>
                </c:pt>
                <c:pt idx="183">
                  <c:v>269.73837725430519</c:v>
                </c:pt>
                <c:pt idx="184">
                  <c:v>291.73088543957084</c:v>
                </c:pt>
                <c:pt idx="185">
                  <c:v>313.34314605247749</c:v>
                </c:pt>
                <c:pt idx="186">
                  <c:v>334.51136082030922</c:v>
                </c:pt>
                <c:pt idx="187">
                  <c:v>353.72618680656666</c:v>
                </c:pt>
                <c:pt idx="188">
                  <c:v>11.56530834200808</c:v>
                </c:pt>
                <c:pt idx="189">
                  <c:v>24.543686236721982</c:v>
                </c:pt>
                <c:pt idx="190">
                  <c:v>35.361353501417106</c:v>
                </c:pt>
                <c:pt idx="191">
                  <c:v>45.930044596718432</c:v>
                </c:pt>
                <c:pt idx="192">
                  <c:v>58.029194807943739</c:v>
                </c:pt>
                <c:pt idx="193">
                  <c:v>76.096357510279091</c:v>
                </c:pt>
                <c:pt idx="194">
                  <c:v>94.882266323534921</c:v>
                </c:pt>
                <c:pt idx="195">
                  <c:v>110.20186754656228</c:v>
                </c:pt>
                <c:pt idx="196">
                  <c:v>122.37274603117625</c:v>
                </c:pt>
                <c:pt idx="197">
                  <c:v>130.39122447021987</c:v>
                </c:pt>
                <c:pt idx="198">
                  <c:v>137.1871175979696</c:v>
                </c:pt>
                <c:pt idx="199">
                  <c:v>144.35703439225196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CC9-4475-B991-A0645E2173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874584"/>
        <c:axId val="532874912"/>
      </c:scatterChart>
      <c:valAx>
        <c:axId val="532874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532874912"/>
        <c:crosses val="autoZero"/>
        <c:crossBetween val="midCat"/>
      </c:valAx>
      <c:valAx>
        <c:axId val="53287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532874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Munka1!$P$4:$P$203</c:f>
              <c:numCache>
                <c:formatCode>General</c:formatCode>
                <c:ptCount val="200"/>
                <c:pt idx="0">
                  <c:v>302.49889336399315</c:v>
                </c:pt>
                <c:pt idx="1">
                  <c:v>302.51381130261962</c:v>
                </c:pt>
                <c:pt idx="2">
                  <c:v>302.53176129316813</c:v>
                </c:pt>
                <c:pt idx="3">
                  <c:v>302.54742354499808</c:v>
                </c:pt>
                <c:pt idx="4">
                  <c:v>302.56022144390323</c:v>
                </c:pt>
                <c:pt idx="5">
                  <c:v>302.57041964757622</c:v>
                </c:pt>
                <c:pt idx="6">
                  <c:v>302.58049931630921</c:v>
                </c:pt>
                <c:pt idx="7">
                  <c:v>302.59658355571634</c:v>
                </c:pt>
                <c:pt idx="8">
                  <c:v>302.61515381155743</c:v>
                </c:pt>
                <c:pt idx="9">
                  <c:v>302.63609455105092</c:v>
                </c:pt>
                <c:pt idx="10">
                  <c:v>302.65755047075243</c:v>
                </c:pt>
                <c:pt idx="11">
                  <c:v>302.67809625260304</c:v>
                </c:pt>
                <c:pt idx="12">
                  <c:v>302.34456362910174</c:v>
                </c:pt>
                <c:pt idx="13">
                  <c:v>302.35944827940153</c:v>
                </c:pt>
                <c:pt idx="14">
                  <c:v>302.72400266425961</c:v>
                </c:pt>
                <c:pt idx="15">
                  <c:v>302.73340798082069</c:v>
                </c:pt>
                <c:pt idx="16">
                  <c:v>302.74474170093384</c:v>
                </c:pt>
                <c:pt idx="17">
                  <c:v>302.75905141665885</c:v>
                </c:pt>
                <c:pt idx="18">
                  <c:v>302.77575762450738</c:v>
                </c:pt>
                <c:pt idx="19">
                  <c:v>302.79434031238196</c:v>
                </c:pt>
                <c:pt idx="20">
                  <c:v>302.80846442558072</c:v>
                </c:pt>
                <c:pt idx="21">
                  <c:v>302.81816569015319</c:v>
                </c:pt>
                <c:pt idx="22">
                  <c:v>302.82538984823304</c:v>
                </c:pt>
                <c:pt idx="23">
                  <c:v>302.83210401259419</c:v>
                </c:pt>
                <c:pt idx="24">
                  <c:v>302.83968608055557</c:v>
                </c:pt>
                <c:pt idx="25">
                  <c:v>302.85039311770839</c:v>
                </c:pt>
                <c:pt idx="26">
                  <c:v>302.86621435356477</c:v>
                </c:pt>
                <c:pt idx="27">
                  <c:v>302.88304697296428</c:v>
                </c:pt>
                <c:pt idx="28">
                  <c:v>302.89897184972546</c:v>
                </c:pt>
                <c:pt idx="29">
                  <c:v>302.91179815758824</c:v>
                </c:pt>
                <c:pt idx="30">
                  <c:v>302.92111678096876</c:v>
                </c:pt>
                <c:pt idx="31">
                  <c:v>302.93278573131096</c:v>
                </c:pt>
                <c:pt idx="32">
                  <c:v>302.94805213798975</c:v>
                </c:pt>
                <c:pt idx="33">
                  <c:v>302.96567100976756</c:v>
                </c:pt>
                <c:pt idx="34">
                  <c:v>302.98779799941491</c:v>
                </c:pt>
                <c:pt idx="35">
                  <c:v>303.00885819478651</c:v>
                </c:pt>
                <c:pt idx="36">
                  <c:v>303.02980513771678</c:v>
                </c:pt>
                <c:pt idx="37">
                  <c:v>302.69593470516952</c:v>
                </c:pt>
                <c:pt idx="38">
                  <c:v>302.71177706239968</c:v>
                </c:pt>
                <c:pt idx="39">
                  <c:v>303.07545142264001</c:v>
                </c:pt>
                <c:pt idx="40">
                  <c:v>303.08499823232063</c:v>
                </c:pt>
                <c:pt idx="41">
                  <c:v>303.09630420093384</c:v>
                </c:pt>
                <c:pt idx="42">
                  <c:v>303.10984877602124</c:v>
                </c:pt>
                <c:pt idx="43">
                  <c:v>303.12755003156951</c:v>
                </c:pt>
                <c:pt idx="44">
                  <c:v>303.14557136738864</c:v>
                </c:pt>
                <c:pt idx="45">
                  <c:v>303.15923852948822</c:v>
                </c:pt>
                <c:pt idx="46">
                  <c:v>303.16952782513943</c:v>
                </c:pt>
                <c:pt idx="47">
                  <c:v>303.17678033454115</c:v>
                </c:pt>
                <c:pt idx="48">
                  <c:v>303.18342894131354</c:v>
                </c:pt>
                <c:pt idx="49">
                  <c:v>303.19088912277505</c:v>
                </c:pt>
                <c:pt idx="50">
                  <c:v>303.20192882992922</c:v>
                </c:pt>
                <c:pt idx="51">
                  <c:v>303.21774430068149</c:v>
                </c:pt>
                <c:pt idx="52">
                  <c:v>303.23474231605354</c:v>
                </c:pt>
                <c:pt idx="53">
                  <c:v>303.25148570491655</c:v>
                </c:pt>
                <c:pt idx="54">
                  <c:v>303.26305955957662</c:v>
                </c:pt>
                <c:pt idx="55">
                  <c:v>303.2730745213201</c:v>
                </c:pt>
                <c:pt idx="56">
                  <c:v>303.28443061598722</c:v>
                </c:pt>
                <c:pt idx="57">
                  <c:v>303.29798559470805</c:v>
                </c:pt>
                <c:pt idx="58">
                  <c:v>303.31752408044002</c:v>
                </c:pt>
                <c:pt idx="59">
                  <c:v>303.33860386035911</c:v>
                </c:pt>
                <c:pt idx="60">
                  <c:v>303.3602306962967</c:v>
                </c:pt>
                <c:pt idx="61">
                  <c:v>303.38043462029015</c:v>
                </c:pt>
                <c:pt idx="62">
                  <c:v>303.04828446234177</c:v>
                </c:pt>
                <c:pt idx="63">
                  <c:v>303.06372408487704</c:v>
                </c:pt>
                <c:pt idx="64">
                  <c:v>303.42664074710103</c:v>
                </c:pt>
                <c:pt idx="65">
                  <c:v>303.43678832483766</c:v>
                </c:pt>
                <c:pt idx="66">
                  <c:v>303.44729253325693</c:v>
                </c:pt>
                <c:pt idx="67">
                  <c:v>303.46116422701778</c:v>
                </c:pt>
                <c:pt idx="68">
                  <c:v>303.47966499927361</c:v>
                </c:pt>
                <c:pt idx="69">
                  <c:v>303.49568525861673</c:v>
                </c:pt>
                <c:pt idx="70">
                  <c:v>303.51091759659425</c:v>
                </c:pt>
                <c:pt idx="71">
                  <c:v>303.52099468884353</c:v>
                </c:pt>
                <c:pt idx="72">
                  <c:v>303.52812463549242</c:v>
                </c:pt>
                <c:pt idx="73">
                  <c:v>303.53475597743181</c:v>
                </c:pt>
                <c:pt idx="74">
                  <c:v>303.54244562673028</c:v>
                </c:pt>
                <c:pt idx="75">
                  <c:v>303.55342331299875</c:v>
                </c:pt>
                <c:pt idx="76">
                  <c:v>303.56865593022997</c:v>
                </c:pt>
                <c:pt idx="77">
                  <c:v>303.58668333216804</c:v>
                </c:pt>
                <c:pt idx="78">
                  <c:v>303.60172688597828</c:v>
                </c:pt>
                <c:pt idx="79">
                  <c:v>303.61457289964221</c:v>
                </c:pt>
                <c:pt idx="80">
                  <c:v>303.62492398475069</c:v>
                </c:pt>
                <c:pt idx="81">
                  <c:v>303.6353313061436</c:v>
                </c:pt>
                <c:pt idx="82">
                  <c:v>303.65020349118021</c:v>
                </c:pt>
                <c:pt idx="83">
                  <c:v>303.66850389978498</c:v>
                </c:pt>
                <c:pt idx="84">
                  <c:v>303.68913930838528</c:v>
                </c:pt>
                <c:pt idx="85">
                  <c:v>303.71085365154153</c:v>
                </c:pt>
                <c:pt idx="86">
                  <c:v>303.73163761471949</c:v>
                </c:pt>
                <c:pt idx="87">
                  <c:v>303.39897036874356</c:v>
                </c:pt>
                <c:pt idx="88">
                  <c:v>303.4141242924992</c:v>
                </c:pt>
                <c:pt idx="89">
                  <c:v>303.77833277141985</c:v>
                </c:pt>
                <c:pt idx="90">
                  <c:v>303.78743716625326</c:v>
                </c:pt>
                <c:pt idx="91">
                  <c:v>303.79868525000364</c:v>
                </c:pt>
                <c:pt idx="92">
                  <c:v>303.81349439540725</c:v>
                </c:pt>
                <c:pt idx="93">
                  <c:v>303.82942726101714</c:v>
                </c:pt>
                <c:pt idx="94">
                  <c:v>303.84804298778272</c:v>
                </c:pt>
                <c:pt idx="95">
                  <c:v>303.86215595974107</c:v>
                </c:pt>
                <c:pt idx="96">
                  <c:v>303.87213369365872</c:v>
                </c:pt>
                <c:pt idx="97">
                  <c:v>303.8795153364905</c:v>
                </c:pt>
                <c:pt idx="98">
                  <c:v>303.88601471838103</c:v>
                </c:pt>
                <c:pt idx="99">
                  <c:v>303.89357069731722</c:v>
                </c:pt>
                <c:pt idx="100">
                  <c:v>303.90430476042252</c:v>
                </c:pt>
                <c:pt idx="101">
                  <c:v>303.91975443543549</c:v>
                </c:pt>
                <c:pt idx="102">
                  <c:v>303.93643496346726</c:v>
                </c:pt>
                <c:pt idx="103">
                  <c:v>303.95280624364227</c:v>
                </c:pt>
                <c:pt idx="104">
                  <c:v>303.96576274918101</c:v>
                </c:pt>
                <c:pt idx="105">
                  <c:v>303.97584542982202</c:v>
                </c:pt>
                <c:pt idx="106">
                  <c:v>303.98689669819089</c:v>
                </c:pt>
                <c:pt idx="107">
                  <c:v>304.00113652116994</c:v>
                </c:pt>
                <c:pt idx="108">
                  <c:v>304.0184826183289</c:v>
                </c:pt>
                <c:pt idx="109">
                  <c:v>304.04038073806646</c:v>
                </c:pt>
                <c:pt idx="110">
                  <c:v>304.06136679329876</c:v>
                </c:pt>
                <c:pt idx="111">
                  <c:v>304.08156681409656</c:v>
                </c:pt>
                <c:pt idx="112">
                  <c:v>304.10007652537519</c:v>
                </c:pt>
                <c:pt idx="113">
                  <c:v>303.76477301235644</c:v>
                </c:pt>
                <c:pt idx="114">
                  <c:v>304.12789361694593</c:v>
                </c:pt>
                <c:pt idx="115">
                  <c:v>304.13865129706392</c:v>
                </c:pt>
                <c:pt idx="116">
                  <c:v>304.1501031425754</c:v>
                </c:pt>
                <c:pt idx="117">
                  <c:v>304.16315722256621</c:v>
                </c:pt>
                <c:pt idx="118">
                  <c:v>304.1810190341597</c:v>
                </c:pt>
                <c:pt idx="119">
                  <c:v>304.19838860736627</c:v>
                </c:pt>
                <c:pt idx="120">
                  <c:v>304.21296606916451</c:v>
                </c:pt>
                <c:pt idx="121">
                  <c:v>304.22340351292632</c:v>
                </c:pt>
                <c:pt idx="122">
                  <c:v>304.23037535782186</c:v>
                </c:pt>
                <c:pt idx="123">
                  <c:v>304.23708168731355</c:v>
                </c:pt>
                <c:pt idx="124">
                  <c:v>304.24429566076719</c:v>
                </c:pt>
                <c:pt idx="125">
                  <c:v>304.2549754005226</c:v>
                </c:pt>
                <c:pt idx="126">
                  <c:v>304.26887697662534</c:v>
                </c:pt>
                <c:pt idx="127">
                  <c:v>304.28706198196602</c:v>
                </c:pt>
                <c:pt idx="128">
                  <c:v>304.30347084518792</c:v>
                </c:pt>
                <c:pt idx="129">
                  <c:v>304.3158173233507</c:v>
                </c:pt>
                <c:pt idx="130">
                  <c:v>304.32683029923305</c:v>
                </c:pt>
                <c:pt idx="131">
                  <c:v>304.33713873138333</c:v>
                </c:pt>
                <c:pt idx="132">
                  <c:v>304.35074069398036</c:v>
                </c:pt>
                <c:pt idx="133">
                  <c:v>304.36970710001486</c:v>
                </c:pt>
                <c:pt idx="134">
                  <c:v>304.39016216781238</c:v>
                </c:pt>
                <c:pt idx="135">
                  <c:v>304.41105911844897</c:v>
                </c:pt>
                <c:pt idx="136">
                  <c:v>304.43152038262173</c:v>
                </c:pt>
                <c:pt idx="137">
                  <c:v>304.45065167862487</c:v>
                </c:pt>
                <c:pt idx="138">
                  <c:v>304.1142327327492</c:v>
                </c:pt>
                <c:pt idx="139">
                  <c:v>304.4786792622408</c:v>
                </c:pt>
                <c:pt idx="140">
                  <c:v>304.48980047557899</c:v>
                </c:pt>
                <c:pt idx="141">
                  <c:v>304.49926103650699</c:v>
                </c:pt>
                <c:pt idx="142">
                  <c:v>304.51340314438562</c:v>
                </c:pt>
                <c:pt idx="143">
                  <c:v>304.53086154297733</c:v>
                </c:pt>
                <c:pt idx="144">
                  <c:v>304.54770930628973</c:v>
                </c:pt>
                <c:pt idx="145">
                  <c:v>304.56377493148136</c:v>
                </c:pt>
                <c:pt idx="146">
                  <c:v>304.57424878922808</c:v>
                </c:pt>
                <c:pt idx="147">
                  <c:v>304.58149674508417</c:v>
                </c:pt>
                <c:pt idx="148">
                  <c:v>304.5881257713674</c:v>
                </c:pt>
                <c:pt idx="149">
                  <c:v>304.5954306074056</c:v>
                </c:pt>
                <c:pt idx="150">
                  <c:v>304.60518530366528</c:v>
                </c:pt>
                <c:pt idx="151">
                  <c:v>304.61930922121087</c:v>
                </c:pt>
                <c:pt idx="152">
                  <c:v>304.63737135686245</c:v>
                </c:pt>
                <c:pt idx="153">
                  <c:v>304.65342067224913</c:v>
                </c:pt>
                <c:pt idx="154">
                  <c:v>304.66657088299553</c:v>
                </c:pt>
                <c:pt idx="155">
                  <c:v>304.67750850880009</c:v>
                </c:pt>
                <c:pt idx="156">
                  <c:v>304.68702111848722</c:v>
                </c:pt>
                <c:pt idx="157">
                  <c:v>304.70193966819926</c:v>
                </c:pt>
                <c:pt idx="158">
                  <c:v>304.71945451963705</c:v>
                </c:pt>
                <c:pt idx="159">
                  <c:v>304.73943760473946</c:v>
                </c:pt>
                <c:pt idx="160">
                  <c:v>304.76096599794505</c:v>
                </c:pt>
                <c:pt idx="161">
                  <c:v>304.78170438044145</c:v>
                </c:pt>
                <c:pt idx="162">
                  <c:v>304.80054859882847</c:v>
                </c:pt>
                <c:pt idx="163">
                  <c:v>304.46439547128023</c:v>
                </c:pt>
                <c:pt idx="164">
                  <c:v>304.83034781966973</c:v>
                </c:pt>
                <c:pt idx="165">
                  <c:v>304.83987954595699</c:v>
                </c:pt>
                <c:pt idx="166">
                  <c:v>304.8503296718165</c:v>
                </c:pt>
                <c:pt idx="167">
                  <c:v>304.86369567709005</c:v>
                </c:pt>
                <c:pt idx="168">
                  <c:v>304.87976593318143</c:v>
                </c:pt>
                <c:pt idx="169">
                  <c:v>304.89893834608608</c:v>
                </c:pt>
                <c:pt idx="170">
                  <c:v>304.91402465006604</c:v>
                </c:pt>
                <c:pt idx="171">
                  <c:v>304.92491643263946</c:v>
                </c:pt>
                <c:pt idx="172">
                  <c:v>304.93257771691287</c:v>
                </c:pt>
                <c:pt idx="173">
                  <c:v>304.93931596721575</c:v>
                </c:pt>
                <c:pt idx="174">
                  <c:v>304.94630016982433</c:v>
                </c:pt>
                <c:pt idx="175">
                  <c:v>304.95561135159733</c:v>
                </c:pt>
                <c:pt idx="176">
                  <c:v>304.97003853781871</c:v>
                </c:pt>
                <c:pt idx="177">
                  <c:v>304.98643922852506</c:v>
                </c:pt>
                <c:pt idx="178">
                  <c:v>305.00346681343342</c:v>
                </c:pt>
                <c:pt idx="179">
                  <c:v>305.01771927172223</c:v>
                </c:pt>
                <c:pt idx="180">
                  <c:v>305.02746191191278</c:v>
                </c:pt>
                <c:pt idx="181">
                  <c:v>305.0384311941412</c:v>
                </c:pt>
                <c:pt idx="182">
                  <c:v>305.0515586526779</c:v>
                </c:pt>
                <c:pt idx="183">
                  <c:v>305.06810388403744</c:v>
                </c:pt>
                <c:pt idx="184">
                  <c:v>305.08958094281206</c:v>
                </c:pt>
                <c:pt idx="185">
                  <c:v>305.1106866660669</c:v>
                </c:pt>
                <c:pt idx="186">
                  <c:v>305.1313587508011</c:v>
                </c:pt>
                <c:pt idx="187">
                  <c:v>305.15012322930329</c:v>
                </c:pt>
                <c:pt idx="188">
                  <c:v>304.81598174642772</c:v>
                </c:pt>
                <c:pt idx="189">
                  <c:v>305.18021844359055</c:v>
                </c:pt>
                <c:pt idx="190">
                  <c:v>305.19078257177875</c:v>
                </c:pt>
                <c:pt idx="191">
                  <c:v>305.20110355917649</c:v>
                </c:pt>
                <c:pt idx="192">
                  <c:v>305.21291913555467</c:v>
                </c:pt>
                <c:pt idx="193">
                  <c:v>305.2305628491311</c:v>
                </c:pt>
                <c:pt idx="194">
                  <c:v>305.24890846320659</c:v>
                </c:pt>
                <c:pt idx="195">
                  <c:v>305.26386901127591</c:v>
                </c:pt>
                <c:pt idx="196">
                  <c:v>305.2757546347961</c:v>
                </c:pt>
                <c:pt idx="197">
                  <c:v>305.2835851801467</c:v>
                </c:pt>
                <c:pt idx="198">
                  <c:v>305.29022179452926</c:v>
                </c:pt>
                <c:pt idx="199">
                  <c:v>305.29722366639868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6BB-40AA-A216-93664DFD85D2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Munka1!$F$4:$F$203</c:f>
              <c:numCache>
                <c:formatCode>General</c:formatCode>
                <c:ptCount val="200"/>
                <c:pt idx="0">
                  <c:v>302.43160999999998</c:v>
                </c:pt>
                <c:pt idx="1">
                  <c:v>302.43160999999998</c:v>
                </c:pt>
                <c:pt idx="2">
                  <c:v>302.43160999999998</c:v>
                </c:pt>
                <c:pt idx="3">
                  <c:v>302.43160999999998</c:v>
                </c:pt>
                <c:pt idx="4">
                  <c:v>302.51950099999999</c:v>
                </c:pt>
                <c:pt idx="5">
                  <c:v>302.51950099999999</c:v>
                </c:pt>
                <c:pt idx="6">
                  <c:v>302.51950099999999</c:v>
                </c:pt>
                <c:pt idx="7">
                  <c:v>302.51950099999999</c:v>
                </c:pt>
                <c:pt idx="8">
                  <c:v>302.51950099999999</c:v>
                </c:pt>
                <c:pt idx="9">
                  <c:v>302.51950099999999</c:v>
                </c:pt>
                <c:pt idx="10">
                  <c:v>302.60739100000001</c:v>
                </c:pt>
                <c:pt idx="11">
                  <c:v>302.60739100000001</c:v>
                </c:pt>
                <c:pt idx="12">
                  <c:v>302.60739100000001</c:v>
                </c:pt>
                <c:pt idx="13">
                  <c:v>302.60739100000001</c:v>
                </c:pt>
                <c:pt idx="14">
                  <c:v>302.69528200000002</c:v>
                </c:pt>
                <c:pt idx="15">
                  <c:v>302.69528200000002</c:v>
                </c:pt>
                <c:pt idx="16">
                  <c:v>302.69528200000002</c:v>
                </c:pt>
                <c:pt idx="17">
                  <c:v>302.69528200000002</c:v>
                </c:pt>
                <c:pt idx="18">
                  <c:v>302.69528200000002</c:v>
                </c:pt>
                <c:pt idx="19">
                  <c:v>302.69528200000002</c:v>
                </c:pt>
                <c:pt idx="20">
                  <c:v>302.78317299999998</c:v>
                </c:pt>
                <c:pt idx="21">
                  <c:v>302.78317299999998</c:v>
                </c:pt>
                <c:pt idx="22">
                  <c:v>302.78317299999998</c:v>
                </c:pt>
                <c:pt idx="23">
                  <c:v>302.78317299999998</c:v>
                </c:pt>
                <c:pt idx="24">
                  <c:v>302.78317299999998</c:v>
                </c:pt>
                <c:pt idx="25">
                  <c:v>302.78317299999998</c:v>
                </c:pt>
                <c:pt idx="26">
                  <c:v>302.78317299999998</c:v>
                </c:pt>
                <c:pt idx="27">
                  <c:v>302.78317299999998</c:v>
                </c:pt>
                <c:pt idx="28">
                  <c:v>302.78317299999998</c:v>
                </c:pt>
                <c:pt idx="29">
                  <c:v>302.87106299999999</c:v>
                </c:pt>
                <c:pt idx="30">
                  <c:v>302.87106299999999</c:v>
                </c:pt>
                <c:pt idx="31">
                  <c:v>302.87106299999999</c:v>
                </c:pt>
                <c:pt idx="32">
                  <c:v>302.87106299999999</c:v>
                </c:pt>
                <c:pt idx="33">
                  <c:v>302.87106299999999</c:v>
                </c:pt>
                <c:pt idx="34">
                  <c:v>302.87106299999999</c:v>
                </c:pt>
                <c:pt idx="35">
                  <c:v>302.95895400000001</c:v>
                </c:pt>
                <c:pt idx="36">
                  <c:v>302.95895400000001</c:v>
                </c:pt>
                <c:pt idx="37">
                  <c:v>302.95895400000001</c:v>
                </c:pt>
                <c:pt idx="38">
                  <c:v>302.95895400000001</c:v>
                </c:pt>
                <c:pt idx="39">
                  <c:v>303.04684400000002</c:v>
                </c:pt>
                <c:pt idx="40">
                  <c:v>303.04684400000002</c:v>
                </c:pt>
                <c:pt idx="41">
                  <c:v>303.04684400000002</c:v>
                </c:pt>
                <c:pt idx="42">
                  <c:v>303.04684400000002</c:v>
                </c:pt>
                <c:pt idx="43">
                  <c:v>303.04684400000002</c:v>
                </c:pt>
                <c:pt idx="44">
                  <c:v>303.04684400000002</c:v>
                </c:pt>
                <c:pt idx="45">
                  <c:v>303.04684400000002</c:v>
                </c:pt>
                <c:pt idx="46">
                  <c:v>303.13473499999998</c:v>
                </c:pt>
                <c:pt idx="47">
                  <c:v>303.13473499999998</c:v>
                </c:pt>
                <c:pt idx="48">
                  <c:v>303.13473499999998</c:v>
                </c:pt>
                <c:pt idx="49">
                  <c:v>303.13473499999998</c:v>
                </c:pt>
                <c:pt idx="50">
                  <c:v>303.13473499999998</c:v>
                </c:pt>
                <c:pt idx="51">
                  <c:v>303.13473499999998</c:v>
                </c:pt>
                <c:pt idx="52">
                  <c:v>303.13473499999998</c:v>
                </c:pt>
                <c:pt idx="53">
                  <c:v>303.13473499999998</c:v>
                </c:pt>
                <c:pt idx="54">
                  <c:v>303.22262599999999</c:v>
                </c:pt>
                <c:pt idx="55">
                  <c:v>303.22262599999999</c:v>
                </c:pt>
                <c:pt idx="56">
                  <c:v>303.22262599999999</c:v>
                </c:pt>
                <c:pt idx="57">
                  <c:v>303.22262599999999</c:v>
                </c:pt>
                <c:pt idx="58">
                  <c:v>303.22262599999999</c:v>
                </c:pt>
                <c:pt idx="59">
                  <c:v>303.22262599999999</c:v>
                </c:pt>
                <c:pt idx="60">
                  <c:v>303.31051600000001</c:v>
                </c:pt>
                <c:pt idx="61">
                  <c:v>303.31051600000001</c:v>
                </c:pt>
                <c:pt idx="62">
                  <c:v>303.31051600000001</c:v>
                </c:pt>
                <c:pt idx="63">
                  <c:v>303.31051600000001</c:v>
                </c:pt>
                <c:pt idx="64">
                  <c:v>303.39840700000002</c:v>
                </c:pt>
                <c:pt idx="65">
                  <c:v>303.39840700000002</c:v>
                </c:pt>
                <c:pt idx="66">
                  <c:v>303.39840700000002</c:v>
                </c:pt>
                <c:pt idx="67">
                  <c:v>303.39840700000002</c:v>
                </c:pt>
                <c:pt idx="68">
                  <c:v>303.39840700000002</c:v>
                </c:pt>
                <c:pt idx="69">
                  <c:v>303.39840700000002</c:v>
                </c:pt>
                <c:pt idx="70">
                  <c:v>303.48629799999998</c:v>
                </c:pt>
                <c:pt idx="71">
                  <c:v>303.48629799999998</c:v>
                </c:pt>
                <c:pt idx="72">
                  <c:v>303.48629799999998</c:v>
                </c:pt>
                <c:pt idx="73">
                  <c:v>303.48629799999998</c:v>
                </c:pt>
                <c:pt idx="74">
                  <c:v>303.48629799999998</c:v>
                </c:pt>
                <c:pt idx="75">
                  <c:v>303.48629799999998</c:v>
                </c:pt>
                <c:pt idx="76">
                  <c:v>303.48629799999998</c:v>
                </c:pt>
                <c:pt idx="77">
                  <c:v>303.48629799999998</c:v>
                </c:pt>
                <c:pt idx="78">
                  <c:v>303.48629799999998</c:v>
                </c:pt>
                <c:pt idx="79">
                  <c:v>303.57418799999999</c:v>
                </c:pt>
                <c:pt idx="80">
                  <c:v>303.57418799999999</c:v>
                </c:pt>
                <c:pt idx="81">
                  <c:v>303.57418799999999</c:v>
                </c:pt>
                <c:pt idx="82">
                  <c:v>303.57418799999999</c:v>
                </c:pt>
                <c:pt idx="83">
                  <c:v>303.57418799999999</c:v>
                </c:pt>
                <c:pt idx="84">
                  <c:v>303.57418799999999</c:v>
                </c:pt>
                <c:pt idx="85">
                  <c:v>303.66207900000001</c:v>
                </c:pt>
                <c:pt idx="86">
                  <c:v>303.66207900000001</c:v>
                </c:pt>
                <c:pt idx="87">
                  <c:v>303.66207900000001</c:v>
                </c:pt>
                <c:pt idx="88">
                  <c:v>303.66207900000001</c:v>
                </c:pt>
                <c:pt idx="89">
                  <c:v>303.74996900000002</c:v>
                </c:pt>
                <c:pt idx="90">
                  <c:v>303.74996900000002</c:v>
                </c:pt>
                <c:pt idx="91">
                  <c:v>303.74996900000002</c:v>
                </c:pt>
                <c:pt idx="92">
                  <c:v>303.74996900000002</c:v>
                </c:pt>
                <c:pt idx="93">
                  <c:v>303.74996900000002</c:v>
                </c:pt>
                <c:pt idx="94">
                  <c:v>303.74996900000002</c:v>
                </c:pt>
                <c:pt idx="95">
                  <c:v>303.74996900000002</c:v>
                </c:pt>
                <c:pt idx="96">
                  <c:v>303.83785999999998</c:v>
                </c:pt>
                <c:pt idx="97">
                  <c:v>303.83785999999998</c:v>
                </c:pt>
                <c:pt idx="98">
                  <c:v>303.83785999999998</c:v>
                </c:pt>
                <c:pt idx="99">
                  <c:v>303.83785999999998</c:v>
                </c:pt>
                <c:pt idx="100">
                  <c:v>303.83785999999998</c:v>
                </c:pt>
                <c:pt idx="101">
                  <c:v>303.83785999999998</c:v>
                </c:pt>
                <c:pt idx="102">
                  <c:v>303.83785999999998</c:v>
                </c:pt>
                <c:pt idx="103">
                  <c:v>303.83785999999998</c:v>
                </c:pt>
                <c:pt idx="104">
                  <c:v>303.92575099999999</c:v>
                </c:pt>
                <c:pt idx="105">
                  <c:v>303.92575099999999</c:v>
                </c:pt>
                <c:pt idx="106">
                  <c:v>303.92575099999999</c:v>
                </c:pt>
                <c:pt idx="107">
                  <c:v>303.92575099999999</c:v>
                </c:pt>
                <c:pt idx="108">
                  <c:v>303.92575099999999</c:v>
                </c:pt>
                <c:pt idx="109">
                  <c:v>303.92575099999999</c:v>
                </c:pt>
                <c:pt idx="110">
                  <c:v>304.01364100000001</c:v>
                </c:pt>
                <c:pt idx="111">
                  <c:v>304.01364100000001</c:v>
                </c:pt>
                <c:pt idx="112">
                  <c:v>304.01364100000001</c:v>
                </c:pt>
                <c:pt idx="113">
                  <c:v>304.01364100000001</c:v>
                </c:pt>
                <c:pt idx="114">
                  <c:v>304.10153200000002</c:v>
                </c:pt>
                <c:pt idx="115">
                  <c:v>304.10153200000002</c:v>
                </c:pt>
                <c:pt idx="116">
                  <c:v>304.10153200000002</c:v>
                </c:pt>
                <c:pt idx="117">
                  <c:v>304.10153200000002</c:v>
                </c:pt>
                <c:pt idx="118">
                  <c:v>304.10153200000002</c:v>
                </c:pt>
                <c:pt idx="119">
                  <c:v>304.10153200000002</c:v>
                </c:pt>
                <c:pt idx="120">
                  <c:v>304.10153200000002</c:v>
                </c:pt>
                <c:pt idx="121">
                  <c:v>304.18942299999998</c:v>
                </c:pt>
                <c:pt idx="122">
                  <c:v>304.18942299999998</c:v>
                </c:pt>
                <c:pt idx="123">
                  <c:v>304.18942299999998</c:v>
                </c:pt>
                <c:pt idx="124">
                  <c:v>304.18942299999998</c:v>
                </c:pt>
                <c:pt idx="125">
                  <c:v>304.18942299999998</c:v>
                </c:pt>
                <c:pt idx="126">
                  <c:v>304.18942299999998</c:v>
                </c:pt>
                <c:pt idx="127">
                  <c:v>304.18942299999998</c:v>
                </c:pt>
                <c:pt idx="128">
                  <c:v>304.18942299999998</c:v>
                </c:pt>
                <c:pt idx="129">
                  <c:v>304.27731299999999</c:v>
                </c:pt>
                <c:pt idx="130">
                  <c:v>304.27731299999999</c:v>
                </c:pt>
                <c:pt idx="131">
                  <c:v>304.27731299999999</c:v>
                </c:pt>
                <c:pt idx="132">
                  <c:v>304.27731299999999</c:v>
                </c:pt>
                <c:pt idx="133">
                  <c:v>304.27731299999999</c:v>
                </c:pt>
                <c:pt idx="134">
                  <c:v>304.27731299999999</c:v>
                </c:pt>
                <c:pt idx="135">
                  <c:v>304.27731299999999</c:v>
                </c:pt>
                <c:pt idx="136">
                  <c:v>304.36520400000001</c:v>
                </c:pt>
                <c:pt idx="137">
                  <c:v>304.36520400000001</c:v>
                </c:pt>
                <c:pt idx="138">
                  <c:v>304.36520400000001</c:v>
                </c:pt>
                <c:pt idx="139">
                  <c:v>304.45309400000002</c:v>
                </c:pt>
                <c:pt idx="140">
                  <c:v>304.45309400000002</c:v>
                </c:pt>
                <c:pt idx="141">
                  <c:v>304.45309400000002</c:v>
                </c:pt>
                <c:pt idx="142">
                  <c:v>304.45309400000002</c:v>
                </c:pt>
                <c:pt idx="143">
                  <c:v>304.45309400000002</c:v>
                </c:pt>
                <c:pt idx="144">
                  <c:v>304.45309400000002</c:v>
                </c:pt>
                <c:pt idx="145">
                  <c:v>304.45309400000002</c:v>
                </c:pt>
                <c:pt idx="146">
                  <c:v>304.54098499999998</c:v>
                </c:pt>
                <c:pt idx="147">
                  <c:v>304.54098499999998</c:v>
                </c:pt>
                <c:pt idx="148">
                  <c:v>304.54098499999998</c:v>
                </c:pt>
                <c:pt idx="149">
                  <c:v>304.54098499999998</c:v>
                </c:pt>
                <c:pt idx="150">
                  <c:v>304.54098499999998</c:v>
                </c:pt>
                <c:pt idx="151">
                  <c:v>304.54098499999998</c:v>
                </c:pt>
                <c:pt idx="152">
                  <c:v>304.54098499999998</c:v>
                </c:pt>
                <c:pt idx="153">
                  <c:v>304.54098499999998</c:v>
                </c:pt>
                <c:pt idx="154">
                  <c:v>304.62887599999999</c:v>
                </c:pt>
                <c:pt idx="155">
                  <c:v>304.62887599999999</c:v>
                </c:pt>
                <c:pt idx="156">
                  <c:v>304.62887599999999</c:v>
                </c:pt>
                <c:pt idx="157">
                  <c:v>304.62887599999999</c:v>
                </c:pt>
                <c:pt idx="158">
                  <c:v>304.62887599999999</c:v>
                </c:pt>
                <c:pt idx="159">
                  <c:v>304.62887599999999</c:v>
                </c:pt>
                <c:pt idx="160">
                  <c:v>304.62887599999999</c:v>
                </c:pt>
                <c:pt idx="161">
                  <c:v>304.71676600000001</c:v>
                </c:pt>
                <c:pt idx="162">
                  <c:v>304.71676600000001</c:v>
                </c:pt>
                <c:pt idx="163">
                  <c:v>304.71676600000001</c:v>
                </c:pt>
                <c:pt idx="164">
                  <c:v>304.80465700000002</c:v>
                </c:pt>
                <c:pt idx="165">
                  <c:v>304.80465700000002</c:v>
                </c:pt>
                <c:pt idx="166">
                  <c:v>304.80465700000002</c:v>
                </c:pt>
                <c:pt idx="167">
                  <c:v>304.80465700000002</c:v>
                </c:pt>
                <c:pt idx="168">
                  <c:v>304.80465700000002</c:v>
                </c:pt>
                <c:pt idx="169">
                  <c:v>304.80465700000002</c:v>
                </c:pt>
                <c:pt idx="170">
                  <c:v>304.80465700000002</c:v>
                </c:pt>
                <c:pt idx="171">
                  <c:v>304.89254799999998</c:v>
                </c:pt>
                <c:pt idx="172">
                  <c:v>304.89254799999998</c:v>
                </c:pt>
                <c:pt idx="173">
                  <c:v>304.89254799999998</c:v>
                </c:pt>
                <c:pt idx="174">
                  <c:v>304.89254799999998</c:v>
                </c:pt>
                <c:pt idx="175">
                  <c:v>304.89254799999998</c:v>
                </c:pt>
                <c:pt idx="176">
                  <c:v>304.89254799999998</c:v>
                </c:pt>
                <c:pt idx="177">
                  <c:v>304.89254799999998</c:v>
                </c:pt>
                <c:pt idx="178">
                  <c:v>304.89254799999998</c:v>
                </c:pt>
                <c:pt idx="179">
                  <c:v>304.89254799999998</c:v>
                </c:pt>
                <c:pt idx="180">
                  <c:v>304.98043799999999</c:v>
                </c:pt>
                <c:pt idx="181">
                  <c:v>304.98043799999999</c:v>
                </c:pt>
                <c:pt idx="182">
                  <c:v>304.98043799999999</c:v>
                </c:pt>
                <c:pt idx="183">
                  <c:v>304.98043799999999</c:v>
                </c:pt>
                <c:pt idx="184">
                  <c:v>304.98043799999999</c:v>
                </c:pt>
                <c:pt idx="185">
                  <c:v>304.98043799999999</c:v>
                </c:pt>
                <c:pt idx="186">
                  <c:v>305.06832900000001</c:v>
                </c:pt>
                <c:pt idx="187">
                  <c:v>305.06832900000001</c:v>
                </c:pt>
                <c:pt idx="188">
                  <c:v>305.06832900000001</c:v>
                </c:pt>
                <c:pt idx="189">
                  <c:v>305.15621900000002</c:v>
                </c:pt>
                <c:pt idx="190">
                  <c:v>305.15621900000002</c:v>
                </c:pt>
                <c:pt idx="191">
                  <c:v>305.15621900000002</c:v>
                </c:pt>
                <c:pt idx="192">
                  <c:v>305.15621900000002</c:v>
                </c:pt>
                <c:pt idx="193">
                  <c:v>305.15621900000002</c:v>
                </c:pt>
                <c:pt idx="194">
                  <c:v>305.15621900000002</c:v>
                </c:pt>
                <c:pt idx="195">
                  <c:v>305.15621900000002</c:v>
                </c:pt>
                <c:pt idx="196">
                  <c:v>305.24410999999998</c:v>
                </c:pt>
                <c:pt idx="197">
                  <c:v>305.24410999999998</c:v>
                </c:pt>
                <c:pt idx="198">
                  <c:v>305.24410999999998</c:v>
                </c:pt>
                <c:pt idx="199">
                  <c:v>305.24410999999998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6BB-40AA-A216-93664DFD85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2657120"/>
        <c:axId val="592653840"/>
      </c:scatterChart>
      <c:valAx>
        <c:axId val="592657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592653840"/>
        <c:crosses val="autoZero"/>
        <c:crossBetween val="midCat"/>
      </c:valAx>
      <c:valAx>
        <c:axId val="59265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592657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496660</xdr:colOff>
      <xdr:row>30</xdr:row>
      <xdr:rowOff>166914</xdr:rowOff>
    </xdr:from>
    <xdr:to>
      <xdr:col>40</xdr:col>
      <xdr:colOff>198210</xdr:colOff>
      <xdr:row>45</xdr:row>
      <xdr:rowOff>147864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F5F08B54-5CB7-4220-9EFA-50EA97B51E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36</xdr:col>
      <xdr:colOff>401170</xdr:colOff>
      <xdr:row>5</xdr:row>
      <xdr:rowOff>86846</xdr:rowOff>
    </xdr:from>
    <xdr:to>
      <xdr:col>44</xdr:col>
      <xdr:colOff>96370</xdr:colOff>
      <xdr:row>20</xdr:row>
      <xdr:rowOff>67796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99B3985E-3612-4340-B9F5-A2E81ABC20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285748</xdr:colOff>
      <xdr:row>0</xdr:row>
      <xdr:rowOff>89647</xdr:rowOff>
    </xdr:from>
    <xdr:to>
      <xdr:col>32</xdr:col>
      <xdr:colOff>302558</xdr:colOff>
      <xdr:row>24</xdr:row>
      <xdr:rowOff>123264</xdr:rowOff>
    </xdr:to>
    <xdr:graphicFrame macro="">
      <xdr:nvGraphicFramePr>
        <xdr:cNvPr id="10" name="Diagram 9">
          <a:extLst>
            <a:ext uri="{FF2B5EF4-FFF2-40B4-BE49-F238E27FC236}">
              <a16:creationId xmlns:a16="http://schemas.microsoft.com/office/drawing/2014/main" id="{D3D6705A-406B-4A51-BA85-A7E3978CF5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599513</xdr:colOff>
      <xdr:row>0</xdr:row>
      <xdr:rowOff>134472</xdr:rowOff>
    </xdr:from>
    <xdr:to>
      <xdr:col>25</xdr:col>
      <xdr:colOff>313766</xdr:colOff>
      <xdr:row>41</xdr:row>
      <xdr:rowOff>78442</xdr:rowOff>
    </xdr:to>
    <xdr:graphicFrame macro="">
      <xdr:nvGraphicFramePr>
        <xdr:cNvPr id="13" name="Diagram 12">
          <a:extLst>
            <a:ext uri="{FF2B5EF4-FFF2-40B4-BE49-F238E27FC236}">
              <a16:creationId xmlns:a16="http://schemas.microsoft.com/office/drawing/2014/main" id="{B4B72308-6C84-44CD-BD6C-01B2650062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C38C6-B205-4EB1-AFA4-295692B5755F}">
  <dimension ref="A1:P204"/>
  <sheetViews>
    <sheetView tabSelected="1" zoomScale="85" zoomScaleNormal="85" workbookViewId="0">
      <selection activeCell="E17" sqref="E17:E18"/>
    </sheetView>
  </sheetViews>
  <sheetFormatPr defaultRowHeight="15" x14ac:dyDescent="0.25"/>
  <cols>
    <col min="1" max="5" width="9.140625" style="1"/>
    <col min="6" max="6" width="14.42578125" style="1" customWidth="1"/>
    <col min="7" max="9" width="9.140625" style="1"/>
    <col min="10" max="10" width="12.85546875" style="1" customWidth="1"/>
    <col min="11" max="11" width="15.42578125" style="1" customWidth="1"/>
    <col min="12" max="12" width="19.140625" style="1" customWidth="1"/>
    <col min="13" max="13" width="12.7109375" style="1" customWidth="1"/>
    <col min="14" max="14" width="19.140625" style="1" customWidth="1"/>
    <col min="15" max="15" width="34" style="1" customWidth="1"/>
    <col min="16" max="16384" width="9.140625" style="1"/>
  </cols>
  <sheetData>
    <row r="1" spans="1:16" ht="15.75" thickBot="1" x14ac:dyDescent="0.3">
      <c r="G1" s="1" t="s">
        <v>0</v>
      </c>
      <c r="H1" s="1" t="s">
        <v>1</v>
      </c>
      <c r="I1" s="1" t="s">
        <v>11</v>
      </c>
      <c r="M1" s="5"/>
    </row>
    <row r="2" spans="1:16" ht="15.75" thickBot="1" x14ac:dyDescent="0.3">
      <c r="B2" s="7" t="s">
        <v>2</v>
      </c>
      <c r="C2" s="7"/>
      <c r="D2" s="7"/>
      <c r="E2" s="7"/>
      <c r="F2" s="7"/>
      <c r="G2" s="2">
        <f>MIN(B4:B203)</f>
        <v>26512</v>
      </c>
      <c r="H2" s="3">
        <f>MAX(B4:B203)</f>
        <v>45280</v>
      </c>
      <c r="I2" s="4">
        <f>(G2+H2)/2</f>
        <v>35896</v>
      </c>
      <c r="J2" s="2"/>
      <c r="M2" s="5"/>
    </row>
    <row r="3" spans="1:16" x14ac:dyDescent="0.25"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5" t="s">
        <v>8</v>
      </c>
      <c r="H3" s="1" t="s">
        <v>9</v>
      </c>
      <c r="I3" s="1" t="s">
        <v>10</v>
      </c>
      <c r="J3" s="1" t="s">
        <v>12</v>
      </c>
      <c r="K3" s="1" t="s">
        <v>13</v>
      </c>
      <c r="M3" s="5"/>
    </row>
    <row r="4" spans="1:16" x14ac:dyDescent="0.25">
      <c r="A4" s="1">
        <v>1</v>
      </c>
      <c r="B4" s="1">
        <v>39616</v>
      </c>
      <c r="C4" s="1">
        <v>45520</v>
      </c>
      <c r="D4" s="1">
        <v>3441</v>
      </c>
      <c r="E4" s="1">
        <v>302.47555499999999</v>
      </c>
      <c r="F4" s="1">
        <v>302.43160999999998</v>
      </c>
      <c r="G4" s="5">
        <f>(B4-$I$2)</f>
        <v>3720</v>
      </c>
      <c r="H4" s="5">
        <f>C4-$I$2</f>
        <v>9624</v>
      </c>
      <c r="I4" s="1">
        <f>ATAN(H4/G4)</f>
        <v>1.2019524878491543</v>
      </c>
      <c r="J4" s="1">
        <f>DEGREES(I4)</f>
        <v>68.866804729005906</v>
      </c>
      <c r="K4" s="1">
        <f>IF(G4&gt;0,J4+90,J4+270)</f>
        <v>158.86680472900591</v>
      </c>
      <c r="L4" s="1">
        <f>K4/360</f>
        <v>0.44129667980279419</v>
      </c>
      <c r="M4" s="5">
        <f>TRUNC(D4/4,0)</f>
        <v>860</v>
      </c>
      <c r="N4" s="1">
        <f>M4+L4</f>
        <v>860.4412966798028</v>
      </c>
      <c r="O4" s="1">
        <f>N4/1024</f>
        <v>0.84027470378886993</v>
      </c>
      <c r="P4" s="1">
        <f>O4*360</f>
        <v>302.49889336399315</v>
      </c>
    </row>
    <row r="5" spans="1:16" x14ac:dyDescent="0.25">
      <c r="A5" s="1">
        <f>A4+1</f>
        <v>2</v>
      </c>
      <c r="B5" s="1">
        <v>36880</v>
      </c>
      <c r="C5" s="1">
        <v>45488</v>
      </c>
      <c r="D5" s="1">
        <v>3441</v>
      </c>
      <c r="E5" s="1">
        <v>302.501465</v>
      </c>
      <c r="F5" s="1">
        <v>302.43160999999998</v>
      </c>
      <c r="G5" s="5">
        <f t="shared" ref="G5:G68" si="0">(B5-$I$2)</f>
        <v>984</v>
      </c>
      <c r="H5" s="5">
        <f t="shared" ref="H5:H68" si="1">C5-$I$2</f>
        <v>9592</v>
      </c>
      <c r="I5" s="1">
        <f t="shared" ref="I5:I68" si="2">ATAN(H5/G5)</f>
        <v>1.4685684460101442</v>
      </c>
      <c r="J5" s="1">
        <f t="shared" ref="J5:J68" si="3">DEGREES(I5)</f>
        <v>84.142773882467168</v>
      </c>
      <c r="K5" s="1">
        <f t="shared" ref="K5:K68" si="4">IF(G5&gt;0,J5+90,J5+270)</f>
        <v>174.14277388246717</v>
      </c>
      <c r="L5" s="1">
        <f t="shared" ref="L5:L68" si="5">K5/360</f>
        <v>0.48372992745129767</v>
      </c>
      <c r="M5" s="5">
        <f t="shared" ref="M5:M68" si="6">TRUNC(D5/4,0)</f>
        <v>860</v>
      </c>
      <c r="N5" s="1">
        <f t="shared" ref="N5:N68" si="7">M5+L5</f>
        <v>860.48372992745135</v>
      </c>
      <c r="O5" s="1">
        <f t="shared" ref="O5:O68" si="8">N5/1024</f>
        <v>0.84031614250727671</v>
      </c>
      <c r="P5" s="1">
        <f t="shared" ref="P5:P68" si="9">O5*360</f>
        <v>302.51381130261962</v>
      </c>
    </row>
    <row r="6" spans="1:16" x14ac:dyDescent="0.25">
      <c r="A6" s="1">
        <f t="shared" ref="A6:A69" si="10">A5+1</f>
        <v>3</v>
      </c>
      <c r="B6" s="1">
        <v>33840</v>
      </c>
      <c r="C6" s="1">
        <v>45152</v>
      </c>
      <c r="D6" s="1">
        <v>3441</v>
      </c>
      <c r="E6" s="1">
        <v>302.54119900000001</v>
      </c>
      <c r="F6" s="1">
        <v>302.43160999999998</v>
      </c>
      <c r="G6" s="5">
        <f t="shared" si="0"/>
        <v>-2056</v>
      </c>
      <c r="H6" s="5">
        <f t="shared" si="1"/>
        <v>9256</v>
      </c>
      <c r="I6" s="1">
        <f t="shared" si="2"/>
        <v>-1.3522188973478979</v>
      </c>
      <c r="J6" s="1">
        <f t="shared" si="3"/>
        <v>-77.476435795868454</v>
      </c>
      <c r="K6" s="1">
        <f t="shared" si="4"/>
        <v>192.52356420413156</v>
      </c>
      <c r="L6" s="1">
        <f t="shared" si="5"/>
        <v>0.53478767834480989</v>
      </c>
      <c r="M6" s="5">
        <f t="shared" si="6"/>
        <v>860</v>
      </c>
      <c r="N6" s="1">
        <f t="shared" si="7"/>
        <v>860.53478767834486</v>
      </c>
      <c r="O6" s="1">
        <f t="shared" si="8"/>
        <v>0.84036600359213365</v>
      </c>
      <c r="P6" s="1">
        <f t="shared" si="9"/>
        <v>302.53176129316813</v>
      </c>
    </row>
    <row r="7" spans="1:16" x14ac:dyDescent="0.25">
      <c r="A7" s="1">
        <f t="shared" si="10"/>
        <v>4</v>
      </c>
      <c r="B7" s="1">
        <v>31232</v>
      </c>
      <c r="C7" s="1">
        <v>44464</v>
      </c>
      <c r="D7" s="1">
        <v>3441</v>
      </c>
      <c r="E7" s="1">
        <v>302.563446</v>
      </c>
      <c r="F7" s="1">
        <v>302.43160999999998</v>
      </c>
      <c r="G7" s="5">
        <f t="shared" si="0"/>
        <v>-4664</v>
      </c>
      <c r="H7" s="5">
        <f t="shared" si="1"/>
        <v>8568</v>
      </c>
      <c r="I7" s="1">
        <f t="shared" si="2"/>
        <v>-1.0723004459330772</v>
      </c>
      <c r="J7" s="1">
        <f t="shared" si="3"/>
        <v>-61.438289921961442</v>
      </c>
      <c r="K7" s="1">
        <f t="shared" si="4"/>
        <v>208.56171007803857</v>
      </c>
      <c r="L7" s="1">
        <f t="shared" si="5"/>
        <v>0.57933808355010719</v>
      </c>
      <c r="M7" s="5">
        <f t="shared" si="6"/>
        <v>860</v>
      </c>
      <c r="N7" s="1">
        <f t="shared" si="7"/>
        <v>860.57933808355006</v>
      </c>
      <c r="O7" s="1">
        <f t="shared" si="8"/>
        <v>0.84040950984721685</v>
      </c>
      <c r="P7" s="1">
        <f t="shared" si="9"/>
        <v>302.54742354499808</v>
      </c>
    </row>
    <row r="8" spans="1:16" x14ac:dyDescent="0.25">
      <c r="A8" s="1">
        <f t="shared" si="10"/>
        <v>5</v>
      </c>
      <c r="B8" s="1">
        <v>29040</v>
      </c>
      <c r="C8" s="1">
        <v>43600</v>
      </c>
      <c r="D8" s="1">
        <v>3442</v>
      </c>
      <c r="E8" s="1">
        <v>302.563446</v>
      </c>
      <c r="F8" s="1">
        <v>302.51950099999999</v>
      </c>
      <c r="G8" s="5">
        <f t="shared" si="0"/>
        <v>-6856</v>
      </c>
      <c r="H8" s="5">
        <f t="shared" si="1"/>
        <v>7704</v>
      </c>
      <c r="I8" s="1">
        <f t="shared" si="2"/>
        <v>-0.84357420134273042</v>
      </c>
      <c r="J8" s="1">
        <f t="shared" si="3"/>
        <v>-48.333241443057595</v>
      </c>
      <c r="K8" s="1">
        <f t="shared" si="4"/>
        <v>221.6667585569424</v>
      </c>
      <c r="L8" s="1">
        <f t="shared" si="5"/>
        <v>0.61574099599150667</v>
      </c>
      <c r="M8" s="5">
        <f t="shared" si="6"/>
        <v>860</v>
      </c>
      <c r="N8" s="1">
        <f t="shared" si="7"/>
        <v>860.61574099599147</v>
      </c>
      <c r="O8" s="1">
        <f t="shared" si="8"/>
        <v>0.84044505956639792</v>
      </c>
      <c r="P8" s="1">
        <f t="shared" si="9"/>
        <v>302.56022144390323</v>
      </c>
    </row>
    <row r="9" spans="1:16" x14ac:dyDescent="0.25">
      <c r="A9" s="1">
        <f t="shared" si="10"/>
        <v>6</v>
      </c>
      <c r="B9" s="1">
        <v>27600</v>
      </c>
      <c r="C9" s="1">
        <v>42352</v>
      </c>
      <c r="D9" s="1">
        <v>3442</v>
      </c>
      <c r="E9" s="1">
        <v>302.563446</v>
      </c>
      <c r="F9" s="1">
        <v>302.51950099999999</v>
      </c>
      <c r="G9" s="5">
        <f t="shared" si="0"/>
        <v>-8296</v>
      </c>
      <c r="H9" s="5">
        <f t="shared" si="1"/>
        <v>6456</v>
      </c>
      <c r="I9" s="1">
        <f t="shared" si="2"/>
        <v>-0.66131015589547104</v>
      </c>
      <c r="J9" s="1">
        <f t="shared" si="3"/>
        <v>-37.890280881949003</v>
      </c>
      <c r="K9" s="1">
        <f t="shared" si="4"/>
        <v>232.109719118051</v>
      </c>
      <c r="L9" s="1">
        <f t="shared" si="5"/>
        <v>0.64474921977236388</v>
      </c>
      <c r="M9" s="5">
        <f t="shared" si="6"/>
        <v>860</v>
      </c>
      <c r="N9" s="1">
        <f t="shared" si="7"/>
        <v>860.64474921977239</v>
      </c>
      <c r="O9" s="1">
        <f t="shared" si="8"/>
        <v>0.84047338790993398</v>
      </c>
      <c r="P9" s="1">
        <f t="shared" si="9"/>
        <v>302.57041964757622</v>
      </c>
    </row>
    <row r="10" spans="1:16" x14ac:dyDescent="0.25">
      <c r="A10" s="1">
        <f t="shared" si="10"/>
        <v>7</v>
      </c>
      <c r="B10" s="1">
        <v>27024</v>
      </c>
      <c r="C10" s="1">
        <v>40528</v>
      </c>
      <c r="D10" s="1">
        <v>3442</v>
      </c>
      <c r="E10" s="1">
        <v>302.563446</v>
      </c>
      <c r="F10" s="1">
        <v>302.51950099999999</v>
      </c>
      <c r="G10" s="5">
        <f t="shared" si="0"/>
        <v>-8872</v>
      </c>
      <c r="H10" s="5">
        <f t="shared" si="1"/>
        <v>4632</v>
      </c>
      <c r="I10" s="1">
        <f t="shared" si="2"/>
        <v>-0.48116458722874522</v>
      </c>
      <c r="J10" s="1">
        <f t="shared" si="3"/>
        <v>-27.568700099361454</v>
      </c>
      <c r="K10" s="1">
        <f t="shared" si="4"/>
        <v>242.43129990063855</v>
      </c>
      <c r="L10" s="1">
        <f t="shared" si="5"/>
        <v>0.6734202775017738</v>
      </c>
      <c r="M10" s="5">
        <f t="shared" si="6"/>
        <v>860</v>
      </c>
      <c r="N10" s="1">
        <f t="shared" si="7"/>
        <v>860.6734202775018</v>
      </c>
      <c r="O10" s="1">
        <f t="shared" si="8"/>
        <v>0.84050138698974786</v>
      </c>
      <c r="P10" s="1">
        <f t="shared" si="9"/>
        <v>302.58049931630921</v>
      </c>
    </row>
    <row r="11" spans="1:16" x14ac:dyDescent="0.25">
      <c r="A11" s="1">
        <f t="shared" si="10"/>
        <v>8</v>
      </c>
      <c r="B11" s="1">
        <v>26720</v>
      </c>
      <c r="C11" s="1">
        <v>37696</v>
      </c>
      <c r="D11" s="1">
        <v>3442</v>
      </c>
      <c r="E11" s="1">
        <v>302.57998700000002</v>
      </c>
      <c r="F11" s="1">
        <v>302.51950099999999</v>
      </c>
      <c r="G11" s="5">
        <f t="shared" si="0"/>
        <v>-9176</v>
      </c>
      <c r="H11" s="5">
        <f t="shared" si="1"/>
        <v>1800</v>
      </c>
      <c r="I11" s="1">
        <f t="shared" si="2"/>
        <v>-0.19370430144713027</v>
      </c>
      <c r="J11" s="1">
        <f t="shared" si="3"/>
        <v>-11.098438946450409</v>
      </c>
      <c r="K11" s="1">
        <f t="shared" si="4"/>
        <v>258.90156105354959</v>
      </c>
      <c r="L11" s="1">
        <f t="shared" si="5"/>
        <v>0.71917100292652658</v>
      </c>
      <c r="M11" s="5">
        <f t="shared" si="6"/>
        <v>860</v>
      </c>
      <c r="N11" s="1">
        <f t="shared" si="7"/>
        <v>860.71917100292649</v>
      </c>
      <c r="O11" s="1">
        <f t="shared" si="8"/>
        <v>0.8405460654325454</v>
      </c>
      <c r="P11" s="1">
        <f t="shared" si="9"/>
        <v>302.59658355571634</v>
      </c>
    </row>
    <row r="12" spans="1:16" x14ac:dyDescent="0.25">
      <c r="A12" s="1">
        <f t="shared" si="10"/>
        <v>9</v>
      </c>
      <c r="B12" s="1">
        <v>27440</v>
      </c>
      <c r="C12" s="1">
        <v>34720</v>
      </c>
      <c r="D12" s="1">
        <v>3442</v>
      </c>
      <c r="E12" s="1">
        <v>302.61810300000002</v>
      </c>
      <c r="F12" s="1">
        <v>302.51950099999999</v>
      </c>
      <c r="G12" s="5">
        <f t="shared" si="0"/>
        <v>-8456</v>
      </c>
      <c r="H12" s="5">
        <f t="shared" si="1"/>
        <v>-1176</v>
      </c>
      <c r="I12" s="1">
        <f t="shared" si="2"/>
        <v>0.13818649649439782</v>
      </c>
      <c r="J12" s="1">
        <f t="shared" si="3"/>
        <v>7.9175030348283411</v>
      </c>
      <c r="K12" s="1">
        <f t="shared" si="4"/>
        <v>277.91750303482831</v>
      </c>
      <c r="L12" s="1">
        <f t="shared" si="5"/>
        <v>0.77199306398563416</v>
      </c>
      <c r="M12" s="5">
        <f t="shared" si="6"/>
        <v>860</v>
      </c>
      <c r="N12" s="1">
        <f t="shared" si="7"/>
        <v>860.77199306398563</v>
      </c>
      <c r="O12" s="1">
        <f t="shared" si="8"/>
        <v>0.84059764947654847</v>
      </c>
      <c r="P12" s="1">
        <f t="shared" si="9"/>
        <v>302.61515381155743</v>
      </c>
    </row>
    <row r="13" spans="1:16" x14ac:dyDescent="0.25">
      <c r="A13" s="1">
        <f t="shared" si="10"/>
        <v>10</v>
      </c>
      <c r="B13" s="1">
        <v>28800</v>
      </c>
      <c r="C13" s="1">
        <v>31904</v>
      </c>
      <c r="D13" s="1">
        <v>3442</v>
      </c>
      <c r="E13" s="1">
        <v>302.64779700000003</v>
      </c>
      <c r="F13" s="1">
        <v>302.51950099999999</v>
      </c>
      <c r="G13" s="5">
        <f t="shared" si="0"/>
        <v>-7096</v>
      </c>
      <c r="H13" s="5">
        <f t="shared" si="1"/>
        <v>-3992</v>
      </c>
      <c r="I13" s="1">
        <f t="shared" si="2"/>
        <v>0.51244298490523776</v>
      </c>
      <c r="J13" s="1">
        <f t="shared" si="3"/>
        <v>29.360820276156275</v>
      </c>
      <c r="K13" s="1">
        <f t="shared" si="4"/>
        <v>299.36082027615629</v>
      </c>
      <c r="L13" s="1">
        <f t="shared" si="5"/>
        <v>0.83155783410043416</v>
      </c>
      <c r="M13" s="5">
        <f t="shared" si="6"/>
        <v>860</v>
      </c>
      <c r="N13" s="1">
        <f t="shared" si="7"/>
        <v>860.83155783410041</v>
      </c>
      <c r="O13" s="1">
        <f t="shared" si="8"/>
        <v>0.84065581819736368</v>
      </c>
      <c r="P13" s="1">
        <f t="shared" si="9"/>
        <v>302.63609455105092</v>
      </c>
    </row>
    <row r="14" spans="1:16" x14ac:dyDescent="0.25">
      <c r="A14" s="1">
        <f t="shared" si="10"/>
        <v>11</v>
      </c>
      <c r="B14" s="1">
        <v>30640</v>
      </c>
      <c r="C14" s="1">
        <v>29328</v>
      </c>
      <c r="D14" s="1">
        <v>3443</v>
      </c>
      <c r="E14" s="1">
        <v>302.65133700000001</v>
      </c>
      <c r="F14" s="1">
        <v>302.60739100000001</v>
      </c>
      <c r="G14" s="5">
        <f t="shared" si="0"/>
        <v>-5256</v>
      </c>
      <c r="H14" s="5">
        <f t="shared" si="1"/>
        <v>-6568</v>
      </c>
      <c r="I14" s="1">
        <f t="shared" si="2"/>
        <v>0.89590686236836647</v>
      </c>
      <c r="J14" s="1">
        <f t="shared" si="3"/>
        <v>51.331682050515319</v>
      </c>
      <c r="K14" s="1">
        <f t="shared" si="4"/>
        <v>321.33168205051533</v>
      </c>
      <c r="L14" s="1">
        <f t="shared" si="5"/>
        <v>0.89258800569587593</v>
      </c>
      <c r="M14" s="5">
        <f t="shared" si="6"/>
        <v>860</v>
      </c>
      <c r="N14" s="1">
        <f t="shared" si="7"/>
        <v>860.89258800569587</v>
      </c>
      <c r="O14" s="1">
        <f t="shared" si="8"/>
        <v>0.84071541797431237</v>
      </c>
      <c r="P14" s="1">
        <f t="shared" si="9"/>
        <v>302.65755047075243</v>
      </c>
    </row>
    <row r="15" spans="1:16" x14ac:dyDescent="0.25">
      <c r="A15" s="1">
        <f t="shared" si="10"/>
        <v>12</v>
      </c>
      <c r="B15" s="1">
        <v>33280</v>
      </c>
      <c r="C15" s="1">
        <v>27664</v>
      </c>
      <c r="D15" s="1">
        <v>3443</v>
      </c>
      <c r="E15" s="1">
        <v>302.66738900000001</v>
      </c>
      <c r="F15" s="1">
        <v>302.60739100000001</v>
      </c>
      <c r="G15" s="5">
        <f t="shared" si="0"/>
        <v>-2616</v>
      </c>
      <c r="H15" s="5">
        <f t="shared" si="1"/>
        <v>-8232</v>
      </c>
      <c r="I15" s="1">
        <f t="shared" si="2"/>
        <v>1.2631046000339243</v>
      </c>
      <c r="J15" s="1">
        <f t="shared" si="3"/>
        <v>72.370562665503769</v>
      </c>
      <c r="K15" s="1">
        <f t="shared" si="4"/>
        <v>342.37056266550377</v>
      </c>
      <c r="L15" s="1">
        <f t="shared" si="5"/>
        <v>0.95102934073751044</v>
      </c>
      <c r="M15" s="5">
        <f t="shared" si="6"/>
        <v>860</v>
      </c>
      <c r="N15" s="1">
        <f t="shared" si="7"/>
        <v>860.95102934073748</v>
      </c>
      <c r="O15" s="1">
        <f t="shared" si="8"/>
        <v>0.84077248959056394</v>
      </c>
      <c r="P15" s="1">
        <f t="shared" si="9"/>
        <v>302.67809625260304</v>
      </c>
    </row>
    <row r="16" spans="1:16" s="6" customFormat="1" x14ac:dyDescent="0.25">
      <c r="A16" s="6">
        <f t="shared" si="10"/>
        <v>13</v>
      </c>
      <c r="B16" s="6">
        <v>36032</v>
      </c>
      <c r="C16" s="6">
        <v>26544</v>
      </c>
      <c r="D16" s="6">
        <v>3443</v>
      </c>
      <c r="E16" s="6">
        <v>302.35079999999999</v>
      </c>
      <c r="F16" s="6">
        <v>302.60739100000001</v>
      </c>
      <c r="G16" s="8">
        <f t="shared" si="0"/>
        <v>136</v>
      </c>
      <c r="H16" s="8">
        <f t="shared" si="1"/>
        <v>-9352</v>
      </c>
      <c r="I16" s="6">
        <f t="shared" si="2"/>
        <v>-1.5562550079183364</v>
      </c>
      <c r="J16" s="6">
        <f t="shared" si="3"/>
        <v>-89.166843799819191</v>
      </c>
      <c r="K16" s="6">
        <f t="shared" si="4"/>
        <v>0.83315620018080949</v>
      </c>
      <c r="L16" s="6">
        <f t="shared" si="5"/>
        <v>2.3143227782800265E-3</v>
      </c>
      <c r="M16" s="8">
        <f t="shared" si="6"/>
        <v>860</v>
      </c>
      <c r="N16" s="6">
        <f t="shared" si="7"/>
        <v>860.00231432277826</v>
      </c>
      <c r="O16" s="6">
        <f t="shared" si="8"/>
        <v>0.83984601008083815</v>
      </c>
      <c r="P16" s="6">
        <f t="shared" si="9"/>
        <v>302.34456362910174</v>
      </c>
    </row>
    <row r="17" spans="1:16" s="6" customFormat="1" x14ac:dyDescent="0.25">
      <c r="A17" s="6">
        <f t="shared" si="10"/>
        <v>14</v>
      </c>
      <c r="B17" s="6">
        <v>38720</v>
      </c>
      <c r="C17" s="6">
        <v>26096</v>
      </c>
      <c r="D17" s="6">
        <v>3443</v>
      </c>
      <c r="E17" s="6">
        <v>302.38092</v>
      </c>
      <c r="F17" s="6">
        <v>302.60739100000001</v>
      </c>
      <c r="G17" s="8">
        <f t="shared" si="0"/>
        <v>2824</v>
      </c>
      <c r="H17" s="8">
        <f t="shared" si="1"/>
        <v>-9800</v>
      </c>
      <c r="I17" s="6">
        <f t="shared" si="2"/>
        <v>-1.2902339844408104</v>
      </c>
      <c r="J17" s="6">
        <f t="shared" si="3"/>
        <v>-73.924961892806365</v>
      </c>
      <c r="K17" s="6">
        <f t="shared" si="4"/>
        <v>16.075038107193635</v>
      </c>
      <c r="L17" s="6">
        <f t="shared" si="5"/>
        <v>4.4652883631093432E-2</v>
      </c>
      <c r="M17" s="8">
        <f t="shared" si="6"/>
        <v>860</v>
      </c>
      <c r="N17" s="6">
        <f t="shared" si="7"/>
        <v>860.0446528836311</v>
      </c>
      <c r="O17" s="6">
        <f t="shared" si="8"/>
        <v>0.839887356331671</v>
      </c>
      <c r="P17" s="6">
        <f t="shared" si="9"/>
        <v>302.35944827940153</v>
      </c>
    </row>
    <row r="18" spans="1:16" x14ac:dyDescent="0.25">
      <c r="A18" s="1">
        <f t="shared" si="10"/>
        <v>15</v>
      </c>
      <c r="B18" s="1">
        <v>41152</v>
      </c>
      <c r="C18" s="1">
        <v>26560</v>
      </c>
      <c r="D18" s="1">
        <v>3444</v>
      </c>
      <c r="E18" s="1">
        <v>302.73922700000003</v>
      </c>
      <c r="F18" s="1">
        <v>302.69528200000002</v>
      </c>
      <c r="G18" s="5">
        <f t="shared" si="0"/>
        <v>5256</v>
      </c>
      <c r="H18" s="5">
        <f t="shared" si="1"/>
        <v>-9336</v>
      </c>
      <c r="I18" s="1">
        <f t="shared" si="2"/>
        <v>-1.0580407896243678</v>
      </c>
      <c r="J18" s="1">
        <f t="shared" si="3"/>
        <v>-60.621271798165296</v>
      </c>
      <c r="K18" s="1">
        <f t="shared" si="4"/>
        <v>29.378728201834704</v>
      </c>
      <c r="L18" s="1">
        <f t="shared" si="5"/>
        <v>8.1607578338429729E-2</v>
      </c>
      <c r="M18" s="5">
        <f t="shared" si="6"/>
        <v>861</v>
      </c>
      <c r="N18" s="1">
        <f t="shared" si="7"/>
        <v>861.08160757833843</v>
      </c>
      <c r="O18" s="1">
        <f t="shared" si="8"/>
        <v>0.84090000740072113</v>
      </c>
      <c r="P18" s="1">
        <f t="shared" si="9"/>
        <v>302.72400266425961</v>
      </c>
    </row>
    <row r="19" spans="1:16" x14ac:dyDescent="0.25">
      <c r="A19" s="1">
        <f t="shared" si="10"/>
        <v>16</v>
      </c>
      <c r="B19" s="1">
        <v>42720</v>
      </c>
      <c r="C19" s="1">
        <v>27472</v>
      </c>
      <c r="D19" s="1">
        <v>3444</v>
      </c>
      <c r="E19" s="1">
        <v>302.73922700000003</v>
      </c>
      <c r="F19" s="1">
        <v>302.69528200000002</v>
      </c>
      <c r="G19" s="5">
        <f t="shared" si="0"/>
        <v>6824</v>
      </c>
      <c r="H19" s="5">
        <f t="shared" si="1"/>
        <v>-8424</v>
      </c>
      <c r="I19" s="1">
        <f t="shared" si="2"/>
        <v>-0.88994735865331898</v>
      </c>
      <c r="J19" s="1">
        <f t="shared" si="3"/>
        <v>-50.990227639650563</v>
      </c>
      <c r="K19" s="1">
        <f t="shared" si="4"/>
        <v>39.009772360349437</v>
      </c>
      <c r="L19" s="1">
        <f t="shared" si="5"/>
        <v>0.10836047877874844</v>
      </c>
      <c r="M19" s="5">
        <f t="shared" si="6"/>
        <v>861</v>
      </c>
      <c r="N19" s="1">
        <f t="shared" si="7"/>
        <v>861.10836047877876</v>
      </c>
      <c r="O19" s="1">
        <f t="shared" si="8"/>
        <v>0.84092613328005739</v>
      </c>
      <c r="P19" s="1">
        <f t="shared" si="9"/>
        <v>302.73340798082069</v>
      </c>
    </row>
    <row r="20" spans="1:16" x14ac:dyDescent="0.25">
      <c r="A20" s="1">
        <f t="shared" si="10"/>
        <v>17</v>
      </c>
      <c r="B20" s="1">
        <v>43760</v>
      </c>
      <c r="C20" s="1">
        <v>29440</v>
      </c>
      <c r="D20" s="1">
        <v>3444</v>
      </c>
      <c r="E20" s="1">
        <v>302.73922700000003</v>
      </c>
      <c r="F20" s="1">
        <v>302.69528200000002</v>
      </c>
      <c r="G20" s="5">
        <f t="shared" si="0"/>
        <v>7864</v>
      </c>
      <c r="H20" s="5">
        <f t="shared" si="1"/>
        <v>-6456</v>
      </c>
      <c r="I20" s="1">
        <f t="shared" si="2"/>
        <v>-0.68738916859910315</v>
      </c>
      <c r="J20" s="1">
        <f t="shared" si="3"/>
        <v>-39.384498243735187</v>
      </c>
      <c r="K20" s="1">
        <f t="shared" si="4"/>
        <v>50.615501756264813</v>
      </c>
      <c r="L20" s="1">
        <f t="shared" si="5"/>
        <v>0.14059861598962448</v>
      </c>
      <c r="M20" s="5">
        <f t="shared" si="6"/>
        <v>861</v>
      </c>
      <c r="N20" s="1">
        <f t="shared" si="7"/>
        <v>861.14059861598957</v>
      </c>
      <c r="O20" s="1">
        <f t="shared" si="8"/>
        <v>0.84095761583592732</v>
      </c>
      <c r="P20" s="1">
        <f t="shared" si="9"/>
        <v>302.74474170093384</v>
      </c>
    </row>
    <row r="21" spans="1:16" x14ac:dyDescent="0.25">
      <c r="A21" s="1">
        <f t="shared" si="10"/>
        <v>18</v>
      </c>
      <c r="B21" s="1">
        <v>44528</v>
      </c>
      <c r="C21" s="1">
        <v>31920</v>
      </c>
      <c r="D21" s="1">
        <v>3444</v>
      </c>
      <c r="E21" s="1">
        <v>302.74288899999999</v>
      </c>
      <c r="F21" s="1">
        <v>302.69528200000002</v>
      </c>
      <c r="G21" s="5">
        <f t="shared" si="0"/>
        <v>8632</v>
      </c>
      <c r="H21" s="5">
        <f t="shared" si="1"/>
        <v>-3976</v>
      </c>
      <c r="I21" s="1">
        <f t="shared" si="2"/>
        <v>-0.43164347446708345</v>
      </c>
      <c r="J21" s="1">
        <f t="shared" si="3"/>
        <v>-24.731349341326794</v>
      </c>
      <c r="K21" s="1">
        <f t="shared" si="4"/>
        <v>65.268650658673209</v>
      </c>
      <c r="L21" s="1">
        <f t="shared" si="5"/>
        <v>0.18130180738520335</v>
      </c>
      <c r="M21" s="5">
        <f t="shared" si="6"/>
        <v>861</v>
      </c>
      <c r="N21" s="1">
        <f t="shared" si="7"/>
        <v>861.18130180738524</v>
      </c>
      <c r="O21" s="1">
        <f t="shared" si="8"/>
        <v>0.84099736504627465</v>
      </c>
      <c r="P21" s="1">
        <f t="shared" si="9"/>
        <v>302.75905141665885</v>
      </c>
    </row>
    <row r="22" spans="1:16" x14ac:dyDescent="0.25">
      <c r="A22" s="1">
        <f t="shared" si="10"/>
        <v>19</v>
      </c>
      <c r="B22" s="1">
        <v>45040</v>
      </c>
      <c r="C22" s="1">
        <v>34672</v>
      </c>
      <c r="D22" s="1">
        <v>3444</v>
      </c>
      <c r="E22" s="1">
        <v>302.77188100000001</v>
      </c>
      <c r="F22" s="1">
        <v>302.69528200000002</v>
      </c>
      <c r="G22" s="5">
        <f t="shared" si="0"/>
        <v>9144</v>
      </c>
      <c r="H22" s="5">
        <f t="shared" si="1"/>
        <v>-1224</v>
      </c>
      <c r="I22" s="1">
        <f t="shared" si="2"/>
        <v>-0.13306726200855692</v>
      </c>
      <c r="J22" s="1">
        <f t="shared" si="3"/>
        <v>-7.6241925044518339</v>
      </c>
      <c r="K22" s="1">
        <f t="shared" si="4"/>
        <v>82.375807495548173</v>
      </c>
      <c r="L22" s="1">
        <f t="shared" si="5"/>
        <v>0.22882168748763382</v>
      </c>
      <c r="M22" s="5">
        <f t="shared" si="6"/>
        <v>861</v>
      </c>
      <c r="N22" s="1">
        <f t="shared" si="7"/>
        <v>861.22882168748765</v>
      </c>
      <c r="O22" s="1">
        <f t="shared" si="8"/>
        <v>0.84104377117918716</v>
      </c>
      <c r="P22" s="1">
        <f t="shared" si="9"/>
        <v>302.77575762450738</v>
      </c>
    </row>
    <row r="23" spans="1:16" x14ac:dyDescent="0.25">
      <c r="A23" s="1">
        <f t="shared" si="10"/>
        <v>20</v>
      </c>
      <c r="B23" s="1">
        <v>45216</v>
      </c>
      <c r="C23" s="1">
        <v>37776</v>
      </c>
      <c r="D23" s="1">
        <v>3444</v>
      </c>
      <c r="E23" s="1">
        <v>302.81143200000002</v>
      </c>
      <c r="F23" s="1">
        <v>302.69528200000002</v>
      </c>
      <c r="G23" s="5">
        <f t="shared" si="0"/>
        <v>9320</v>
      </c>
      <c r="H23" s="5">
        <f t="shared" si="1"/>
        <v>1880</v>
      </c>
      <c r="I23" s="1">
        <f t="shared" si="2"/>
        <v>0.19904572336856055</v>
      </c>
      <c r="J23" s="1">
        <f t="shared" si="3"/>
        <v>11.404479879147022</v>
      </c>
      <c r="K23" s="1">
        <f t="shared" si="4"/>
        <v>101.40447987914702</v>
      </c>
      <c r="L23" s="1">
        <f t="shared" si="5"/>
        <v>0.28167911077540836</v>
      </c>
      <c r="M23" s="5">
        <f t="shared" si="6"/>
        <v>861</v>
      </c>
      <c r="N23" s="1">
        <f t="shared" si="7"/>
        <v>861.28167911077537</v>
      </c>
      <c r="O23" s="1">
        <f t="shared" si="8"/>
        <v>0.84109538975661657</v>
      </c>
      <c r="P23" s="1">
        <f t="shared" si="9"/>
        <v>302.79434031238196</v>
      </c>
    </row>
    <row r="24" spans="1:16" x14ac:dyDescent="0.25">
      <c r="A24" s="1">
        <f t="shared" si="10"/>
        <v>21</v>
      </c>
      <c r="B24" s="1">
        <v>45152</v>
      </c>
      <c r="C24" s="1">
        <v>40384</v>
      </c>
      <c r="D24" s="1">
        <v>3445</v>
      </c>
      <c r="E24" s="1">
        <v>302.82711799999998</v>
      </c>
      <c r="F24" s="1">
        <v>302.78317299999998</v>
      </c>
      <c r="G24" s="5">
        <f t="shared" si="0"/>
        <v>9256</v>
      </c>
      <c r="H24" s="5">
        <f t="shared" si="1"/>
        <v>4488</v>
      </c>
      <c r="I24" s="1">
        <f t="shared" si="2"/>
        <v>0.45147429731203537</v>
      </c>
      <c r="J24" s="1">
        <f t="shared" si="3"/>
        <v>25.867571794614154</v>
      </c>
      <c r="K24" s="1">
        <f t="shared" si="4"/>
        <v>115.86757179461415</v>
      </c>
      <c r="L24" s="1">
        <f t="shared" si="5"/>
        <v>0.32185436609615042</v>
      </c>
      <c r="M24" s="5">
        <f t="shared" si="6"/>
        <v>861</v>
      </c>
      <c r="N24" s="1">
        <f t="shared" si="7"/>
        <v>861.3218543660962</v>
      </c>
      <c r="O24" s="1">
        <f t="shared" si="8"/>
        <v>0.84113462340439082</v>
      </c>
      <c r="P24" s="1">
        <f t="shared" si="9"/>
        <v>302.80846442558072</v>
      </c>
    </row>
    <row r="25" spans="1:16" x14ac:dyDescent="0.25">
      <c r="A25" s="1">
        <f t="shared" si="10"/>
        <v>22</v>
      </c>
      <c r="B25" s="1">
        <v>44736</v>
      </c>
      <c r="C25" s="1">
        <v>42272</v>
      </c>
      <c r="D25" s="1">
        <v>3445</v>
      </c>
      <c r="E25" s="1">
        <v>302.82711799999998</v>
      </c>
      <c r="F25" s="1">
        <v>302.78317299999998</v>
      </c>
      <c r="G25" s="5">
        <f t="shared" si="0"/>
        <v>8840</v>
      </c>
      <c r="H25" s="5">
        <f t="shared" si="1"/>
        <v>6376</v>
      </c>
      <c r="I25" s="1">
        <f t="shared" si="2"/>
        <v>0.62485696191118656</v>
      </c>
      <c r="J25" s="1">
        <f t="shared" si="3"/>
        <v>35.801666716877826</v>
      </c>
      <c r="K25" s="1">
        <f t="shared" si="4"/>
        <v>125.80166671687783</v>
      </c>
      <c r="L25" s="1">
        <f t="shared" si="5"/>
        <v>0.34944907421354954</v>
      </c>
      <c r="M25" s="5">
        <f t="shared" si="6"/>
        <v>861</v>
      </c>
      <c r="N25" s="1">
        <f t="shared" si="7"/>
        <v>861.34944907421357</v>
      </c>
      <c r="O25" s="1">
        <f t="shared" si="8"/>
        <v>0.84116157136153669</v>
      </c>
      <c r="P25" s="1">
        <f t="shared" si="9"/>
        <v>302.81816569015319</v>
      </c>
    </row>
    <row r="26" spans="1:16" x14ac:dyDescent="0.25">
      <c r="A26" s="1">
        <f t="shared" si="10"/>
        <v>23</v>
      </c>
      <c r="B26" s="1">
        <v>44032</v>
      </c>
      <c r="C26" s="1">
        <v>43536</v>
      </c>
      <c r="D26" s="1">
        <v>3445</v>
      </c>
      <c r="E26" s="1">
        <v>302.82711799999998</v>
      </c>
      <c r="F26" s="1">
        <v>302.78317299999998</v>
      </c>
      <c r="G26" s="5">
        <f t="shared" si="0"/>
        <v>8136</v>
      </c>
      <c r="H26" s="5">
        <f t="shared" si="1"/>
        <v>7640</v>
      </c>
      <c r="I26" s="1">
        <f t="shared" si="2"/>
        <v>0.75396835434967002</v>
      </c>
      <c r="J26" s="1">
        <f t="shared" si="3"/>
        <v>43.199204590660216</v>
      </c>
      <c r="K26" s="1">
        <f t="shared" si="4"/>
        <v>133.1992045906602</v>
      </c>
      <c r="L26" s="1">
        <f t="shared" si="5"/>
        <v>0.36999779052961168</v>
      </c>
      <c r="M26" s="5">
        <f t="shared" si="6"/>
        <v>861</v>
      </c>
      <c r="N26" s="1">
        <f t="shared" si="7"/>
        <v>861.36999779052962</v>
      </c>
      <c r="O26" s="1">
        <f t="shared" si="8"/>
        <v>0.84118163846731409</v>
      </c>
      <c r="P26" s="1">
        <f t="shared" si="9"/>
        <v>302.82538984823304</v>
      </c>
    </row>
    <row r="27" spans="1:16" x14ac:dyDescent="0.25">
      <c r="A27" s="1">
        <f t="shared" si="10"/>
        <v>24</v>
      </c>
      <c r="B27" s="1">
        <v>43120</v>
      </c>
      <c r="C27" s="1">
        <v>44528</v>
      </c>
      <c r="D27" s="1">
        <v>3445</v>
      </c>
      <c r="E27" s="1">
        <v>302.82711799999998</v>
      </c>
      <c r="F27" s="1">
        <v>302.78317299999998</v>
      </c>
      <c r="G27" s="5">
        <f t="shared" si="0"/>
        <v>7224</v>
      </c>
      <c r="H27" s="5">
        <f t="shared" si="1"/>
        <v>8632</v>
      </c>
      <c r="I27" s="1">
        <f t="shared" si="2"/>
        <v>0.87396505156142534</v>
      </c>
      <c r="J27" s="1">
        <f t="shared" si="3"/>
        <v>50.074508896403053</v>
      </c>
      <c r="K27" s="1">
        <f t="shared" si="4"/>
        <v>140.07450889640305</v>
      </c>
      <c r="L27" s="1">
        <f t="shared" si="5"/>
        <v>0.38909585804556401</v>
      </c>
      <c r="M27" s="5">
        <f t="shared" si="6"/>
        <v>861</v>
      </c>
      <c r="N27" s="1">
        <f t="shared" si="7"/>
        <v>861.38909585804561</v>
      </c>
      <c r="O27" s="1">
        <f t="shared" si="8"/>
        <v>0.84120028892387266</v>
      </c>
      <c r="P27" s="1">
        <f t="shared" si="9"/>
        <v>302.83210401259419</v>
      </c>
    </row>
    <row r="28" spans="1:16" x14ac:dyDescent="0.25">
      <c r="A28" s="1">
        <f t="shared" si="10"/>
        <v>25</v>
      </c>
      <c r="B28" s="1">
        <v>41696</v>
      </c>
      <c r="C28" s="1">
        <v>45120</v>
      </c>
      <c r="D28" s="1">
        <v>3445</v>
      </c>
      <c r="E28" s="1">
        <v>302.82711799999998</v>
      </c>
      <c r="F28" s="1">
        <v>302.78317299999998</v>
      </c>
      <c r="G28" s="5">
        <f t="shared" si="0"/>
        <v>5800</v>
      </c>
      <c r="H28" s="5">
        <f t="shared" si="1"/>
        <v>9224</v>
      </c>
      <c r="I28" s="1">
        <f t="shared" si="2"/>
        <v>1.0094730707995319</v>
      </c>
      <c r="J28" s="1">
        <f t="shared" si="3"/>
        <v>57.838546488924116</v>
      </c>
      <c r="K28" s="1">
        <f t="shared" si="4"/>
        <v>147.83854648892412</v>
      </c>
      <c r="L28" s="1">
        <f t="shared" si="5"/>
        <v>0.41066262913590035</v>
      </c>
      <c r="M28" s="5">
        <f t="shared" si="6"/>
        <v>861</v>
      </c>
      <c r="N28" s="1">
        <f t="shared" si="7"/>
        <v>861.41066262913591</v>
      </c>
      <c r="O28" s="1">
        <f t="shared" si="8"/>
        <v>0.84122135022376554</v>
      </c>
      <c r="P28" s="1">
        <f t="shared" si="9"/>
        <v>302.83968608055557</v>
      </c>
    </row>
    <row r="29" spans="1:16" x14ac:dyDescent="0.25">
      <c r="A29" s="1">
        <f t="shared" si="10"/>
        <v>26</v>
      </c>
      <c r="B29" s="1">
        <v>39616</v>
      </c>
      <c r="C29" s="1">
        <v>45488</v>
      </c>
      <c r="D29" s="1">
        <v>3445</v>
      </c>
      <c r="E29" s="1">
        <v>302.82711799999998</v>
      </c>
      <c r="F29" s="1">
        <v>302.78317299999998</v>
      </c>
      <c r="G29" s="5">
        <f t="shared" si="0"/>
        <v>3720</v>
      </c>
      <c r="H29" s="5">
        <f t="shared" si="1"/>
        <v>9592</v>
      </c>
      <c r="I29" s="1">
        <f t="shared" si="2"/>
        <v>1.2008310754837637</v>
      </c>
      <c r="J29" s="1">
        <f t="shared" si="3"/>
        <v>68.802552533375234</v>
      </c>
      <c r="K29" s="1">
        <f t="shared" si="4"/>
        <v>158.80255253337523</v>
      </c>
      <c r="L29" s="1">
        <f t="shared" si="5"/>
        <v>0.44111820148159786</v>
      </c>
      <c r="M29" s="5">
        <f t="shared" si="6"/>
        <v>861</v>
      </c>
      <c r="N29" s="1">
        <f t="shared" si="7"/>
        <v>861.44111820148157</v>
      </c>
      <c r="O29" s="1">
        <f t="shared" si="8"/>
        <v>0.84125109199363435</v>
      </c>
      <c r="P29" s="1">
        <f t="shared" si="9"/>
        <v>302.85039311770839</v>
      </c>
    </row>
    <row r="30" spans="1:16" x14ac:dyDescent="0.25">
      <c r="A30" s="1">
        <f t="shared" si="10"/>
        <v>27</v>
      </c>
      <c r="B30" s="1">
        <v>36736</v>
      </c>
      <c r="C30" s="1">
        <v>45504</v>
      </c>
      <c r="D30" s="1">
        <v>3445</v>
      </c>
      <c r="E30" s="1">
        <v>302.854828</v>
      </c>
      <c r="F30" s="1">
        <v>302.78317299999998</v>
      </c>
      <c r="G30" s="5">
        <f t="shared" si="0"/>
        <v>840</v>
      </c>
      <c r="H30" s="5">
        <f t="shared" si="1"/>
        <v>9608</v>
      </c>
      <c r="I30" s="1">
        <f t="shared" si="2"/>
        <v>1.4835909166909427</v>
      </c>
      <c r="J30" s="1">
        <f t="shared" si="3"/>
        <v>85.003498050335935</v>
      </c>
      <c r="K30" s="1">
        <f t="shared" si="4"/>
        <v>175.00349805033593</v>
      </c>
      <c r="L30" s="1">
        <f t="shared" si="5"/>
        <v>0.48612082791759981</v>
      </c>
      <c r="M30" s="5">
        <f t="shared" si="6"/>
        <v>861</v>
      </c>
      <c r="N30" s="1">
        <f t="shared" si="7"/>
        <v>861.4861208279176</v>
      </c>
      <c r="O30" s="1">
        <f t="shared" si="8"/>
        <v>0.84129503987101328</v>
      </c>
      <c r="P30" s="1">
        <f t="shared" si="9"/>
        <v>302.86621435356477</v>
      </c>
    </row>
    <row r="31" spans="1:16" x14ac:dyDescent="0.25">
      <c r="A31" s="1">
        <f t="shared" si="10"/>
        <v>28</v>
      </c>
      <c r="B31" s="1">
        <v>33888</v>
      </c>
      <c r="C31" s="1">
        <v>45152</v>
      </c>
      <c r="D31" s="1">
        <v>3445</v>
      </c>
      <c r="E31" s="1">
        <v>302.89218099999999</v>
      </c>
      <c r="F31" s="1">
        <v>302.78317299999998</v>
      </c>
      <c r="G31" s="5">
        <f t="shared" si="0"/>
        <v>-2008</v>
      </c>
      <c r="H31" s="5">
        <f t="shared" si="1"/>
        <v>9256</v>
      </c>
      <c r="I31" s="1">
        <f t="shared" si="2"/>
        <v>-1.3571662755162335</v>
      </c>
      <c r="J31" s="1">
        <f t="shared" si="3"/>
        <v>-77.759899684569248</v>
      </c>
      <c r="K31" s="1">
        <f t="shared" si="4"/>
        <v>192.24010031543077</v>
      </c>
      <c r="L31" s="1">
        <f t="shared" si="5"/>
        <v>0.53400027865397437</v>
      </c>
      <c r="M31" s="5">
        <f t="shared" si="6"/>
        <v>861</v>
      </c>
      <c r="N31" s="1">
        <f t="shared" si="7"/>
        <v>861.53400027865393</v>
      </c>
      <c r="O31" s="1">
        <f t="shared" si="8"/>
        <v>0.84134179714712298</v>
      </c>
      <c r="P31" s="1">
        <f t="shared" si="9"/>
        <v>302.88304697296428</v>
      </c>
    </row>
    <row r="32" spans="1:16" x14ac:dyDescent="0.25">
      <c r="A32" s="1">
        <f t="shared" si="10"/>
        <v>29</v>
      </c>
      <c r="B32" s="1">
        <v>31200</v>
      </c>
      <c r="C32" s="1">
        <v>44528</v>
      </c>
      <c r="D32" s="1">
        <v>3445</v>
      </c>
      <c r="E32" s="1">
        <v>302.915009</v>
      </c>
      <c r="F32" s="1">
        <v>302.78317299999998</v>
      </c>
      <c r="G32" s="5">
        <f t="shared" si="0"/>
        <v>-4696</v>
      </c>
      <c r="H32" s="5">
        <f t="shared" si="1"/>
        <v>8632</v>
      </c>
      <c r="I32" s="1">
        <f t="shared" si="2"/>
        <v>-1.0725541462808117</v>
      </c>
      <c r="J32" s="1">
        <f t="shared" si="3"/>
        <v>-61.452825881147632</v>
      </c>
      <c r="K32" s="1">
        <f t="shared" si="4"/>
        <v>208.54717411885235</v>
      </c>
      <c r="L32" s="1">
        <f t="shared" si="5"/>
        <v>0.57929770588570095</v>
      </c>
      <c r="M32" s="5">
        <f t="shared" si="6"/>
        <v>861</v>
      </c>
      <c r="N32" s="1">
        <f t="shared" si="7"/>
        <v>861.57929770588566</v>
      </c>
      <c r="O32" s="1">
        <f t="shared" si="8"/>
        <v>0.84138603291590397</v>
      </c>
      <c r="P32" s="1">
        <f t="shared" si="9"/>
        <v>302.89897184972546</v>
      </c>
    </row>
    <row r="33" spans="1:16" x14ac:dyDescent="0.25">
      <c r="A33" s="1">
        <f t="shared" si="10"/>
        <v>30</v>
      </c>
      <c r="B33" s="1">
        <v>29008</v>
      </c>
      <c r="C33" s="1">
        <v>43632</v>
      </c>
      <c r="D33" s="1">
        <v>3446</v>
      </c>
      <c r="E33" s="1">
        <v>302.915009</v>
      </c>
      <c r="F33" s="1">
        <v>302.87106299999999</v>
      </c>
      <c r="G33" s="5">
        <f t="shared" si="0"/>
        <v>-6888</v>
      </c>
      <c r="H33" s="5">
        <f t="shared" si="1"/>
        <v>7736</v>
      </c>
      <c r="I33" s="1">
        <f t="shared" si="2"/>
        <v>-0.84332017192631537</v>
      </c>
      <c r="J33" s="1">
        <f t="shared" si="3"/>
        <v>-48.318686629624843</v>
      </c>
      <c r="K33" s="1">
        <f t="shared" si="4"/>
        <v>221.68131337037516</v>
      </c>
      <c r="L33" s="1">
        <f t="shared" si="5"/>
        <v>0.61578142602881991</v>
      </c>
      <c r="M33" s="5">
        <f t="shared" si="6"/>
        <v>861</v>
      </c>
      <c r="N33" s="1">
        <f t="shared" si="7"/>
        <v>861.61578142602878</v>
      </c>
      <c r="O33" s="1">
        <f t="shared" si="8"/>
        <v>0.84142166154885623</v>
      </c>
      <c r="P33" s="1">
        <f t="shared" si="9"/>
        <v>302.91179815758824</v>
      </c>
    </row>
    <row r="34" spans="1:16" x14ac:dyDescent="0.25">
      <c r="A34" s="1">
        <f t="shared" si="10"/>
        <v>31</v>
      </c>
      <c r="B34" s="1">
        <v>27760</v>
      </c>
      <c r="C34" s="1">
        <v>42432</v>
      </c>
      <c r="D34" s="1">
        <v>3446</v>
      </c>
      <c r="E34" s="1">
        <v>302.915009</v>
      </c>
      <c r="F34" s="1">
        <v>302.87106299999999</v>
      </c>
      <c r="G34" s="5">
        <f t="shared" si="0"/>
        <v>-8136</v>
      </c>
      <c r="H34" s="5">
        <f t="shared" si="1"/>
        <v>6536</v>
      </c>
      <c r="I34" s="1">
        <f t="shared" si="2"/>
        <v>-0.67677613634884592</v>
      </c>
      <c r="J34" s="1">
        <f t="shared" si="3"/>
        <v>-38.776416287959215</v>
      </c>
      <c r="K34" s="1">
        <f t="shared" si="4"/>
        <v>231.22358371204078</v>
      </c>
      <c r="L34" s="1">
        <f t="shared" si="5"/>
        <v>0.64228773253344662</v>
      </c>
      <c r="M34" s="5">
        <f t="shared" si="6"/>
        <v>861</v>
      </c>
      <c r="N34" s="1">
        <f t="shared" si="7"/>
        <v>861.64228773253342</v>
      </c>
      <c r="O34" s="1">
        <f t="shared" si="8"/>
        <v>0.84144754661380217</v>
      </c>
      <c r="P34" s="1">
        <f t="shared" si="9"/>
        <v>302.92111678096876</v>
      </c>
    </row>
    <row r="35" spans="1:16" x14ac:dyDescent="0.25">
      <c r="A35" s="1">
        <f t="shared" si="10"/>
        <v>32</v>
      </c>
      <c r="B35" s="1">
        <v>26832</v>
      </c>
      <c r="C35" s="1">
        <v>40480</v>
      </c>
      <c r="D35" s="1">
        <v>3446</v>
      </c>
      <c r="E35" s="1">
        <v>302.915009</v>
      </c>
      <c r="F35" s="1">
        <v>302.87106299999999</v>
      </c>
      <c r="G35" s="5">
        <f t="shared" si="0"/>
        <v>-9064</v>
      </c>
      <c r="H35" s="5">
        <f t="shared" si="1"/>
        <v>4584</v>
      </c>
      <c r="I35" s="1">
        <f t="shared" si="2"/>
        <v>-0.46822665413643044</v>
      </c>
      <c r="J35" s="1">
        <f t="shared" si="3"/>
        <v>-26.827411137549174</v>
      </c>
      <c r="K35" s="1">
        <f t="shared" si="4"/>
        <v>243.17258886245082</v>
      </c>
      <c r="L35" s="1">
        <f t="shared" si="5"/>
        <v>0.67547941350680785</v>
      </c>
      <c r="M35" s="5">
        <f t="shared" si="6"/>
        <v>861</v>
      </c>
      <c r="N35" s="1">
        <f t="shared" si="7"/>
        <v>861.67547941350676</v>
      </c>
      <c r="O35" s="1">
        <f t="shared" si="8"/>
        <v>0.8414799603647527</v>
      </c>
      <c r="P35" s="1">
        <f t="shared" si="9"/>
        <v>302.93278573131096</v>
      </c>
    </row>
    <row r="36" spans="1:16" x14ac:dyDescent="0.25">
      <c r="A36" s="1">
        <f t="shared" si="10"/>
        <v>33</v>
      </c>
      <c r="B36" s="1">
        <v>26720</v>
      </c>
      <c r="C36" s="1">
        <v>37712</v>
      </c>
      <c r="D36" s="1">
        <v>3446</v>
      </c>
      <c r="E36" s="1">
        <v>302.93139600000001</v>
      </c>
      <c r="F36" s="1">
        <v>302.87106299999999</v>
      </c>
      <c r="G36" s="5">
        <f t="shared" si="0"/>
        <v>-9176</v>
      </c>
      <c r="H36" s="5">
        <f t="shared" si="1"/>
        <v>1816</v>
      </c>
      <c r="I36" s="1">
        <f t="shared" si="2"/>
        <v>-0.19538281516765482</v>
      </c>
      <c r="J36" s="1">
        <f t="shared" si="3"/>
        <v>-11.194610698491267</v>
      </c>
      <c r="K36" s="1">
        <f t="shared" si="4"/>
        <v>258.80538930150874</v>
      </c>
      <c r="L36" s="1">
        <f t="shared" si="5"/>
        <v>0.71890385917085764</v>
      </c>
      <c r="M36" s="5">
        <f t="shared" si="6"/>
        <v>861</v>
      </c>
      <c r="N36" s="1">
        <f t="shared" si="7"/>
        <v>861.71890385917084</v>
      </c>
      <c r="O36" s="1">
        <f t="shared" si="8"/>
        <v>0.84152236704997152</v>
      </c>
      <c r="P36" s="1">
        <f t="shared" si="9"/>
        <v>302.94805213798975</v>
      </c>
    </row>
    <row r="37" spans="1:16" x14ac:dyDescent="0.25">
      <c r="A37" s="1">
        <f t="shared" si="10"/>
        <v>34</v>
      </c>
      <c r="B37" s="1">
        <v>27568</v>
      </c>
      <c r="C37" s="1">
        <v>34896</v>
      </c>
      <c r="D37" s="1">
        <v>3446</v>
      </c>
      <c r="E37" s="1">
        <v>302.96731599999998</v>
      </c>
      <c r="F37" s="1">
        <v>302.87106299999999</v>
      </c>
      <c r="G37" s="5">
        <f t="shared" si="0"/>
        <v>-8328</v>
      </c>
      <c r="H37" s="5">
        <f t="shared" si="1"/>
        <v>-1000</v>
      </c>
      <c r="I37" s="1">
        <f t="shared" si="2"/>
        <v>0.1195046835939511</v>
      </c>
      <c r="J37" s="1">
        <f t="shared" si="3"/>
        <v>6.8471140019796888</v>
      </c>
      <c r="K37" s="1">
        <f t="shared" si="4"/>
        <v>276.84711400197966</v>
      </c>
      <c r="L37" s="1">
        <f t="shared" si="5"/>
        <v>0.76901976111661019</v>
      </c>
      <c r="M37" s="5">
        <f t="shared" si="6"/>
        <v>861</v>
      </c>
      <c r="N37" s="1">
        <f t="shared" si="7"/>
        <v>861.76901976111662</v>
      </c>
      <c r="O37" s="1">
        <f t="shared" si="8"/>
        <v>0.84157130836046545</v>
      </c>
      <c r="P37" s="1">
        <f t="shared" si="9"/>
        <v>302.96567100976756</v>
      </c>
    </row>
    <row r="38" spans="1:16" x14ac:dyDescent="0.25">
      <c r="A38" s="1">
        <f t="shared" si="10"/>
        <v>35</v>
      </c>
      <c r="B38" s="1">
        <v>28672</v>
      </c>
      <c r="C38" s="1">
        <v>31808</v>
      </c>
      <c r="D38" s="1">
        <v>3446</v>
      </c>
      <c r="E38" s="1">
        <v>303.000092</v>
      </c>
      <c r="F38" s="1">
        <v>302.87106299999999</v>
      </c>
      <c r="G38" s="5">
        <f t="shared" si="0"/>
        <v>-7224</v>
      </c>
      <c r="H38" s="5">
        <f t="shared" si="1"/>
        <v>-4088</v>
      </c>
      <c r="I38" s="1">
        <f t="shared" si="2"/>
        <v>0.51496203824444819</v>
      </c>
      <c r="J38" s="1">
        <f t="shared" si="3"/>
        <v>29.505151400861372</v>
      </c>
      <c r="K38" s="1">
        <f t="shared" si="4"/>
        <v>299.50515140086139</v>
      </c>
      <c r="L38" s="1">
        <f t="shared" si="5"/>
        <v>0.8319587538912816</v>
      </c>
      <c r="M38" s="5">
        <f t="shared" si="6"/>
        <v>861</v>
      </c>
      <c r="N38" s="1">
        <f t="shared" si="7"/>
        <v>861.83195875389129</v>
      </c>
      <c r="O38" s="1">
        <f t="shared" si="8"/>
        <v>0.84163277222059696</v>
      </c>
      <c r="P38" s="1">
        <f t="shared" si="9"/>
        <v>302.98779799941491</v>
      </c>
    </row>
    <row r="39" spans="1:16" x14ac:dyDescent="0.25">
      <c r="A39" s="1">
        <f t="shared" si="10"/>
        <v>36</v>
      </c>
      <c r="B39" s="1">
        <v>30720</v>
      </c>
      <c r="C39" s="1">
        <v>29488</v>
      </c>
      <c r="D39" s="1">
        <v>3447</v>
      </c>
      <c r="E39" s="1">
        <v>303.00289900000001</v>
      </c>
      <c r="F39" s="1">
        <v>302.95895400000001</v>
      </c>
      <c r="G39" s="5">
        <f t="shared" si="0"/>
        <v>-5176</v>
      </c>
      <c r="H39" s="5">
        <f t="shared" si="1"/>
        <v>-6408</v>
      </c>
      <c r="I39" s="1">
        <f t="shared" si="2"/>
        <v>0.89135346260113246</v>
      </c>
      <c r="J39" s="1">
        <f t="shared" si="3"/>
        <v>51.070791461416952</v>
      </c>
      <c r="K39" s="1">
        <f t="shared" si="4"/>
        <v>321.07079146141695</v>
      </c>
      <c r="L39" s="1">
        <f t="shared" si="5"/>
        <v>0.89186330961504712</v>
      </c>
      <c r="M39" s="5">
        <f t="shared" si="6"/>
        <v>861</v>
      </c>
      <c r="N39" s="1">
        <f t="shared" si="7"/>
        <v>861.89186330961502</v>
      </c>
      <c r="O39" s="1">
        <f t="shared" si="8"/>
        <v>0.84169127276329592</v>
      </c>
      <c r="P39" s="1">
        <f t="shared" si="9"/>
        <v>303.00885819478651</v>
      </c>
    </row>
    <row r="40" spans="1:16" x14ac:dyDescent="0.25">
      <c r="A40" s="1">
        <f t="shared" si="10"/>
        <v>37</v>
      </c>
      <c r="B40" s="1">
        <v>33344</v>
      </c>
      <c r="C40" s="1">
        <v>27792</v>
      </c>
      <c r="D40" s="1">
        <v>3447</v>
      </c>
      <c r="E40" s="1">
        <v>303.01962300000002</v>
      </c>
      <c r="F40" s="1">
        <v>302.95895400000001</v>
      </c>
      <c r="G40" s="5">
        <f t="shared" si="0"/>
        <v>-2552</v>
      </c>
      <c r="H40" s="5">
        <f t="shared" si="1"/>
        <v>-8104</v>
      </c>
      <c r="I40" s="1">
        <f t="shared" si="2"/>
        <v>1.2657208198975236</v>
      </c>
      <c r="J40" s="1">
        <f t="shared" si="3"/>
        <v>72.520461021966298</v>
      </c>
      <c r="K40" s="1">
        <f t="shared" si="4"/>
        <v>342.5204610219663</v>
      </c>
      <c r="L40" s="1">
        <f t="shared" si="5"/>
        <v>0.95144572506101754</v>
      </c>
      <c r="M40" s="5">
        <f t="shared" si="6"/>
        <v>861</v>
      </c>
      <c r="N40" s="1">
        <f t="shared" si="7"/>
        <v>861.95144572506103</v>
      </c>
      <c r="O40" s="1">
        <f t="shared" si="8"/>
        <v>0.84174945871587992</v>
      </c>
      <c r="P40" s="1">
        <f t="shared" si="9"/>
        <v>303.02980513771678</v>
      </c>
    </row>
    <row r="41" spans="1:16" s="6" customFormat="1" x14ac:dyDescent="0.25">
      <c r="A41" s="6">
        <f t="shared" si="10"/>
        <v>38</v>
      </c>
      <c r="B41" s="6">
        <v>36000</v>
      </c>
      <c r="C41" s="6">
        <v>26544</v>
      </c>
      <c r="D41" s="6">
        <v>3447</v>
      </c>
      <c r="E41" s="6">
        <v>302.70193499999999</v>
      </c>
      <c r="F41" s="6">
        <v>302.95895400000001</v>
      </c>
      <c r="G41" s="8">
        <f t="shared" si="0"/>
        <v>104</v>
      </c>
      <c r="H41" s="8">
        <f t="shared" si="1"/>
        <v>-9352</v>
      </c>
      <c r="I41" s="6">
        <f t="shared" si="2"/>
        <v>-1.5596761692716563</v>
      </c>
      <c r="J41" s="6">
        <f t="shared" si="3"/>
        <v>-89.362861906397683</v>
      </c>
      <c r="K41" s="6">
        <f t="shared" si="4"/>
        <v>0.63713809360231721</v>
      </c>
      <c r="L41" s="6">
        <f t="shared" si="5"/>
        <v>1.7698280377842145E-3</v>
      </c>
      <c r="M41" s="8">
        <f t="shared" si="6"/>
        <v>861</v>
      </c>
      <c r="N41" s="6">
        <f t="shared" si="7"/>
        <v>861.00176982803782</v>
      </c>
      <c r="O41" s="6">
        <f t="shared" si="8"/>
        <v>0.84082204084769319</v>
      </c>
      <c r="P41" s="6">
        <f t="shared" si="9"/>
        <v>302.69593470516952</v>
      </c>
    </row>
    <row r="42" spans="1:16" s="6" customFormat="1" x14ac:dyDescent="0.25">
      <c r="A42" s="6">
        <f t="shared" si="10"/>
        <v>39</v>
      </c>
      <c r="B42" s="6">
        <v>38832</v>
      </c>
      <c r="C42" s="6">
        <v>26208</v>
      </c>
      <c r="D42" s="6">
        <v>3447</v>
      </c>
      <c r="E42" s="6">
        <v>302.73339800000002</v>
      </c>
      <c r="F42" s="6">
        <v>302.95895400000001</v>
      </c>
      <c r="G42" s="8">
        <f t="shared" si="0"/>
        <v>2936</v>
      </c>
      <c r="H42" s="8">
        <f t="shared" si="1"/>
        <v>-9688</v>
      </c>
      <c r="I42" s="6">
        <f t="shared" si="2"/>
        <v>-1.276538843250417</v>
      </c>
      <c r="J42" s="6">
        <f t="shared" si="3"/>
        <v>-73.140288102761048</v>
      </c>
      <c r="K42" s="6">
        <f t="shared" si="4"/>
        <v>16.859711897238952</v>
      </c>
      <c r="L42" s="6">
        <f t="shared" si="5"/>
        <v>4.6832533047885976E-2</v>
      </c>
      <c r="M42" s="8">
        <f t="shared" si="6"/>
        <v>861</v>
      </c>
      <c r="N42" s="6">
        <f t="shared" si="7"/>
        <v>861.0468325330479</v>
      </c>
      <c r="O42" s="6">
        <f t="shared" si="8"/>
        <v>0.84086604739555459</v>
      </c>
      <c r="P42" s="6">
        <f t="shared" si="9"/>
        <v>302.71177706239968</v>
      </c>
    </row>
    <row r="43" spans="1:16" x14ac:dyDescent="0.25">
      <c r="A43" s="1">
        <f t="shared" si="10"/>
        <v>40</v>
      </c>
      <c r="B43" s="1">
        <v>41136</v>
      </c>
      <c r="C43" s="1">
        <v>26544</v>
      </c>
      <c r="D43" s="1">
        <v>3448</v>
      </c>
      <c r="E43" s="1">
        <v>303.09079000000003</v>
      </c>
      <c r="F43" s="1">
        <v>303.04684400000002</v>
      </c>
      <c r="G43" s="5">
        <f t="shared" si="0"/>
        <v>5240</v>
      </c>
      <c r="H43" s="5">
        <f t="shared" si="1"/>
        <v>-9352</v>
      </c>
      <c r="I43" s="1">
        <f t="shared" si="2"/>
        <v>-1.0600735993608619</v>
      </c>
      <c r="J43" s="1">
        <f t="shared" si="3"/>
        <v>-60.737743216619506</v>
      </c>
      <c r="K43" s="1">
        <f t="shared" si="4"/>
        <v>29.262256783380494</v>
      </c>
      <c r="L43" s="1">
        <f t="shared" si="5"/>
        <v>8.1284046620501371E-2</v>
      </c>
      <c r="M43" s="5">
        <f t="shared" si="6"/>
        <v>862</v>
      </c>
      <c r="N43" s="1">
        <f t="shared" si="7"/>
        <v>862.08128404662045</v>
      </c>
      <c r="O43" s="1">
        <f t="shared" si="8"/>
        <v>0.84187625395177779</v>
      </c>
      <c r="P43" s="1">
        <f t="shared" si="9"/>
        <v>303.07545142264001</v>
      </c>
    </row>
    <row r="44" spans="1:16" x14ac:dyDescent="0.25">
      <c r="A44" s="1">
        <f t="shared" si="10"/>
        <v>41</v>
      </c>
      <c r="B44" s="1">
        <v>42688</v>
      </c>
      <c r="C44" s="1">
        <v>27520</v>
      </c>
      <c r="D44" s="1">
        <v>3448</v>
      </c>
      <c r="E44" s="1">
        <v>303.09079000000003</v>
      </c>
      <c r="F44" s="1">
        <v>303.04684400000002</v>
      </c>
      <c r="G44" s="5">
        <f t="shared" si="0"/>
        <v>6792</v>
      </c>
      <c r="H44" s="5">
        <f t="shared" si="1"/>
        <v>-8376</v>
      </c>
      <c r="I44" s="1">
        <f t="shared" si="2"/>
        <v>-0.88945137908499128</v>
      </c>
      <c r="J44" s="1">
        <f t="shared" si="3"/>
        <v>-50.96181010366066</v>
      </c>
      <c r="K44" s="1">
        <f t="shared" si="4"/>
        <v>39.03818989633934</v>
      </c>
      <c r="L44" s="1">
        <f t="shared" si="5"/>
        <v>0.10843941637872039</v>
      </c>
      <c r="M44" s="5">
        <f t="shared" si="6"/>
        <v>862</v>
      </c>
      <c r="N44" s="1">
        <f t="shared" si="7"/>
        <v>862.1084394163787</v>
      </c>
      <c r="O44" s="1">
        <f t="shared" si="8"/>
        <v>0.84190277286755733</v>
      </c>
      <c r="P44" s="1">
        <f t="shared" si="9"/>
        <v>303.08499823232063</v>
      </c>
    </row>
    <row r="45" spans="1:16" x14ac:dyDescent="0.25">
      <c r="A45" s="1">
        <f t="shared" si="10"/>
        <v>42</v>
      </c>
      <c r="B45" s="1">
        <v>43760</v>
      </c>
      <c r="C45" s="1">
        <v>29440</v>
      </c>
      <c r="D45" s="1">
        <v>3448</v>
      </c>
      <c r="E45" s="1">
        <v>303.09079000000003</v>
      </c>
      <c r="F45" s="1">
        <v>303.04684400000002</v>
      </c>
      <c r="G45" s="5">
        <f t="shared" si="0"/>
        <v>7864</v>
      </c>
      <c r="H45" s="5">
        <f t="shared" si="1"/>
        <v>-6456</v>
      </c>
      <c r="I45" s="1">
        <f t="shared" si="2"/>
        <v>-0.68738916859910315</v>
      </c>
      <c r="J45" s="1">
        <f t="shared" si="3"/>
        <v>-39.384498243735187</v>
      </c>
      <c r="K45" s="1">
        <f t="shared" si="4"/>
        <v>50.615501756264813</v>
      </c>
      <c r="L45" s="1">
        <f t="shared" si="5"/>
        <v>0.14059861598962448</v>
      </c>
      <c r="M45" s="5">
        <f t="shared" si="6"/>
        <v>862</v>
      </c>
      <c r="N45" s="1">
        <f t="shared" si="7"/>
        <v>862.14059861598957</v>
      </c>
      <c r="O45" s="1">
        <f t="shared" si="8"/>
        <v>0.84193417833592732</v>
      </c>
      <c r="P45" s="1">
        <f t="shared" si="9"/>
        <v>303.09630420093384</v>
      </c>
    </row>
    <row r="46" spans="1:16" x14ac:dyDescent="0.25">
      <c r="A46" s="1">
        <f t="shared" si="10"/>
        <v>43</v>
      </c>
      <c r="B46" s="1">
        <v>44528</v>
      </c>
      <c r="C46" s="1">
        <v>31776</v>
      </c>
      <c r="D46" s="1">
        <v>3448</v>
      </c>
      <c r="E46" s="1">
        <v>303.09338400000001</v>
      </c>
      <c r="F46" s="1">
        <v>303.04684400000002</v>
      </c>
      <c r="G46" s="5">
        <f t="shared" si="0"/>
        <v>8632</v>
      </c>
      <c r="H46" s="5">
        <f t="shared" si="1"/>
        <v>-4120</v>
      </c>
      <c r="I46" s="1">
        <f t="shared" si="2"/>
        <v>-0.44531819919467841</v>
      </c>
      <c r="J46" s="1">
        <f t="shared" si="3"/>
        <v>-25.514853354221167</v>
      </c>
      <c r="K46" s="1">
        <f t="shared" si="4"/>
        <v>64.485146645778826</v>
      </c>
      <c r="L46" s="1">
        <f t="shared" si="5"/>
        <v>0.17912540734938562</v>
      </c>
      <c r="M46" s="5">
        <f t="shared" si="6"/>
        <v>862</v>
      </c>
      <c r="N46" s="1">
        <f t="shared" si="7"/>
        <v>862.17912540734937</v>
      </c>
      <c r="O46" s="1">
        <f t="shared" si="8"/>
        <v>0.84197180215561462</v>
      </c>
      <c r="P46" s="1">
        <f t="shared" si="9"/>
        <v>303.10984877602124</v>
      </c>
    </row>
    <row r="47" spans="1:16" x14ac:dyDescent="0.25">
      <c r="A47" s="1">
        <f t="shared" si="10"/>
        <v>44</v>
      </c>
      <c r="B47" s="1">
        <v>45088</v>
      </c>
      <c r="C47" s="1">
        <v>34704</v>
      </c>
      <c r="D47" s="1">
        <v>3448</v>
      </c>
      <c r="E47" s="1">
        <v>303.12383999999997</v>
      </c>
      <c r="F47" s="1">
        <v>303.04684400000002</v>
      </c>
      <c r="G47" s="5">
        <f t="shared" si="0"/>
        <v>9192</v>
      </c>
      <c r="H47" s="5">
        <f t="shared" si="1"/>
        <v>-1192</v>
      </c>
      <c r="I47" s="1">
        <f t="shared" si="2"/>
        <v>-0.12895832355512171</v>
      </c>
      <c r="J47" s="1">
        <f t="shared" si="3"/>
        <v>-7.3887676727909843</v>
      </c>
      <c r="K47" s="1">
        <f t="shared" si="4"/>
        <v>82.611232327209009</v>
      </c>
      <c r="L47" s="1">
        <f t="shared" si="5"/>
        <v>0.22947564535335835</v>
      </c>
      <c r="M47" s="5">
        <f t="shared" si="6"/>
        <v>862</v>
      </c>
      <c r="N47" s="1">
        <f t="shared" si="7"/>
        <v>862.22947564535332</v>
      </c>
      <c r="O47" s="1">
        <f t="shared" si="8"/>
        <v>0.84202097230991535</v>
      </c>
      <c r="P47" s="1">
        <f t="shared" si="9"/>
        <v>303.12755003156951</v>
      </c>
    </row>
    <row r="48" spans="1:16" x14ac:dyDescent="0.25">
      <c r="A48" s="1">
        <f t="shared" si="10"/>
        <v>45</v>
      </c>
      <c r="B48" s="1">
        <v>45264</v>
      </c>
      <c r="C48" s="1">
        <v>37728</v>
      </c>
      <c r="D48" s="1">
        <v>3448</v>
      </c>
      <c r="E48" s="1">
        <v>303.16250600000001</v>
      </c>
      <c r="F48" s="1">
        <v>303.04684400000002</v>
      </c>
      <c r="G48" s="5">
        <f t="shared" si="0"/>
        <v>9368</v>
      </c>
      <c r="H48" s="5">
        <f t="shared" si="1"/>
        <v>1832</v>
      </c>
      <c r="I48" s="1">
        <f t="shared" si="2"/>
        <v>0.19312208159153127</v>
      </c>
      <c r="J48" s="1">
        <f t="shared" si="3"/>
        <v>11.065080205975869</v>
      </c>
      <c r="K48" s="1">
        <f t="shared" si="4"/>
        <v>101.06508020597587</v>
      </c>
      <c r="L48" s="1">
        <f t="shared" si="5"/>
        <v>0.28073633390548852</v>
      </c>
      <c r="M48" s="5">
        <f t="shared" si="6"/>
        <v>862</v>
      </c>
      <c r="N48" s="1">
        <f t="shared" si="7"/>
        <v>862.28073633390545</v>
      </c>
      <c r="O48" s="1">
        <f t="shared" si="8"/>
        <v>0.84207103157607954</v>
      </c>
      <c r="P48" s="1">
        <f t="shared" si="9"/>
        <v>303.14557136738864</v>
      </c>
    </row>
    <row r="49" spans="1:16" x14ac:dyDescent="0.25">
      <c r="A49" s="1">
        <f t="shared" si="10"/>
        <v>46</v>
      </c>
      <c r="B49" s="1">
        <v>45152</v>
      </c>
      <c r="C49" s="1">
        <v>40224</v>
      </c>
      <c r="D49" s="1">
        <v>3448</v>
      </c>
      <c r="E49" s="1">
        <v>303.17867999999999</v>
      </c>
      <c r="F49" s="1">
        <v>303.04684400000002</v>
      </c>
      <c r="G49" s="5">
        <f t="shared" si="0"/>
        <v>9256</v>
      </c>
      <c r="H49" s="5">
        <f t="shared" si="1"/>
        <v>4328</v>
      </c>
      <c r="I49" s="1">
        <f t="shared" si="2"/>
        <v>0.43738394710639233</v>
      </c>
      <c r="J49" s="1">
        <f t="shared" si="3"/>
        <v>25.060254195969517</v>
      </c>
      <c r="K49" s="1">
        <f t="shared" si="4"/>
        <v>115.06025419596952</v>
      </c>
      <c r="L49" s="1">
        <f t="shared" si="5"/>
        <v>0.31961181721102644</v>
      </c>
      <c r="M49" s="5">
        <f t="shared" si="6"/>
        <v>862</v>
      </c>
      <c r="N49" s="1">
        <f t="shared" si="7"/>
        <v>862.31961181721101</v>
      </c>
      <c r="O49" s="1">
        <f t="shared" si="8"/>
        <v>0.84210899591524513</v>
      </c>
      <c r="P49" s="1">
        <f t="shared" si="9"/>
        <v>303.15923852948822</v>
      </c>
    </row>
    <row r="50" spans="1:16" x14ac:dyDescent="0.25">
      <c r="A50" s="1">
        <f t="shared" si="10"/>
        <v>47</v>
      </c>
      <c r="B50" s="1">
        <v>44736</v>
      </c>
      <c r="C50" s="1">
        <v>42224</v>
      </c>
      <c r="D50" s="1">
        <v>3449</v>
      </c>
      <c r="E50" s="1">
        <v>303.17867999999999</v>
      </c>
      <c r="F50" s="1">
        <v>303.13473499999998</v>
      </c>
      <c r="G50" s="5">
        <f t="shared" si="0"/>
        <v>8840</v>
      </c>
      <c r="H50" s="5">
        <f t="shared" si="1"/>
        <v>6328</v>
      </c>
      <c r="I50" s="1">
        <f t="shared" si="2"/>
        <v>0.62127600401404837</v>
      </c>
      <c r="J50" s="1">
        <f t="shared" si="3"/>
        <v>35.596492942757763</v>
      </c>
      <c r="K50" s="1">
        <f t="shared" si="4"/>
        <v>125.59649294275776</v>
      </c>
      <c r="L50" s="1">
        <f t="shared" si="5"/>
        <v>0.34887914706321599</v>
      </c>
      <c r="M50" s="5">
        <f t="shared" si="6"/>
        <v>862</v>
      </c>
      <c r="N50" s="1">
        <f t="shared" si="7"/>
        <v>862.34887914706326</v>
      </c>
      <c r="O50" s="1">
        <f t="shared" si="8"/>
        <v>0.84213757729205396</v>
      </c>
      <c r="P50" s="1">
        <f t="shared" si="9"/>
        <v>303.16952782513943</v>
      </c>
    </row>
    <row r="51" spans="1:16" x14ac:dyDescent="0.25">
      <c r="A51" s="1">
        <f t="shared" si="10"/>
        <v>48</v>
      </c>
      <c r="B51" s="1">
        <v>44048</v>
      </c>
      <c r="C51" s="1">
        <v>43504</v>
      </c>
      <c r="D51" s="1">
        <v>3449</v>
      </c>
      <c r="E51" s="1">
        <v>303.17867999999999</v>
      </c>
      <c r="F51" s="1">
        <v>303.13473499999998</v>
      </c>
      <c r="G51" s="5">
        <f t="shared" si="0"/>
        <v>8152</v>
      </c>
      <c r="H51" s="5">
        <f t="shared" si="1"/>
        <v>7608</v>
      </c>
      <c r="I51" s="1">
        <f t="shared" si="2"/>
        <v>0.75089409614039315</v>
      </c>
      <c r="J51" s="1">
        <f t="shared" si="3"/>
        <v>43.02306257013521</v>
      </c>
      <c r="K51" s="1">
        <f t="shared" si="4"/>
        <v>133.02306257013521</v>
      </c>
      <c r="L51" s="1">
        <f t="shared" si="5"/>
        <v>0.36950850713926447</v>
      </c>
      <c r="M51" s="5">
        <f t="shared" si="6"/>
        <v>862</v>
      </c>
      <c r="N51" s="1">
        <f t="shared" si="7"/>
        <v>862.36950850713924</v>
      </c>
      <c r="O51" s="1">
        <f t="shared" si="8"/>
        <v>0.84215772315150317</v>
      </c>
      <c r="P51" s="1">
        <f t="shared" si="9"/>
        <v>303.17678033454115</v>
      </c>
    </row>
    <row r="52" spans="1:16" x14ac:dyDescent="0.25">
      <c r="A52" s="1">
        <f t="shared" si="10"/>
        <v>49</v>
      </c>
      <c r="B52" s="1">
        <v>43088</v>
      </c>
      <c r="C52" s="1">
        <v>44416</v>
      </c>
      <c r="D52" s="1">
        <v>3449</v>
      </c>
      <c r="E52" s="1">
        <v>303.17867999999999</v>
      </c>
      <c r="F52" s="1">
        <v>303.13473499999998</v>
      </c>
      <c r="G52" s="5">
        <f t="shared" si="0"/>
        <v>7192</v>
      </c>
      <c r="H52" s="5">
        <f t="shared" si="1"/>
        <v>8520</v>
      </c>
      <c r="I52" s="1">
        <f t="shared" si="2"/>
        <v>0.86971913688064628</v>
      </c>
      <c r="J52" s="1">
        <f t="shared" si="3"/>
        <v>49.831235905021771</v>
      </c>
      <c r="K52" s="1">
        <f t="shared" si="4"/>
        <v>139.83123590502177</v>
      </c>
      <c r="L52" s="1">
        <f t="shared" si="5"/>
        <v>0.38842009973617159</v>
      </c>
      <c r="M52" s="5">
        <f t="shared" si="6"/>
        <v>862</v>
      </c>
      <c r="N52" s="1">
        <f t="shared" si="7"/>
        <v>862.38842009973621</v>
      </c>
      <c r="O52" s="1">
        <f t="shared" si="8"/>
        <v>0.84217619150364864</v>
      </c>
      <c r="P52" s="1">
        <f t="shared" si="9"/>
        <v>303.18342894131354</v>
      </c>
    </row>
    <row r="53" spans="1:16" x14ac:dyDescent="0.25">
      <c r="A53" s="1">
        <f t="shared" si="10"/>
        <v>50</v>
      </c>
      <c r="B53" s="1">
        <v>41728</v>
      </c>
      <c r="C53" s="1">
        <v>45040</v>
      </c>
      <c r="D53" s="1">
        <v>3449</v>
      </c>
      <c r="E53" s="1">
        <v>303.17867999999999</v>
      </c>
      <c r="F53" s="1">
        <v>303.13473499999998</v>
      </c>
      <c r="G53" s="5">
        <f t="shared" si="0"/>
        <v>5832</v>
      </c>
      <c r="H53" s="5">
        <f t="shared" si="1"/>
        <v>9144</v>
      </c>
      <c r="I53" s="1">
        <f t="shared" si="2"/>
        <v>1.0030487796844911</v>
      </c>
      <c r="J53" s="1">
        <f t="shared" si="3"/>
        <v>57.47046172166889</v>
      </c>
      <c r="K53" s="1">
        <f t="shared" si="4"/>
        <v>147.4704617216689</v>
      </c>
      <c r="L53" s="1">
        <f t="shared" si="5"/>
        <v>0.40964017144908027</v>
      </c>
      <c r="M53" s="5">
        <f t="shared" si="6"/>
        <v>862</v>
      </c>
      <c r="N53" s="1">
        <f t="shared" si="7"/>
        <v>862.40964017144904</v>
      </c>
      <c r="O53" s="1">
        <f t="shared" si="8"/>
        <v>0.8421969142299307</v>
      </c>
      <c r="P53" s="1">
        <f t="shared" si="9"/>
        <v>303.19088912277505</v>
      </c>
    </row>
    <row r="54" spans="1:16" x14ac:dyDescent="0.25">
      <c r="A54" s="1">
        <f t="shared" si="10"/>
        <v>51</v>
      </c>
      <c r="B54" s="1">
        <v>39584</v>
      </c>
      <c r="C54" s="1">
        <v>45392</v>
      </c>
      <c r="D54" s="1">
        <v>3449</v>
      </c>
      <c r="E54" s="1">
        <v>303.17886399999998</v>
      </c>
      <c r="F54" s="1">
        <v>303.13473499999998</v>
      </c>
      <c r="G54" s="5">
        <f t="shared" si="0"/>
        <v>3688</v>
      </c>
      <c r="H54" s="5">
        <f t="shared" si="1"/>
        <v>9496</v>
      </c>
      <c r="I54" s="1">
        <f t="shared" si="2"/>
        <v>1.2003523196992449</v>
      </c>
      <c r="J54" s="1">
        <f t="shared" si="3"/>
        <v>68.775121847504835</v>
      </c>
      <c r="K54" s="1">
        <f t="shared" si="4"/>
        <v>158.77512184750483</v>
      </c>
      <c r="L54" s="1">
        <f t="shared" si="5"/>
        <v>0.44104200513195785</v>
      </c>
      <c r="M54" s="5">
        <f t="shared" si="6"/>
        <v>862</v>
      </c>
      <c r="N54" s="1">
        <f t="shared" si="7"/>
        <v>862.44104200513198</v>
      </c>
      <c r="O54" s="1">
        <f t="shared" si="8"/>
        <v>0.8422275800831367</v>
      </c>
      <c r="P54" s="1">
        <f t="shared" si="9"/>
        <v>303.20192882992922</v>
      </c>
    </row>
    <row r="55" spans="1:16" x14ac:dyDescent="0.25">
      <c r="A55" s="1">
        <f t="shared" si="10"/>
        <v>52</v>
      </c>
      <c r="B55" s="1">
        <v>36736</v>
      </c>
      <c r="C55" s="1">
        <v>45440</v>
      </c>
      <c r="D55" s="1">
        <v>3449</v>
      </c>
      <c r="E55" s="1">
        <v>303.20639</v>
      </c>
      <c r="F55" s="1">
        <v>303.13473499999998</v>
      </c>
      <c r="G55" s="5">
        <f t="shared" si="0"/>
        <v>840</v>
      </c>
      <c r="H55" s="5">
        <f t="shared" si="1"/>
        <v>9544</v>
      </c>
      <c r="I55" s="1">
        <f t="shared" si="2"/>
        <v>1.4830091259768599</v>
      </c>
      <c r="J55" s="1">
        <f t="shared" si="3"/>
        <v>84.970163897859095</v>
      </c>
      <c r="K55" s="1">
        <f t="shared" si="4"/>
        <v>174.97016389785909</v>
      </c>
      <c r="L55" s="1">
        <f t="shared" si="5"/>
        <v>0.48602823304960857</v>
      </c>
      <c r="M55" s="5">
        <f t="shared" si="6"/>
        <v>862</v>
      </c>
      <c r="N55" s="1">
        <f t="shared" si="7"/>
        <v>862.48602823304964</v>
      </c>
      <c r="O55" s="1">
        <f t="shared" si="8"/>
        <v>0.84227151194633754</v>
      </c>
      <c r="P55" s="1">
        <f t="shared" si="9"/>
        <v>303.21774430068149</v>
      </c>
    </row>
    <row r="56" spans="1:16" x14ac:dyDescent="0.25">
      <c r="A56" s="1">
        <f t="shared" si="10"/>
        <v>53</v>
      </c>
      <c r="B56" s="1">
        <v>33872</v>
      </c>
      <c r="C56" s="1">
        <v>45120</v>
      </c>
      <c r="D56" s="1">
        <v>3449</v>
      </c>
      <c r="E56" s="1">
        <v>303.24395800000002</v>
      </c>
      <c r="F56" s="1">
        <v>303.13473499999998</v>
      </c>
      <c r="G56" s="5">
        <f t="shared" si="0"/>
        <v>-2024</v>
      </c>
      <c r="H56" s="5">
        <f t="shared" si="1"/>
        <v>9224</v>
      </c>
      <c r="I56" s="1">
        <f t="shared" si="2"/>
        <v>-1.3547920810367844</v>
      </c>
      <c r="J56" s="1">
        <f t="shared" si="3"/>
        <v>-77.623868361153555</v>
      </c>
      <c r="K56" s="1">
        <f t="shared" si="4"/>
        <v>192.37613163884646</v>
      </c>
      <c r="L56" s="1">
        <f t="shared" si="5"/>
        <v>0.53437814344124013</v>
      </c>
      <c r="M56" s="5">
        <f t="shared" si="6"/>
        <v>862</v>
      </c>
      <c r="N56" s="1">
        <f t="shared" si="7"/>
        <v>862.53437814344124</v>
      </c>
      <c r="O56" s="1">
        <f t="shared" si="8"/>
        <v>0.84231872865570434</v>
      </c>
      <c r="P56" s="1">
        <f t="shared" si="9"/>
        <v>303.23474231605354</v>
      </c>
    </row>
    <row r="57" spans="1:16" x14ac:dyDescent="0.25">
      <c r="A57" s="1">
        <f t="shared" si="10"/>
        <v>54</v>
      </c>
      <c r="B57" s="1">
        <v>31008</v>
      </c>
      <c r="C57" s="1">
        <v>44528</v>
      </c>
      <c r="D57" s="1">
        <v>3449</v>
      </c>
      <c r="E57" s="1">
        <v>303.266571</v>
      </c>
      <c r="F57" s="1">
        <v>303.13473499999998</v>
      </c>
      <c r="G57" s="5">
        <f t="shared" si="0"/>
        <v>-4888</v>
      </c>
      <c r="H57" s="5">
        <f t="shared" si="1"/>
        <v>8632</v>
      </c>
      <c r="I57" s="1">
        <f t="shared" si="2"/>
        <v>-1.0555513631088533</v>
      </c>
      <c r="J57" s="1">
        <f t="shared" si="3"/>
        <v>-60.47863816541836</v>
      </c>
      <c r="K57" s="1">
        <f t="shared" si="4"/>
        <v>209.52136183458163</v>
      </c>
      <c r="L57" s="1">
        <f t="shared" si="5"/>
        <v>0.5820037828738378</v>
      </c>
      <c r="M57" s="5">
        <f t="shared" si="6"/>
        <v>862</v>
      </c>
      <c r="N57" s="1">
        <f t="shared" si="7"/>
        <v>862.58200378287381</v>
      </c>
      <c r="O57" s="1">
        <f t="shared" si="8"/>
        <v>0.84236523806921271</v>
      </c>
      <c r="P57" s="1">
        <f t="shared" si="9"/>
        <v>303.25148570491655</v>
      </c>
    </row>
    <row r="58" spans="1:16" x14ac:dyDescent="0.25">
      <c r="A58" s="1">
        <f t="shared" si="10"/>
        <v>55</v>
      </c>
      <c r="B58" s="1">
        <v>29040</v>
      </c>
      <c r="C58" s="1">
        <v>43680</v>
      </c>
      <c r="D58" s="1">
        <v>3450</v>
      </c>
      <c r="E58" s="1">
        <v>303.266571</v>
      </c>
      <c r="F58" s="1">
        <v>303.22262599999999</v>
      </c>
      <c r="G58" s="5">
        <f t="shared" si="0"/>
        <v>-6856</v>
      </c>
      <c r="H58" s="5">
        <f t="shared" si="1"/>
        <v>7784</v>
      </c>
      <c r="I58" s="1">
        <f t="shared" si="2"/>
        <v>-0.84870144724087193</v>
      </c>
      <c r="J58" s="1">
        <f t="shared" si="3"/>
        <v>-48.627010993546868</v>
      </c>
      <c r="K58" s="1">
        <f t="shared" si="4"/>
        <v>221.37298900645314</v>
      </c>
      <c r="L58" s="1">
        <f t="shared" si="5"/>
        <v>0.61492496946236985</v>
      </c>
      <c r="M58" s="5">
        <f t="shared" si="6"/>
        <v>862</v>
      </c>
      <c r="N58" s="1">
        <f t="shared" si="7"/>
        <v>862.61492496946232</v>
      </c>
      <c r="O58" s="1">
        <f t="shared" si="8"/>
        <v>0.84239738766549055</v>
      </c>
      <c r="P58" s="1">
        <f t="shared" si="9"/>
        <v>303.26305955957662</v>
      </c>
    </row>
    <row r="59" spans="1:16" x14ac:dyDescent="0.25">
      <c r="A59" s="1">
        <f t="shared" si="10"/>
        <v>56</v>
      </c>
      <c r="B59" s="1">
        <v>27520</v>
      </c>
      <c r="C59" s="1">
        <v>42528</v>
      </c>
      <c r="D59" s="1">
        <v>3450</v>
      </c>
      <c r="E59" s="1">
        <v>303.266571</v>
      </c>
      <c r="F59" s="1">
        <v>303.22262599999999</v>
      </c>
      <c r="G59" s="5">
        <f t="shared" si="0"/>
        <v>-8376</v>
      </c>
      <c r="H59" s="5">
        <f t="shared" si="1"/>
        <v>6632</v>
      </c>
      <c r="I59" s="1">
        <f t="shared" si="2"/>
        <v>-0.66971233299028554</v>
      </c>
      <c r="J59" s="1">
        <f t="shared" si="3"/>
        <v>-38.371690168203372</v>
      </c>
      <c r="K59" s="1">
        <f t="shared" si="4"/>
        <v>231.62830983179663</v>
      </c>
      <c r="L59" s="1">
        <f t="shared" si="5"/>
        <v>0.64341197175499065</v>
      </c>
      <c r="M59" s="5">
        <f t="shared" si="6"/>
        <v>862</v>
      </c>
      <c r="N59" s="1">
        <f t="shared" si="7"/>
        <v>862.64341197175497</v>
      </c>
      <c r="O59" s="1">
        <f t="shared" si="8"/>
        <v>0.84242520700366696</v>
      </c>
      <c r="P59" s="1">
        <f t="shared" si="9"/>
        <v>303.2730745213201</v>
      </c>
    </row>
    <row r="60" spans="1:16" x14ac:dyDescent="0.25">
      <c r="A60" s="1">
        <f t="shared" si="10"/>
        <v>57</v>
      </c>
      <c r="B60" s="1">
        <v>26640</v>
      </c>
      <c r="C60" s="1">
        <v>40560</v>
      </c>
      <c r="D60" s="1">
        <v>3450</v>
      </c>
      <c r="E60" s="1">
        <v>303.266571</v>
      </c>
      <c r="F60" s="1">
        <v>303.22262599999999</v>
      </c>
      <c r="G60" s="5">
        <f t="shared" si="0"/>
        <v>-9256</v>
      </c>
      <c r="H60" s="5">
        <f t="shared" si="1"/>
        <v>4664</v>
      </c>
      <c r="I60" s="1">
        <f t="shared" si="2"/>
        <v>-0.46675426107057488</v>
      </c>
      <c r="J60" s="1">
        <f t="shared" si="3"/>
        <v>-26.743049229091323</v>
      </c>
      <c r="K60" s="1">
        <f t="shared" si="4"/>
        <v>243.25695077090867</v>
      </c>
      <c r="L60" s="1">
        <f t="shared" si="5"/>
        <v>0.67571375214141294</v>
      </c>
      <c r="M60" s="5">
        <f t="shared" si="6"/>
        <v>862</v>
      </c>
      <c r="N60" s="1">
        <f t="shared" si="7"/>
        <v>862.67571375214141</v>
      </c>
      <c r="O60" s="1">
        <f t="shared" si="8"/>
        <v>0.84245675171107559</v>
      </c>
      <c r="P60" s="1">
        <f t="shared" si="9"/>
        <v>303.28443061598722</v>
      </c>
    </row>
    <row r="61" spans="1:16" x14ac:dyDescent="0.25">
      <c r="A61" s="1">
        <f t="shared" si="10"/>
        <v>58</v>
      </c>
      <c r="B61" s="1">
        <v>26752</v>
      </c>
      <c r="C61" s="1">
        <v>37984</v>
      </c>
      <c r="D61" s="1">
        <v>3450</v>
      </c>
      <c r="E61" s="1">
        <v>303.28015099999999</v>
      </c>
      <c r="F61" s="1">
        <v>303.22262599999999</v>
      </c>
      <c r="G61" s="5">
        <f t="shared" si="0"/>
        <v>-9144</v>
      </c>
      <c r="H61" s="5">
        <f t="shared" si="1"/>
        <v>2088</v>
      </c>
      <c r="I61" s="1">
        <f t="shared" si="2"/>
        <v>-0.22449735614507643</v>
      </c>
      <c r="J61" s="1">
        <f t="shared" si="3"/>
        <v>-12.862751018958216</v>
      </c>
      <c r="K61" s="1">
        <f t="shared" si="4"/>
        <v>257.13724898104181</v>
      </c>
      <c r="L61" s="1">
        <f t="shared" si="5"/>
        <v>0.71427013605844947</v>
      </c>
      <c r="M61" s="5">
        <f t="shared" si="6"/>
        <v>862</v>
      </c>
      <c r="N61" s="1">
        <f t="shared" si="7"/>
        <v>862.71427013605842</v>
      </c>
      <c r="O61" s="1">
        <f t="shared" si="8"/>
        <v>0.84249440442974455</v>
      </c>
      <c r="P61" s="1">
        <f t="shared" si="9"/>
        <v>303.29798559470805</v>
      </c>
    </row>
    <row r="62" spans="1:16" x14ac:dyDescent="0.25">
      <c r="A62" s="1">
        <f t="shared" si="10"/>
        <v>59</v>
      </c>
      <c r="B62" s="1">
        <v>27280</v>
      </c>
      <c r="C62" s="1">
        <v>34816</v>
      </c>
      <c r="D62" s="1">
        <v>3450</v>
      </c>
      <c r="E62" s="1">
        <v>303.31994600000002</v>
      </c>
      <c r="F62" s="1">
        <v>303.22262599999999</v>
      </c>
      <c r="G62" s="5">
        <f t="shared" si="0"/>
        <v>-8616</v>
      </c>
      <c r="H62" s="5">
        <f t="shared" si="1"/>
        <v>-1080</v>
      </c>
      <c r="I62" s="1">
        <f t="shared" si="2"/>
        <v>0.12469781249699292</v>
      </c>
      <c r="J62" s="1">
        <f t="shared" si="3"/>
        <v>7.1446583705913884</v>
      </c>
      <c r="K62" s="1">
        <f t="shared" si="4"/>
        <v>277.1446583705914</v>
      </c>
      <c r="L62" s="1">
        <f t="shared" si="5"/>
        <v>0.76984627325164279</v>
      </c>
      <c r="M62" s="5">
        <f t="shared" si="6"/>
        <v>862</v>
      </c>
      <c r="N62" s="1">
        <f t="shared" si="7"/>
        <v>862.76984627325169</v>
      </c>
      <c r="O62" s="1">
        <f t="shared" si="8"/>
        <v>0.84254867800122235</v>
      </c>
      <c r="P62" s="1">
        <f t="shared" si="9"/>
        <v>303.31752408044002</v>
      </c>
    </row>
    <row r="63" spans="1:16" x14ac:dyDescent="0.25">
      <c r="A63" s="1">
        <f t="shared" si="10"/>
        <v>60</v>
      </c>
      <c r="B63" s="1">
        <v>28672</v>
      </c>
      <c r="C63" s="1">
        <v>31936</v>
      </c>
      <c r="D63" s="1">
        <v>3450</v>
      </c>
      <c r="E63" s="1">
        <v>303.35067700000002</v>
      </c>
      <c r="F63" s="1">
        <v>303.22262599999999</v>
      </c>
      <c r="G63" s="5">
        <f t="shared" si="0"/>
        <v>-7224</v>
      </c>
      <c r="H63" s="5">
        <f t="shared" si="1"/>
        <v>-3960</v>
      </c>
      <c r="I63" s="1">
        <f t="shared" si="2"/>
        <v>0.50143925524532562</v>
      </c>
      <c r="J63" s="1">
        <f t="shared" si="3"/>
        <v>28.730353007740387</v>
      </c>
      <c r="K63" s="1">
        <f t="shared" si="4"/>
        <v>298.7303530077404</v>
      </c>
      <c r="L63" s="1">
        <f t="shared" si="5"/>
        <v>0.82980653613261224</v>
      </c>
      <c r="M63" s="5">
        <f t="shared" si="6"/>
        <v>862</v>
      </c>
      <c r="N63" s="1">
        <f t="shared" si="7"/>
        <v>862.82980653613265</v>
      </c>
      <c r="O63" s="1">
        <f t="shared" si="8"/>
        <v>0.84260723294544204</v>
      </c>
      <c r="P63" s="1">
        <f t="shared" si="9"/>
        <v>303.33860386035911</v>
      </c>
    </row>
    <row r="64" spans="1:16" x14ac:dyDescent="0.25">
      <c r="A64" s="1">
        <f t="shared" si="10"/>
        <v>61</v>
      </c>
      <c r="B64" s="1">
        <v>30736</v>
      </c>
      <c r="C64" s="1">
        <v>29552</v>
      </c>
      <c r="D64" s="1">
        <v>3451</v>
      </c>
      <c r="E64" s="1">
        <v>303.35446200000001</v>
      </c>
      <c r="F64" s="1">
        <v>303.31051600000001</v>
      </c>
      <c r="G64" s="5">
        <f t="shared" si="0"/>
        <v>-5160</v>
      </c>
      <c r="H64" s="5">
        <f t="shared" si="1"/>
        <v>-6344</v>
      </c>
      <c r="I64" s="1">
        <f t="shared" si="2"/>
        <v>0.88795777699769274</v>
      </c>
      <c r="J64" s="1">
        <f t="shared" si="3"/>
        <v>50.876233007786524</v>
      </c>
      <c r="K64" s="1">
        <f t="shared" si="4"/>
        <v>320.87623300778654</v>
      </c>
      <c r="L64" s="1">
        <f t="shared" si="5"/>
        <v>0.89132286946607375</v>
      </c>
      <c r="M64" s="5">
        <f t="shared" si="6"/>
        <v>862</v>
      </c>
      <c r="N64" s="1">
        <f t="shared" si="7"/>
        <v>862.89132286946608</v>
      </c>
      <c r="O64" s="1">
        <f t="shared" si="8"/>
        <v>0.84266730748971297</v>
      </c>
      <c r="P64" s="1">
        <f t="shared" si="9"/>
        <v>303.3602306962967</v>
      </c>
    </row>
    <row r="65" spans="1:16" x14ac:dyDescent="0.25">
      <c r="A65" s="1">
        <f t="shared" si="10"/>
        <v>62</v>
      </c>
      <c r="B65" s="1">
        <v>33152</v>
      </c>
      <c r="C65" s="1">
        <v>27664</v>
      </c>
      <c r="D65" s="1">
        <v>3451</v>
      </c>
      <c r="E65" s="1">
        <v>303.36917099999999</v>
      </c>
      <c r="F65" s="1">
        <v>303.31051600000001</v>
      </c>
      <c r="G65" s="5">
        <f t="shared" si="0"/>
        <v>-2744</v>
      </c>
      <c r="H65" s="5">
        <f t="shared" si="1"/>
        <v>-8232</v>
      </c>
      <c r="I65" s="1">
        <f t="shared" si="2"/>
        <v>1.2490457723982544</v>
      </c>
      <c r="J65" s="1">
        <f t="shared" si="3"/>
        <v>71.56505117707799</v>
      </c>
      <c r="K65" s="1">
        <f t="shared" si="4"/>
        <v>341.56505117707798</v>
      </c>
      <c r="L65" s="1">
        <f t="shared" si="5"/>
        <v>0.94879180882521663</v>
      </c>
      <c r="M65" s="5">
        <f t="shared" si="6"/>
        <v>862</v>
      </c>
      <c r="N65" s="1">
        <f t="shared" si="7"/>
        <v>862.94879180882526</v>
      </c>
      <c r="O65" s="1">
        <f t="shared" si="8"/>
        <v>0.84272342950080592</v>
      </c>
      <c r="P65" s="1">
        <f t="shared" si="9"/>
        <v>303.38043462029015</v>
      </c>
    </row>
    <row r="66" spans="1:16" x14ac:dyDescent="0.25">
      <c r="A66" s="1">
        <f t="shared" si="10"/>
        <v>63</v>
      </c>
      <c r="B66" s="1">
        <v>36128</v>
      </c>
      <c r="C66" s="1">
        <v>26688</v>
      </c>
      <c r="D66" s="1">
        <v>3451</v>
      </c>
      <c r="E66" s="1">
        <v>303.055206</v>
      </c>
      <c r="F66" s="1">
        <v>303.31051600000001</v>
      </c>
      <c r="G66" s="5">
        <f t="shared" si="0"/>
        <v>232</v>
      </c>
      <c r="H66" s="5">
        <f t="shared" si="1"/>
        <v>-9208</v>
      </c>
      <c r="I66" s="1">
        <f t="shared" si="2"/>
        <v>-1.5456061740432516</v>
      </c>
      <c r="J66" s="1">
        <f t="shared" si="3"/>
        <v>-88.556710562040891</v>
      </c>
      <c r="K66" s="1">
        <f t="shared" si="4"/>
        <v>1.443289437959109</v>
      </c>
      <c r="L66" s="1">
        <f t="shared" si="5"/>
        <v>4.0091373276641921E-3</v>
      </c>
      <c r="M66" s="5">
        <f t="shared" si="6"/>
        <v>862</v>
      </c>
      <c r="N66" s="1">
        <f t="shared" si="7"/>
        <v>862.00400913732767</v>
      </c>
      <c r="O66" s="1">
        <f t="shared" si="8"/>
        <v>0.84180079017317155</v>
      </c>
      <c r="P66" s="1">
        <f t="shared" si="9"/>
        <v>303.04828446234177</v>
      </c>
    </row>
    <row r="67" spans="1:16" x14ac:dyDescent="0.25">
      <c r="A67" s="1">
        <f t="shared" si="10"/>
        <v>64</v>
      </c>
      <c r="B67" s="1">
        <v>38880</v>
      </c>
      <c r="C67" s="1">
        <v>26288</v>
      </c>
      <c r="D67" s="1">
        <v>3451</v>
      </c>
      <c r="E67" s="1">
        <v>303.08535799999999</v>
      </c>
      <c r="F67" s="1">
        <v>303.31051600000001</v>
      </c>
      <c r="G67" s="5">
        <f t="shared" si="0"/>
        <v>2984</v>
      </c>
      <c r="H67" s="5">
        <f t="shared" si="1"/>
        <v>-9608</v>
      </c>
      <c r="I67" s="1">
        <f t="shared" si="2"/>
        <v>-1.2696665915733456</v>
      </c>
      <c r="J67" s="1">
        <f t="shared" si="3"/>
        <v>-72.746537085913161</v>
      </c>
      <c r="K67" s="1">
        <f t="shared" si="4"/>
        <v>17.253462914086839</v>
      </c>
      <c r="L67" s="1">
        <f t="shared" si="5"/>
        <v>4.7926285872463441E-2</v>
      </c>
      <c r="M67" s="5">
        <f t="shared" si="6"/>
        <v>862</v>
      </c>
      <c r="N67" s="1">
        <f t="shared" si="7"/>
        <v>862.04792628587245</v>
      </c>
      <c r="O67" s="1">
        <f t="shared" si="8"/>
        <v>0.84184367801354731</v>
      </c>
      <c r="P67" s="1">
        <f t="shared" si="9"/>
        <v>303.06372408487704</v>
      </c>
    </row>
    <row r="68" spans="1:16" x14ac:dyDescent="0.25">
      <c r="A68" s="1">
        <f t="shared" si="10"/>
        <v>65</v>
      </c>
      <c r="B68" s="1">
        <v>41072</v>
      </c>
      <c r="C68" s="1">
        <v>26512</v>
      </c>
      <c r="D68" s="1">
        <v>3452</v>
      </c>
      <c r="E68" s="1">
        <v>303.44235200000003</v>
      </c>
      <c r="F68" s="1">
        <v>303.39840700000002</v>
      </c>
      <c r="G68" s="5">
        <f t="shared" si="0"/>
        <v>5176</v>
      </c>
      <c r="H68" s="5">
        <f t="shared" si="1"/>
        <v>-9384</v>
      </c>
      <c r="I68" s="1">
        <f t="shared" si="2"/>
        <v>-1.0667430566087373</v>
      </c>
      <c r="J68" s="1">
        <f t="shared" si="3"/>
        <v>-61.119874968565703</v>
      </c>
      <c r="K68" s="1">
        <f t="shared" si="4"/>
        <v>28.880125031434297</v>
      </c>
      <c r="L68" s="1">
        <f t="shared" si="5"/>
        <v>8.0222569531761934E-2</v>
      </c>
      <c r="M68" s="5">
        <f t="shared" si="6"/>
        <v>863</v>
      </c>
      <c r="N68" s="1">
        <f t="shared" si="7"/>
        <v>863.08022256953177</v>
      </c>
      <c r="O68" s="1">
        <f t="shared" si="8"/>
        <v>0.84285177985305837</v>
      </c>
      <c r="P68" s="1">
        <f t="shared" si="9"/>
        <v>303.42664074710103</v>
      </c>
    </row>
    <row r="69" spans="1:16" x14ac:dyDescent="0.25">
      <c r="A69" s="1">
        <f t="shared" si="10"/>
        <v>66</v>
      </c>
      <c r="B69" s="1">
        <v>42640</v>
      </c>
      <c r="C69" s="1">
        <v>27648</v>
      </c>
      <c r="D69" s="1">
        <v>3452</v>
      </c>
      <c r="E69" s="1">
        <v>303.44235200000003</v>
      </c>
      <c r="F69" s="1">
        <v>303.39840700000002</v>
      </c>
      <c r="G69" s="5">
        <f t="shared" ref="G69:G132" si="11">(B69-$I$2)</f>
        <v>6744</v>
      </c>
      <c r="H69" s="5">
        <f t="shared" ref="H69:H132" si="12">C69-$I$2</f>
        <v>-8248</v>
      </c>
      <c r="I69" s="1">
        <f t="shared" ref="I69:I132" si="13">ATAN(H69/G69)</f>
        <v>-0.88538380657959903</v>
      </c>
      <c r="J69" s="1">
        <f t="shared" ref="J69:J132" si="14">DEGREES(I69)</f>
        <v>-50.728755366238232</v>
      </c>
      <c r="K69" s="1">
        <f t="shared" ref="K69:K132" si="15">IF(G69&gt;0,J69+90,J69+270)</f>
        <v>39.271244633761768</v>
      </c>
      <c r="L69" s="1">
        <f t="shared" ref="L69:L132" si="16">K69/360</f>
        <v>0.10908679064933824</v>
      </c>
      <c r="M69" s="5">
        <f t="shared" ref="M69:M132" si="17">TRUNC(D69/4,0)</f>
        <v>863</v>
      </c>
      <c r="N69" s="1">
        <f t="shared" ref="N69:N132" si="18">M69+L69</f>
        <v>863.10908679064937</v>
      </c>
      <c r="O69" s="1">
        <f t="shared" ref="O69:O132" si="19">N69/1024</f>
        <v>0.84287996756899353</v>
      </c>
      <c r="P69" s="1">
        <f t="shared" ref="P69:P132" si="20">O69*360</f>
        <v>303.43678832483766</v>
      </c>
    </row>
    <row r="70" spans="1:16" x14ac:dyDescent="0.25">
      <c r="A70" s="1">
        <f t="shared" ref="A70:A133" si="21">A69+1</f>
        <v>67</v>
      </c>
      <c r="B70" s="1">
        <v>43712</v>
      </c>
      <c r="C70" s="1">
        <v>29344</v>
      </c>
      <c r="D70" s="1">
        <v>3452</v>
      </c>
      <c r="E70" s="1">
        <v>303.44235200000003</v>
      </c>
      <c r="F70" s="1">
        <v>303.39840700000002</v>
      </c>
      <c r="G70" s="5">
        <f t="shared" si="11"/>
        <v>7816</v>
      </c>
      <c r="H70" s="5">
        <f t="shared" si="12"/>
        <v>-6552</v>
      </c>
      <c r="I70" s="1">
        <f t="shared" si="13"/>
        <v>-0.69765079181386336</v>
      </c>
      <c r="J70" s="1">
        <f t="shared" si="14"/>
        <v>-39.97244594489441</v>
      </c>
      <c r="K70" s="1">
        <f t="shared" si="15"/>
        <v>50.02755405510559</v>
      </c>
      <c r="L70" s="1">
        <f t="shared" si="16"/>
        <v>0.13896542793084887</v>
      </c>
      <c r="M70" s="5">
        <f t="shared" si="17"/>
        <v>863</v>
      </c>
      <c r="N70" s="1">
        <f t="shared" si="18"/>
        <v>863.13896542793088</v>
      </c>
      <c r="O70" s="1">
        <f t="shared" si="19"/>
        <v>0.84290914592571375</v>
      </c>
      <c r="P70" s="1">
        <f t="shared" si="20"/>
        <v>303.44729253325693</v>
      </c>
    </row>
    <row r="71" spans="1:16" x14ac:dyDescent="0.25">
      <c r="A71" s="1">
        <f t="shared" si="21"/>
        <v>68</v>
      </c>
      <c r="B71" s="1">
        <v>44464</v>
      </c>
      <c r="C71" s="1">
        <v>31760</v>
      </c>
      <c r="D71" s="1">
        <v>3452</v>
      </c>
      <c r="E71" s="1">
        <v>303.44482399999998</v>
      </c>
      <c r="F71" s="1">
        <v>303.39840700000002</v>
      </c>
      <c r="G71" s="5">
        <f t="shared" si="11"/>
        <v>8568</v>
      </c>
      <c r="H71" s="5">
        <f t="shared" si="12"/>
        <v>-4136</v>
      </c>
      <c r="I71" s="1">
        <f t="shared" si="13"/>
        <v>-0.44973350136396723</v>
      </c>
      <c r="J71" s="1">
        <f t="shared" si="14"/>
        <v>-25.767831533796375</v>
      </c>
      <c r="K71" s="1">
        <f t="shared" si="15"/>
        <v>64.232168466203632</v>
      </c>
      <c r="L71" s="1">
        <f t="shared" si="16"/>
        <v>0.17842269018389897</v>
      </c>
      <c r="M71" s="5">
        <f t="shared" si="17"/>
        <v>863</v>
      </c>
      <c r="N71" s="1">
        <f t="shared" si="18"/>
        <v>863.17842269018388</v>
      </c>
      <c r="O71" s="1">
        <f t="shared" si="19"/>
        <v>0.84294767840838269</v>
      </c>
      <c r="P71" s="1">
        <f t="shared" si="20"/>
        <v>303.46116422701778</v>
      </c>
    </row>
    <row r="72" spans="1:16" x14ac:dyDescent="0.25">
      <c r="A72" s="1">
        <f t="shared" si="21"/>
        <v>69</v>
      </c>
      <c r="B72" s="1">
        <v>45056</v>
      </c>
      <c r="C72" s="1">
        <v>34800</v>
      </c>
      <c r="D72" s="1">
        <v>3452</v>
      </c>
      <c r="E72" s="1">
        <v>303.47668499999997</v>
      </c>
      <c r="F72" s="1">
        <v>303.39840700000002</v>
      </c>
      <c r="G72" s="5">
        <f t="shared" si="11"/>
        <v>9160</v>
      </c>
      <c r="H72" s="5">
        <f t="shared" si="12"/>
        <v>-1096</v>
      </c>
      <c r="I72" s="1">
        <f t="shared" si="13"/>
        <v>-0.11908452597685103</v>
      </c>
      <c r="J72" s="1">
        <f t="shared" si="14"/>
        <v>-6.8230407437895808</v>
      </c>
      <c r="K72" s="1">
        <f t="shared" si="15"/>
        <v>83.176959256210424</v>
      </c>
      <c r="L72" s="1">
        <f t="shared" si="16"/>
        <v>0.23104710904502895</v>
      </c>
      <c r="M72" s="5">
        <f t="shared" si="17"/>
        <v>863</v>
      </c>
      <c r="N72" s="1">
        <f t="shared" si="18"/>
        <v>863.23104710904499</v>
      </c>
      <c r="O72" s="1">
        <f t="shared" si="19"/>
        <v>0.84299906944242675</v>
      </c>
      <c r="P72" s="1">
        <f t="shared" si="20"/>
        <v>303.47966499927361</v>
      </c>
    </row>
    <row r="73" spans="1:16" x14ac:dyDescent="0.25">
      <c r="A73" s="1">
        <f t="shared" si="21"/>
        <v>70</v>
      </c>
      <c r="B73" s="1">
        <v>45232</v>
      </c>
      <c r="C73" s="1">
        <v>37472</v>
      </c>
      <c r="D73" s="1">
        <v>3452</v>
      </c>
      <c r="E73" s="1">
        <v>303.51129200000003</v>
      </c>
      <c r="F73" s="1">
        <v>303.39840700000002</v>
      </c>
      <c r="G73" s="5">
        <f t="shared" si="11"/>
        <v>9336</v>
      </c>
      <c r="H73" s="5">
        <f t="shared" si="12"/>
        <v>1576</v>
      </c>
      <c r="I73" s="1">
        <f t="shared" si="13"/>
        <v>0.16723229712467522</v>
      </c>
      <c r="J73" s="1">
        <f t="shared" si="14"/>
        <v>9.5817048235216618</v>
      </c>
      <c r="K73" s="1">
        <f t="shared" si="15"/>
        <v>99.581704823521662</v>
      </c>
      <c r="L73" s="1">
        <f t="shared" si="16"/>
        <v>0.27661584673200462</v>
      </c>
      <c r="M73" s="5">
        <f t="shared" si="17"/>
        <v>863</v>
      </c>
      <c r="N73" s="1">
        <f t="shared" si="18"/>
        <v>863.27661584673206</v>
      </c>
      <c r="O73" s="1">
        <f t="shared" si="19"/>
        <v>0.84304357016282427</v>
      </c>
      <c r="P73" s="1">
        <f t="shared" si="20"/>
        <v>303.49568525861673</v>
      </c>
    </row>
    <row r="74" spans="1:16" x14ac:dyDescent="0.25">
      <c r="A74" s="1">
        <f t="shared" si="21"/>
        <v>71</v>
      </c>
      <c r="B74" s="1">
        <v>45136</v>
      </c>
      <c r="C74" s="1">
        <v>40240</v>
      </c>
      <c r="D74" s="1">
        <v>3453</v>
      </c>
      <c r="E74" s="1">
        <v>303.53024299999998</v>
      </c>
      <c r="F74" s="1">
        <v>303.48629799999998</v>
      </c>
      <c r="G74" s="5">
        <f t="shared" si="11"/>
        <v>9240</v>
      </c>
      <c r="H74" s="5">
        <f t="shared" si="12"/>
        <v>4344</v>
      </c>
      <c r="I74" s="1">
        <f t="shared" si="13"/>
        <v>0.43946725442099971</v>
      </c>
      <c r="J74" s="1">
        <f t="shared" si="14"/>
        <v>25.179618912525253</v>
      </c>
      <c r="K74" s="1">
        <f t="shared" si="15"/>
        <v>115.17961891252526</v>
      </c>
      <c r="L74" s="1">
        <f t="shared" si="16"/>
        <v>0.31994338586812571</v>
      </c>
      <c r="M74" s="5">
        <f t="shared" si="17"/>
        <v>863</v>
      </c>
      <c r="N74" s="1">
        <f t="shared" si="18"/>
        <v>863.3199433858681</v>
      </c>
      <c r="O74" s="1">
        <f t="shared" si="19"/>
        <v>0.84308588221276182</v>
      </c>
      <c r="P74" s="1">
        <f t="shared" si="20"/>
        <v>303.51091759659425</v>
      </c>
    </row>
    <row r="75" spans="1:16" x14ac:dyDescent="0.25">
      <c r="A75" s="1">
        <f t="shared" si="21"/>
        <v>72</v>
      </c>
      <c r="B75" s="1">
        <v>44768</v>
      </c>
      <c r="C75" s="1">
        <v>42224</v>
      </c>
      <c r="D75" s="1">
        <v>3453</v>
      </c>
      <c r="E75" s="1">
        <v>303.53024299999998</v>
      </c>
      <c r="F75" s="1">
        <v>303.48629799999998</v>
      </c>
      <c r="G75" s="5">
        <f t="shared" si="11"/>
        <v>8872</v>
      </c>
      <c r="H75" s="5">
        <f t="shared" si="12"/>
        <v>6328</v>
      </c>
      <c r="I75" s="1">
        <f t="shared" si="13"/>
        <v>0.61956677572876062</v>
      </c>
      <c r="J75" s="1">
        <f t="shared" si="14"/>
        <v>35.498561375786394</v>
      </c>
      <c r="K75" s="1">
        <f t="shared" si="15"/>
        <v>125.49856137578639</v>
      </c>
      <c r="L75" s="1">
        <f t="shared" si="16"/>
        <v>0.34860711493273999</v>
      </c>
      <c r="M75" s="5">
        <f t="shared" si="17"/>
        <v>863</v>
      </c>
      <c r="N75" s="1">
        <f t="shared" si="18"/>
        <v>863.34860711493275</v>
      </c>
      <c r="O75" s="1">
        <f t="shared" si="19"/>
        <v>0.84311387413567651</v>
      </c>
      <c r="P75" s="1">
        <f t="shared" si="20"/>
        <v>303.52099468884353</v>
      </c>
    </row>
    <row r="76" spans="1:16" x14ac:dyDescent="0.25">
      <c r="A76" s="1">
        <f t="shared" si="21"/>
        <v>73</v>
      </c>
      <c r="B76" s="1">
        <v>44112</v>
      </c>
      <c r="C76" s="1">
        <v>43504</v>
      </c>
      <c r="D76" s="1">
        <v>3453</v>
      </c>
      <c r="E76" s="1">
        <v>303.53024299999998</v>
      </c>
      <c r="F76" s="1">
        <v>303.48629799999998</v>
      </c>
      <c r="G76" s="5">
        <f t="shared" si="11"/>
        <v>8216</v>
      </c>
      <c r="H76" s="5">
        <f t="shared" si="12"/>
        <v>7608</v>
      </c>
      <c r="I76" s="1">
        <f t="shared" si="13"/>
        <v>0.74699440531162453</v>
      </c>
      <c r="J76" s="1">
        <f t="shared" si="14"/>
        <v>42.799626744240889</v>
      </c>
      <c r="K76" s="1">
        <f t="shared" si="15"/>
        <v>132.7996267442409</v>
      </c>
      <c r="L76" s="1">
        <f t="shared" si="16"/>
        <v>0.36888785206733582</v>
      </c>
      <c r="M76" s="5">
        <f t="shared" si="17"/>
        <v>863</v>
      </c>
      <c r="N76" s="1">
        <f t="shared" si="18"/>
        <v>863.36888785206736</v>
      </c>
      <c r="O76" s="1">
        <f t="shared" si="19"/>
        <v>0.84313367954303453</v>
      </c>
      <c r="P76" s="1">
        <f t="shared" si="20"/>
        <v>303.52812463549242</v>
      </c>
    </row>
    <row r="77" spans="1:16" x14ac:dyDescent="0.25">
      <c r="A77" s="1">
        <f t="shared" si="21"/>
        <v>74</v>
      </c>
      <c r="B77" s="1">
        <v>43136</v>
      </c>
      <c r="C77" s="1">
        <v>44400</v>
      </c>
      <c r="D77" s="1">
        <v>3453</v>
      </c>
      <c r="E77" s="1">
        <v>303.53024299999998</v>
      </c>
      <c r="F77" s="1">
        <v>303.48629799999998</v>
      </c>
      <c r="G77" s="5">
        <f t="shared" si="11"/>
        <v>7240</v>
      </c>
      <c r="H77" s="5">
        <f t="shared" si="12"/>
        <v>8504</v>
      </c>
      <c r="I77" s="1">
        <f t="shared" si="13"/>
        <v>0.86551088599527704</v>
      </c>
      <c r="J77" s="1">
        <f t="shared" si="14"/>
        <v>49.590120890157927</v>
      </c>
      <c r="K77" s="1">
        <f t="shared" si="15"/>
        <v>139.59012089015792</v>
      </c>
      <c r="L77" s="1">
        <f t="shared" si="16"/>
        <v>0.38775033580599422</v>
      </c>
      <c r="M77" s="5">
        <f t="shared" si="17"/>
        <v>863</v>
      </c>
      <c r="N77" s="1">
        <f t="shared" si="18"/>
        <v>863.387750335806</v>
      </c>
      <c r="O77" s="1">
        <f t="shared" si="19"/>
        <v>0.84315209993731055</v>
      </c>
      <c r="P77" s="1">
        <f t="shared" si="20"/>
        <v>303.53475597743181</v>
      </c>
    </row>
    <row r="78" spans="1:16" x14ac:dyDescent="0.25">
      <c r="A78" s="1">
        <f t="shared" si="21"/>
        <v>75</v>
      </c>
      <c r="B78" s="1">
        <v>41760</v>
      </c>
      <c r="C78" s="1">
        <v>45088</v>
      </c>
      <c r="D78" s="1">
        <v>3453</v>
      </c>
      <c r="E78" s="1">
        <v>303.53024299999998</v>
      </c>
      <c r="F78" s="1">
        <v>303.48629799999998</v>
      </c>
      <c r="G78" s="5">
        <f t="shared" si="11"/>
        <v>5864</v>
      </c>
      <c r="H78" s="5">
        <f t="shared" si="12"/>
        <v>9192</v>
      </c>
      <c r="I78" s="1">
        <f t="shared" si="13"/>
        <v>1.0029416173436965</v>
      </c>
      <c r="J78" s="1">
        <f t="shared" si="14"/>
        <v>57.464321771818618</v>
      </c>
      <c r="K78" s="1">
        <f t="shared" si="15"/>
        <v>147.46432177181862</v>
      </c>
      <c r="L78" s="1">
        <f t="shared" si="16"/>
        <v>0.40962311603282947</v>
      </c>
      <c r="M78" s="5">
        <f t="shared" si="17"/>
        <v>863</v>
      </c>
      <c r="N78" s="1">
        <f t="shared" si="18"/>
        <v>863.40962311603278</v>
      </c>
      <c r="O78" s="1">
        <f t="shared" si="19"/>
        <v>0.84317346007425076</v>
      </c>
      <c r="P78" s="1">
        <f t="shared" si="20"/>
        <v>303.54244562673028</v>
      </c>
    </row>
    <row r="79" spans="1:16" x14ac:dyDescent="0.25">
      <c r="A79" s="1">
        <f t="shared" si="21"/>
        <v>76</v>
      </c>
      <c r="B79" s="1">
        <v>39616</v>
      </c>
      <c r="C79" s="1">
        <v>45440</v>
      </c>
      <c r="D79" s="1">
        <v>3453</v>
      </c>
      <c r="E79" s="1">
        <v>303.53024299999998</v>
      </c>
      <c r="F79" s="1">
        <v>303.48629799999998</v>
      </c>
      <c r="G79" s="5">
        <f t="shared" si="11"/>
        <v>3720</v>
      </c>
      <c r="H79" s="5">
        <f t="shared" si="12"/>
        <v>9544</v>
      </c>
      <c r="I79" s="1">
        <f t="shared" si="13"/>
        <v>1.1991367094505001</v>
      </c>
      <c r="J79" s="1">
        <f t="shared" si="14"/>
        <v>68.70547251071892</v>
      </c>
      <c r="K79" s="1">
        <f t="shared" si="15"/>
        <v>158.70547251071892</v>
      </c>
      <c r="L79" s="1">
        <f t="shared" si="16"/>
        <v>0.44084853475199698</v>
      </c>
      <c r="M79" s="5">
        <f t="shared" si="17"/>
        <v>863</v>
      </c>
      <c r="N79" s="1">
        <f t="shared" si="18"/>
        <v>863.44084853475204</v>
      </c>
      <c r="O79" s="1">
        <f t="shared" si="19"/>
        <v>0.84320395364721878</v>
      </c>
      <c r="P79" s="1">
        <f t="shared" si="20"/>
        <v>303.55342331299875</v>
      </c>
    </row>
    <row r="80" spans="1:16" x14ac:dyDescent="0.25">
      <c r="A80" s="1">
        <f t="shared" si="21"/>
        <v>77</v>
      </c>
      <c r="B80" s="1">
        <v>36848</v>
      </c>
      <c r="C80" s="1">
        <v>45440</v>
      </c>
      <c r="D80" s="1">
        <v>3453</v>
      </c>
      <c r="E80" s="1">
        <v>303.55654900000002</v>
      </c>
      <c r="F80" s="1">
        <v>303.48629799999998</v>
      </c>
      <c r="G80" s="5">
        <f t="shared" si="11"/>
        <v>952</v>
      </c>
      <c r="H80" s="5">
        <f t="shared" si="12"/>
        <v>9544</v>
      </c>
      <c r="I80" s="1">
        <f t="shared" si="13"/>
        <v>1.4713766576167073</v>
      </c>
      <c r="J80" s="1">
        <f t="shared" si="14"/>
        <v>84.303672555502885</v>
      </c>
      <c r="K80" s="1">
        <f t="shared" si="15"/>
        <v>174.30367255550289</v>
      </c>
      <c r="L80" s="1">
        <f t="shared" si="16"/>
        <v>0.48417686820973022</v>
      </c>
      <c r="M80" s="5">
        <f t="shared" si="17"/>
        <v>863</v>
      </c>
      <c r="N80" s="1">
        <f t="shared" si="18"/>
        <v>863.48417686820972</v>
      </c>
      <c r="O80" s="1">
        <f t="shared" si="19"/>
        <v>0.84324626647286105</v>
      </c>
      <c r="P80" s="1">
        <f t="shared" si="20"/>
        <v>303.56865593022997</v>
      </c>
    </row>
    <row r="81" spans="1:16" x14ac:dyDescent="0.25">
      <c r="A81" s="1">
        <f t="shared" si="21"/>
        <v>78</v>
      </c>
      <c r="B81" s="1">
        <v>33792</v>
      </c>
      <c r="C81" s="1">
        <v>45184</v>
      </c>
      <c r="D81" s="1">
        <v>3453</v>
      </c>
      <c r="E81" s="1">
        <v>303.59643599999998</v>
      </c>
      <c r="F81" s="1">
        <v>303.48629799999998</v>
      </c>
      <c r="G81" s="5">
        <f t="shared" si="11"/>
        <v>-2104</v>
      </c>
      <c r="H81" s="5">
        <f t="shared" si="12"/>
        <v>9288</v>
      </c>
      <c r="I81" s="1">
        <f t="shared" si="13"/>
        <v>-1.3480271761077862</v>
      </c>
      <c r="J81" s="1">
        <f t="shared" si="14"/>
        <v>-77.236267859914719</v>
      </c>
      <c r="K81" s="1">
        <f t="shared" si="15"/>
        <v>192.76373214008527</v>
      </c>
      <c r="L81" s="1">
        <f t="shared" si="16"/>
        <v>0.53545481150023688</v>
      </c>
      <c r="M81" s="5">
        <f t="shared" si="17"/>
        <v>863</v>
      </c>
      <c r="N81" s="1">
        <f t="shared" si="18"/>
        <v>863.53545481150024</v>
      </c>
      <c r="O81" s="1">
        <f t="shared" si="19"/>
        <v>0.84329634258935571</v>
      </c>
      <c r="P81" s="1">
        <f t="shared" si="20"/>
        <v>303.58668333216804</v>
      </c>
    </row>
    <row r="82" spans="1:16" x14ac:dyDescent="0.25">
      <c r="A82" s="1">
        <f t="shared" si="21"/>
        <v>79</v>
      </c>
      <c r="B82" s="1">
        <v>31248</v>
      </c>
      <c r="C82" s="1">
        <v>44576</v>
      </c>
      <c r="D82" s="1">
        <v>3453</v>
      </c>
      <c r="E82" s="1">
        <v>303.618134</v>
      </c>
      <c r="F82" s="1">
        <v>303.48629799999998</v>
      </c>
      <c r="G82" s="5">
        <f t="shared" si="11"/>
        <v>-4648</v>
      </c>
      <c r="H82" s="5">
        <f t="shared" si="12"/>
        <v>8680</v>
      </c>
      <c r="I82" s="1">
        <f t="shared" si="13"/>
        <v>-1.0791662018338282</v>
      </c>
      <c r="J82" s="1">
        <f t="shared" si="14"/>
        <v>-61.831668758241513</v>
      </c>
      <c r="K82" s="1">
        <f t="shared" si="15"/>
        <v>208.16833124175849</v>
      </c>
      <c r="L82" s="1">
        <f t="shared" si="16"/>
        <v>0.57824536456044029</v>
      </c>
      <c r="M82" s="5">
        <f t="shared" si="17"/>
        <v>863</v>
      </c>
      <c r="N82" s="1">
        <f t="shared" si="18"/>
        <v>863.57824536456042</v>
      </c>
      <c r="O82" s="1">
        <f t="shared" si="19"/>
        <v>0.84333813023882853</v>
      </c>
      <c r="P82" s="1">
        <f t="shared" si="20"/>
        <v>303.60172688597828</v>
      </c>
    </row>
    <row r="83" spans="1:16" x14ac:dyDescent="0.25">
      <c r="A83" s="1">
        <f t="shared" si="21"/>
        <v>80</v>
      </c>
      <c r="B83" s="1">
        <v>29024</v>
      </c>
      <c r="C83" s="1">
        <v>43712</v>
      </c>
      <c r="D83" s="1">
        <v>3454</v>
      </c>
      <c r="E83" s="1">
        <v>303.618134</v>
      </c>
      <c r="F83" s="1">
        <v>303.57418799999999</v>
      </c>
      <c r="G83" s="5">
        <f t="shared" si="11"/>
        <v>-6872</v>
      </c>
      <c r="H83" s="5">
        <f t="shared" si="12"/>
        <v>7816</v>
      </c>
      <c r="I83" s="1">
        <f t="shared" si="13"/>
        <v>-0.84958004202163051</v>
      </c>
      <c r="J83" s="1">
        <f t="shared" si="14"/>
        <v>-48.677350766386553</v>
      </c>
      <c r="K83" s="1">
        <f t="shared" si="15"/>
        <v>221.32264923361345</v>
      </c>
      <c r="L83" s="1">
        <f t="shared" si="16"/>
        <v>0.61478513676003732</v>
      </c>
      <c r="M83" s="5">
        <f t="shared" si="17"/>
        <v>863</v>
      </c>
      <c r="N83" s="1">
        <f t="shared" si="18"/>
        <v>863.61478513676002</v>
      </c>
      <c r="O83" s="1">
        <f t="shared" si="19"/>
        <v>0.84337381361011721</v>
      </c>
      <c r="P83" s="1">
        <f t="shared" si="20"/>
        <v>303.61457289964221</v>
      </c>
    </row>
    <row r="84" spans="1:16" x14ac:dyDescent="0.25">
      <c r="A84" s="1">
        <f t="shared" si="21"/>
        <v>81</v>
      </c>
      <c r="B84" s="1">
        <v>27472</v>
      </c>
      <c r="C84" s="1">
        <v>42496</v>
      </c>
      <c r="D84" s="1">
        <v>3454</v>
      </c>
      <c r="E84" s="1">
        <v>303.618134</v>
      </c>
      <c r="F84" s="1">
        <v>303.57418799999999</v>
      </c>
      <c r="G84" s="5">
        <f t="shared" si="11"/>
        <v>-8424</v>
      </c>
      <c r="H84" s="5">
        <f t="shared" si="12"/>
        <v>6600</v>
      </c>
      <c r="I84" s="1">
        <f t="shared" si="13"/>
        <v>-0.66458367333316237</v>
      </c>
      <c r="J84" s="1">
        <f t="shared" si="14"/>
        <v>-38.077839615291197</v>
      </c>
      <c r="K84" s="1">
        <f t="shared" si="15"/>
        <v>231.9221603847088</v>
      </c>
      <c r="L84" s="1">
        <f t="shared" si="16"/>
        <v>0.64422822329085783</v>
      </c>
      <c r="M84" s="5">
        <f t="shared" si="17"/>
        <v>863</v>
      </c>
      <c r="N84" s="1">
        <f t="shared" si="18"/>
        <v>863.64422822329084</v>
      </c>
      <c r="O84" s="1">
        <f t="shared" si="19"/>
        <v>0.84340256662430746</v>
      </c>
      <c r="P84" s="1">
        <f t="shared" si="20"/>
        <v>303.62492398475069</v>
      </c>
    </row>
    <row r="85" spans="1:16" x14ac:dyDescent="0.25">
      <c r="A85" s="1">
        <f t="shared" si="21"/>
        <v>82</v>
      </c>
      <c r="B85" s="1">
        <v>26752</v>
      </c>
      <c r="C85" s="1">
        <v>40640</v>
      </c>
      <c r="D85" s="1">
        <v>3454</v>
      </c>
      <c r="E85" s="1">
        <v>303.618134</v>
      </c>
      <c r="F85" s="1">
        <v>303.57418799999999</v>
      </c>
      <c r="G85" s="5">
        <f t="shared" si="11"/>
        <v>-9144</v>
      </c>
      <c r="H85" s="5">
        <f t="shared" si="12"/>
        <v>4744</v>
      </c>
      <c r="I85" s="1">
        <f t="shared" si="13"/>
        <v>-0.47858224012266504</v>
      </c>
      <c r="J85" s="1">
        <f t="shared" si="14"/>
        <v>-27.420742508945235</v>
      </c>
      <c r="K85" s="1">
        <f t="shared" si="15"/>
        <v>242.57925749105476</v>
      </c>
      <c r="L85" s="1">
        <f t="shared" si="16"/>
        <v>0.67383127080848548</v>
      </c>
      <c r="M85" s="5">
        <f t="shared" si="17"/>
        <v>863</v>
      </c>
      <c r="N85" s="1">
        <f t="shared" si="18"/>
        <v>863.67383127080848</v>
      </c>
      <c r="O85" s="1">
        <f t="shared" si="19"/>
        <v>0.8434314758503989</v>
      </c>
      <c r="P85" s="1">
        <f t="shared" si="20"/>
        <v>303.6353313061436</v>
      </c>
    </row>
    <row r="86" spans="1:16" x14ac:dyDescent="0.25">
      <c r="A86" s="1">
        <f t="shared" si="21"/>
        <v>83</v>
      </c>
      <c r="B86" s="1">
        <v>26528</v>
      </c>
      <c r="C86" s="1">
        <v>37920</v>
      </c>
      <c r="D86" s="1">
        <v>3454</v>
      </c>
      <c r="E86" s="1">
        <v>303.63235500000002</v>
      </c>
      <c r="F86" s="1">
        <v>303.57418799999999</v>
      </c>
      <c r="G86" s="5">
        <f t="shared" si="11"/>
        <v>-9368</v>
      </c>
      <c r="H86" s="5">
        <f t="shared" si="12"/>
        <v>2024</v>
      </c>
      <c r="I86" s="1">
        <f t="shared" si="13"/>
        <v>-0.21278399796764855</v>
      </c>
      <c r="J86" s="1">
        <f t="shared" si="14"/>
        <v>-12.191625031466549</v>
      </c>
      <c r="K86" s="1">
        <f t="shared" si="15"/>
        <v>257.80837496853343</v>
      </c>
      <c r="L86" s="1">
        <f t="shared" si="16"/>
        <v>0.71613437491259291</v>
      </c>
      <c r="M86" s="5">
        <f t="shared" si="17"/>
        <v>863</v>
      </c>
      <c r="N86" s="1">
        <f t="shared" si="18"/>
        <v>863.7161343749126</v>
      </c>
      <c r="O86" s="1">
        <f t="shared" si="19"/>
        <v>0.84347278747550058</v>
      </c>
      <c r="P86" s="1">
        <f t="shared" si="20"/>
        <v>303.65020349118021</v>
      </c>
    </row>
    <row r="87" spans="1:16" x14ac:dyDescent="0.25">
      <c r="A87" s="1">
        <f t="shared" si="21"/>
        <v>84</v>
      </c>
      <c r="B87" s="1">
        <v>27184</v>
      </c>
      <c r="C87" s="1">
        <v>34896</v>
      </c>
      <c r="D87" s="1">
        <v>3454</v>
      </c>
      <c r="E87" s="1">
        <v>303.67044099999998</v>
      </c>
      <c r="F87" s="1">
        <v>303.57418799999999</v>
      </c>
      <c r="G87" s="5">
        <f t="shared" si="11"/>
        <v>-8712</v>
      </c>
      <c r="H87" s="5">
        <f t="shared" si="12"/>
        <v>-1000</v>
      </c>
      <c r="I87" s="1">
        <f t="shared" si="13"/>
        <v>0.11428404387727531</v>
      </c>
      <c r="J87" s="1">
        <f t="shared" si="14"/>
        <v>6.5479933798557921</v>
      </c>
      <c r="K87" s="1">
        <f t="shared" si="15"/>
        <v>276.54799337985577</v>
      </c>
      <c r="L87" s="1">
        <f t="shared" si="16"/>
        <v>0.76818887049959939</v>
      </c>
      <c r="M87" s="5">
        <f t="shared" si="17"/>
        <v>863</v>
      </c>
      <c r="N87" s="1">
        <f t="shared" si="18"/>
        <v>863.76818887049956</v>
      </c>
      <c r="O87" s="1">
        <f t="shared" si="19"/>
        <v>0.84352362194384722</v>
      </c>
      <c r="P87" s="1">
        <f t="shared" si="20"/>
        <v>303.66850389978498</v>
      </c>
    </row>
    <row r="88" spans="1:16" x14ac:dyDescent="0.25">
      <c r="A88" s="1">
        <f t="shared" si="21"/>
        <v>85</v>
      </c>
      <c r="B88" s="1">
        <v>28560</v>
      </c>
      <c r="C88" s="1">
        <v>32048</v>
      </c>
      <c r="D88" s="1">
        <v>3454</v>
      </c>
      <c r="E88" s="1">
        <v>303.70135499999998</v>
      </c>
      <c r="F88" s="1">
        <v>303.57418799999999</v>
      </c>
      <c r="G88" s="5">
        <f t="shared" si="11"/>
        <v>-7336</v>
      </c>
      <c r="H88" s="5">
        <f t="shared" si="12"/>
        <v>-3848</v>
      </c>
      <c r="I88" s="1">
        <f t="shared" si="13"/>
        <v>0.48308360618762863</v>
      </c>
      <c r="J88" s="1">
        <f t="shared" si="14"/>
        <v>27.678651786511061</v>
      </c>
      <c r="K88" s="1">
        <f t="shared" si="15"/>
        <v>297.67865178651107</v>
      </c>
      <c r="L88" s="1">
        <f t="shared" si="16"/>
        <v>0.82688514385141965</v>
      </c>
      <c r="M88" s="5">
        <f t="shared" si="17"/>
        <v>863</v>
      </c>
      <c r="N88" s="1">
        <f t="shared" si="18"/>
        <v>863.82688514385143</v>
      </c>
      <c r="O88" s="1">
        <f t="shared" si="19"/>
        <v>0.84358094252329241</v>
      </c>
      <c r="P88" s="1">
        <f t="shared" si="20"/>
        <v>303.68913930838528</v>
      </c>
    </row>
    <row r="89" spans="1:16" x14ac:dyDescent="0.25">
      <c r="A89" s="1">
        <f t="shared" si="21"/>
        <v>86</v>
      </c>
      <c r="B89" s="1">
        <v>30368</v>
      </c>
      <c r="C89" s="1">
        <v>29328</v>
      </c>
      <c r="D89" s="1">
        <v>3455</v>
      </c>
      <c r="E89" s="1">
        <v>303.70602400000001</v>
      </c>
      <c r="F89" s="1">
        <v>303.66207900000001</v>
      </c>
      <c r="G89" s="5">
        <f t="shared" si="11"/>
        <v>-5528</v>
      </c>
      <c r="H89" s="5">
        <f t="shared" si="12"/>
        <v>-6568</v>
      </c>
      <c r="I89" s="1">
        <f t="shared" si="13"/>
        <v>0.87116607196363183</v>
      </c>
      <c r="J89" s="1">
        <f t="shared" si="14"/>
        <v>49.914139178506254</v>
      </c>
      <c r="K89" s="1">
        <f t="shared" si="15"/>
        <v>319.91413917850628</v>
      </c>
      <c r="L89" s="1">
        <f t="shared" si="16"/>
        <v>0.88865038660696183</v>
      </c>
      <c r="M89" s="5">
        <f t="shared" si="17"/>
        <v>863</v>
      </c>
      <c r="N89" s="1">
        <f t="shared" si="18"/>
        <v>863.88865038660697</v>
      </c>
      <c r="O89" s="1">
        <f t="shared" si="19"/>
        <v>0.84364126014317087</v>
      </c>
      <c r="P89" s="1">
        <f t="shared" si="20"/>
        <v>303.71085365154153</v>
      </c>
    </row>
    <row r="90" spans="1:16" x14ac:dyDescent="0.25">
      <c r="A90" s="1">
        <f t="shared" si="21"/>
        <v>87</v>
      </c>
      <c r="B90" s="1">
        <v>33104</v>
      </c>
      <c r="C90" s="1">
        <v>27696</v>
      </c>
      <c r="D90" s="1">
        <v>3455</v>
      </c>
      <c r="E90" s="1">
        <v>303.72024499999998</v>
      </c>
      <c r="F90" s="1">
        <v>303.66207900000001</v>
      </c>
      <c r="G90" s="5">
        <f t="shared" si="11"/>
        <v>-2792</v>
      </c>
      <c r="H90" s="5">
        <f t="shared" si="12"/>
        <v>-8200</v>
      </c>
      <c r="I90" s="1">
        <f t="shared" si="13"/>
        <v>1.2426206271701885</v>
      </c>
      <c r="J90" s="1">
        <f t="shared" si="14"/>
        <v>71.196917472751196</v>
      </c>
      <c r="K90" s="1">
        <f t="shared" si="15"/>
        <v>341.19691747275118</v>
      </c>
      <c r="L90" s="1">
        <f t="shared" si="16"/>
        <v>0.94776921520208657</v>
      </c>
      <c r="M90" s="5">
        <f t="shared" si="17"/>
        <v>863</v>
      </c>
      <c r="N90" s="1">
        <f t="shared" si="18"/>
        <v>863.94776921520213</v>
      </c>
      <c r="O90" s="1">
        <f t="shared" si="19"/>
        <v>0.84369899337422083</v>
      </c>
      <c r="P90" s="1">
        <f t="shared" si="20"/>
        <v>303.73163761471949</v>
      </c>
    </row>
    <row r="91" spans="1:16" x14ac:dyDescent="0.25">
      <c r="A91" s="1">
        <f t="shared" si="21"/>
        <v>88</v>
      </c>
      <c r="B91" s="1">
        <v>35984</v>
      </c>
      <c r="C91" s="1">
        <v>26656</v>
      </c>
      <c r="D91" s="1">
        <v>3455</v>
      </c>
      <c r="E91" s="1">
        <v>303.40484600000002</v>
      </c>
      <c r="F91" s="1">
        <v>303.66207900000001</v>
      </c>
      <c r="G91" s="5">
        <f t="shared" si="11"/>
        <v>88</v>
      </c>
      <c r="H91" s="5">
        <f t="shared" si="12"/>
        <v>-9240</v>
      </c>
      <c r="I91" s="1">
        <f t="shared" si="13"/>
        <v>-1.5612728052012839</v>
      </c>
      <c r="J91" s="1">
        <f t="shared" si="14"/>
        <v>-89.454342406584288</v>
      </c>
      <c r="K91" s="1">
        <f t="shared" si="15"/>
        <v>0.54565759341571152</v>
      </c>
      <c r="L91" s="1">
        <f t="shared" si="16"/>
        <v>1.5157155372658654E-3</v>
      </c>
      <c r="M91" s="5">
        <f t="shared" si="17"/>
        <v>863</v>
      </c>
      <c r="N91" s="1">
        <f t="shared" si="18"/>
        <v>863.00151571553727</v>
      </c>
      <c r="O91" s="1">
        <f t="shared" si="19"/>
        <v>0.84277491769095436</v>
      </c>
      <c r="P91" s="1">
        <f t="shared" si="20"/>
        <v>303.39897036874356</v>
      </c>
    </row>
    <row r="92" spans="1:16" x14ac:dyDescent="0.25">
      <c r="A92" s="1">
        <f t="shared" si="21"/>
        <v>89</v>
      </c>
      <c r="B92" s="1">
        <v>38704</v>
      </c>
      <c r="C92" s="1">
        <v>26144</v>
      </c>
      <c r="D92" s="1">
        <v>3455</v>
      </c>
      <c r="E92" s="1">
        <v>303.43545499999999</v>
      </c>
      <c r="F92" s="1">
        <v>303.66207900000001</v>
      </c>
      <c r="G92" s="5">
        <f t="shared" si="11"/>
        <v>2808</v>
      </c>
      <c r="H92" s="5">
        <f t="shared" si="12"/>
        <v>-9752</v>
      </c>
      <c r="I92" s="1">
        <f t="shared" si="13"/>
        <v>-1.2904392803299058</v>
      </c>
      <c r="J92" s="1">
        <f t="shared" si="14"/>
        <v>-73.936724480802923</v>
      </c>
      <c r="K92" s="1">
        <f t="shared" si="15"/>
        <v>16.063275519197077</v>
      </c>
      <c r="L92" s="1">
        <f t="shared" si="16"/>
        <v>4.462020977554744E-2</v>
      </c>
      <c r="M92" s="5">
        <f t="shared" si="17"/>
        <v>863</v>
      </c>
      <c r="N92" s="1">
        <f t="shared" si="18"/>
        <v>863.04462020977553</v>
      </c>
      <c r="O92" s="1">
        <f t="shared" si="19"/>
        <v>0.84281701192360892</v>
      </c>
      <c r="P92" s="1">
        <f t="shared" si="20"/>
        <v>303.4141242924992</v>
      </c>
    </row>
    <row r="93" spans="1:16" x14ac:dyDescent="0.25">
      <c r="A93" s="1">
        <f t="shared" si="21"/>
        <v>90</v>
      </c>
      <c r="B93" s="1">
        <v>41056</v>
      </c>
      <c r="C93" s="1">
        <v>26592</v>
      </c>
      <c r="D93" s="1">
        <v>3456</v>
      </c>
      <c r="E93" s="1">
        <v>303.79391500000003</v>
      </c>
      <c r="F93" s="1">
        <v>303.74996900000002</v>
      </c>
      <c r="G93" s="5">
        <f t="shared" si="11"/>
        <v>5160</v>
      </c>
      <c r="H93" s="5">
        <f t="shared" si="12"/>
        <v>-9304</v>
      </c>
      <c r="I93" s="1">
        <f t="shared" si="13"/>
        <v>-1.0644281757637886</v>
      </c>
      <c r="J93" s="1">
        <f t="shared" si="14"/>
        <v>-60.987242066074465</v>
      </c>
      <c r="K93" s="1">
        <f t="shared" si="15"/>
        <v>29.012757933925535</v>
      </c>
      <c r="L93" s="1">
        <f t="shared" si="16"/>
        <v>8.059099426090427E-2</v>
      </c>
      <c r="M93" s="5">
        <f t="shared" si="17"/>
        <v>864</v>
      </c>
      <c r="N93" s="1">
        <f t="shared" si="18"/>
        <v>864.08059099426089</v>
      </c>
      <c r="O93" s="1">
        <f t="shared" si="19"/>
        <v>0.8438287021428329</v>
      </c>
      <c r="P93" s="1">
        <f t="shared" si="20"/>
        <v>303.77833277141985</v>
      </c>
    </row>
    <row r="94" spans="1:16" x14ac:dyDescent="0.25">
      <c r="A94" s="1">
        <f t="shared" si="21"/>
        <v>91</v>
      </c>
      <c r="B94" s="1">
        <v>42608</v>
      </c>
      <c r="C94" s="1">
        <v>27408</v>
      </c>
      <c r="D94" s="1">
        <v>3456</v>
      </c>
      <c r="E94" s="1">
        <v>303.79391500000003</v>
      </c>
      <c r="F94" s="1">
        <v>303.74996900000002</v>
      </c>
      <c r="G94" s="5">
        <f t="shared" si="11"/>
        <v>6712</v>
      </c>
      <c r="H94" s="5">
        <f t="shared" si="12"/>
        <v>-8488</v>
      </c>
      <c r="I94" s="1">
        <f t="shared" si="13"/>
        <v>-0.90171286952870022</v>
      </c>
      <c r="J94" s="1">
        <f t="shared" si="14"/>
        <v>-51.664341756625177</v>
      </c>
      <c r="K94" s="1">
        <f t="shared" si="15"/>
        <v>38.335658243374823</v>
      </c>
      <c r="L94" s="1">
        <f t="shared" si="16"/>
        <v>0.10648793956493006</v>
      </c>
      <c r="M94" s="5">
        <f t="shared" si="17"/>
        <v>864</v>
      </c>
      <c r="N94" s="1">
        <f t="shared" si="18"/>
        <v>864.10648793956489</v>
      </c>
      <c r="O94" s="1">
        <f t="shared" si="19"/>
        <v>0.84385399212848133</v>
      </c>
      <c r="P94" s="1">
        <f t="shared" si="20"/>
        <v>303.78743716625326</v>
      </c>
    </row>
    <row r="95" spans="1:16" x14ac:dyDescent="0.25">
      <c r="A95" s="1">
        <f t="shared" si="21"/>
        <v>92</v>
      </c>
      <c r="B95" s="1">
        <v>43664</v>
      </c>
      <c r="C95" s="1">
        <v>29344</v>
      </c>
      <c r="D95" s="1">
        <v>3456</v>
      </c>
      <c r="E95" s="1">
        <v>303.79391500000003</v>
      </c>
      <c r="F95" s="1">
        <v>303.74996900000002</v>
      </c>
      <c r="G95" s="5">
        <f t="shared" si="11"/>
        <v>7768</v>
      </c>
      <c r="H95" s="5">
        <f t="shared" si="12"/>
        <v>-6552</v>
      </c>
      <c r="I95" s="1">
        <f t="shared" si="13"/>
        <v>-0.70068518724114681</v>
      </c>
      <c r="J95" s="1">
        <f t="shared" si="14"/>
        <v>-40.146303996251554</v>
      </c>
      <c r="K95" s="1">
        <f t="shared" si="15"/>
        <v>49.853696003748446</v>
      </c>
      <c r="L95" s="1">
        <f t="shared" si="16"/>
        <v>0.13848248889930123</v>
      </c>
      <c r="M95" s="5">
        <f t="shared" si="17"/>
        <v>864</v>
      </c>
      <c r="N95" s="1">
        <f t="shared" si="18"/>
        <v>864.13848248889929</v>
      </c>
      <c r="O95" s="1">
        <f t="shared" si="19"/>
        <v>0.84388523680556571</v>
      </c>
      <c r="P95" s="1">
        <f t="shared" si="20"/>
        <v>303.79868525000364</v>
      </c>
    </row>
    <row r="96" spans="1:16" x14ac:dyDescent="0.25">
      <c r="A96" s="1">
        <f t="shared" si="21"/>
        <v>93</v>
      </c>
      <c r="B96" s="1">
        <v>44464</v>
      </c>
      <c r="C96" s="1">
        <v>31904</v>
      </c>
      <c r="D96" s="1">
        <v>3456</v>
      </c>
      <c r="E96" s="1">
        <v>303.79745500000001</v>
      </c>
      <c r="F96" s="1">
        <v>303.74996900000002</v>
      </c>
      <c r="G96" s="5">
        <f t="shared" si="11"/>
        <v>8568</v>
      </c>
      <c r="H96" s="5">
        <f t="shared" si="12"/>
        <v>-3992</v>
      </c>
      <c r="I96" s="1">
        <f t="shared" si="13"/>
        <v>-0.43601360022185615</v>
      </c>
      <c r="J96" s="1">
        <f t="shared" si="14"/>
        <v>-24.981739103016693</v>
      </c>
      <c r="K96" s="1">
        <f t="shared" si="15"/>
        <v>65.018260896983307</v>
      </c>
      <c r="L96" s="1">
        <f t="shared" si="16"/>
        <v>0.18060628026939807</v>
      </c>
      <c r="M96" s="5">
        <f t="shared" si="17"/>
        <v>864</v>
      </c>
      <c r="N96" s="1">
        <f t="shared" si="18"/>
        <v>864.18060628026944</v>
      </c>
      <c r="O96" s="1">
        <f t="shared" si="19"/>
        <v>0.84392637332057563</v>
      </c>
      <c r="P96" s="1">
        <f t="shared" si="20"/>
        <v>303.81349439540725</v>
      </c>
    </row>
    <row r="97" spans="1:16" x14ac:dyDescent="0.25">
      <c r="A97" s="1">
        <f t="shared" si="21"/>
        <v>94</v>
      </c>
      <c r="B97" s="1">
        <v>44976</v>
      </c>
      <c r="C97" s="1">
        <v>34512</v>
      </c>
      <c r="D97" s="1">
        <v>3456</v>
      </c>
      <c r="E97" s="1">
        <v>303.82446299999998</v>
      </c>
      <c r="F97" s="1">
        <v>303.74996900000002</v>
      </c>
      <c r="G97" s="5">
        <f t="shared" si="11"/>
        <v>9080</v>
      </c>
      <c r="H97" s="5">
        <f t="shared" si="12"/>
        <v>-1384</v>
      </c>
      <c r="I97" s="1">
        <f t="shared" si="13"/>
        <v>-0.15125869291000399</v>
      </c>
      <c r="J97" s="1">
        <f t="shared" si="14"/>
        <v>-8.6664847184086167</v>
      </c>
      <c r="K97" s="1">
        <f t="shared" si="15"/>
        <v>81.333515281591389</v>
      </c>
      <c r="L97" s="1">
        <f t="shared" si="16"/>
        <v>0.22592643133775386</v>
      </c>
      <c r="M97" s="5">
        <f t="shared" si="17"/>
        <v>864</v>
      </c>
      <c r="N97" s="1">
        <f t="shared" si="18"/>
        <v>864.22592643133771</v>
      </c>
      <c r="O97" s="1">
        <f t="shared" si="19"/>
        <v>0.84397063128060323</v>
      </c>
      <c r="P97" s="1">
        <f t="shared" si="20"/>
        <v>303.82942726101714</v>
      </c>
    </row>
    <row r="98" spans="1:16" x14ac:dyDescent="0.25">
      <c r="A98" s="1">
        <f t="shared" si="21"/>
        <v>95</v>
      </c>
      <c r="B98" s="1">
        <v>45184</v>
      </c>
      <c r="C98" s="1">
        <v>37600</v>
      </c>
      <c r="D98" s="1">
        <v>3456</v>
      </c>
      <c r="E98" s="1">
        <v>303.86425800000001</v>
      </c>
      <c r="F98" s="1">
        <v>303.74996900000002</v>
      </c>
      <c r="G98" s="5">
        <f t="shared" si="11"/>
        <v>9288</v>
      </c>
      <c r="H98" s="5">
        <f t="shared" si="12"/>
        <v>1704</v>
      </c>
      <c r="I98" s="1">
        <f t="shared" si="13"/>
        <v>0.18144476919272293</v>
      </c>
      <c r="J98" s="1">
        <f t="shared" si="14"/>
        <v>10.396019489468365</v>
      </c>
      <c r="K98" s="1">
        <f t="shared" si="15"/>
        <v>100.39601948946836</v>
      </c>
      <c r="L98" s="1">
        <f t="shared" si="16"/>
        <v>0.27887783191518989</v>
      </c>
      <c r="M98" s="5">
        <f t="shared" si="17"/>
        <v>864</v>
      </c>
      <c r="N98" s="1">
        <f t="shared" si="18"/>
        <v>864.27887783191522</v>
      </c>
      <c r="O98" s="1">
        <f t="shared" si="19"/>
        <v>0.84402234163272971</v>
      </c>
      <c r="P98" s="1">
        <f t="shared" si="20"/>
        <v>303.84804298778272</v>
      </c>
    </row>
    <row r="99" spans="1:16" x14ac:dyDescent="0.25">
      <c r="A99" s="1">
        <f t="shared" si="21"/>
        <v>96</v>
      </c>
      <c r="B99" s="1">
        <v>45104</v>
      </c>
      <c r="C99" s="1">
        <v>40160</v>
      </c>
      <c r="D99" s="1">
        <v>3456</v>
      </c>
      <c r="E99" s="1">
        <v>303.88180499999999</v>
      </c>
      <c r="F99" s="1">
        <v>303.74996900000002</v>
      </c>
      <c r="G99" s="5">
        <f t="shared" si="11"/>
        <v>9208</v>
      </c>
      <c r="H99" s="5">
        <f t="shared" si="12"/>
        <v>4264</v>
      </c>
      <c r="I99" s="1">
        <f t="shared" si="13"/>
        <v>0.43367422497880154</v>
      </c>
      <c r="J99" s="1">
        <f t="shared" si="14"/>
        <v>24.847702774892273</v>
      </c>
      <c r="K99" s="1">
        <f t="shared" si="15"/>
        <v>114.84770277489227</v>
      </c>
      <c r="L99" s="1">
        <f t="shared" si="16"/>
        <v>0.31902139659692297</v>
      </c>
      <c r="M99" s="5">
        <f t="shared" si="17"/>
        <v>864</v>
      </c>
      <c r="N99" s="1">
        <f t="shared" si="18"/>
        <v>864.3190213965969</v>
      </c>
      <c r="O99" s="1">
        <f t="shared" si="19"/>
        <v>0.84406154433261416</v>
      </c>
      <c r="P99" s="1">
        <f t="shared" si="20"/>
        <v>303.86215595974107</v>
      </c>
    </row>
    <row r="100" spans="1:16" x14ac:dyDescent="0.25">
      <c r="A100" s="1">
        <f t="shared" si="21"/>
        <v>97</v>
      </c>
      <c r="B100" s="1">
        <v>44752</v>
      </c>
      <c r="C100" s="1">
        <v>42112</v>
      </c>
      <c r="D100" s="1">
        <v>3457</v>
      </c>
      <c r="E100" s="1">
        <v>303.88180499999999</v>
      </c>
      <c r="F100" s="1">
        <v>303.83785999999998</v>
      </c>
      <c r="G100" s="5">
        <f t="shared" si="11"/>
        <v>8856</v>
      </c>
      <c r="H100" s="5">
        <f t="shared" si="12"/>
        <v>6216</v>
      </c>
      <c r="I100" s="1">
        <f t="shared" si="13"/>
        <v>0.61199799713943748</v>
      </c>
      <c r="J100" s="1">
        <f t="shared" si="14"/>
        <v>35.064902306549193</v>
      </c>
      <c r="K100" s="1">
        <f t="shared" si="15"/>
        <v>125.06490230654919</v>
      </c>
      <c r="L100" s="1">
        <f t="shared" si="16"/>
        <v>0.34740250640708109</v>
      </c>
      <c r="M100" s="5">
        <f t="shared" si="17"/>
        <v>864</v>
      </c>
      <c r="N100" s="1">
        <f t="shared" si="18"/>
        <v>864.34740250640709</v>
      </c>
      <c r="O100" s="1">
        <f t="shared" si="19"/>
        <v>0.84408926026016318</v>
      </c>
      <c r="P100" s="1">
        <f t="shared" si="20"/>
        <v>303.87213369365872</v>
      </c>
    </row>
    <row r="101" spans="1:16" x14ac:dyDescent="0.25">
      <c r="A101" s="1">
        <f t="shared" si="21"/>
        <v>98</v>
      </c>
      <c r="B101" s="1">
        <v>44128</v>
      </c>
      <c r="C101" s="1">
        <v>43472</v>
      </c>
      <c r="D101" s="1">
        <v>3457</v>
      </c>
      <c r="E101" s="1">
        <v>303.88180499999999</v>
      </c>
      <c r="F101" s="1">
        <v>303.83785999999998</v>
      </c>
      <c r="G101" s="5">
        <f t="shared" si="11"/>
        <v>8232</v>
      </c>
      <c r="H101" s="5">
        <f t="shared" si="12"/>
        <v>7576</v>
      </c>
      <c r="I101" s="1">
        <f t="shared" si="13"/>
        <v>0.74392398407834825</v>
      </c>
      <c r="J101" s="1">
        <f t="shared" si="14"/>
        <v>42.623704566246808</v>
      </c>
      <c r="K101" s="1">
        <f t="shared" si="15"/>
        <v>132.6237045662468</v>
      </c>
      <c r="L101" s="1">
        <f t="shared" si="16"/>
        <v>0.36839917935068556</v>
      </c>
      <c r="M101" s="5">
        <f t="shared" si="17"/>
        <v>864</v>
      </c>
      <c r="N101" s="1">
        <f t="shared" si="18"/>
        <v>864.36839917935072</v>
      </c>
      <c r="O101" s="1">
        <f t="shared" si="19"/>
        <v>0.84410976482358469</v>
      </c>
      <c r="P101" s="1">
        <f t="shared" si="20"/>
        <v>303.8795153364905</v>
      </c>
    </row>
    <row r="102" spans="1:16" x14ac:dyDescent="0.25">
      <c r="A102" s="1">
        <f t="shared" si="21"/>
        <v>99</v>
      </c>
      <c r="B102" s="1">
        <v>43216</v>
      </c>
      <c r="C102" s="1">
        <v>44400</v>
      </c>
      <c r="D102" s="1">
        <v>3457</v>
      </c>
      <c r="E102" s="1">
        <v>303.88180499999999</v>
      </c>
      <c r="F102" s="1">
        <v>303.83785999999998</v>
      </c>
      <c r="G102" s="5">
        <f t="shared" si="11"/>
        <v>7320</v>
      </c>
      <c r="H102" s="5">
        <f t="shared" si="12"/>
        <v>8504</v>
      </c>
      <c r="I102" s="1">
        <f t="shared" si="13"/>
        <v>0.86008205213360966</v>
      </c>
      <c r="J102" s="1">
        <f t="shared" si="14"/>
        <v>49.279071622206672</v>
      </c>
      <c r="K102" s="1">
        <f t="shared" si="15"/>
        <v>139.27907162220669</v>
      </c>
      <c r="L102" s="1">
        <f t="shared" si="16"/>
        <v>0.38688631006168522</v>
      </c>
      <c r="M102" s="5">
        <f t="shared" si="17"/>
        <v>864</v>
      </c>
      <c r="N102" s="1">
        <f t="shared" si="18"/>
        <v>864.38688631006164</v>
      </c>
      <c r="O102" s="1">
        <f t="shared" si="19"/>
        <v>0.84412781866216957</v>
      </c>
      <c r="P102" s="1">
        <f t="shared" si="20"/>
        <v>303.88601471838103</v>
      </c>
    </row>
    <row r="103" spans="1:16" x14ac:dyDescent="0.25">
      <c r="A103" s="1">
        <f t="shared" si="21"/>
        <v>100</v>
      </c>
      <c r="B103" s="1">
        <v>41872</v>
      </c>
      <c r="C103" s="1">
        <v>45104</v>
      </c>
      <c r="D103" s="1">
        <v>3457</v>
      </c>
      <c r="E103" s="1">
        <v>303.88180499999999</v>
      </c>
      <c r="F103" s="1">
        <v>303.83785999999998</v>
      </c>
      <c r="G103" s="5">
        <f t="shared" si="11"/>
        <v>5976</v>
      </c>
      <c r="H103" s="5">
        <f t="shared" si="12"/>
        <v>9208</v>
      </c>
      <c r="I103" s="1">
        <f t="shared" si="13"/>
        <v>0.99512380383636467</v>
      </c>
      <c r="J103" s="1">
        <f t="shared" si="14"/>
        <v>57.016394052828133</v>
      </c>
      <c r="K103" s="1">
        <f t="shared" si="15"/>
        <v>147.01639405282813</v>
      </c>
      <c r="L103" s="1">
        <f t="shared" si="16"/>
        <v>0.40837887236896703</v>
      </c>
      <c r="M103" s="5">
        <f t="shared" si="17"/>
        <v>864</v>
      </c>
      <c r="N103" s="1">
        <f t="shared" si="18"/>
        <v>864.40837887236898</v>
      </c>
      <c r="O103" s="1">
        <f t="shared" si="19"/>
        <v>0.84414880749254784</v>
      </c>
      <c r="P103" s="1">
        <f t="shared" si="20"/>
        <v>303.89357069731722</v>
      </c>
    </row>
    <row r="104" spans="1:16" x14ac:dyDescent="0.25">
      <c r="A104" s="1">
        <f t="shared" si="21"/>
        <v>101</v>
      </c>
      <c r="B104" s="1">
        <v>39744</v>
      </c>
      <c r="C104" s="1">
        <v>45424</v>
      </c>
      <c r="D104" s="1">
        <v>3457</v>
      </c>
      <c r="E104" s="1">
        <v>303.88180499999999</v>
      </c>
      <c r="F104" s="1">
        <v>303.83785999999998</v>
      </c>
      <c r="G104" s="5">
        <f t="shared" si="11"/>
        <v>3848</v>
      </c>
      <c r="H104" s="5">
        <f t="shared" si="12"/>
        <v>9528</v>
      </c>
      <c r="I104" s="1">
        <f t="shared" si="13"/>
        <v>1.1869648209802643</v>
      </c>
      <c r="J104" s="1">
        <f t="shared" si="14"/>
        <v>68.00807467267046</v>
      </c>
      <c r="K104" s="1">
        <f t="shared" si="15"/>
        <v>158.00807467267046</v>
      </c>
      <c r="L104" s="1">
        <f t="shared" si="16"/>
        <v>0.43891131853519572</v>
      </c>
      <c r="M104" s="5">
        <f t="shared" si="17"/>
        <v>864</v>
      </c>
      <c r="N104" s="1">
        <f t="shared" si="18"/>
        <v>864.43891131853525</v>
      </c>
      <c r="O104" s="1">
        <f t="shared" si="19"/>
        <v>0.84417862433450708</v>
      </c>
      <c r="P104" s="1">
        <f t="shared" si="20"/>
        <v>303.90430476042252</v>
      </c>
    </row>
    <row r="105" spans="1:16" x14ac:dyDescent="0.25">
      <c r="A105" s="1">
        <f t="shared" si="21"/>
        <v>102</v>
      </c>
      <c r="B105" s="1">
        <v>36928</v>
      </c>
      <c r="C105" s="1">
        <v>45440</v>
      </c>
      <c r="D105" s="1">
        <v>3457</v>
      </c>
      <c r="E105" s="1">
        <v>303.90713499999998</v>
      </c>
      <c r="F105" s="1">
        <v>303.83785999999998</v>
      </c>
      <c r="G105" s="5">
        <f t="shared" si="11"/>
        <v>1032</v>
      </c>
      <c r="H105" s="5">
        <f t="shared" si="12"/>
        <v>9544</v>
      </c>
      <c r="I105" s="1">
        <f t="shared" si="13"/>
        <v>1.4630840630561524</v>
      </c>
      <c r="J105" s="1">
        <f t="shared" si="14"/>
        <v>83.82854188596994</v>
      </c>
      <c r="K105" s="1">
        <f t="shared" si="15"/>
        <v>173.82854188596994</v>
      </c>
      <c r="L105" s="1">
        <f t="shared" si="16"/>
        <v>0.48285706079436097</v>
      </c>
      <c r="M105" s="5">
        <f t="shared" si="17"/>
        <v>864</v>
      </c>
      <c r="N105" s="1">
        <f t="shared" si="18"/>
        <v>864.48285706079434</v>
      </c>
      <c r="O105" s="1">
        <f t="shared" si="19"/>
        <v>0.84422154009843198</v>
      </c>
      <c r="P105" s="1">
        <f t="shared" si="20"/>
        <v>303.91975443543549</v>
      </c>
    </row>
    <row r="106" spans="1:16" x14ac:dyDescent="0.25">
      <c r="A106" s="1">
        <f t="shared" si="21"/>
        <v>103</v>
      </c>
      <c r="B106" s="1">
        <v>34112</v>
      </c>
      <c r="C106" s="1">
        <v>45152</v>
      </c>
      <c r="D106" s="1">
        <v>3457</v>
      </c>
      <c r="E106" s="1">
        <v>303.94418300000001</v>
      </c>
      <c r="F106" s="1">
        <v>303.83785999999998</v>
      </c>
      <c r="G106" s="5">
        <f t="shared" si="11"/>
        <v>-1784</v>
      </c>
      <c r="H106" s="5">
        <f t="shared" si="12"/>
        <v>9256</v>
      </c>
      <c r="I106" s="1">
        <f t="shared" si="13"/>
        <v>-1.3803913321656787</v>
      </c>
      <c r="J106" s="1">
        <f t="shared" si="14"/>
        <v>-79.090597409534709</v>
      </c>
      <c r="K106" s="1">
        <f t="shared" si="15"/>
        <v>190.90940259046528</v>
      </c>
      <c r="L106" s="1">
        <f t="shared" si="16"/>
        <v>0.5303038960846258</v>
      </c>
      <c r="M106" s="5">
        <f t="shared" si="17"/>
        <v>864</v>
      </c>
      <c r="N106" s="1">
        <f t="shared" si="18"/>
        <v>864.53030389608466</v>
      </c>
      <c r="O106" s="1">
        <f t="shared" si="19"/>
        <v>0.84426787489852018</v>
      </c>
      <c r="P106" s="1">
        <f t="shared" si="20"/>
        <v>303.93643496346726</v>
      </c>
    </row>
    <row r="107" spans="1:16" x14ac:dyDescent="0.25">
      <c r="A107" s="1">
        <f t="shared" si="21"/>
        <v>104</v>
      </c>
      <c r="B107" s="1">
        <v>31344</v>
      </c>
      <c r="C107" s="1">
        <v>44576</v>
      </c>
      <c r="D107" s="1">
        <v>3457</v>
      </c>
      <c r="E107" s="1">
        <v>303.969696</v>
      </c>
      <c r="F107" s="1">
        <v>303.83785999999998</v>
      </c>
      <c r="G107" s="5">
        <f t="shared" si="11"/>
        <v>-4552</v>
      </c>
      <c r="H107" s="5">
        <f t="shared" si="12"/>
        <v>8680</v>
      </c>
      <c r="I107" s="1">
        <f t="shared" si="13"/>
        <v>-1.0878010045407815</v>
      </c>
      <c r="J107" s="1">
        <f t="shared" si="14"/>
        <v>-62.326406510278083</v>
      </c>
      <c r="K107" s="1">
        <f t="shared" si="15"/>
        <v>207.67359348972192</v>
      </c>
      <c r="L107" s="1">
        <f t="shared" si="16"/>
        <v>0.57687109302700534</v>
      </c>
      <c r="M107" s="5">
        <f t="shared" si="17"/>
        <v>864</v>
      </c>
      <c r="N107" s="1">
        <f t="shared" si="18"/>
        <v>864.57687109302697</v>
      </c>
      <c r="O107" s="1">
        <f t="shared" si="19"/>
        <v>0.84431335067678415</v>
      </c>
      <c r="P107" s="1">
        <f t="shared" si="20"/>
        <v>303.95280624364227</v>
      </c>
    </row>
    <row r="108" spans="1:16" x14ac:dyDescent="0.25">
      <c r="A108" s="1">
        <f t="shared" si="21"/>
        <v>105</v>
      </c>
      <c r="B108" s="1">
        <v>29088</v>
      </c>
      <c r="C108" s="1">
        <v>43744</v>
      </c>
      <c r="D108" s="1">
        <v>3458</v>
      </c>
      <c r="E108" s="1">
        <v>303.969696</v>
      </c>
      <c r="F108" s="1">
        <v>303.92575099999999</v>
      </c>
      <c r="G108" s="5">
        <f t="shared" si="11"/>
        <v>-6808</v>
      </c>
      <c r="H108" s="5">
        <f t="shared" si="12"/>
        <v>7848</v>
      </c>
      <c r="I108" s="1">
        <f t="shared" si="13"/>
        <v>-0.85624011498803043</v>
      </c>
      <c r="J108" s="1">
        <f t="shared" si="14"/>
        <v>-49.058944838610444</v>
      </c>
      <c r="K108" s="1">
        <f t="shared" si="15"/>
        <v>220.94105516138956</v>
      </c>
      <c r="L108" s="1">
        <f t="shared" si="16"/>
        <v>0.61372515322608212</v>
      </c>
      <c r="M108" s="5">
        <f t="shared" si="17"/>
        <v>864</v>
      </c>
      <c r="N108" s="1">
        <f t="shared" si="18"/>
        <v>864.61372515322603</v>
      </c>
      <c r="O108" s="1">
        <f t="shared" si="19"/>
        <v>0.84434934096994729</v>
      </c>
      <c r="P108" s="1">
        <f t="shared" si="20"/>
        <v>303.96576274918101</v>
      </c>
    </row>
    <row r="109" spans="1:16" x14ac:dyDescent="0.25">
      <c r="A109" s="1">
        <f t="shared" si="21"/>
        <v>106</v>
      </c>
      <c r="B109" s="1">
        <v>27648</v>
      </c>
      <c r="C109" s="1">
        <v>42512</v>
      </c>
      <c r="D109" s="1">
        <v>3458</v>
      </c>
      <c r="E109" s="1">
        <v>303.969696</v>
      </c>
      <c r="F109" s="1">
        <v>303.92575099999999</v>
      </c>
      <c r="G109" s="5">
        <f t="shared" si="11"/>
        <v>-8248</v>
      </c>
      <c r="H109" s="5">
        <f t="shared" si="12"/>
        <v>6616</v>
      </c>
      <c r="I109" s="1">
        <f t="shared" si="13"/>
        <v>-0.6760407169849233</v>
      </c>
      <c r="J109" s="1">
        <f t="shared" si="14"/>
        <v>-38.734279862234253</v>
      </c>
      <c r="K109" s="1">
        <f t="shared" si="15"/>
        <v>231.26572013776575</v>
      </c>
      <c r="L109" s="1">
        <f t="shared" si="16"/>
        <v>0.64240477816046038</v>
      </c>
      <c r="M109" s="5">
        <f t="shared" si="17"/>
        <v>864</v>
      </c>
      <c r="N109" s="1">
        <f t="shared" si="18"/>
        <v>864.64240477816043</v>
      </c>
      <c r="O109" s="1">
        <f t="shared" si="19"/>
        <v>0.84437734841617229</v>
      </c>
      <c r="P109" s="1">
        <f t="shared" si="20"/>
        <v>303.97584542982202</v>
      </c>
    </row>
    <row r="110" spans="1:16" x14ac:dyDescent="0.25">
      <c r="A110" s="1">
        <f t="shared" si="21"/>
        <v>107</v>
      </c>
      <c r="B110" s="1">
        <v>26720</v>
      </c>
      <c r="C110" s="1">
        <v>40656</v>
      </c>
      <c r="D110" s="1">
        <v>3458</v>
      </c>
      <c r="E110" s="1">
        <v>303.969696</v>
      </c>
      <c r="F110" s="1">
        <v>303.92575099999999</v>
      </c>
      <c r="G110" s="5">
        <f t="shared" si="11"/>
        <v>-9176</v>
      </c>
      <c r="H110" s="5">
        <f t="shared" si="12"/>
        <v>4760</v>
      </c>
      <c r="I110" s="1">
        <f t="shared" si="13"/>
        <v>-0.4785305529574756</v>
      </c>
      <c r="J110" s="1">
        <f t="shared" si="14"/>
        <v>-27.417781052524887</v>
      </c>
      <c r="K110" s="1">
        <f t="shared" si="15"/>
        <v>242.5822189474751</v>
      </c>
      <c r="L110" s="1">
        <f t="shared" si="16"/>
        <v>0.67383949707631974</v>
      </c>
      <c r="M110" s="5">
        <f t="shared" si="17"/>
        <v>864</v>
      </c>
      <c r="N110" s="1">
        <f t="shared" si="18"/>
        <v>864.6738394970763</v>
      </c>
      <c r="O110" s="1">
        <f t="shared" si="19"/>
        <v>0.84440804638386358</v>
      </c>
      <c r="P110" s="1">
        <f t="shared" si="20"/>
        <v>303.98689669819089</v>
      </c>
    </row>
    <row r="111" spans="1:16" x14ac:dyDescent="0.25">
      <c r="A111" s="1">
        <f t="shared" si="21"/>
        <v>108</v>
      </c>
      <c r="B111" s="1">
        <v>26592</v>
      </c>
      <c r="C111" s="1">
        <v>38016</v>
      </c>
      <c r="D111" s="1">
        <v>3458</v>
      </c>
      <c r="E111" s="1">
        <v>303.98294099999998</v>
      </c>
      <c r="F111" s="1">
        <v>303.92575099999999</v>
      </c>
      <c r="G111" s="5">
        <f t="shared" si="11"/>
        <v>-9304</v>
      </c>
      <c r="H111" s="5">
        <f t="shared" si="12"/>
        <v>2120</v>
      </c>
      <c r="I111" s="1">
        <f t="shared" si="13"/>
        <v>-0.22403399397057491</v>
      </c>
      <c r="J111" s="1">
        <f t="shared" si="14"/>
        <v>-12.836202321973275</v>
      </c>
      <c r="K111" s="1">
        <f t="shared" si="15"/>
        <v>257.16379767802675</v>
      </c>
      <c r="L111" s="1">
        <f t="shared" si="16"/>
        <v>0.71434388243896318</v>
      </c>
      <c r="M111" s="5">
        <f t="shared" si="17"/>
        <v>864</v>
      </c>
      <c r="N111" s="1">
        <f t="shared" si="18"/>
        <v>864.71434388243892</v>
      </c>
      <c r="O111" s="1">
        <f t="shared" si="19"/>
        <v>0.84444760144769426</v>
      </c>
      <c r="P111" s="1">
        <f t="shared" si="20"/>
        <v>304.00113652116994</v>
      </c>
    </row>
    <row r="112" spans="1:16" x14ac:dyDescent="0.25">
      <c r="A112" s="1">
        <f t="shared" si="21"/>
        <v>109</v>
      </c>
      <c r="B112" s="1">
        <v>27264</v>
      </c>
      <c r="C112" s="1">
        <v>35152</v>
      </c>
      <c r="D112" s="1">
        <v>3458</v>
      </c>
      <c r="E112" s="1">
        <v>304.01855499999999</v>
      </c>
      <c r="F112" s="1">
        <v>303.92575099999999</v>
      </c>
      <c r="G112" s="5">
        <f t="shared" si="11"/>
        <v>-8632</v>
      </c>
      <c r="H112" s="5">
        <f t="shared" si="12"/>
        <v>-744</v>
      </c>
      <c r="I112" s="1">
        <f t="shared" si="13"/>
        <v>8.5978430011315055E-2</v>
      </c>
      <c r="J112" s="1">
        <f t="shared" si="14"/>
        <v>4.9262011688092873</v>
      </c>
      <c r="K112" s="1">
        <f t="shared" si="15"/>
        <v>274.92620116880931</v>
      </c>
      <c r="L112" s="1">
        <f t="shared" si="16"/>
        <v>0.76368389213558141</v>
      </c>
      <c r="M112" s="5">
        <f t="shared" si="17"/>
        <v>864</v>
      </c>
      <c r="N112" s="1">
        <f t="shared" si="18"/>
        <v>864.76368389213553</v>
      </c>
      <c r="O112" s="1">
        <f t="shared" si="19"/>
        <v>0.84449578505091361</v>
      </c>
      <c r="P112" s="1">
        <f t="shared" si="20"/>
        <v>304.0184826183289</v>
      </c>
    </row>
    <row r="113" spans="1:16" x14ac:dyDescent="0.25">
      <c r="A113" s="1">
        <f t="shared" si="21"/>
        <v>110</v>
      </c>
      <c r="B113" s="1">
        <v>28240</v>
      </c>
      <c r="C113" s="1">
        <v>31936</v>
      </c>
      <c r="D113" s="1">
        <v>3458</v>
      </c>
      <c r="E113" s="1">
        <v>304.05380200000002</v>
      </c>
      <c r="F113" s="1">
        <v>303.92575099999999</v>
      </c>
      <c r="G113" s="5">
        <f t="shared" si="11"/>
        <v>-7656</v>
      </c>
      <c r="H113" s="5">
        <f t="shared" si="12"/>
        <v>-3960</v>
      </c>
      <c r="I113" s="1">
        <f t="shared" si="13"/>
        <v>0.47734538237367191</v>
      </c>
      <c r="J113" s="1">
        <f t="shared" si="14"/>
        <v>27.34987578006988</v>
      </c>
      <c r="K113" s="1">
        <f t="shared" si="15"/>
        <v>297.34987578006985</v>
      </c>
      <c r="L113" s="1">
        <f t="shared" si="16"/>
        <v>0.82597187716686071</v>
      </c>
      <c r="M113" s="5">
        <f t="shared" si="17"/>
        <v>864</v>
      </c>
      <c r="N113" s="1">
        <f t="shared" si="18"/>
        <v>864.82597187716681</v>
      </c>
      <c r="O113" s="1">
        <f t="shared" si="19"/>
        <v>0.84455661316129571</v>
      </c>
      <c r="P113" s="1">
        <f t="shared" si="20"/>
        <v>304.04038073806646</v>
      </c>
    </row>
    <row r="114" spans="1:16" x14ac:dyDescent="0.25">
      <c r="A114" s="1">
        <f t="shared" si="21"/>
        <v>111</v>
      </c>
      <c r="B114" s="1">
        <v>30336</v>
      </c>
      <c r="C114" s="1">
        <v>29536</v>
      </c>
      <c r="D114" s="1">
        <v>3459</v>
      </c>
      <c r="E114" s="1">
        <v>304.05758700000001</v>
      </c>
      <c r="F114" s="1">
        <v>304.01364100000001</v>
      </c>
      <c r="G114" s="5">
        <f t="shared" si="11"/>
        <v>-5560</v>
      </c>
      <c r="H114" s="5">
        <f t="shared" si="12"/>
        <v>-6360</v>
      </c>
      <c r="I114" s="1">
        <f t="shared" si="13"/>
        <v>0.85241176144225328</v>
      </c>
      <c r="J114" s="1">
        <f t="shared" si="14"/>
        <v>48.839596337953473</v>
      </c>
      <c r="K114" s="1">
        <f t="shared" si="15"/>
        <v>318.83959633795348</v>
      </c>
      <c r="L114" s="1">
        <f t="shared" si="16"/>
        <v>0.88566554538320408</v>
      </c>
      <c r="M114" s="5">
        <f t="shared" si="17"/>
        <v>864</v>
      </c>
      <c r="N114" s="1">
        <f t="shared" si="18"/>
        <v>864.88566554538318</v>
      </c>
      <c r="O114" s="1">
        <f t="shared" si="19"/>
        <v>0.84461490775916326</v>
      </c>
      <c r="P114" s="1">
        <f t="shared" si="20"/>
        <v>304.06136679329876</v>
      </c>
    </row>
    <row r="115" spans="1:16" x14ac:dyDescent="0.25">
      <c r="A115" s="1">
        <f t="shared" si="21"/>
        <v>112</v>
      </c>
      <c r="B115" s="1">
        <v>32864</v>
      </c>
      <c r="C115" s="1">
        <v>27776</v>
      </c>
      <c r="D115" s="1">
        <v>3459</v>
      </c>
      <c r="E115" s="1">
        <v>304.06942700000002</v>
      </c>
      <c r="F115" s="1">
        <v>304.01364100000001</v>
      </c>
      <c r="G115" s="5">
        <f t="shared" si="11"/>
        <v>-3032</v>
      </c>
      <c r="H115" s="5">
        <f t="shared" si="12"/>
        <v>-8120</v>
      </c>
      <c r="I115" s="1">
        <f t="shared" si="13"/>
        <v>1.2134299982607297</v>
      </c>
      <c r="J115" s="1">
        <f t="shared" si="14"/>
        <v>69.524417634906641</v>
      </c>
      <c r="K115" s="1">
        <f t="shared" si="15"/>
        <v>339.52441763490663</v>
      </c>
      <c r="L115" s="1">
        <f t="shared" si="16"/>
        <v>0.94312338231918502</v>
      </c>
      <c r="M115" s="5">
        <f t="shared" si="17"/>
        <v>864</v>
      </c>
      <c r="N115" s="1">
        <f t="shared" si="18"/>
        <v>864.94312338231919</v>
      </c>
      <c r="O115" s="1">
        <f t="shared" si="19"/>
        <v>0.84467101892804608</v>
      </c>
      <c r="P115" s="1">
        <f t="shared" si="20"/>
        <v>304.08156681409656</v>
      </c>
    </row>
    <row r="116" spans="1:16" x14ac:dyDescent="0.25">
      <c r="A116" s="1">
        <f t="shared" si="21"/>
        <v>113</v>
      </c>
      <c r="B116" s="1">
        <v>35648</v>
      </c>
      <c r="C116" s="1">
        <v>26560</v>
      </c>
      <c r="D116" s="1">
        <v>3459</v>
      </c>
      <c r="E116" s="1">
        <v>303.75183099999998</v>
      </c>
      <c r="F116" s="1">
        <v>304.01364100000001</v>
      </c>
      <c r="G116" s="5">
        <f t="shared" si="11"/>
        <v>-248</v>
      </c>
      <c r="H116" s="5">
        <f t="shared" si="12"/>
        <v>-9336</v>
      </c>
      <c r="I116" s="1">
        <f t="shared" si="13"/>
        <v>1.5442387333949903</v>
      </c>
      <c r="J116" s="1">
        <f t="shared" si="14"/>
        <v>88.478361984160884</v>
      </c>
      <c r="K116" s="1">
        <f t="shared" si="15"/>
        <v>358.47836198416087</v>
      </c>
      <c r="L116" s="1">
        <f t="shared" si="16"/>
        <v>0.99577322773378019</v>
      </c>
      <c r="M116" s="5">
        <f t="shared" si="17"/>
        <v>864</v>
      </c>
      <c r="N116" s="1">
        <f t="shared" si="18"/>
        <v>864.99577322773382</v>
      </c>
      <c r="O116" s="1">
        <f t="shared" si="19"/>
        <v>0.84472243479270881</v>
      </c>
      <c r="P116" s="1">
        <f t="shared" si="20"/>
        <v>304.10007652537519</v>
      </c>
    </row>
    <row r="117" spans="1:16" x14ac:dyDescent="0.25">
      <c r="A117" s="1">
        <f t="shared" si="21"/>
        <v>114</v>
      </c>
      <c r="B117" s="1">
        <v>38528</v>
      </c>
      <c r="C117" s="1">
        <v>26160</v>
      </c>
      <c r="D117" s="1">
        <v>3459</v>
      </c>
      <c r="E117" s="1">
        <v>303.78549199999998</v>
      </c>
      <c r="F117" s="1">
        <v>304.01364100000001</v>
      </c>
      <c r="G117" s="5">
        <f t="shared" si="11"/>
        <v>2632</v>
      </c>
      <c r="H117" s="5">
        <f t="shared" si="12"/>
        <v>-9736</v>
      </c>
      <c r="I117" s="1">
        <f t="shared" si="13"/>
        <v>-1.3067705157916356</v>
      </c>
      <c r="J117" s="1">
        <f t="shared" si="14"/>
        <v>-74.872435346994422</v>
      </c>
      <c r="K117" s="1">
        <f t="shared" si="15"/>
        <v>15.127564653005578</v>
      </c>
      <c r="L117" s="1">
        <f t="shared" si="16"/>
        <v>4.2021012925015491E-2</v>
      </c>
      <c r="M117" s="5">
        <f t="shared" si="17"/>
        <v>864</v>
      </c>
      <c r="N117" s="1">
        <f t="shared" si="18"/>
        <v>864.04202101292503</v>
      </c>
      <c r="O117" s="1">
        <f t="shared" si="19"/>
        <v>0.8437910361454346</v>
      </c>
      <c r="P117" s="1">
        <f t="shared" si="20"/>
        <v>303.76477301235644</v>
      </c>
    </row>
    <row r="118" spans="1:16" x14ac:dyDescent="0.25">
      <c r="A118" s="1">
        <f t="shared" si="21"/>
        <v>115</v>
      </c>
      <c r="B118" s="1">
        <v>40800</v>
      </c>
      <c r="C118" s="1">
        <v>26256</v>
      </c>
      <c r="D118" s="1">
        <v>3460</v>
      </c>
      <c r="E118" s="1">
        <v>304.14547700000003</v>
      </c>
      <c r="F118" s="1">
        <v>304.10153200000002</v>
      </c>
      <c r="G118" s="5">
        <f t="shared" si="11"/>
        <v>4904</v>
      </c>
      <c r="H118" s="5">
        <f t="shared" si="12"/>
        <v>-9640</v>
      </c>
      <c r="I118" s="1">
        <f t="shared" si="13"/>
        <v>-1.1002020878869638</v>
      </c>
      <c r="J118" s="1">
        <f t="shared" si="14"/>
        <v>-63.036936247404299</v>
      </c>
      <c r="K118" s="1">
        <f t="shared" si="15"/>
        <v>26.963063752595701</v>
      </c>
      <c r="L118" s="1">
        <f t="shared" si="16"/>
        <v>7.4897399312765831E-2</v>
      </c>
      <c r="M118" s="5">
        <f t="shared" si="17"/>
        <v>865</v>
      </c>
      <c r="N118" s="1">
        <f t="shared" si="18"/>
        <v>865.07489739931282</v>
      </c>
      <c r="O118" s="1">
        <f t="shared" si="19"/>
        <v>0.84479970449151642</v>
      </c>
      <c r="P118" s="1">
        <f t="shared" si="20"/>
        <v>304.12789361694593</v>
      </c>
    </row>
    <row r="119" spans="1:16" x14ac:dyDescent="0.25">
      <c r="A119" s="1">
        <f t="shared" si="21"/>
        <v>116</v>
      </c>
      <c r="B119" s="1">
        <v>42560</v>
      </c>
      <c r="C119" s="1">
        <v>27360</v>
      </c>
      <c r="D119" s="1">
        <v>3460</v>
      </c>
      <c r="E119" s="1">
        <v>304.14547700000003</v>
      </c>
      <c r="F119" s="1">
        <v>304.10153200000002</v>
      </c>
      <c r="G119" s="5">
        <f t="shared" si="11"/>
        <v>6664</v>
      </c>
      <c r="H119" s="5">
        <f t="shared" si="12"/>
        <v>-8536</v>
      </c>
      <c r="I119" s="1">
        <f t="shared" si="13"/>
        <v>-0.90793898344104429</v>
      </c>
      <c r="J119" s="1">
        <f t="shared" si="14"/>
        <v>-52.021071806570177</v>
      </c>
      <c r="K119" s="1">
        <f t="shared" si="15"/>
        <v>37.978928193429823</v>
      </c>
      <c r="L119" s="1">
        <f t="shared" si="16"/>
        <v>0.10549702275952728</v>
      </c>
      <c r="M119" s="5">
        <f t="shared" si="17"/>
        <v>865</v>
      </c>
      <c r="N119" s="1">
        <f t="shared" si="18"/>
        <v>865.10549702275955</v>
      </c>
      <c r="O119" s="1">
        <f t="shared" si="19"/>
        <v>0.84482958693628862</v>
      </c>
      <c r="P119" s="1">
        <f t="shared" si="20"/>
        <v>304.13865129706392</v>
      </c>
    </row>
    <row r="120" spans="1:16" x14ac:dyDescent="0.25">
      <c r="A120" s="1">
        <f t="shared" si="21"/>
        <v>117</v>
      </c>
      <c r="B120" s="1">
        <v>43680</v>
      </c>
      <c r="C120" s="1">
        <v>29296</v>
      </c>
      <c r="D120" s="1">
        <v>3460</v>
      </c>
      <c r="E120" s="1">
        <v>304.14547700000003</v>
      </c>
      <c r="F120" s="1">
        <v>304.10153200000002</v>
      </c>
      <c r="G120" s="5">
        <f t="shared" si="11"/>
        <v>7784</v>
      </c>
      <c r="H120" s="5">
        <f t="shared" si="12"/>
        <v>-6600</v>
      </c>
      <c r="I120" s="1">
        <f t="shared" si="13"/>
        <v>-0.7032696360053774</v>
      </c>
      <c r="J120" s="1">
        <f t="shared" si="14"/>
        <v>-40.294382002809762</v>
      </c>
      <c r="K120" s="1">
        <f t="shared" si="15"/>
        <v>49.705617997190238</v>
      </c>
      <c r="L120" s="1">
        <f t="shared" si="16"/>
        <v>0.13807116110330622</v>
      </c>
      <c r="M120" s="5">
        <f t="shared" si="17"/>
        <v>865</v>
      </c>
      <c r="N120" s="1">
        <f t="shared" si="18"/>
        <v>865.13807116110331</v>
      </c>
      <c r="O120" s="1">
        <f t="shared" si="19"/>
        <v>0.84486139761826495</v>
      </c>
      <c r="P120" s="1">
        <f t="shared" si="20"/>
        <v>304.1501031425754</v>
      </c>
    </row>
    <row r="121" spans="1:16" x14ac:dyDescent="0.25">
      <c r="A121" s="1">
        <f t="shared" si="21"/>
        <v>118</v>
      </c>
      <c r="B121" s="1">
        <v>44480</v>
      </c>
      <c r="C121" s="1">
        <v>31536</v>
      </c>
      <c r="D121" s="1">
        <v>3460</v>
      </c>
      <c r="E121" s="1">
        <v>304.14633199999997</v>
      </c>
      <c r="F121" s="1">
        <v>304.10153200000002</v>
      </c>
      <c r="G121" s="5">
        <f t="shared" si="11"/>
        <v>8584</v>
      </c>
      <c r="H121" s="5">
        <f t="shared" si="12"/>
        <v>-4360</v>
      </c>
      <c r="I121" s="1">
        <f t="shared" si="13"/>
        <v>-0.46996487910657447</v>
      </c>
      <c r="J121" s="1">
        <f t="shared" si="14"/>
        <v>-26.927004092182681</v>
      </c>
      <c r="K121" s="1">
        <f t="shared" si="15"/>
        <v>63.072995907817315</v>
      </c>
      <c r="L121" s="1">
        <f t="shared" si="16"/>
        <v>0.17520276641060364</v>
      </c>
      <c r="M121" s="5">
        <f t="shared" si="17"/>
        <v>865</v>
      </c>
      <c r="N121" s="1">
        <f t="shared" si="18"/>
        <v>865.17520276641062</v>
      </c>
      <c r="O121" s="1">
        <f t="shared" si="19"/>
        <v>0.84489765895157287</v>
      </c>
      <c r="P121" s="1">
        <f t="shared" si="20"/>
        <v>304.16315722256621</v>
      </c>
    </row>
    <row r="122" spans="1:16" x14ac:dyDescent="0.25">
      <c r="A122" s="1">
        <f t="shared" si="21"/>
        <v>119</v>
      </c>
      <c r="B122" s="1">
        <v>45008</v>
      </c>
      <c r="C122" s="1">
        <v>34512</v>
      </c>
      <c r="D122" s="1">
        <v>3460</v>
      </c>
      <c r="E122" s="1">
        <v>304.17602499999998</v>
      </c>
      <c r="F122" s="1">
        <v>304.10153200000002</v>
      </c>
      <c r="G122" s="5">
        <f t="shared" si="11"/>
        <v>9112</v>
      </c>
      <c r="H122" s="5">
        <f t="shared" si="12"/>
        <v>-1384</v>
      </c>
      <c r="I122" s="1">
        <f t="shared" si="13"/>
        <v>-0.15073551828543941</v>
      </c>
      <c r="J122" s="1">
        <f t="shared" si="14"/>
        <v>-8.6365090204727242</v>
      </c>
      <c r="K122" s="1">
        <f t="shared" si="15"/>
        <v>81.36349097952727</v>
      </c>
      <c r="L122" s="1">
        <f t="shared" si="16"/>
        <v>0.22600969716535352</v>
      </c>
      <c r="M122" s="5">
        <f t="shared" si="17"/>
        <v>865</v>
      </c>
      <c r="N122" s="1">
        <f t="shared" si="18"/>
        <v>865.22600969716541</v>
      </c>
      <c r="O122" s="1">
        <f t="shared" si="19"/>
        <v>0.8449472750948881</v>
      </c>
      <c r="P122" s="1">
        <f t="shared" si="20"/>
        <v>304.1810190341597</v>
      </c>
    </row>
    <row r="123" spans="1:16" x14ac:dyDescent="0.25">
      <c r="A123" s="1">
        <f t="shared" si="21"/>
        <v>120</v>
      </c>
      <c r="B123" s="1">
        <v>45184</v>
      </c>
      <c r="C123" s="1">
        <v>37392</v>
      </c>
      <c r="D123" s="1">
        <v>3460</v>
      </c>
      <c r="E123" s="1">
        <v>304.21350100000001</v>
      </c>
      <c r="F123" s="1">
        <v>304.10153200000002</v>
      </c>
      <c r="G123" s="5">
        <f t="shared" si="11"/>
        <v>9288</v>
      </c>
      <c r="H123" s="5">
        <f t="shared" si="12"/>
        <v>1496</v>
      </c>
      <c r="I123" s="1">
        <f t="shared" si="13"/>
        <v>0.15969647364636219</v>
      </c>
      <c r="J123" s="1">
        <f t="shared" si="14"/>
        <v>9.1499339430587305</v>
      </c>
      <c r="K123" s="1">
        <f t="shared" si="15"/>
        <v>99.149933943058727</v>
      </c>
      <c r="L123" s="1">
        <f t="shared" si="16"/>
        <v>0.27541648317516315</v>
      </c>
      <c r="M123" s="5">
        <f t="shared" si="17"/>
        <v>865</v>
      </c>
      <c r="N123" s="1">
        <f t="shared" si="18"/>
        <v>865.27541648317515</v>
      </c>
      <c r="O123" s="1">
        <f t="shared" si="19"/>
        <v>0.84499552390935073</v>
      </c>
      <c r="P123" s="1">
        <f t="shared" si="20"/>
        <v>304.19838860736627</v>
      </c>
    </row>
    <row r="124" spans="1:16" x14ac:dyDescent="0.25">
      <c r="A124" s="1">
        <f t="shared" si="21"/>
        <v>121</v>
      </c>
      <c r="B124" s="1">
        <v>45152</v>
      </c>
      <c r="C124" s="1">
        <v>40032</v>
      </c>
      <c r="D124" s="1">
        <v>3460</v>
      </c>
      <c r="E124" s="1">
        <v>304.23336799999998</v>
      </c>
      <c r="F124" s="1">
        <v>304.10153200000002</v>
      </c>
      <c r="G124" s="5">
        <f t="shared" si="11"/>
        <v>9256</v>
      </c>
      <c r="H124" s="5">
        <f t="shared" si="12"/>
        <v>4136</v>
      </c>
      <c r="I124" s="1">
        <f t="shared" si="13"/>
        <v>0.42022737152820616</v>
      </c>
      <c r="J124" s="1">
        <f t="shared" si="14"/>
        <v>24.077254824442228</v>
      </c>
      <c r="K124" s="1">
        <f t="shared" si="15"/>
        <v>114.07725482444224</v>
      </c>
      <c r="L124" s="1">
        <f t="shared" si="16"/>
        <v>0.31688126340122841</v>
      </c>
      <c r="M124" s="5">
        <f t="shared" si="17"/>
        <v>865</v>
      </c>
      <c r="N124" s="1">
        <f t="shared" si="18"/>
        <v>865.31688126340123</v>
      </c>
      <c r="O124" s="1">
        <f t="shared" si="19"/>
        <v>0.84503601685879026</v>
      </c>
      <c r="P124" s="1">
        <f t="shared" si="20"/>
        <v>304.21296606916451</v>
      </c>
    </row>
    <row r="125" spans="1:16" x14ac:dyDescent="0.25">
      <c r="A125" s="1">
        <f t="shared" si="21"/>
        <v>122</v>
      </c>
      <c r="B125" s="1">
        <v>44736</v>
      </c>
      <c r="C125" s="1">
        <v>42032</v>
      </c>
      <c r="D125" s="1">
        <v>3461</v>
      </c>
      <c r="E125" s="1">
        <v>304.23336799999998</v>
      </c>
      <c r="F125" s="1">
        <v>304.18942299999998</v>
      </c>
      <c r="G125" s="5">
        <f t="shared" si="11"/>
        <v>8840</v>
      </c>
      <c r="H125" s="5">
        <f t="shared" si="12"/>
        <v>6136</v>
      </c>
      <c r="I125" s="1">
        <f t="shared" si="13"/>
        <v>0.60676715688349891</v>
      </c>
      <c r="J125" s="1">
        <f t="shared" si="14"/>
        <v>34.765197236576782</v>
      </c>
      <c r="K125" s="1">
        <f t="shared" si="15"/>
        <v>124.76519723657678</v>
      </c>
      <c r="L125" s="1">
        <f t="shared" si="16"/>
        <v>0.34656999232382441</v>
      </c>
      <c r="M125" s="5">
        <f t="shared" si="17"/>
        <v>865</v>
      </c>
      <c r="N125" s="1">
        <f t="shared" si="18"/>
        <v>865.34656999232379</v>
      </c>
      <c r="O125" s="1">
        <f t="shared" si="19"/>
        <v>0.8450650097581287</v>
      </c>
      <c r="P125" s="1">
        <f t="shared" si="20"/>
        <v>304.22340351292632</v>
      </c>
    </row>
    <row r="126" spans="1:16" x14ac:dyDescent="0.25">
      <c r="A126" s="1">
        <f t="shared" si="21"/>
        <v>123</v>
      </c>
      <c r="B126" s="1">
        <v>44160</v>
      </c>
      <c r="C126" s="1">
        <v>43312</v>
      </c>
      <c r="D126" s="1">
        <v>3461</v>
      </c>
      <c r="E126" s="1">
        <v>304.23336799999998</v>
      </c>
      <c r="F126" s="1">
        <v>304.18942299999998</v>
      </c>
      <c r="G126" s="5">
        <f t="shared" si="11"/>
        <v>8264</v>
      </c>
      <c r="H126" s="5">
        <f t="shared" si="12"/>
        <v>7416</v>
      </c>
      <c r="I126" s="1">
        <f t="shared" si="13"/>
        <v>0.73136916480887082</v>
      </c>
      <c r="J126" s="1">
        <f t="shared" si="14"/>
        <v>41.904366409556232</v>
      </c>
      <c r="K126" s="1">
        <f t="shared" si="15"/>
        <v>131.90436640955625</v>
      </c>
      <c r="L126" s="1">
        <f t="shared" si="16"/>
        <v>0.36640101780432288</v>
      </c>
      <c r="M126" s="5">
        <f t="shared" si="17"/>
        <v>865</v>
      </c>
      <c r="N126" s="1">
        <f t="shared" si="18"/>
        <v>865.36640101780438</v>
      </c>
      <c r="O126" s="1">
        <f t="shared" si="19"/>
        <v>0.84508437599394959</v>
      </c>
      <c r="P126" s="1">
        <f t="shared" si="20"/>
        <v>304.23037535782186</v>
      </c>
    </row>
    <row r="127" spans="1:16" x14ac:dyDescent="0.25">
      <c r="A127" s="1">
        <f t="shared" si="21"/>
        <v>124</v>
      </c>
      <c r="B127" s="1">
        <v>43264</v>
      </c>
      <c r="C127" s="1">
        <v>44304</v>
      </c>
      <c r="D127" s="1">
        <v>3461</v>
      </c>
      <c r="E127" s="1">
        <v>304.23336799999998</v>
      </c>
      <c r="F127" s="1">
        <v>304.18942299999998</v>
      </c>
      <c r="G127" s="5">
        <f t="shared" si="11"/>
        <v>7368</v>
      </c>
      <c r="H127" s="5">
        <f t="shared" si="12"/>
        <v>8408</v>
      </c>
      <c r="I127" s="1">
        <f t="shared" si="13"/>
        <v>0.85122583589158474</v>
      </c>
      <c r="J127" s="1">
        <f t="shared" si="14"/>
        <v>48.771647809083433</v>
      </c>
      <c r="K127" s="1">
        <f t="shared" si="15"/>
        <v>138.77164780908345</v>
      </c>
      <c r="L127" s="1">
        <f t="shared" si="16"/>
        <v>0.38547679946967622</v>
      </c>
      <c r="M127" s="5">
        <f t="shared" si="17"/>
        <v>865</v>
      </c>
      <c r="N127" s="1">
        <f t="shared" si="18"/>
        <v>865.38547679946964</v>
      </c>
      <c r="O127" s="1">
        <f t="shared" si="19"/>
        <v>0.84510300468698207</v>
      </c>
      <c r="P127" s="1">
        <f t="shared" si="20"/>
        <v>304.23708168731355</v>
      </c>
    </row>
    <row r="128" spans="1:16" x14ac:dyDescent="0.25">
      <c r="A128" s="1">
        <f t="shared" si="21"/>
        <v>125</v>
      </c>
      <c r="B128" s="1">
        <v>41984</v>
      </c>
      <c r="C128" s="1">
        <v>44976</v>
      </c>
      <c r="D128" s="1">
        <v>3461</v>
      </c>
      <c r="E128" s="1">
        <v>304.23336799999998</v>
      </c>
      <c r="F128" s="1">
        <v>304.18942299999998</v>
      </c>
      <c r="G128" s="5">
        <f t="shared" si="11"/>
        <v>6088</v>
      </c>
      <c r="H128" s="5">
        <f t="shared" si="12"/>
        <v>9080</v>
      </c>
      <c r="I128" s="1">
        <f t="shared" si="13"/>
        <v>0.98015520694281855</v>
      </c>
      <c r="J128" s="1">
        <f t="shared" si="14"/>
        <v>56.158756625595309</v>
      </c>
      <c r="K128" s="1">
        <f t="shared" si="15"/>
        <v>146.15875662559532</v>
      </c>
      <c r="L128" s="1">
        <f t="shared" si="16"/>
        <v>0.40599654618220921</v>
      </c>
      <c r="M128" s="5">
        <f t="shared" si="17"/>
        <v>865</v>
      </c>
      <c r="N128" s="1">
        <f t="shared" si="18"/>
        <v>865.40599654618222</v>
      </c>
      <c r="O128" s="1">
        <f t="shared" si="19"/>
        <v>0.84512304350213108</v>
      </c>
      <c r="P128" s="1">
        <f t="shared" si="20"/>
        <v>304.24429566076719</v>
      </c>
    </row>
    <row r="129" spans="1:16" x14ac:dyDescent="0.25">
      <c r="A129" s="1">
        <f t="shared" si="21"/>
        <v>126</v>
      </c>
      <c r="B129" s="1">
        <v>39888</v>
      </c>
      <c r="C129" s="1">
        <v>45344</v>
      </c>
      <c r="D129" s="1">
        <v>3461</v>
      </c>
      <c r="E129" s="1">
        <v>304.23336799999998</v>
      </c>
      <c r="F129" s="1">
        <v>304.18942299999998</v>
      </c>
      <c r="G129" s="5">
        <f t="shared" si="11"/>
        <v>3992</v>
      </c>
      <c r="H129" s="5">
        <f t="shared" si="12"/>
        <v>9448</v>
      </c>
      <c r="I129" s="1">
        <f t="shared" si="13"/>
        <v>1.1710253478587245</v>
      </c>
      <c r="J129" s="1">
        <f t="shared" si="14"/>
        <v>67.094810135144002</v>
      </c>
      <c r="K129" s="1">
        <f t="shared" si="15"/>
        <v>157.094810135144</v>
      </c>
      <c r="L129" s="1">
        <f t="shared" si="16"/>
        <v>0.43637447259762224</v>
      </c>
      <c r="M129" s="5">
        <f t="shared" si="17"/>
        <v>865</v>
      </c>
      <c r="N129" s="1">
        <f t="shared" si="18"/>
        <v>865.43637447259766</v>
      </c>
      <c r="O129" s="1">
        <f t="shared" si="19"/>
        <v>0.84515270944589616</v>
      </c>
      <c r="P129" s="1">
        <f t="shared" si="20"/>
        <v>304.2549754005226</v>
      </c>
    </row>
    <row r="130" spans="1:16" x14ac:dyDescent="0.25">
      <c r="A130" s="1">
        <f t="shared" si="21"/>
        <v>127</v>
      </c>
      <c r="B130" s="1">
        <v>37344</v>
      </c>
      <c r="C130" s="1">
        <v>45392</v>
      </c>
      <c r="D130" s="1">
        <v>3461</v>
      </c>
      <c r="E130" s="1">
        <v>304.253784</v>
      </c>
      <c r="F130" s="1">
        <v>304.18942299999998</v>
      </c>
      <c r="G130" s="5">
        <f t="shared" si="11"/>
        <v>1448</v>
      </c>
      <c r="H130" s="5">
        <f t="shared" si="12"/>
        <v>9496</v>
      </c>
      <c r="I130" s="1">
        <f t="shared" si="13"/>
        <v>1.4194767006489344</v>
      </c>
      <c r="J130" s="1">
        <f t="shared" si="14"/>
        <v>81.3300240643389</v>
      </c>
      <c r="K130" s="1">
        <f t="shared" si="15"/>
        <v>171.33002406433889</v>
      </c>
      <c r="L130" s="1">
        <f t="shared" si="16"/>
        <v>0.47591673351205244</v>
      </c>
      <c r="M130" s="5">
        <f t="shared" si="17"/>
        <v>865</v>
      </c>
      <c r="N130" s="1">
        <f t="shared" si="18"/>
        <v>865.47591673351201</v>
      </c>
      <c r="O130" s="1">
        <f t="shared" si="19"/>
        <v>0.84519132493507032</v>
      </c>
      <c r="P130" s="1">
        <f t="shared" si="20"/>
        <v>304.26887697662534</v>
      </c>
    </row>
    <row r="131" spans="1:16" x14ac:dyDescent="0.25">
      <c r="A131" s="1">
        <f t="shared" si="21"/>
        <v>128</v>
      </c>
      <c r="B131" s="1">
        <v>34272</v>
      </c>
      <c r="C131" s="1">
        <v>45152</v>
      </c>
      <c r="D131" s="1">
        <v>3461</v>
      </c>
      <c r="E131" s="1">
        <v>304.29376200000002</v>
      </c>
      <c r="F131" s="1">
        <v>304.18942299999998</v>
      </c>
      <c r="G131" s="5">
        <f t="shared" si="11"/>
        <v>-1624</v>
      </c>
      <c r="H131" s="5">
        <f t="shared" si="12"/>
        <v>9256</v>
      </c>
      <c r="I131" s="1">
        <f t="shared" si="13"/>
        <v>-1.3971104180280454</v>
      </c>
      <c r="J131" s="1">
        <f t="shared" si="14"/>
        <v>-80.048530466765158</v>
      </c>
      <c r="K131" s="1">
        <f t="shared" si="15"/>
        <v>189.95146953323484</v>
      </c>
      <c r="L131" s="1">
        <f t="shared" si="16"/>
        <v>0.52764297092565238</v>
      </c>
      <c r="M131" s="5">
        <f t="shared" si="17"/>
        <v>865</v>
      </c>
      <c r="N131" s="1">
        <f t="shared" si="18"/>
        <v>865.52764297092563</v>
      </c>
      <c r="O131" s="1">
        <f t="shared" si="19"/>
        <v>0.84524183883879456</v>
      </c>
      <c r="P131" s="1">
        <f t="shared" si="20"/>
        <v>304.28706198196602</v>
      </c>
    </row>
    <row r="132" spans="1:16" x14ac:dyDescent="0.25">
      <c r="A132" s="1">
        <f t="shared" si="21"/>
        <v>129</v>
      </c>
      <c r="B132" s="1">
        <v>31504</v>
      </c>
      <c r="C132" s="1">
        <v>44608</v>
      </c>
      <c r="D132" s="1">
        <v>3461</v>
      </c>
      <c r="E132" s="1">
        <v>304.32064800000001</v>
      </c>
      <c r="F132" s="1">
        <v>304.18942299999998</v>
      </c>
      <c r="G132" s="5">
        <f t="shared" si="11"/>
        <v>-4392</v>
      </c>
      <c r="H132" s="5">
        <f t="shared" si="12"/>
        <v>8712</v>
      </c>
      <c r="I132" s="1">
        <f t="shared" si="13"/>
        <v>-1.1038483997436033</v>
      </c>
      <c r="J132" s="1">
        <f t="shared" si="14"/>
        <v>-63.245854527578253</v>
      </c>
      <c r="K132" s="1">
        <f t="shared" si="15"/>
        <v>206.75414547242175</v>
      </c>
      <c r="L132" s="1">
        <f t="shared" si="16"/>
        <v>0.57431707075672711</v>
      </c>
      <c r="M132" s="5">
        <f t="shared" si="17"/>
        <v>865</v>
      </c>
      <c r="N132" s="1">
        <f t="shared" si="18"/>
        <v>865.57431707075671</v>
      </c>
      <c r="O132" s="1">
        <f t="shared" si="19"/>
        <v>0.84528741901441085</v>
      </c>
      <c r="P132" s="1">
        <f t="shared" si="20"/>
        <v>304.30347084518792</v>
      </c>
    </row>
    <row r="133" spans="1:16" x14ac:dyDescent="0.25">
      <c r="A133" s="1">
        <f t="shared" si="21"/>
        <v>130</v>
      </c>
      <c r="B133" s="1">
        <v>29424</v>
      </c>
      <c r="C133" s="1">
        <v>43776</v>
      </c>
      <c r="D133" s="1">
        <v>3462</v>
      </c>
      <c r="E133" s="1">
        <v>304.321259</v>
      </c>
      <c r="F133" s="1">
        <v>304.27731299999999</v>
      </c>
      <c r="G133" s="5">
        <f t="shared" ref="G133:G196" si="22">(B133-$I$2)</f>
        <v>-6472</v>
      </c>
      <c r="H133" s="5">
        <f t="shared" ref="H133:H196" si="23">C133-$I$2</f>
        <v>7880</v>
      </c>
      <c r="I133" s="1">
        <f t="shared" ref="I133:I196" si="24">ATAN(H133/G133)</f>
        <v>-0.88319002409792513</v>
      </c>
      <c r="J133" s="1">
        <f t="shared" ref="J133:J196" si="25">DEGREES(I133)</f>
        <v>-50.603060888868583</v>
      </c>
      <c r="K133" s="1">
        <f t="shared" ref="K133:K196" si="26">IF(G133&gt;0,J133+90,J133+270)</f>
        <v>219.39693911113142</v>
      </c>
      <c r="L133" s="1">
        <f t="shared" ref="L133:L196" si="27">K133/360</f>
        <v>0.60943594197536499</v>
      </c>
      <c r="M133" s="5">
        <f t="shared" ref="M133:M196" si="28">TRUNC(D133/4,0)</f>
        <v>865</v>
      </c>
      <c r="N133" s="1">
        <f t="shared" ref="N133:N196" si="29">M133+L133</f>
        <v>865.60943594197533</v>
      </c>
      <c r="O133" s="1">
        <f t="shared" ref="O133:O196" si="30">N133/1024</f>
        <v>0.84532171478708529</v>
      </c>
      <c r="P133" s="1">
        <f t="shared" ref="P133:P196" si="31">O133*360</f>
        <v>304.3158173233507</v>
      </c>
    </row>
    <row r="134" spans="1:16" x14ac:dyDescent="0.25">
      <c r="A134" s="1">
        <f t="shared" ref="A134:A197" si="32">A133+1</f>
        <v>131</v>
      </c>
      <c r="B134" s="1">
        <v>27664</v>
      </c>
      <c r="C134" s="1">
        <v>42640</v>
      </c>
      <c r="D134" s="1">
        <v>3462</v>
      </c>
      <c r="E134" s="1">
        <v>304.321259</v>
      </c>
      <c r="F134" s="1">
        <v>304.27731299999999</v>
      </c>
      <c r="G134" s="5">
        <f t="shared" si="22"/>
        <v>-8232</v>
      </c>
      <c r="H134" s="5">
        <f t="shared" si="23"/>
        <v>6744</v>
      </c>
      <c r="I134" s="1">
        <f t="shared" si="24"/>
        <v>-0.68636422995783219</v>
      </c>
      <c r="J134" s="1">
        <f t="shared" si="25"/>
        <v>-39.325773585330488</v>
      </c>
      <c r="K134" s="1">
        <f t="shared" si="26"/>
        <v>230.6742264146695</v>
      </c>
      <c r="L134" s="1">
        <f t="shared" si="27"/>
        <v>0.6407617400407486</v>
      </c>
      <c r="M134" s="5">
        <f t="shared" si="28"/>
        <v>865</v>
      </c>
      <c r="N134" s="1">
        <f t="shared" si="29"/>
        <v>865.64076174004072</v>
      </c>
      <c r="O134" s="1">
        <f t="shared" si="30"/>
        <v>0.84535230638675851</v>
      </c>
      <c r="P134" s="1">
        <f t="shared" si="31"/>
        <v>304.32683029923305</v>
      </c>
    </row>
    <row r="135" spans="1:16" x14ac:dyDescent="0.25">
      <c r="A135" s="1">
        <f t="shared" si="32"/>
        <v>132</v>
      </c>
      <c r="B135" s="1">
        <v>26848</v>
      </c>
      <c r="C135" s="1">
        <v>40864</v>
      </c>
      <c r="D135" s="1">
        <v>3462</v>
      </c>
      <c r="E135" s="1">
        <v>304.321259</v>
      </c>
      <c r="F135" s="1">
        <v>304.27731299999999</v>
      </c>
      <c r="G135" s="5">
        <f t="shared" si="22"/>
        <v>-9048</v>
      </c>
      <c r="H135" s="5">
        <f t="shared" si="23"/>
        <v>4968</v>
      </c>
      <c r="I135" s="1">
        <f t="shared" si="24"/>
        <v>-0.50213016225579776</v>
      </c>
      <c r="J135" s="1">
        <f t="shared" si="25"/>
        <v>-28.769939063476439</v>
      </c>
      <c r="K135" s="1">
        <f t="shared" si="26"/>
        <v>241.23006093652356</v>
      </c>
      <c r="L135" s="1">
        <f t="shared" si="27"/>
        <v>0.67008350260145433</v>
      </c>
      <c r="M135" s="5">
        <f t="shared" si="28"/>
        <v>865</v>
      </c>
      <c r="N135" s="1">
        <f t="shared" si="29"/>
        <v>865.67008350260141</v>
      </c>
      <c r="O135" s="1">
        <f t="shared" si="30"/>
        <v>0.84538094092050919</v>
      </c>
      <c r="P135" s="1">
        <f t="shared" si="31"/>
        <v>304.33713873138333</v>
      </c>
    </row>
    <row r="136" spans="1:16" x14ac:dyDescent="0.25">
      <c r="A136" s="1">
        <f t="shared" si="32"/>
        <v>133</v>
      </c>
      <c r="B136" s="1">
        <v>26688</v>
      </c>
      <c r="C136" s="1">
        <v>38336</v>
      </c>
      <c r="D136" s="1">
        <v>3462</v>
      </c>
      <c r="E136" s="1">
        <v>304.33145100000002</v>
      </c>
      <c r="F136" s="1">
        <v>304.27731299999999</v>
      </c>
      <c r="G136" s="5">
        <f t="shared" si="22"/>
        <v>-9208</v>
      </c>
      <c r="H136" s="5">
        <f t="shared" si="23"/>
        <v>2440</v>
      </c>
      <c r="I136" s="1">
        <f t="shared" si="24"/>
        <v>-0.25903355343476986</v>
      </c>
      <c r="J136" s="1">
        <f t="shared" si="25"/>
        <v>-14.841529364088801</v>
      </c>
      <c r="K136" s="1">
        <f t="shared" si="26"/>
        <v>255.15847063591119</v>
      </c>
      <c r="L136" s="1">
        <f t="shared" si="27"/>
        <v>0.7087735295441977</v>
      </c>
      <c r="M136" s="5">
        <f t="shared" si="28"/>
        <v>865</v>
      </c>
      <c r="N136" s="1">
        <f t="shared" si="29"/>
        <v>865.70877352954415</v>
      </c>
      <c r="O136" s="1">
        <f t="shared" si="30"/>
        <v>0.84541872414994546</v>
      </c>
      <c r="P136" s="1">
        <f t="shared" si="31"/>
        <v>304.35074069398036</v>
      </c>
    </row>
    <row r="137" spans="1:16" x14ac:dyDescent="0.25">
      <c r="A137" s="1">
        <f t="shared" si="32"/>
        <v>134</v>
      </c>
      <c r="B137" s="1">
        <v>27008</v>
      </c>
      <c r="C137" s="1">
        <v>35184</v>
      </c>
      <c r="D137" s="1">
        <v>3462</v>
      </c>
      <c r="E137" s="1">
        <v>304.36968999999999</v>
      </c>
      <c r="F137" s="1">
        <v>304.27731299999999</v>
      </c>
      <c r="G137" s="5">
        <f t="shared" si="22"/>
        <v>-8888</v>
      </c>
      <c r="H137" s="5">
        <f t="shared" si="23"/>
        <v>-712</v>
      </c>
      <c r="I137" s="1">
        <f t="shared" si="24"/>
        <v>7.9937308718300418E-2</v>
      </c>
      <c r="J137" s="1">
        <f t="shared" si="25"/>
        <v>4.5800704151929343</v>
      </c>
      <c r="K137" s="1">
        <f t="shared" si="26"/>
        <v>274.58007041519295</v>
      </c>
      <c r="L137" s="1">
        <f t="shared" si="27"/>
        <v>0.7627224178199804</v>
      </c>
      <c r="M137" s="5">
        <f t="shared" si="28"/>
        <v>865</v>
      </c>
      <c r="N137" s="1">
        <f t="shared" si="29"/>
        <v>865.76272241781999</v>
      </c>
      <c r="O137" s="1">
        <f t="shared" si="30"/>
        <v>0.84547140861115233</v>
      </c>
      <c r="P137" s="1">
        <f t="shared" si="31"/>
        <v>304.36970710001486</v>
      </c>
    </row>
    <row r="138" spans="1:16" x14ac:dyDescent="0.25">
      <c r="A138" s="1">
        <f t="shared" si="32"/>
        <v>135</v>
      </c>
      <c r="B138" s="1">
        <v>28240</v>
      </c>
      <c r="C138" s="1">
        <v>32240</v>
      </c>
      <c r="D138" s="1">
        <v>3462</v>
      </c>
      <c r="E138" s="1">
        <v>304.40292399999998</v>
      </c>
      <c r="F138" s="1">
        <v>304.27731299999999</v>
      </c>
      <c r="G138" s="5">
        <f t="shared" si="22"/>
        <v>-7656</v>
      </c>
      <c r="H138" s="5">
        <f t="shared" si="23"/>
        <v>-3656</v>
      </c>
      <c r="I138" s="1">
        <f t="shared" si="24"/>
        <v>0.44551378926693436</v>
      </c>
      <c r="J138" s="1">
        <f t="shared" si="25"/>
        <v>25.526059839876094</v>
      </c>
      <c r="K138" s="1">
        <f t="shared" si="26"/>
        <v>295.5260598398761</v>
      </c>
      <c r="L138" s="1">
        <f t="shared" si="27"/>
        <v>0.82090572177743359</v>
      </c>
      <c r="M138" s="5">
        <f t="shared" si="28"/>
        <v>865</v>
      </c>
      <c r="N138" s="1">
        <f t="shared" si="29"/>
        <v>865.82090572177742</v>
      </c>
      <c r="O138" s="1">
        <f t="shared" si="30"/>
        <v>0.84552822824392326</v>
      </c>
      <c r="P138" s="1">
        <f t="shared" si="31"/>
        <v>304.39016216781238</v>
      </c>
    </row>
    <row r="139" spans="1:16" x14ac:dyDescent="0.25">
      <c r="A139" s="1">
        <f t="shared" si="32"/>
        <v>136</v>
      </c>
      <c r="B139" s="1">
        <v>30144</v>
      </c>
      <c r="C139" s="1">
        <v>29744</v>
      </c>
      <c r="D139" s="1">
        <v>3462</v>
      </c>
      <c r="E139" s="1">
        <v>304.40914900000001</v>
      </c>
      <c r="F139" s="1">
        <v>304.27731299999999</v>
      </c>
      <c r="G139" s="5">
        <f t="shared" si="22"/>
        <v>-5752</v>
      </c>
      <c r="H139" s="5">
        <f t="shared" si="23"/>
        <v>-6152</v>
      </c>
      <c r="I139" s="1">
        <f t="shared" si="24"/>
        <v>0.81898767571587439</v>
      </c>
      <c r="J139" s="1">
        <f t="shared" si="25"/>
        <v>46.924537291748507</v>
      </c>
      <c r="K139" s="1">
        <f t="shared" si="26"/>
        <v>316.92453729174849</v>
      </c>
      <c r="L139" s="1">
        <f t="shared" si="27"/>
        <v>0.88034593692152363</v>
      </c>
      <c r="M139" s="5">
        <f t="shared" si="28"/>
        <v>865</v>
      </c>
      <c r="N139" s="1">
        <f t="shared" si="29"/>
        <v>865.88034593692157</v>
      </c>
      <c r="O139" s="1">
        <f t="shared" si="30"/>
        <v>0.84558627532902497</v>
      </c>
      <c r="P139" s="1">
        <f t="shared" si="31"/>
        <v>304.41105911844897</v>
      </c>
    </row>
    <row r="140" spans="1:16" x14ac:dyDescent="0.25">
      <c r="A140" s="1">
        <f t="shared" si="32"/>
        <v>137</v>
      </c>
      <c r="B140" s="1">
        <v>32608</v>
      </c>
      <c r="C140" s="1">
        <v>27808</v>
      </c>
      <c r="D140" s="1">
        <v>3463</v>
      </c>
      <c r="E140" s="1">
        <v>304.41861</v>
      </c>
      <c r="F140" s="1">
        <v>304.36520400000001</v>
      </c>
      <c r="G140" s="5">
        <f t="shared" si="22"/>
        <v>-3288</v>
      </c>
      <c r="H140" s="5">
        <f t="shared" si="23"/>
        <v>-8088</v>
      </c>
      <c r="I140" s="1">
        <f t="shared" si="24"/>
        <v>1.1846748989453311</v>
      </c>
      <c r="J140" s="1">
        <f t="shared" si="25"/>
        <v>67.876871804654769</v>
      </c>
      <c r="K140" s="1">
        <f t="shared" si="26"/>
        <v>337.8768718046548</v>
      </c>
      <c r="L140" s="1">
        <f t="shared" si="27"/>
        <v>0.93854686612404115</v>
      </c>
      <c r="M140" s="5">
        <f t="shared" si="28"/>
        <v>865</v>
      </c>
      <c r="N140" s="1">
        <f t="shared" si="29"/>
        <v>865.93854686612406</v>
      </c>
      <c r="O140" s="1">
        <f t="shared" si="30"/>
        <v>0.84564311217394927</v>
      </c>
      <c r="P140" s="1">
        <f t="shared" si="31"/>
        <v>304.43152038262173</v>
      </c>
    </row>
    <row r="141" spans="1:16" x14ac:dyDescent="0.25">
      <c r="A141" s="1">
        <f t="shared" si="32"/>
        <v>138</v>
      </c>
      <c r="B141" s="1">
        <v>35488</v>
      </c>
      <c r="C141" s="1">
        <v>26672</v>
      </c>
      <c r="D141" s="1">
        <v>3463</v>
      </c>
      <c r="E141" s="1">
        <v>304.452789</v>
      </c>
      <c r="F141" s="1">
        <v>304.36520400000001</v>
      </c>
      <c r="G141" s="5">
        <f t="shared" si="22"/>
        <v>-408</v>
      </c>
      <c r="H141" s="5">
        <f t="shared" si="23"/>
        <v>-9224</v>
      </c>
      <c r="I141" s="1">
        <f t="shared" si="24"/>
        <v>1.5265927029042063</v>
      </c>
      <c r="J141" s="1">
        <f t="shared" si="25"/>
        <v>87.467318911879801</v>
      </c>
      <c r="K141" s="1">
        <f t="shared" si="26"/>
        <v>357.46731891187983</v>
      </c>
      <c r="L141" s="1">
        <f t="shared" si="27"/>
        <v>0.99296477475522171</v>
      </c>
      <c r="M141" s="5">
        <f t="shared" si="28"/>
        <v>865</v>
      </c>
      <c r="N141" s="1">
        <f t="shared" si="29"/>
        <v>865.99296477475525</v>
      </c>
      <c r="O141" s="1">
        <f t="shared" si="30"/>
        <v>0.84569625466284692</v>
      </c>
      <c r="P141" s="1">
        <f t="shared" si="31"/>
        <v>304.45065167862487</v>
      </c>
    </row>
    <row r="142" spans="1:16" x14ac:dyDescent="0.25">
      <c r="A142" s="1">
        <f t="shared" si="32"/>
        <v>139</v>
      </c>
      <c r="B142" s="1">
        <v>38176</v>
      </c>
      <c r="C142" s="1">
        <v>26000</v>
      </c>
      <c r="D142" s="1">
        <v>3463</v>
      </c>
      <c r="E142" s="1">
        <v>304.13382000000001</v>
      </c>
      <c r="F142" s="1">
        <v>304.36520400000001</v>
      </c>
      <c r="G142" s="5">
        <f t="shared" si="22"/>
        <v>2280</v>
      </c>
      <c r="H142" s="5">
        <f t="shared" si="23"/>
        <v>-9896</v>
      </c>
      <c r="I142" s="1">
        <f t="shared" si="24"/>
        <v>-1.3443517536435248</v>
      </c>
      <c r="J142" s="1">
        <f t="shared" si="25"/>
        <v>-77.025681664784955</v>
      </c>
      <c r="K142" s="1">
        <f t="shared" si="26"/>
        <v>12.974318335215045</v>
      </c>
      <c r="L142" s="1">
        <f t="shared" si="27"/>
        <v>3.6039773153375129E-2</v>
      </c>
      <c r="M142" s="5">
        <f t="shared" si="28"/>
        <v>865</v>
      </c>
      <c r="N142" s="1">
        <f t="shared" si="29"/>
        <v>865.03603977315333</v>
      </c>
      <c r="O142" s="1">
        <f t="shared" si="30"/>
        <v>0.84476175759097005</v>
      </c>
      <c r="P142" s="1">
        <f t="shared" si="31"/>
        <v>304.1142327327492</v>
      </c>
    </row>
    <row r="143" spans="1:16" x14ac:dyDescent="0.25">
      <c r="A143" s="1">
        <f t="shared" si="32"/>
        <v>140</v>
      </c>
      <c r="B143" s="1">
        <v>40672</v>
      </c>
      <c r="C143" s="1">
        <v>26176</v>
      </c>
      <c r="D143" s="1">
        <v>3464</v>
      </c>
      <c r="E143" s="1">
        <v>304.49704000000003</v>
      </c>
      <c r="F143" s="1">
        <v>304.45309400000002</v>
      </c>
      <c r="G143" s="5">
        <f t="shared" si="22"/>
        <v>4776</v>
      </c>
      <c r="H143" s="5">
        <f t="shared" si="23"/>
        <v>-9720</v>
      </c>
      <c r="I143" s="1">
        <f t="shared" si="24"/>
        <v>-1.1140861684387449</v>
      </c>
      <c r="J143" s="1">
        <f t="shared" si="25"/>
        <v>-63.832435465441023</v>
      </c>
      <c r="K143" s="1">
        <f t="shared" si="26"/>
        <v>26.167564534558977</v>
      </c>
      <c r="L143" s="1">
        <f t="shared" si="27"/>
        <v>7.2687679262663826E-2</v>
      </c>
      <c r="M143" s="5">
        <f t="shared" si="28"/>
        <v>866</v>
      </c>
      <c r="N143" s="1">
        <f t="shared" si="29"/>
        <v>866.07268767926269</v>
      </c>
      <c r="O143" s="1">
        <f t="shared" si="30"/>
        <v>0.84577410906177997</v>
      </c>
      <c r="P143" s="1">
        <f t="shared" si="31"/>
        <v>304.4786792622408</v>
      </c>
    </row>
    <row r="144" spans="1:16" x14ac:dyDescent="0.25">
      <c r="A144" s="1">
        <f t="shared" si="32"/>
        <v>141</v>
      </c>
      <c r="B144" s="1">
        <v>42496</v>
      </c>
      <c r="C144" s="1">
        <v>27312</v>
      </c>
      <c r="D144" s="1">
        <v>3464</v>
      </c>
      <c r="E144" s="1">
        <v>304.49704000000003</v>
      </c>
      <c r="F144" s="1">
        <v>304.45309400000002</v>
      </c>
      <c r="G144" s="5">
        <f t="shared" si="22"/>
        <v>6600</v>
      </c>
      <c r="H144" s="5">
        <f t="shared" si="23"/>
        <v>-8584</v>
      </c>
      <c r="I144" s="1">
        <f t="shared" si="24"/>
        <v>-0.91532593592051426</v>
      </c>
      <c r="J144" s="1">
        <f t="shared" si="25"/>
        <v>-52.444313007107503</v>
      </c>
      <c r="K144" s="1">
        <f t="shared" si="26"/>
        <v>37.555686992892497</v>
      </c>
      <c r="L144" s="1">
        <f t="shared" si="27"/>
        <v>0.10432135275803471</v>
      </c>
      <c r="M144" s="5">
        <f t="shared" si="28"/>
        <v>866</v>
      </c>
      <c r="N144" s="1">
        <f t="shared" si="29"/>
        <v>866.10432135275801</v>
      </c>
      <c r="O144" s="1">
        <f t="shared" si="30"/>
        <v>0.84580500132105274</v>
      </c>
      <c r="P144" s="1">
        <f t="shared" si="31"/>
        <v>304.48980047557899</v>
      </c>
    </row>
    <row r="145" spans="1:16" x14ac:dyDescent="0.25">
      <c r="A145" s="1">
        <f t="shared" si="32"/>
        <v>142</v>
      </c>
      <c r="B145" s="1">
        <v>43536</v>
      </c>
      <c r="C145" s="1">
        <v>28832</v>
      </c>
      <c r="D145" s="1">
        <v>3464</v>
      </c>
      <c r="E145" s="1">
        <v>304.49704000000003</v>
      </c>
      <c r="F145" s="1">
        <v>304.45309400000002</v>
      </c>
      <c r="G145" s="5">
        <f t="shared" si="22"/>
        <v>7640</v>
      </c>
      <c r="H145" s="5">
        <f t="shared" si="23"/>
        <v>-7064</v>
      </c>
      <c r="I145" s="1">
        <f t="shared" si="24"/>
        <v>-0.74624516814683406</v>
      </c>
      <c r="J145" s="1">
        <f t="shared" si="25"/>
        <v>-42.756698616844048</v>
      </c>
      <c r="K145" s="1">
        <f t="shared" si="26"/>
        <v>47.243301383155952</v>
      </c>
      <c r="L145" s="1">
        <f t="shared" si="27"/>
        <v>0.13123139273098874</v>
      </c>
      <c r="M145" s="5">
        <f t="shared" si="28"/>
        <v>866</v>
      </c>
      <c r="N145" s="1">
        <f t="shared" si="29"/>
        <v>866.13123139273102</v>
      </c>
      <c r="O145" s="1">
        <f t="shared" si="30"/>
        <v>0.84583128065696389</v>
      </c>
      <c r="P145" s="1">
        <f t="shared" si="31"/>
        <v>304.49926103650699</v>
      </c>
    </row>
    <row r="146" spans="1:16" x14ac:dyDescent="0.25">
      <c r="A146" s="1">
        <f t="shared" si="32"/>
        <v>143</v>
      </c>
      <c r="B146" s="1">
        <v>44448</v>
      </c>
      <c r="C146" s="1">
        <v>31296</v>
      </c>
      <c r="D146" s="1">
        <v>3464</v>
      </c>
      <c r="E146" s="1">
        <v>304.49704000000003</v>
      </c>
      <c r="F146" s="1">
        <v>304.45309400000002</v>
      </c>
      <c r="G146" s="5">
        <f t="shared" si="22"/>
        <v>8552</v>
      </c>
      <c r="H146" s="5">
        <f t="shared" si="23"/>
        <v>-4600</v>
      </c>
      <c r="I146" s="1">
        <f t="shared" si="24"/>
        <v>-0.49349499019685744</v>
      </c>
      <c r="J146" s="1">
        <f t="shared" si="25"/>
        <v>-28.275180149129866</v>
      </c>
      <c r="K146" s="1">
        <f t="shared" si="26"/>
        <v>61.724819850870134</v>
      </c>
      <c r="L146" s="1">
        <f t="shared" si="27"/>
        <v>0.1714578329190837</v>
      </c>
      <c r="M146" s="5">
        <f t="shared" si="28"/>
        <v>866</v>
      </c>
      <c r="N146" s="1">
        <f t="shared" si="29"/>
        <v>866.17145783291903</v>
      </c>
      <c r="O146" s="1">
        <f t="shared" si="30"/>
        <v>0.84587056428995999</v>
      </c>
      <c r="P146" s="1">
        <f t="shared" si="31"/>
        <v>304.51340314438562</v>
      </c>
    </row>
    <row r="147" spans="1:16" x14ac:dyDescent="0.25">
      <c r="A147" s="1">
        <f t="shared" si="32"/>
        <v>144</v>
      </c>
      <c r="B147" s="1">
        <v>45008</v>
      </c>
      <c r="C147" s="1">
        <v>34224</v>
      </c>
      <c r="D147" s="1">
        <v>3464</v>
      </c>
      <c r="E147" s="1">
        <v>304.523956</v>
      </c>
      <c r="F147" s="1">
        <v>304.45309400000002</v>
      </c>
      <c r="G147" s="5">
        <f t="shared" si="22"/>
        <v>9112</v>
      </c>
      <c r="H147" s="5">
        <f t="shared" si="23"/>
        <v>-1672</v>
      </c>
      <c r="I147" s="1">
        <f t="shared" si="24"/>
        <v>-0.18147549574396515</v>
      </c>
      <c r="J147" s="1">
        <f t="shared" si="25"/>
        <v>-10.397779991173538</v>
      </c>
      <c r="K147" s="1">
        <f t="shared" si="26"/>
        <v>79.602220008826464</v>
      </c>
      <c r="L147" s="1">
        <f t="shared" si="27"/>
        <v>0.22111727780229573</v>
      </c>
      <c r="M147" s="5">
        <f t="shared" si="28"/>
        <v>866</v>
      </c>
      <c r="N147" s="1">
        <f t="shared" si="29"/>
        <v>866.22111727780225</v>
      </c>
      <c r="O147" s="1">
        <f t="shared" si="30"/>
        <v>0.84591905984160376</v>
      </c>
      <c r="P147" s="1">
        <f t="shared" si="31"/>
        <v>304.53086154297733</v>
      </c>
    </row>
    <row r="148" spans="1:16" x14ac:dyDescent="0.25">
      <c r="A148" s="1">
        <f t="shared" si="32"/>
        <v>145</v>
      </c>
      <c r="B148" s="1">
        <v>45280</v>
      </c>
      <c r="C148" s="1">
        <v>37024</v>
      </c>
      <c r="D148" s="1">
        <v>3464</v>
      </c>
      <c r="E148" s="1">
        <v>304.56079099999999</v>
      </c>
      <c r="F148" s="1">
        <v>304.45309400000002</v>
      </c>
      <c r="G148" s="5">
        <f t="shared" si="22"/>
        <v>9384</v>
      </c>
      <c r="H148" s="5">
        <f t="shared" si="23"/>
        <v>1128</v>
      </c>
      <c r="I148" s="1">
        <f t="shared" si="24"/>
        <v>0.11963062024714842</v>
      </c>
      <c r="J148" s="1">
        <f t="shared" si="25"/>
        <v>6.8543296406938978</v>
      </c>
      <c r="K148" s="1">
        <f t="shared" si="26"/>
        <v>96.854329640693891</v>
      </c>
      <c r="L148" s="1">
        <f t="shared" si="27"/>
        <v>0.26903980455748305</v>
      </c>
      <c r="M148" s="5">
        <f t="shared" si="28"/>
        <v>866</v>
      </c>
      <c r="N148" s="1">
        <f t="shared" si="29"/>
        <v>866.26903980455745</v>
      </c>
      <c r="O148" s="1">
        <f t="shared" si="30"/>
        <v>0.84596585918413814</v>
      </c>
      <c r="P148" s="1">
        <f t="shared" si="31"/>
        <v>304.54770930628973</v>
      </c>
    </row>
    <row r="149" spans="1:16" x14ac:dyDescent="0.25">
      <c r="A149" s="1">
        <f t="shared" si="32"/>
        <v>146</v>
      </c>
      <c r="B149" s="1">
        <v>45200</v>
      </c>
      <c r="C149" s="1">
        <v>39904</v>
      </c>
      <c r="D149" s="1">
        <v>3464</v>
      </c>
      <c r="E149" s="1">
        <v>304.58492999999999</v>
      </c>
      <c r="F149" s="1">
        <v>304.45309400000002</v>
      </c>
      <c r="G149" s="5">
        <f t="shared" si="22"/>
        <v>9304</v>
      </c>
      <c r="H149" s="5">
        <f t="shared" si="23"/>
        <v>4008</v>
      </c>
      <c r="I149" s="1">
        <f t="shared" si="24"/>
        <v>0.40675822957607594</v>
      </c>
      <c r="J149" s="1">
        <f t="shared" si="25"/>
        <v>23.305529836922567</v>
      </c>
      <c r="K149" s="1">
        <f t="shared" si="26"/>
        <v>113.30552983692257</v>
      </c>
      <c r="L149" s="1">
        <f t="shared" si="27"/>
        <v>0.31473758288034048</v>
      </c>
      <c r="M149" s="5">
        <f t="shared" si="28"/>
        <v>866</v>
      </c>
      <c r="N149" s="1">
        <f t="shared" si="29"/>
        <v>866.3147375828803</v>
      </c>
      <c r="O149" s="1">
        <f t="shared" si="30"/>
        <v>0.84601048592078154</v>
      </c>
      <c r="P149" s="1">
        <f t="shared" si="31"/>
        <v>304.56377493148136</v>
      </c>
    </row>
    <row r="150" spans="1:16" x14ac:dyDescent="0.25">
      <c r="A150" s="1">
        <f t="shared" si="32"/>
        <v>147</v>
      </c>
      <c r="B150" s="1">
        <v>44864</v>
      </c>
      <c r="C150" s="1">
        <v>41952</v>
      </c>
      <c r="D150" s="1">
        <v>3465</v>
      </c>
      <c r="E150" s="1">
        <v>304.58492999999999</v>
      </c>
      <c r="F150" s="1">
        <v>304.54098499999998</v>
      </c>
      <c r="G150" s="5">
        <f t="shared" si="22"/>
        <v>8968</v>
      </c>
      <c r="H150" s="5">
        <f t="shared" si="23"/>
        <v>6056</v>
      </c>
      <c r="I150" s="1">
        <f t="shared" si="24"/>
        <v>0.59394881191563242</v>
      </c>
      <c r="J150" s="1">
        <f t="shared" si="25"/>
        <v>34.030760169575281</v>
      </c>
      <c r="K150" s="1">
        <f t="shared" si="26"/>
        <v>124.03076016957527</v>
      </c>
      <c r="L150" s="1">
        <f t="shared" si="27"/>
        <v>0.34452988935993134</v>
      </c>
      <c r="M150" s="5">
        <f t="shared" si="28"/>
        <v>866</v>
      </c>
      <c r="N150" s="1">
        <f t="shared" si="29"/>
        <v>866.34452988935993</v>
      </c>
      <c r="O150" s="1">
        <f t="shared" si="30"/>
        <v>0.84603957997007806</v>
      </c>
      <c r="P150" s="1">
        <f t="shared" si="31"/>
        <v>304.57424878922808</v>
      </c>
    </row>
    <row r="151" spans="1:16" x14ac:dyDescent="0.25">
      <c r="A151" s="1">
        <f t="shared" si="32"/>
        <v>148</v>
      </c>
      <c r="B151" s="1">
        <v>44256</v>
      </c>
      <c r="C151" s="1">
        <v>43280</v>
      </c>
      <c r="D151" s="1">
        <v>3465</v>
      </c>
      <c r="E151" s="1">
        <v>304.58492999999999</v>
      </c>
      <c r="F151" s="1">
        <v>304.54098499999998</v>
      </c>
      <c r="G151" s="5">
        <f t="shared" si="22"/>
        <v>8360</v>
      </c>
      <c r="H151" s="5">
        <f t="shared" si="23"/>
        <v>7384</v>
      </c>
      <c r="I151" s="1">
        <f t="shared" si="24"/>
        <v>0.72348552229214469</v>
      </c>
      <c r="J151" s="1">
        <f t="shared" si="25"/>
        <v>41.452666966157928</v>
      </c>
      <c r="K151" s="1">
        <f t="shared" si="26"/>
        <v>131.45266696615792</v>
      </c>
      <c r="L151" s="1">
        <f t="shared" si="27"/>
        <v>0.36514629712821645</v>
      </c>
      <c r="M151" s="5">
        <f t="shared" si="28"/>
        <v>866</v>
      </c>
      <c r="N151" s="1">
        <f t="shared" si="29"/>
        <v>866.36514629712826</v>
      </c>
      <c r="O151" s="1">
        <f t="shared" si="30"/>
        <v>0.84605971318078932</v>
      </c>
      <c r="P151" s="1">
        <f t="shared" si="31"/>
        <v>304.58149674508417</v>
      </c>
    </row>
    <row r="152" spans="1:16" x14ac:dyDescent="0.25">
      <c r="A152" s="1">
        <f t="shared" si="32"/>
        <v>149</v>
      </c>
      <c r="B152" s="1">
        <v>43360</v>
      </c>
      <c r="C152" s="1">
        <v>44256</v>
      </c>
      <c r="D152" s="1">
        <v>3465</v>
      </c>
      <c r="E152" s="1">
        <v>304.58492999999999</v>
      </c>
      <c r="F152" s="1">
        <v>304.54098499999998</v>
      </c>
      <c r="G152" s="5">
        <f t="shared" si="22"/>
        <v>7464</v>
      </c>
      <c r="H152" s="5">
        <f t="shared" si="23"/>
        <v>8360</v>
      </c>
      <c r="I152" s="1">
        <f t="shared" si="24"/>
        <v>0.84196061717215787</v>
      </c>
      <c r="J152" s="1">
        <f t="shared" si="25"/>
        <v>48.240789880194669</v>
      </c>
      <c r="K152" s="1">
        <f t="shared" si="26"/>
        <v>138.24078988019465</v>
      </c>
      <c r="L152" s="1">
        <f t="shared" si="27"/>
        <v>0.38400219411165182</v>
      </c>
      <c r="M152" s="5">
        <f t="shared" si="28"/>
        <v>866</v>
      </c>
      <c r="N152" s="1">
        <f t="shared" si="29"/>
        <v>866.38400219411164</v>
      </c>
      <c r="O152" s="1">
        <f t="shared" si="30"/>
        <v>0.84607812714268715</v>
      </c>
      <c r="P152" s="1">
        <f t="shared" si="31"/>
        <v>304.5881257713674</v>
      </c>
    </row>
    <row r="153" spans="1:16" x14ac:dyDescent="0.25">
      <c r="A153" s="1">
        <f t="shared" si="32"/>
        <v>150</v>
      </c>
      <c r="B153" s="1">
        <v>42096</v>
      </c>
      <c r="C153" s="1">
        <v>44992</v>
      </c>
      <c r="D153" s="1">
        <v>3465</v>
      </c>
      <c r="E153" s="1">
        <v>304.58492999999999</v>
      </c>
      <c r="F153" s="1">
        <v>304.54098499999998</v>
      </c>
      <c r="G153" s="5">
        <f t="shared" si="22"/>
        <v>6200</v>
      </c>
      <c r="H153" s="5">
        <f t="shared" si="23"/>
        <v>9096</v>
      </c>
      <c r="I153" s="1">
        <f t="shared" si="24"/>
        <v>0.97251389992213355</v>
      </c>
      <c r="J153" s="1">
        <f t="shared" si="25"/>
        <v>55.720941983346371</v>
      </c>
      <c r="K153" s="1">
        <f t="shared" si="26"/>
        <v>145.72094198334636</v>
      </c>
      <c r="L153" s="1">
        <f t="shared" si="27"/>
        <v>0.40478039439818436</v>
      </c>
      <c r="M153" s="5">
        <f t="shared" si="28"/>
        <v>866</v>
      </c>
      <c r="N153" s="1">
        <f t="shared" si="29"/>
        <v>866.40478039439813</v>
      </c>
      <c r="O153" s="1">
        <f t="shared" si="30"/>
        <v>0.84609841835390442</v>
      </c>
      <c r="P153" s="1">
        <f t="shared" si="31"/>
        <v>304.5954306074056</v>
      </c>
    </row>
    <row r="154" spans="1:16" x14ac:dyDescent="0.25">
      <c r="A154" s="1">
        <f t="shared" si="32"/>
        <v>151</v>
      </c>
      <c r="B154" s="1">
        <v>40160</v>
      </c>
      <c r="C154" s="1">
        <v>45344</v>
      </c>
      <c r="D154" s="1">
        <v>3465</v>
      </c>
      <c r="E154" s="1">
        <v>304.58492999999999</v>
      </c>
      <c r="F154" s="1">
        <v>304.54098499999998</v>
      </c>
      <c r="G154" s="5">
        <f t="shared" si="22"/>
        <v>4264</v>
      </c>
      <c r="H154" s="5">
        <f t="shared" si="23"/>
        <v>9448</v>
      </c>
      <c r="I154" s="1">
        <f t="shared" si="24"/>
        <v>1.1468515048002261</v>
      </c>
      <c r="J154" s="1">
        <f t="shared" si="25"/>
        <v>65.709750953280434</v>
      </c>
      <c r="K154" s="1">
        <f t="shared" si="26"/>
        <v>155.70975095328043</v>
      </c>
      <c r="L154" s="1">
        <f t="shared" si="27"/>
        <v>0.43252708598133455</v>
      </c>
      <c r="M154" s="5">
        <f t="shared" si="28"/>
        <v>866</v>
      </c>
      <c r="N154" s="1">
        <f t="shared" si="29"/>
        <v>866.43252708598129</v>
      </c>
      <c r="O154" s="1">
        <f t="shared" si="30"/>
        <v>0.84612551473240361</v>
      </c>
      <c r="P154" s="1">
        <f t="shared" si="31"/>
        <v>304.60518530366528</v>
      </c>
    </row>
    <row r="155" spans="1:16" x14ac:dyDescent="0.25">
      <c r="A155" s="1">
        <f t="shared" si="32"/>
        <v>152</v>
      </c>
      <c r="B155" s="1">
        <v>37552</v>
      </c>
      <c r="C155" s="1">
        <v>45456</v>
      </c>
      <c r="D155" s="1">
        <v>3465</v>
      </c>
      <c r="E155" s="1">
        <v>304.603027</v>
      </c>
      <c r="F155" s="1">
        <v>304.54098499999998</v>
      </c>
      <c r="G155" s="5">
        <f t="shared" si="22"/>
        <v>1656</v>
      </c>
      <c r="H155" s="5">
        <f t="shared" si="23"/>
        <v>9560</v>
      </c>
      <c r="I155" s="1">
        <f t="shared" si="24"/>
        <v>1.3992765819978037</v>
      </c>
      <c r="J155" s="1">
        <f t="shared" si="25"/>
        <v>80.172642519965621</v>
      </c>
      <c r="K155" s="1">
        <f t="shared" si="26"/>
        <v>170.17264251996562</v>
      </c>
      <c r="L155" s="1">
        <f t="shared" si="27"/>
        <v>0.47270178477768227</v>
      </c>
      <c r="M155" s="5">
        <f t="shared" si="28"/>
        <v>866</v>
      </c>
      <c r="N155" s="1">
        <f t="shared" si="29"/>
        <v>866.47270178477766</v>
      </c>
      <c r="O155" s="1">
        <f t="shared" si="30"/>
        <v>0.84616474783669693</v>
      </c>
      <c r="P155" s="1">
        <f t="shared" si="31"/>
        <v>304.61930922121087</v>
      </c>
    </row>
    <row r="156" spans="1:16" x14ac:dyDescent="0.25">
      <c r="A156" s="1">
        <f t="shared" si="32"/>
        <v>153</v>
      </c>
      <c r="B156" s="1">
        <v>34480</v>
      </c>
      <c r="C156" s="1">
        <v>45184</v>
      </c>
      <c r="D156" s="1">
        <v>3465</v>
      </c>
      <c r="E156" s="1">
        <v>304.64269999999999</v>
      </c>
      <c r="F156" s="1">
        <v>304.54098499999998</v>
      </c>
      <c r="G156" s="5">
        <f t="shared" si="22"/>
        <v>-1416</v>
      </c>
      <c r="H156" s="5">
        <f t="shared" si="23"/>
        <v>9288</v>
      </c>
      <c r="I156" s="1">
        <f t="shared" si="24"/>
        <v>-1.4195064848411783</v>
      </c>
      <c r="J156" s="1">
        <f t="shared" si="25"/>
        <v>-81.331730572850688</v>
      </c>
      <c r="K156" s="1">
        <f t="shared" si="26"/>
        <v>188.66826942714931</v>
      </c>
      <c r="L156" s="1">
        <f t="shared" si="27"/>
        <v>0.52407852618652584</v>
      </c>
      <c r="M156" s="5">
        <f t="shared" si="28"/>
        <v>866</v>
      </c>
      <c r="N156" s="1">
        <f t="shared" si="29"/>
        <v>866.52407852618649</v>
      </c>
      <c r="O156" s="1">
        <f t="shared" si="30"/>
        <v>0.84621492043572899</v>
      </c>
      <c r="P156" s="1">
        <f t="shared" si="31"/>
        <v>304.63737135686245</v>
      </c>
    </row>
    <row r="157" spans="1:16" x14ac:dyDescent="0.25">
      <c r="A157" s="1">
        <f t="shared" si="32"/>
        <v>154</v>
      </c>
      <c r="B157" s="1">
        <v>31792</v>
      </c>
      <c r="C157" s="1">
        <v>44656</v>
      </c>
      <c r="D157" s="1">
        <v>3465</v>
      </c>
      <c r="E157" s="1">
        <v>304.67013500000002</v>
      </c>
      <c r="F157" s="1">
        <v>304.54098499999998</v>
      </c>
      <c r="G157" s="5">
        <f t="shared" si="22"/>
        <v>-4104</v>
      </c>
      <c r="H157" s="5">
        <f t="shared" si="23"/>
        <v>8760</v>
      </c>
      <c r="I157" s="1">
        <f t="shared" si="24"/>
        <v>-1.1326703671444254</v>
      </c>
      <c r="J157" s="1">
        <f t="shared" si="25"/>
        <v>-64.897231616908996</v>
      </c>
      <c r="K157" s="1">
        <f t="shared" si="26"/>
        <v>205.10276838309102</v>
      </c>
      <c r="L157" s="1">
        <f t="shared" si="27"/>
        <v>0.56972991217525282</v>
      </c>
      <c r="M157" s="5">
        <f t="shared" si="28"/>
        <v>866</v>
      </c>
      <c r="N157" s="1">
        <f t="shared" si="29"/>
        <v>866.56972991217526</v>
      </c>
      <c r="O157" s="1">
        <f t="shared" si="30"/>
        <v>0.84625950186735865</v>
      </c>
      <c r="P157" s="1">
        <f t="shared" si="31"/>
        <v>304.65342067224913</v>
      </c>
    </row>
    <row r="158" spans="1:16" x14ac:dyDescent="0.25">
      <c r="A158" s="1">
        <f t="shared" si="32"/>
        <v>155</v>
      </c>
      <c r="B158" s="1">
        <v>29536</v>
      </c>
      <c r="C158" s="1">
        <v>43872</v>
      </c>
      <c r="D158" s="1">
        <v>3466</v>
      </c>
      <c r="E158" s="1">
        <v>304.672821</v>
      </c>
      <c r="F158" s="1">
        <v>304.62887599999999</v>
      </c>
      <c r="G158" s="5">
        <f t="shared" si="22"/>
        <v>-6360</v>
      </c>
      <c r="H158" s="5">
        <f t="shared" si="23"/>
        <v>7976</v>
      </c>
      <c r="I158" s="1">
        <f t="shared" si="24"/>
        <v>-0.89764754489162668</v>
      </c>
      <c r="J158" s="1">
        <f t="shared" si="25"/>
        <v>-51.431415812570307</v>
      </c>
      <c r="K158" s="1">
        <f t="shared" si="26"/>
        <v>218.56858418742968</v>
      </c>
      <c r="L158" s="1">
        <f t="shared" si="27"/>
        <v>0.6071349560761935</v>
      </c>
      <c r="M158" s="5">
        <f t="shared" si="28"/>
        <v>866</v>
      </c>
      <c r="N158" s="1">
        <f t="shared" si="29"/>
        <v>866.60713495607615</v>
      </c>
      <c r="O158" s="1">
        <f t="shared" si="30"/>
        <v>0.84629603023054312</v>
      </c>
      <c r="P158" s="1">
        <f t="shared" si="31"/>
        <v>304.66657088299553</v>
      </c>
    </row>
    <row r="159" spans="1:16" x14ac:dyDescent="0.25">
      <c r="A159" s="1">
        <f t="shared" si="32"/>
        <v>156</v>
      </c>
      <c r="B159" s="1">
        <v>27792</v>
      </c>
      <c r="C159" s="1">
        <v>42752</v>
      </c>
      <c r="D159" s="1">
        <v>3466</v>
      </c>
      <c r="E159" s="1">
        <v>304.672821</v>
      </c>
      <c r="F159" s="1">
        <v>304.62887599999999</v>
      </c>
      <c r="G159" s="5">
        <f t="shared" si="22"/>
        <v>-8104</v>
      </c>
      <c r="H159" s="5">
        <f t="shared" si="23"/>
        <v>6856</v>
      </c>
      <c r="I159" s="1">
        <f t="shared" si="24"/>
        <v>-0.70216842026831061</v>
      </c>
      <c r="J159" s="1">
        <f t="shared" si="25"/>
        <v>-40.231286988742447</v>
      </c>
      <c r="K159" s="1">
        <f t="shared" si="26"/>
        <v>229.76871301125755</v>
      </c>
      <c r="L159" s="1">
        <f t="shared" si="27"/>
        <v>0.63824642503127094</v>
      </c>
      <c r="M159" s="5">
        <f t="shared" si="28"/>
        <v>866</v>
      </c>
      <c r="N159" s="1">
        <f t="shared" si="29"/>
        <v>866.6382464250313</v>
      </c>
      <c r="O159" s="1">
        <f t="shared" si="30"/>
        <v>0.84632641252444463</v>
      </c>
      <c r="P159" s="1">
        <f t="shared" si="31"/>
        <v>304.67750850880009</v>
      </c>
    </row>
    <row r="160" spans="1:16" x14ac:dyDescent="0.25">
      <c r="A160" s="1">
        <f t="shared" si="32"/>
        <v>157</v>
      </c>
      <c r="B160" s="1">
        <v>27024</v>
      </c>
      <c r="C160" s="1">
        <v>41120</v>
      </c>
      <c r="D160" s="1">
        <v>3466</v>
      </c>
      <c r="E160" s="1">
        <v>304.672821</v>
      </c>
      <c r="F160" s="1">
        <v>304.62887599999999</v>
      </c>
      <c r="G160" s="5">
        <f t="shared" si="22"/>
        <v>-8872</v>
      </c>
      <c r="H160" s="5">
        <f t="shared" si="23"/>
        <v>5224</v>
      </c>
      <c r="I160" s="1">
        <f t="shared" si="24"/>
        <v>-0.53215742814252276</v>
      </c>
      <c r="J160" s="1">
        <f t="shared" si="25"/>
        <v>-30.490374669102934</v>
      </c>
      <c r="K160" s="1">
        <f t="shared" si="26"/>
        <v>239.50962533089705</v>
      </c>
      <c r="L160" s="1">
        <f t="shared" si="27"/>
        <v>0.66530451480804742</v>
      </c>
      <c r="M160" s="5">
        <f t="shared" si="28"/>
        <v>866</v>
      </c>
      <c r="N160" s="1">
        <f t="shared" si="29"/>
        <v>866.6653045148081</v>
      </c>
      <c r="O160" s="1">
        <f t="shared" si="30"/>
        <v>0.84635283644024228</v>
      </c>
      <c r="P160" s="1">
        <f t="shared" si="31"/>
        <v>304.68702111848722</v>
      </c>
    </row>
    <row r="161" spans="1:16" x14ac:dyDescent="0.25">
      <c r="A161" s="1">
        <f t="shared" si="32"/>
        <v>158</v>
      </c>
      <c r="B161" s="1">
        <v>26512</v>
      </c>
      <c r="C161" s="1">
        <v>38448</v>
      </c>
      <c r="D161" s="1">
        <v>3466</v>
      </c>
      <c r="E161" s="1">
        <v>304.68197600000002</v>
      </c>
      <c r="F161" s="1">
        <v>304.62887599999999</v>
      </c>
      <c r="G161" s="5">
        <f t="shared" si="22"/>
        <v>-9384</v>
      </c>
      <c r="H161" s="5">
        <f t="shared" si="23"/>
        <v>2552</v>
      </c>
      <c r="I161" s="1">
        <f t="shared" si="24"/>
        <v>-0.26553054855462016</v>
      </c>
      <c r="J161" s="1">
        <f t="shared" si="25"/>
        <v>-15.213779763973317</v>
      </c>
      <c r="K161" s="1">
        <f t="shared" si="26"/>
        <v>254.78622023602668</v>
      </c>
      <c r="L161" s="1">
        <f t="shared" si="27"/>
        <v>0.70773950065562963</v>
      </c>
      <c r="M161" s="5">
        <f t="shared" si="28"/>
        <v>866</v>
      </c>
      <c r="N161" s="1">
        <f t="shared" si="29"/>
        <v>866.70773950065563</v>
      </c>
      <c r="O161" s="1">
        <f t="shared" si="30"/>
        <v>0.84639427685610902</v>
      </c>
      <c r="P161" s="1">
        <f t="shared" si="31"/>
        <v>304.70193966819926</v>
      </c>
    </row>
    <row r="162" spans="1:16" x14ac:dyDescent="0.25">
      <c r="A162" s="1">
        <f t="shared" si="32"/>
        <v>159</v>
      </c>
      <c r="B162" s="1">
        <v>26976</v>
      </c>
      <c r="C162" s="1">
        <v>35472</v>
      </c>
      <c r="D162" s="1">
        <v>3466</v>
      </c>
      <c r="E162" s="1">
        <v>304.71731599999998</v>
      </c>
      <c r="F162" s="1">
        <v>304.62887599999999</v>
      </c>
      <c r="G162" s="5">
        <f t="shared" si="22"/>
        <v>-8920</v>
      </c>
      <c r="H162" s="5">
        <f t="shared" si="23"/>
        <v>-424</v>
      </c>
      <c r="I162" s="1">
        <f t="shared" si="24"/>
        <v>4.7497880846645996E-2</v>
      </c>
      <c r="J162" s="1">
        <f t="shared" si="25"/>
        <v>2.7214281083280847</v>
      </c>
      <c r="K162" s="1">
        <f t="shared" si="26"/>
        <v>272.7214281083281</v>
      </c>
      <c r="L162" s="1">
        <f t="shared" si="27"/>
        <v>0.75755952252313363</v>
      </c>
      <c r="M162" s="5">
        <f t="shared" si="28"/>
        <v>866</v>
      </c>
      <c r="N162" s="1">
        <f t="shared" si="29"/>
        <v>866.75755952252314</v>
      </c>
      <c r="O162" s="1">
        <f t="shared" si="30"/>
        <v>0.846442929221214</v>
      </c>
      <c r="P162" s="1">
        <f t="shared" si="31"/>
        <v>304.71945451963705</v>
      </c>
    </row>
    <row r="163" spans="1:16" x14ac:dyDescent="0.25">
      <c r="A163" s="1">
        <f t="shared" si="32"/>
        <v>160</v>
      </c>
      <c r="B163" s="1">
        <v>28256</v>
      </c>
      <c r="C163" s="1">
        <v>32624</v>
      </c>
      <c r="D163" s="1">
        <v>3466</v>
      </c>
      <c r="E163" s="1">
        <v>304.75112899999999</v>
      </c>
      <c r="F163" s="1">
        <v>304.62887599999999</v>
      </c>
      <c r="G163" s="5">
        <f t="shared" si="22"/>
        <v>-7640</v>
      </c>
      <c r="H163" s="5">
        <f t="shared" si="23"/>
        <v>-3272</v>
      </c>
      <c r="I163" s="1">
        <f t="shared" si="24"/>
        <v>0.40463900570401651</v>
      </c>
      <c r="J163" s="1">
        <f t="shared" si="25"/>
        <v>23.18410725321019</v>
      </c>
      <c r="K163" s="1">
        <f t="shared" si="26"/>
        <v>293.18410725321019</v>
      </c>
      <c r="L163" s="1">
        <f t="shared" si="27"/>
        <v>0.81440029792558388</v>
      </c>
      <c r="M163" s="5">
        <f t="shared" si="28"/>
        <v>866</v>
      </c>
      <c r="N163" s="1">
        <f t="shared" si="29"/>
        <v>866.81440029792554</v>
      </c>
      <c r="O163" s="1">
        <f t="shared" si="30"/>
        <v>0.84649843779094291</v>
      </c>
      <c r="P163" s="1">
        <f t="shared" si="31"/>
        <v>304.73943760473946</v>
      </c>
    </row>
    <row r="164" spans="1:16" x14ac:dyDescent="0.25">
      <c r="A164" s="1">
        <f t="shared" si="32"/>
        <v>161</v>
      </c>
      <c r="B164" s="1">
        <v>29920</v>
      </c>
      <c r="C164" s="1">
        <v>29872</v>
      </c>
      <c r="D164" s="1">
        <v>3466</v>
      </c>
      <c r="E164" s="1">
        <v>304.76071200000001</v>
      </c>
      <c r="F164" s="1">
        <v>304.62887599999999</v>
      </c>
      <c r="G164" s="5">
        <f t="shared" si="22"/>
        <v>-5976</v>
      </c>
      <c r="H164" s="5">
        <f t="shared" si="23"/>
        <v>-6024</v>
      </c>
      <c r="I164" s="1">
        <f t="shared" si="24"/>
        <v>0.7893981420643198</v>
      </c>
      <c r="J164" s="1">
        <f t="shared" si="25"/>
        <v>45.229181895754103</v>
      </c>
      <c r="K164" s="1">
        <f t="shared" si="26"/>
        <v>315.2291818957541</v>
      </c>
      <c r="L164" s="1">
        <f t="shared" si="27"/>
        <v>0.87563661637709467</v>
      </c>
      <c r="M164" s="5">
        <f t="shared" si="28"/>
        <v>866</v>
      </c>
      <c r="N164" s="1">
        <f t="shared" si="29"/>
        <v>866.87563661637705</v>
      </c>
      <c r="O164" s="1">
        <f t="shared" si="30"/>
        <v>0.84655823888318071</v>
      </c>
      <c r="P164" s="1">
        <f t="shared" si="31"/>
        <v>304.76096599794505</v>
      </c>
    </row>
    <row r="165" spans="1:16" x14ac:dyDescent="0.25">
      <c r="A165" s="1">
        <f t="shared" si="32"/>
        <v>162</v>
      </c>
      <c r="B165" s="1">
        <v>32464</v>
      </c>
      <c r="C165" s="1">
        <v>28016</v>
      </c>
      <c r="D165" s="1">
        <v>3467</v>
      </c>
      <c r="E165" s="1">
        <v>304.76886000000002</v>
      </c>
      <c r="F165" s="1">
        <v>304.71676600000001</v>
      </c>
      <c r="G165" s="5">
        <f t="shared" si="22"/>
        <v>-3432</v>
      </c>
      <c r="H165" s="5">
        <f t="shared" si="23"/>
        <v>-7880</v>
      </c>
      <c r="I165" s="1">
        <f t="shared" si="24"/>
        <v>1.1600380715106198</v>
      </c>
      <c r="J165" s="1">
        <f t="shared" si="25"/>
        <v>66.465285572053702</v>
      </c>
      <c r="K165" s="1">
        <f t="shared" si="26"/>
        <v>336.46528557205369</v>
      </c>
      <c r="L165" s="1">
        <f t="shared" si="27"/>
        <v>0.93462579325570472</v>
      </c>
      <c r="M165" s="5">
        <f t="shared" si="28"/>
        <v>866</v>
      </c>
      <c r="N165" s="1">
        <f t="shared" si="29"/>
        <v>866.93462579325569</v>
      </c>
      <c r="O165" s="1">
        <f t="shared" si="30"/>
        <v>0.84661584550122626</v>
      </c>
      <c r="P165" s="1">
        <f t="shared" si="31"/>
        <v>304.78170438044145</v>
      </c>
    </row>
    <row r="166" spans="1:16" x14ac:dyDescent="0.25">
      <c r="A166" s="1">
        <f t="shared" si="32"/>
        <v>163</v>
      </c>
      <c r="B166" s="1">
        <v>35216</v>
      </c>
      <c r="C166" s="1">
        <v>26720</v>
      </c>
      <c r="D166" s="1">
        <v>3467</v>
      </c>
      <c r="E166" s="1">
        <v>304.80062900000001</v>
      </c>
      <c r="F166" s="1">
        <v>304.71676600000001</v>
      </c>
      <c r="G166" s="5">
        <f t="shared" si="22"/>
        <v>-680</v>
      </c>
      <c r="H166" s="5">
        <f t="shared" si="23"/>
        <v>-9176</v>
      </c>
      <c r="I166" s="1">
        <f t="shared" si="24"/>
        <v>1.4968251750677937</v>
      </c>
      <c r="J166" s="1">
        <f t="shared" si="25"/>
        <v>85.761765200315153</v>
      </c>
      <c r="K166" s="1">
        <f t="shared" si="26"/>
        <v>355.76176520031515</v>
      </c>
      <c r="L166" s="1">
        <f t="shared" si="27"/>
        <v>0.988227125556431</v>
      </c>
      <c r="M166" s="5">
        <f t="shared" si="28"/>
        <v>866</v>
      </c>
      <c r="N166" s="1">
        <f t="shared" si="29"/>
        <v>866.98822712555648</v>
      </c>
      <c r="O166" s="1">
        <f t="shared" si="30"/>
        <v>0.84666819055230125</v>
      </c>
      <c r="P166" s="1">
        <f t="shared" si="31"/>
        <v>304.80054859882847</v>
      </c>
    </row>
    <row r="167" spans="1:16" x14ac:dyDescent="0.25">
      <c r="A167" s="1">
        <f t="shared" si="32"/>
        <v>164</v>
      </c>
      <c r="B167" s="1">
        <v>37920</v>
      </c>
      <c r="C167" s="1">
        <v>25984</v>
      </c>
      <c r="D167" s="1">
        <v>3467</v>
      </c>
      <c r="E167" s="1">
        <v>304.48284899999999</v>
      </c>
      <c r="F167" s="1">
        <v>304.71676600000001</v>
      </c>
      <c r="G167" s="5">
        <f t="shared" si="22"/>
        <v>2024</v>
      </c>
      <c r="H167" s="5">
        <f t="shared" si="23"/>
        <v>-9912</v>
      </c>
      <c r="I167" s="1">
        <f t="shared" si="24"/>
        <v>-1.3693685307339225</v>
      </c>
      <c r="J167" s="1">
        <f t="shared" si="25"/>
        <v>-78.459037409084317</v>
      </c>
      <c r="K167" s="1">
        <f t="shared" si="26"/>
        <v>11.540962590915683</v>
      </c>
      <c r="L167" s="1">
        <f t="shared" si="27"/>
        <v>3.205822941921023E-2</v>
      </c>
      <c r="M167" s="5">
        <f t="shared" si="28"/>
        <v>866</v>
      </c>
      <c r="N167" s="1">
        <f t="shared" si="29"/>
        <v>866.03205822941925</v>
      </c>
      <c r="O167" s="1">
        <f t="shared" si="30"/>
        <v>0.84573443186466724</v>
      </c>
      <c r="P167" s="1">
        <f t="shared" si="31"/>
        <v>304.46439547128023</v>
      </c>
    </row>
    <row r="168" spans="1:16" x14ac:dyDescent="0.25">
      <c r="A168" s="1">
        <f t="shared" si="32"/>
        <v>165</v>
      </c>
      <c r="B168" s="1">
        <v>40608</v>
      </c>
      <c r="C168" s="1">
        <v>26352</v>
      </c>
      <c r="D168" s="1">
        <v>3468</v>
      </c>
      <c r="E168" s="1">
        <v>304.84860200000003</v>
      </c>
      <c r="F168" s="1">
        <v>304.80465700000002</v>
      </c>
      <c r="G168" s="5">
        <f t="shared" si="22"/>
        <v>4712</v>
      </c>
      <c r="H168" s="5">
        <f t="shared" si="23"/>
        <v>-9544</v>
      </c>
      <c r="I168" s="1">
        <f t="shared" si="24"/>
        <v>-1.1121906918755262</v>
      </c>
      <c r="J168" s="1">
        <f t="shared" si="25"/>
        <v>-63.723832658202632</v>
      </c>
      <c r="K168" s="1">
        <f t="shared" si="26"/>
        <v>26.276167341797368</v>
      </c>
      <c r="L168" s="1">
        <f t="shared" si="27"/>
        <v>7.2989353727214906E-2</v>
      </c>
      <c r="M168" s="5">
        <f t="shared" si="28"/>
        <v>867</v>
      </c>
      <c r="N168" s="1">
        <f t="shared" si="29"/>
        <v>867.07298935372717</v>
      </c>
      <c r="O168" s="1">
        <f t="shared" si="30"/>
        <v>0.84675096616574919</v>
      </c>
      <c r="P168" s="1">
        <f t="shared" si="31"/>
        <v>304.83034781966973</v>
      </c>
    </row>
    <row r="169" spans="1:16" x14ac:dyDescent="0.25">
      <c r="A169" s="1">
        <f t="shared" si="32"/>
        <v>166</v>
      </c>
      <c r="B169" s="1">
        <v>42304</v>
      </c>
      <c r="C169" s="1">
        <v>27088</v>
      </c>
      <c r="D169" s="1">
        <v>3468</v>
      </c>
      <c r="E169" s="1">
        <v>304.84860200000003</v>
      </c>
      <c r="F169" s="1">
        <v>304.80465700000002</v>
      </c>
      <c r="G169" s="5">
        <f t="shared" si="22"/>
        <v>6408</v>
      </c>
      <c r="H169" s="5">
        <f t="shared" si="23"/>
        <v>-8808</v>
      </c>
      <c r="I169" s="1">
        <f t="shared" si="24"/>
        <v>-0.94183804459277121</v>
      </c>
      <c r="J169" s="1">
        <f t="shared" si="25"/>
        <v>-53.963344940020015</v>
      </c>
      <c r="K169" s="1">
        <f t="shared" si="26"/>
        <v>36.036655059979985</v>
      </c>
      <c r="L169" s="1">
        <f t="shared" si="27"/>
        <v>0.10010181961105552</v>
      </c>
      <c r="M169" s="5">
        <f t="shared" si="28"/>
        <v>867</v>
      </c>
      <c r="N169" s="1">
        <f t="shared" si="29"/>
        <v>867.10010181961104</v>
      </c>
      <c r="O169" s="1">
        <f t="shared" si="30"/>
        <v>0.84677744318321391</v>
      </c>
      <c r="P169" s="1">
        <f t="shared" si="31"/>
        <v>304.83987954595699</v>
      </c>
    </row>
    <row r="170" spans="1:16" x14ac:dyDescent="0.25">
      <c r="A170" s="1">
        <f t="shared" si="32"/>
        <v>167</v>
      </c>
      <c r="B170" s="1">
        <v>43504</v>
      </c>
      <c r="C170" s="1">
        <v>28736</v>
      </c>
      <c r="D170" s="1">
        <v>3468</v>
      </c>
      <c r="E170" s="1">
        <v>304.84860200000003</v>
      </c>
      <c r="F170" s="1">
        <v>304.80465700000002</v>
      </c>
      <c r="G170" s="5">
        <f t="shared" si="22"/>
        <v>7608</v>
      </c>
      <c r="H170" s="5">
        <f t="shared" si="23"/>
        <v>-7160</v>
      </c>
      <c r="I170" s="1">
        <f t="shared" si="24"/>
        <v>-0.75507160261274209</v>
      </c>
      <c r="J170" s="1">
        <f t="shared" si="25"/>
        <v>-43.262416059889382</v>
      </c>
      <c r="K170" s="1">
        <f t="shared" si="26"/>
        <v>46.737583940110618</v>
      </c>
      <c r="L170" s="1">
        <f t="shared" si="27"/>
        <v>0.12982662205586282</v>
      </c>
      <c r="M170" s="5">
        <f t="shared" si="28"/>
        <v>867</v>
      </c>
      <c r="N170" s="1">
        <f t="shared" si="29"/>
        <v>867.12982662205582</v>
      </c>
      <c r="O170" s="1">
        <f t="shared" si="30"/>
        <v>0.84680647131060138</v>
      </c>
      <c r="P170" s="1">
        <f t="shared" si="31"/>
        <v>304.8503296718165</v>
      </c>
    </row>
    <row r="171" spans="1:16" x14ac:dyDescent="0.25">
      <c r="A171" s="1">
        <f t="shared" si="32"/>
        <v>168</v>
      </c>
      <c r="B171" s="1">
        <v>44368</v>
      </c>
      <c r="C171" s="1">
        <v>31088</v>
      </c>
      <c r="D171" s="1">
        <v>3468</v>
      </c>
      <c r="E171" s="1">
        <v>304.84860200000003</v>
      </c>
      <c r="F171" s="1">
        <v>304.80465700000002</v>
      </c>
      <c r="G171" s="5">
        <f t="shared" si="22"/>
        <v>8472</v>
      </c>
      <c r="H171" s="5">
        <f t="shared" si="23"/>
        <v>-4808</v>
      </c>
      <c r="I171" s="1">
        <f t="shared" si="24"/>
        <v>-0.51619206355439695</v>
      </c>
      <c r="J171" s="1">
        <f t="shared" si="25"/>
        <v>-29.575626659815704</v>
      </c>
      <c r="K171" s="1">
        <f t="shared" si="26"/>
        <v>60.424373340184296</v>
      </c>
      <c r="L171" s="1">
        <f t="shared" si="27"/>
        <v>0.16784548150051193</v>
      </c>
      <c r="M171" s="5">
        <f t="shared" si="28"/>
        <v>867</v>
      </c>
      <c r="N171" s="1">
        <f t="shared" si="29"/>
        <v>867.16784548150054</v>
      </c>
      <c r="O171" s="1">
        <f t="shared" si="30"/>
        <v>0.84684359910302787</v>
      </c>
      <c r="P171" s="1">
        <f t="shared" si="31"/>
        <v>304.86369567709005</v>
      </c>
    </row>
    <row r="172" spans="1:16" x14ac:dyDescent="0.25">
      <c r="A172" s="1">
        <f t="shared" si="32"/>
        <v>169</v>
      </c>
      <c r="B172" s="1">
        <v>44992</v>
      </c>
      <c r="C172" s="1">
        <v>33776</v>
      </c>
      <c r="D172" s="1">
        <v>3468</v>
      </c>
      <c r="E172" s="1">
        <v>304.87011699999999</v>
      </c>
      <c r="F172" s="1">
        <v>304.80465700000002</v>
      </c>
      <c r="G172" s="5">
        <f t="shared" si="22"/>
        <v>9096</v>
      </c>
      <c r="H172" s="5">
        <f t="shared" si="23"/>
        <v>-2120</v>
      </c>
      <c r="I172" s="1">
        <f t="shared" si="24"/>
        <v>-0.22898168999012936</v>
      </c>
      <c r="J172" s="1">
        <f t="shared" si="25"/>
        <v>-13.11968442220742</v>
      </c>
      <c r="K172" s="1">
        <f t="shared" si="26"/>
        <v>76.880315577792572</v>
      </c>
      <c r="L172" s="1">
        <f t="shared" si="27"/>
        <v>0.21355643216053494</v>
      </c>
      <c r="M172" s="5">
        <f t="shared" si="28"/>
        <v>867</v>
      </c>
      <c r="N172" s="1">
        <f t="shared" si="29"/>
        <v>867.21355643216054</v>
      </c>
      <c r="O172" s="1">
        <f t="shared" si="30"/>
        <v>0.84688823870328178</v>
      </c>
      <c r="P172" s="1">
        <f t="shared" si="31"/>
        <v>304.87976593318143</v>
      </c>
    </row>
    <row r="173" spans="1:16" x14ac:dyDescent="0.25">
      <c r="A173" s="1">
        <f t="shared" si="32"/>
        <v>170</v>
      </c>
      <c r="B173" s="1">
        <v>45216</v>
      </c>
      <c r="C173" s="1">
        <v>36960</v>
      </c>
      <c r="D173" s="1">
        <v>3468</v>
      </c>
      <c r="E173" s="1">
        <v>304.91156000000001</v>
      </c>
      <c r="F173" s="1">
        <v>304.80465700000002</v>
      </c>
      <c r="G173" s="5">
        <f t="shared" si="22"/>
        <v>9320</v>
      </c>
      <c r="H173" s="5">
        <f t="shared" si="23"/>
        <v>1064</v>
      </c>
      <c r="I173" s="1">
        <f t="shared" si="24"/>
        <v>0.11367096228507441</v>
      </c>
      <c r="J173" s="1">
        <f t="shared" si="25"/>
        <v>6.5128663921255194</v>
      </c>
      <c r="K173" s="1">
        <f t="shared" si="26"/>
        <v>96.512866392125517</v>
      </c>
      <c r="L173" s="1">
        <f t="shared" si="27"/>
        <v>0.26809129553368199</v>
      </c>
      <c r="M173" s="5">
        <f t="shared" si="28"/>
        <v>867</v>
      </c>
      <c r="N173" s="1">
        <f t="shared" si="29"/>
        <v>867.26809129553374</v>
      </c>
      <c r="O173" s="1">
        <f t="shared" si="30"/>
        <v>0.84694149540579466</v>
      </c>
      <c r="P173" s="1">
        <f t="shared" si="31"/>
        <v>304.89893834608608</v>
      </c>
    </row>
    <row r="174" spans="1:16" x14ac:dyDescent="0.25">
      <c r="A174" s="1">
        <f t="shared" si="32"/>
        <v>171</v>
      </c>
      <c r="B174" s="1">
        <v>45280</v>
      </c>
      <c r="C174" s="1">
        <v>39680</v>
      </c>
      <c r="D174" s="1">
        <v>3468</v>
      </c>
      <c r="E174" s="1">
        <v>304.93649299999998</v>
      </c>
      <c r="F174" s="1">
        <v>304.80465700000002</v>
      </c>
      <c r="G174" s="5">
        <f t="shared" si="22"/>
        <v>9384</v>
      </c>
      <c r="H174" s="5">
        <f t="shared" si="23"/>
        <v>3784</v>
      </c>
      <c r="I174" s="1">
        <f t="shared" si="24"/>
        <v>0.38329597492691292</v>
      </c>
      <c r="J174" s="1">
        <f t="shared" si="25"/>
        <v>21.961241667664332</v>
      </c>
      <c r="K174" s="1">
        <f t="shared" si="26"/>
        <v>111.96124166766432</v>
      </c>
      <c r="L174" s="1">
        <f t="shared" si="27"/>
        <v>0.31100344907684535</v>
      </c>
      <c r="M174" s="5">
        <f t="shared" si="28"/>
        <v>867</v>
      </c>
      <c r="N174" s="1">
        <f t="shared" si="29"/>
        <v>867.31100344907679</v>
      </c>
      <c r="O174" s="1">
        <f t="shared" si="30"/>
        <v>0.84698340180573906</v>
      </c>
      <c r="P174" s="1">
        <f t="shared" si="31"/>
        <v>304.91402465006604</v>
      </c>
    </row>
    <row r="175" spans="1:16" x14ac:dyDescent="0.25">
      <c r="A175" s="1">
        <f t="shared" si="32"/>
        <v>172</v>
      </c>
      <c r="B175" s="1">
        <v>44960</v>
      </c>
      <c r="C175" s="1">
        <v>41808</v>
      </c>
      <c r="D175" s="1">
        <v>3469</v>
      </c>
      <c r="E175" s="1">
        <v>304.93649299999998</v>
      </c>
      <c r="F175" s="1">
        <v>304.89254799999998</v>
      </c>
      <c r="G175" s="5">
        <f t="shared" si="22"/>
        <v>9064</v>
      </c>
      <c r="H175" s="5">
        <f t="shared" si="23"/>
        <v>5912</v>
      </c>
      <c r="I175" s="1">
        <f t="shared" si="24"/>
        <v>0.57795578145928606</v>
      </c>
      <c r="J175" s="1">
        <f t="shared" si="25"/>
        <v>33.114427022802445</v>
      </c>
      <c r="K175" s="1">
        <f t="shared" si="26"/>
        <v>123.11442702280245</v>
      </c>
      <c r="L175" s="1">
        <f t="shared" si="27"/>
        <v>0.34198451950778458</v>
      </c>
      <c r="M175" s="5">
        <f t="shared" si="28"/>
        <v>867</v>
      </c>
      <c r="N175" s="1">
        <f t="shared" si="29"/>
        <v>867.34198451950783</v>
      </c>
      <c r="O175" s="1">
        <f t="shared" si="30"/>
        <v>0.84701365675733187</v>
      </c>
      <c r="P175" s="1">
        <f t="shared" si="31"/>
        <v>304.92491643263946</v>
      </c>
    </row>
    <row r="176" spans="1:16" x14ac:dyDescent="0.25">
      <c r="A176" s="1">
        <f t="shared" si="32"/>
        <v>173</v>
      </c>
      <c r="B176" s="1">
        <v>44384</v>
      </c>
      <c r="C176" s="1">
        <v>43264</v>
      </c>
      <c r="D176" s="1">
        <v>3469</v>
      </c>
      <c r="E176" s="1">
        <v>304.93649299999998</v>
      </c>
      <c r="F176" s="1">
        <v>304.89254799999998</v>
      </c>
      <c r="G176" s="5">
        <f t="shared" si="22"/>
        <v>8488</v>
      </c>
      <c r="H176" s="5">
        <f t="shared" si="23"/>
        <v>7368</v>
      </c>
      <c r="I176" s="1">
        <f t="shared" si="24"/>
        <v>0.71487956821328946</v>
      </c>
      <c r="J176" s="1">
        <f t="shared" si="25"/>
        <v>40.959582118756124</v>
      </c>
      <c r="K176" s="1">
        <f t="shared" si="26"/>
        <v>130.95958211875612</v>
      </c>
      <c r="L176" s="1">
        <f t="shared" si="27"/>
        <v>0.36377661699654479</v>
      </c>
      <c r="M176" s="5">
        <f t="shared" si="28"/>
        <v>867</v>
      </c>
      <c r="N176" s="1">
        <f t="shared" si="29"/>
        <v>867.36377661699657</v>
      </c>
      <c r="O176" s="1">
        <f t="shared" si="30"/>
        <v>0.84703493810253572</v>
      </c>
      <c r="P176" s="1">
        <f t="shared" si="31"/>
        <v>304.93257771691287</v>
      </c>
    </row>
    <row r="177" spans="1:16" x14ac:dyDescent="0.25">
      <c r="A177" s="1">
        <f t="shared" si="32"/>
        <v>174</v>
      </c>
      <c r="B177" s="1">
        <v>43504</v>
      </c>
      <c r="C177" s="1">
        <v>44304</v>
      </c>
      <c r="D177" s="1">
        <v>3469</v>
      </c>
      <c r="E177" s="1">
        <v>304.93649299999998</v>
      </c>
      <c r="F177" s="1">
        <v>304.89254799999998</v>
      </c>
      <c r="G177" s="5">
        <f t="shared" si="22"/>
        <v>7608</v>
      </c>
      <c r="H177" s="5">
        <f t="shared" si="23"/>
        <v>8408</v>
      </c>
      <c r="I177" s="1">
        <f t="shared" si="24"/>
        <v>0.83530673350906859</v>
      </c>
      <c r="J177" s="1">
        <f t="shared" si="25"/>
        <v>47.859550428928607</v>
      </c>
      <c r="K177" s="1">
        <f t="shared" si="26"/>
        <v>137.8595504289286</v>
      </c>
      <c r="L177" s="1">
        <f t="shared" si="27"/>
        <v>0.38294319563591278</v>
      </c>
      <c r="M177" s="5">
        <f t="shared" si="28"/>
        <v>867</v>
      </c>
      <c r="N177" s="1">
        <f t="shared" si="29"/>
        <v>867.3829431956359</v>
      </c>
      <c r="O177" s="1">
        <f t="shared" si="30"/>
        <v>0.84705365546448819</v>
      </c>
      <c r="P177" s="1">
        <f t="shared" si="31"/>
        <v>304.93931596721575</v>
      </c>
    </row>
    <row r="178" spans="1:16" x14ac:dyDescent="0.25">
      <c r="A178" s="1">
        <f t="shared" si="32"/>
        <v>175</v>
      </c>
      <c r="B178" s="1">
        <v>42240</v>
      </c>
      <c r="C178" s="1">
        <v>44960</v>
      </c>
      <c r="D178" s="1">
        <v>3469</v>
      </c>
      <c r="E178" s="1">
        <v>304.93649299999998</v>
      </c>
      <c r="F178" s="1">
        <v>304.89254799999998</v>
      </c>
      <c r="G178" s="5">
        <f t="shared" si="22"/>
        <v>6344</v>
      </c>
      <c r="H178" s="5">
        <f t="shared" si="23"/>
        <v>9064</v>
      </c>
      <c r="I178" s="1">
        <f t="shared" si="24"/>
        <v>0.96012960060240804</v>
      </c>
      <c r="J178" s="1">
        <f t="shared" si="25"/>
        <v>55.011373900099365</v>
      </c>
      <c r="K178" s="1">
        <f t="shared" si="26"/>
        <v>145.01137390009936</v>
      </c>
      <c r="L178" s="1">
        <f t="shared" si="27"/>
        <v>0.40280937194472044</v>
      </c>
      <c r="M178" s="5">
        <f t="shared" si="28"/>
        <v>867</v>
      </c>
      <c r="N178" s="1">
        <f t="shared" si="29"/>
        <v>867.40280937194473</v>
      </c>
      <c r="O178" s="1">
        <f t="shared" si="30"/>
        <v>0.84707305602728977</v>
      </c>
      <c r="P178" s="1">
        <f t="shared" si="31"/>
        <v>304.94630016982433</v>
      </c>
    </row>
    <row r="179" spans="1:16" x14ac:dyDescent="0.25">
      <c r="A179" s="1">
        <f t="shared" si="32"/>
        <v>176</v>
      </c>
      <c r="B179" s="1">
        <v>40416</v>
      </c>
      <c r="C179" s="1">
        <v>45392</v>
      </c>
      <c r="D179" s="1">
        <v>3469</v>
      </c>
      <c r="E179" s="1">
        <v>304.93649299999998</v>
      </c>
      <c r="F179" s="1">
        <v>304.89254799999998</v>
      </c>
      <c r="G179" s="5">
        <f t="shared" si="22"/>
        <v>4520</v>
      </c>
      <c r="H179" s="5">
        <f t="shared" si="23"/>
        <v>9496</v>
      </c>
      <c r="I179" s="1">
        <f t="shared" si="24"/>
        <v>1.1265406384935437</v>
      </c>
      <c r="J179" s="1">
        <f t="shared" si="25"/>
        <v>64.546024035653062</v>
      </c>
      <c r="K179" s="1">
        <f t="shared" si="26"/>
        <v>154.54602403565306</v>
      </c>
      <c r="L179" s="1">
        <f t="shared" si="27"/>
        <v>0.42929451121014739</v>
      </c>
      <c r="M179" s="5">
        <f t="shared" si="28"/>
        <v>867</v>
      </c>
      <c r="N179" s="1">
        <f t="shared" si="29"/>
        <v>867.42929451121017</v>
      </c>
      <c r="O179" s="1">
        <f t="shared" si="30"/>
        <v>0.84709892042110368</v>
      </c>
      <c r="P179" s="1">
        <f t="shared" si="31"/>
        <v>304.95561135159733</v>
      </c>
    </row>
    <row r="180" spans="1:16" x14ac:dyDescent="0.25">
      <c r="A180" s="1">
        <f t="shared" si="32"/>
        <v>177</v>
      </c>
      <c r="B180" s="1">
        <v>37696</v>
      </c>
      <c r="C180" s="1">
        <v>45440</v>
      </c>
      <c r="D180" s="1">
        <v>3469</v>
      </c>
      <c r="E180" s="1">
        <v>304.953033</v>
      </c>
      <c r="F180" s="1">
        <v>304.89254799999998</v>
      </c>
      <c r="G180" s="5">
        <f t="shared" si="22"/>
        <v>1800</v>
      </c>
      <c r="H180" s="5">
        <f t="shared" si="23"/>
        <v>9544</v>
      </c>
      <c r="I180" s="1">
        <f t="shared" si="24"/>
        <v>1.3843857854873414</v>
      </c>
      <c r="J180" s="1">
        <f t="shared" si="25"/>
        <v>79.319462726327998</v>
      </c>
      <c r="K180" s="1">
        <f t="shared" si="26"/>
        <v>169.319462726328</v>
      </c>
      <c r="L180" s="1">
        <f t="shared" si="27"/>
        <v>0.47033184090646668</v>
      </c>
      <c r="M180" s="5">
        <f t="shared" si="28"/>
        <v>867</v>
      </c>
      <c r="N180" s="1">
        <f t="shared" si="29"/>
        <v>867.47033184090651</v>
      </c>
      <c r="O180" s="1">
        <f t="shared" si="30"/>
        <v>0.84713899593838526</v>
      </c>
      <c r="P180" s="1">
        <f t="shared" si="31"/>
        <v>304.97003853781871</v>
      </c>
    </row>
    <row r="181" spans="1:16" x14ac:dyDescent="0.25">
      <c r="A181" s="1">
        <f t="shared" si="32"/>
        <v>178</v>
      </c>
      <c r="B181" s="1">
        <v>34896</v>
      </c>
      <c r="C181" s="1">
        <v>45232</v>
      </c>
      <c r="D181" s="1">
        <v>3469</v>
      </c>
      <c r="E181" s="1">
        <v>304.98880000000003</v>
      </c>
      <c r="F181" s="1">
        <v>304.89254799999998</v>
      </c>
      <c r="G181" s="5">
        <f t="shared" si="22"/>
        <v>-1000</v>
      </c>
      <c r="H181" s="5">
        <f t="shared" si="23"/>
        <v>9336</v>
      </c>
      <c r="I181" s="1">
        <f t="shared" si="24"/>
        <v>-1.4640909104163637</v>
      </c>
      <c r="J181" s="1">
        <f t="shared" si="25"/>
        <v>-83.88622999032394</v>
      </c>
      <c r="K181" s="1">
        <f t="shared" si="26"/>
        <v>186.11377000967605</v>
      </c>
      <c r="L181" s="1">
        <f t="shared" si="27"/>
        <v>0.51698269447132239</v>
      </c>
      <c r="M181" s="5">
        <f t="shared" si="28"/>
        <v>867</v>
      </c>
      <c r="N181" s="1">
        <f t="shared" si="29"/>
        <v>867.51698269447127</v>
      </c>
      <c r="O181" s="1">
        <f t="shared" si="30"/>
        <v>0.8471845534125696</v>
      </c>
      <c r="P181" s="1">
        <f t="shared" si="31"/>
        <v>304.98643922852506</v>
      </c>
    </row>
    <row r="182" spans="1:16" x14ac:dyDescent="0.25">
      <c r="A182" s="1">
        <f t="shared" si="32"/>
        <v>179</v>
      </c>
      <c r="B182" s="1">
        <v>32064</v>
      </c>
      <c r="C182" s="1">
        <v>44688</v>
      </c>
      <c r="D182" s="1">
        <v>3469</v>
      </c>
      <c r="E182" s="1">
        <v>305.01959199999999</v>
      </c>
      <c r="F182" s="1">
        <v>304.89254799999998</v>
      </c>
      <c r="G182" s="5">
        <f t="shared" si="22"/>
        <v>-3832</v>
      </c>
      <c r="H182" s="5">
        <f t="shared" si="23"/>
        <v>8792</v>
      </c>
      <c r="I182" s="1">
        <f t="shared" si="24"/>
        <v>-1.1597709920157877</v>
      </c>
      <c r="J182" s="1">
        <f t="shared" si="25"/>
        <v>-66.449983044205325</v>
      </c>
      <c r="K182" s="1">
        <f t="shared" si="26"/>
        <v>203.55001695579466</v>
      </c>
      <c r="L182" s="1">
        <f t="shared" si="27"/>
        <v>0.56541671376609626</v>
      </c>
      <c r="M182" s="5">
        <f t="shared" si="28"/>
        <v>867</v>
      </c>
      <c r="N182" s="1">
        <f t="shared" si="29"/>
        <v>867.56541671376613</v>
      </c>
      <c r="O182" s="1">
        <f t="shared" si="30"/>
        <v>0.84723185225953723</v>
      </c>
      <c r="P182" s="1">
        <f t="shared" si="31"/>
        <v>305.00346681343342</v>
      </c>
    </row>
    <row r="183" spans="1:16" x14ac:dyDescent="0.25">
      <c r="A183" s="1">
        <f t="shared" si="32"/>
        <v>180</v>
      </c>
      <c r="B183" s="1">
        <v>29632</v>
      </c>
      <c r="C183" s="1">
        <v>43872</v>
      </c>
      <c r="D183" s="1">
        <v>3469</v>
      </c>
      <c r="E183" s="1">
        <v>305.024384</v>
      </c>
      <c r="F183" s="1">
        <v>304.89254799999998</v>
      </c>
      <c r="G183" s="5">
        <f t="shared" si="22"/>
        <v>-6264</v>
      </c>
      <c r="H183" s="5">
        <f t="shared" si="23"/>
        <v>7976</v>
      </c>
      <c r="I183" s="1">
        <f t="shared" si="24"/>
        <v>-0.90504861260564151</v>
      </c>
      <c r="J183" s="1">
        <f t="shared" si="25"/>
        <v>-51.855465756473897</v>
      </c>
      <c r="K183" s="1">
        <f t="shared" si="26"/>
        <v>218.1445342435261</v>
      </c>
      <c r="L183" s="1">
        <f t="shared" si="27"/>
        <v>0.6059570395653503</v>
      </c>
      <c r="M183" s="5">
        <f t="shared" si="28"/>
        <v>867</v>
      </c>
      <c r="N183" s="1">
        <f t="shared" si="29"/>
        <v>867.6059570395654</v>
      </c>
      <c r="O183" s="1">
        <f t="shared" si="30"/>
        <v>0.84727144242145058</v>
      </c>
      <c r="P183" s="1">
        <f t="shared" si="31"/>
        <v>305.01771927172223</v>
      </c>
    </row>
    <row r="184" spans="1:16" x14ac:dyDescent="0.25">
      <c r="A184" s="1">
        <f t="shared" si="32"/>
        <v>181</v>
      </c>
      <c r="B184" s="1">
        <v>28160</v>
      </c>
      <c r="C184" s="1">
        <v>42832</v>
      </c>
      <c r="D184" s="1">
        <v>3470</v>
      </c>
      <c r="E184" s="1">
        <v>305.024384</v>
      </c>
      <c r="F184" s="1">
        <v>304.98043799999999</v>
      </c>
      <c r="G184" s="5">
        <f t="shared" si="22"/>
        <v>-7736</v>
      </c>
      <c r="H184" s="5">
        <f t="shared" si="23"/>
        <v>6936</v>
      </c>
      <c r="I184" s="1">
        <f t="shared" si="24"/>
        <v>-0.73092647586285275</v>
      </c>
      <c r="J184" s="1">
        <f t="shared" si="25"/>
        <v>-41.879002201312296</v>
      </c>
      <c r="K184" s="1">
        <f t="shared" si="26"/>
        <v>228.12099779868771</v>
      </c>
      <c r="L184" s="1">
        <f t="shared" si="27"/>
        <v>0.63366943832968814</v>
      </c>
      <c r="M184" s="5">
        <f t="shared" si="28"/>
        <v>867</v>
      </c>
      <c r="N184" s="1">
        <f t="shared" si="29"/>
        <v>867.63366943832966</v>
      </c>
      <c r="O184" s="1">
        <f t="shared" si="30"/>
        <v>0.84729850531086881</v>
      </c>
      <c r="P184" s="1">
        <f t="shared" si="31"/>
        <v>305.02746191191278</v>
      </c>
    </row>
    <row r="185" spans="1:16" x14ac:dyDescent="0.25">
      <c r="A185" s="1">
        <f t="shared" si="32"/>
        <v>182</v>
      </c>
      <c r="B185" s="1">
        <v>26944</v>
      </c>
      <c r="C185" s="1">
        <v>41200</v>
      </c>
      <c r="D185" s="1">
        <v>3470</v>
      </c>
      <c r="E185" s="1">
        <v>305.024384</v>
      </c>
      <c r="F185" s="1">
        <v>304.98043799999999</v>
      </c>
      <c r="G185" s="5">
        <f t="shared" si="22"/>
        <v>-8952</v>
      </c>
      <c r="H185" s="5">
        <f t="shared" si="23"/>
        <v>5304</v>
      </c>
      <c r="I185" s="1">
        <f t="shared" si="24"/>
        <v>-0.53488158220101523</v>
      </c>
      <c r="J185" s="1">
        <f t="shared" si="25"/>
        <v>-30.646457199397986</v>
      </c>
      <c r="K185" s="1">
        <f t="shared" si="26"/>
        <v>239.35354280060201</v>
      </c>
      <c r="L185" s="1">
        <f t="shared" si="27"/>
        <v>0.66487095222389447</v>
      </c>
      <c r="M185" s="5">
        <f t="shared" si="28"/>
        <v>867</v>
      </c>
      <c r="N185" s="1">
        <f t="shared" si="29"/>
        <v>867.66487095222385</v>
      </c>
      <c r="O185" s="1">
        <f t="shared" si="30"/>
        <v>0.8473289755392811</v>
      </c>
      <c r="P185" s="1">
        <f t="shared" si="31"/>
        <v>305.0384311941412</v>
      </c>
    </row>
    <row r="186" spans="1:16" x14ac:dyDescent="0.25">
      <c r="A186" s="1">
        <f t="shared" si="32"/>
        <v>183</v>
      </c>
      <c r="B186" s="1">
        <v>26672</v>
      </c>
      <c r="C186" s="1">
        <v>38752</v>
      </c>
      <c r="D186" s="1">
        <v>3470</v>
      </c>
      <c r="E186" s="1">
        <v>305.03088400000001</v>
      </c>
      <c r="F186" s="1">
        <v>304.98043799999999</v>
      </c>
      <c r="G186" s="5">
        <f t="shared" si="22"/>
        <v>-9224</v>
      </c>
      <c r="H186" s="5">
        <f t="shared" si="23"/>
        <v>2856</v>
      </c>
      <c r="I186" s="1">
        <f t="shared" si="24"/>
        <v>-0.30026539134352348</v>
      </c>
      <c r="J186" s="1">
        <f t="shared" si="25"/>
        <v>-17.203939657827899</v>
      </c>
      <c r="K186" s="1">
        <f t="shared" si="26"/>
        <v>252.7960603421721</v>
      </c>
      <c r="L186" s="1">
        <f t="shared" si="27"/>
        <v>0.70221127872825584</v>
      </c>
      <c r="M186" s="5">
        <f t="shared" si="28"/>
        <v>867</v>
      </c>
      <c r="N186" s="1">
        <f t="shared" si="29"/>
        <v>867.70221127872821</v>
      </c>
      <c r="O186" s="1">
        <f t="shared" si="30"/>
        <v>0.84736544070188302</v>
      </c>
      <c r="P186" s="1">
        <f t="shared" si="31"/>
        <v>305.0515586526779</v>
      </c>
    </row>
    <row r="187" spans="1:16" x14ac:dyDescent="0.25">
      <c r="A187" s="1">
        <f t="shared" si="32"/>
        <v>184</v>
      </c>
      <c r="B187" s="1">
        <v>27136</v>
      </c>
      <c r="C187" s="1">
        <v>35936</v>
      </c>
      <c r="D187" s="1">
        <v>3470</v>
      </c>
      <c r="E187" s="1">
        <v>305.06256100000002</v>
      </c>
      <c r="F187" s="1">
        <v>304.98043799999999</v>
      </c>
      <c r="G187" s="5">
        <f t="shared" si="22"/>
        <v>-8760</v>
      </c>
      <c r="H187" s="5">
        <f t="shared" si="23"/>
        <v>40</v>
      </c>
      <c r="I187" s="1">
        <f t="shared" si="24"/>
        <v>-4.5661783104819715E-3</v>
      </c>
      <c r="J187" s="1">
        <f t="shared" si="25"/>
        <v>-0.26162274569479377</v>
      </c>
      <c r="K187" s="1">
        <f t="shared" si="26"/>
        <v>269.73837725430519</v>
      </c>
      <c r="L187" s="1">
        <f t="shared" si="27"/>
        <v>0.74927327015084777</v>
      </c>
      <c r="M187" s="5">
        <f t="shared" si="28"/>
        <v>867</v>
      </c>
      <c r="N187" s="1">
        <f t="shared" si="29"/>
        <v>867.74927327015087</v>
      </c>
      <c r="O187" s="1">
        <f t="shared" si="30"/>
        <v>0.8474113996778817</v>
      </c>
      <c r="P187" s="1">
        <f t="shared" si="31"/>
        <v>305.06810388403744</v>
      </c>
    </row>
    <row r="188" spans="1:16" x14ac:dyDescent="0.25">
      <c r="A188" s="1">
        <f t="shared" si="32"/>
        <v>185</v>
      </c>
      <c r="B188" s="1">
        <v>28048</v>
      </c>
      <c r="C188" s="1">
        <v>32768</v>
      </c>
      <c r="D188" s="1">
        <v>3470</v>
      </c>
      <c r="E188" s="1">
        <v>305.10137900000001</v>
      </c>
      <c r="F188" s="1">
        <v>304.98043799999999</v>
      </c>
      <c r="G188" s="5">
        <f t="shared" si="22"/>
        <v>-7848</v>
      </c>
      <c r="H188" s="5">
        <f t="shared" si="23"/>
        <v>-3128</v>
      </c>
      <c r="I188" s="1">
        <f t="shared" si="24"/>
        <v>0.37927550029420681</v>
      </c>
      <c r="J188" s="1">
        <f t="shared" si="25"/>
        <v>21.730885439570862</v>
      </c>
      <c r="K188" s="1">
        <f t="shared" si="26"/>
        <v>291.73088543957084</v>
      </c>
      <c r="L188" s="1">
        <f t="shared" si="27"/>
        <v>0.8103635706654746</v>
      </c>
      <c r="M188" s="5">
        <f t="shared" si="28"/>
        <v>867</v>
      </c>
      <c r="N188" s="1">
        <f t="shared" si="29"/>
        <v>867.81036357066546</v>
      </c>
      <c r="O188" s="1">
        <f t="shared" si="30"/>
        <v>0.84747105817447799</v>
      </c>
      <c r="P188" s="1">
        <f t="shared" si="31"/>
        <v>305.08958094281206</v>
      </c>
    </row>
    <row r="189" spans="1:16" x14ac:dyDescent="0.25">
      <c r="A189" s="1">
        <f t="shared" si="32"/>
        <v>186</v>
      </c>
      <c r="B189" s="1">
        <v>29920</v>
      </c>
      <c r="C189" s="1">
        <v>30256</v>
      </c>
      <c r="D189" s="1">
        <v>3470</v>
      </c>
      <c r="E189" s="1">
        <v>305.11227400000001</v>
      </c>
      <c r="F189" s="1">
        <v>304.98043799999999</v>
      </c>
      <c r="G189" s="5">
        <f t="shared" si="22"/>
        <v>-5976</v>
      </c>
      <c r="H189" s="5">
        <f t="shared" si="23"/>
        <v>-5640</v>
      </c>
      <c r="I189" s="1">
        <f t="shared" si="24"/>
        <v>0.75648060678851536</v>
      </c>
      <c r="J189" s="1">
        <f t="shared" si="25"/>
        <v>43.343146052477501</v>
      </c>
      <c r="K189" s="1">
        <f t="shared" si="26"/>
        <v>313.34314605247749</v>
      </c>
      <c r="L189" s="1">
        <f t="shared" si="27"/>
        <v>0.87039762792354858</v>
      </c>
      <c r="M189" s="5">
        <f t="shared" si="28"/>
        <v>867</v>
      </c>
      <c r="N189" s="1">
        <f t="shared" si="29"/>
        <v>867.87039762792358</v>
      </c>
      <c r="O189" s="1">
        <f t="shared" si="30"/>
        <v>0.84752968518351912</v>
      </c>
      <c r="P189" s="1">
        <f t="shared" si="31"/>
        <v>305.1106866660669</v>
      </c>
    </row>
    <row r="190" spans="1:16" x14ac:dyDescent="0.25">
      <c r="A190" s="1">
        <f t="shared" si="32"/>
        <v>187</v>
      </c>
      <c r="B190" s="1">
        <v>32208</v>
      </c>
      <c r="C190" s="1">
        <v>28160</v>
      </c>
      <c r="D190" s="1">
        <v>3471</v>
      </c>
      <c r="E190" s="1">
        <v>305.11825599999997</v>
      </c>
      <c r="F190" s="1">
        <v>305.06832900000001</v>
      </c>
      <c r="G190" s="5">
        <f t="shared" si="22"/>
        <v>-3688</v>
      </c>
      <c r="H190" s="5">
        <f t="shared" si="23"/>
        <v>-7736</v>
      </c>
      <c r="I190" s="1">
        <f t="shared" si="24"/>
        <v>1.125935651256466</v>
      </c>
      <c r="J190" s="1">
        <f t="shared" si="25"/>
        <v>64.511360820309221</v>
      </c>
      <c r="K190" s="1">
        <f t="shared" si="26"/>
        <v>334.51136082030922</v>
      </c>
      <c r="L190" s="1">
        <f t="shared" si="27"/>
        <v>0.92919822450085898</v>
      </c>
      <c r="M190" s="5">
        <f t="shared" si="28"/>
        <v>867</v>
      </c>
      <c r="N190" s="1">
        <f t="shared" si="29"/>
        <v>867.92919822450085</v>
      </c>
      <c r="O190" s="1">
        <f t="shared" si="30"/>
        <v>0.84758710764111411</v>
      </c>
      <c r="P190" s="1">
        <f t="shared" si="31"/>
        <v>305.1313587508011</v>
      </c>
    </row>
    <row r="191" spans="1:16" x14ac:dyDescent="0.25">
      <c r="A191" s="1">
        <f t="shared" si="32"/>
        <v>188</v>
      </c>
      <c r="B191" s="1">
        <v>34896</v>
      </c>
      <c r="C191" s="1">
        <v>26800</v>
      </c>
      <c r="D191" s="1">
        <v>3471</v>
      </c>
      <c r="E191" s="1">
        <v>305.14788800000002</v>
      </c>
      <c r="F191" s="1">
        <v>305.06832900000001</v>
      </c>
      <c r="G191" s="5">
        <f t="shared" si="22"/>
        <v>-1000</v>
      </c>
      <c r="H191" s="5">
        <f t="shared" si="23"/>
        <v>-9096</v>
      </c>
      <c r="I191" s="1">
        <f t="shared" si="24"/>
        <v>1.4612976299144249</v>
      </c>
      <c r="J191" s="1">
        <f t="shared" si="25"/>
        <v>83.726186806566659</v>
      </c>
      <c r="K191" s="1">
        <f t="shared" si="26"/>
        <v>353.72618680656666</v>
      </c>
      <c r="L191" s="1">
        <f t="shared" si="27"/>
        <v>0.98257274112935178</v>
      </c>
      <c r="M191" s="5">
        <f t="shared" si="28"/>
        <v>867</v>
      </c>
      <c r="N191" s="1">
        <f t="shared" si="29"/>
        <v>867.98257274112939</v>
      </c>
      <c r="O191" s="1">
        <f t="shared" si="30"/>
        <v>0.84763923119250917</v>
      </c>
      <c r="P191" s="1">
        <f t="shared" si="31"/>
        <v>305.15012322930329</v>
      </c>
    </row>
    <row r="192" spans="1:16" x14ac:dyDescent="0.25">
      <c r="A192" s="1">
        <f t="shared" si="32"/>
        <v>189</v>
      </c>
      <c r="B192" s="1">
        <v>37872</v>
      </c>
      <c r="C192" s="1">
        <v>26240</v>
      </c>
      <c r="D192" s="1">
        <v>3471</v>
      </c>
      <c r="E192" s="1">
        <v>304.83392300000003</v>
      </c>
      <c r="F192" s="1">
        <v>305.06832900000001</v>
      </c>
      <c r="G192" s="5">
        <f t="shared" si="22"/>
        <v>1976</v>
      </c>
      <c r="H192" s="5">
        <f t="shared" si="23"/>
        <v>-9656</v>
      </c>
      <c r="I192" s="1">
        <f t="shared" si="24"/>
        <v>-1.3689436172184892</v>
      </c>
      <c r="J192" s="1">
        <f t="shared" si="25"/>
        <v>-78.43469165799192</v>
      </c>
      <c r="K192" s="1">
        <f t="shared" si="26"/>
        <v>11.56530834200808</v>
      </c>
      <c r="L192" s="1">
        <f t="shared" si="27"/>
        <v>3.2125856505578004E-2</v>
      </c>
      <c r="M192" s="5">
        <f t="shared" si="28"/>
        <v>867</v>
      </c>
      <c r="N192" s="1">
        <f t="shared" si="29"/>
        <v>867.03212585650556</v>
      </c>
      <c r="O192" s="1">
        <f t="shared" si="30"/>
        <v>0.84671106040674371</v>
      </c>
      <c r="P192" s="1">
        <f t="shared" si="31"/>
        <v>304.81598174642772</v>
      </c>
    </row>
    <row r="193" spans="1:16" x14ac:dyDescent="0.25">
      <c r="A193" s="1">
        <f t="shared" si="32"/>
        <v>190</v>
      </c>
      <c r="B193" s="1">
        <v>40320</v>
      </c>
      <c r="C193" s="1">
        <v>26208</v>
      </c>
      <c r="D193" s="1">
        <v>3472</v>
      </c>
      <c r="E193" s="1">
        <v>305.20016500000003</v>
      </c>
      <c r="F193" s="1">
        <v>305.15621900000002</v>
      </c>
      <c r="G193" s="5">
        <f t="shared" si="22"/>
        <v>4424</v>
      </c>
      <c r="H193" s="5">
        <f t="shared" si="23"/>
        <v>-9688</v>
      </c>
      <c r="I193" s="1">
        <f t="shared" si="24"/>
        <v>-1.1424281913876817</v>
      </c>
      <c r="J193" s="1">
        <f t="shared" si="25"/>
        <v>-65.456313763278018</v>
      </c>
      <c r="K193" s="1">
        <f t="shared" si="26"/>
        <v>24.543686236721982</v>
      </c>
      <c r="L193" s="1">
        <f t="shared" si="27"/>
        <v>6.8176906213116617E-2</v>
      </c>
      <c r="M193" s="5">
        <f t="shared" si="28"/>
        <v>868</v>
      </c>
      <c r="N193" s="1">
        <f t="shared" si="29"/>
        <v>868.06817690621313</v>
      </c>
      <c r="O193" s="1">
        <f t="shared" si="30"/>
        <v>0.84772282900997376</v>
      </c>
      <c r="P193" s="1">
        <f t="shared" si="31"/>
        <v>305.18021844359055</v>
      </c>
    </row>
    <row r="194" spans="1:16" x14ac:dyDescent="0.25">
      <c r="A194" s="1">
        <f t="shared" si="32"/>
        <v>191</v>
      </c>
      <c r="B194" s="1">
        <v>42192</v>
      </c>
      <c r="C194" s="1">
        <v>27024</v>
      </c>
      <c r="D194" s="1">
        <v>3472</v>
      </c>
      <c r="E194" s="1">
        <v>305.20016500000003</v>
      </c>
      <c r="F194" s="1">
        <v>305.15621900000002</v>
      </c>
      <c r="G194" s="5">
        <f t="shared" si="22"/>
        <v>6296</v>
      </c>
      <c r="H194" s="5">
        <f t="shared" si="23"/>
        <v>-8872</v>
      </c>
      <c r="I194" s="1">
        <f t="shared" si="24"/>
        <v>-0.95362428023354273</v>
      </c>
      <c r="J194" s="1">
        <f t="shared" si="25"/>
        <v>-54.638646498582894</v>
      </c>
      <c r="K194" s="1">
        <f t="shared" si="26"/>
        <v>35.361353501417106</v>
      </c>
      <c r="L194" s="1">
        <f t="shared" si="27"/>
        <v>9.822598194838085E-2</v>
      </c>
      <c r="M194" s="5">
        <f t="shared" si="28"/>
        <v>868</v>
      </c>
      <c r="N194" s="1">
        <f t="shared" si="29"/>
        <v>868.09822598194842</v>
      </c>
      <c r="O194" s="1">
        <f t="shared" si="30"/>
        <v>0.8477521738104965</v>
      </c>
      <c r="P194" s="1">
        <f t="shared" si="31"/>
        <v>305.19078257177875</v>
      </c>
    </row>
    <row r="195" spans="1:16" x14ac:dyDescent="0.25">
      <c r="A195" s="1">
        <f t="shared" si="32"/>
        <v>192</v>
      </c>
      <c r="B195" s="1">
        <v>43408</v>
      </c>
      <c r="C195" s="1">
        <v>28624</v>
      </c>
      <c r="D195" s="1">
        <v>3472</v>
      </c>
      <c r="E195" s="1">
        <v>305.20016500000003</v>
      </c>
      <c r="F195" s="1">
        <v>305.15621900000002</v>
      </c>
      <c r="G195" s="5">
        <f t="shared" si="22"/>
        <v>7512</v>
      </c>
      <c r="H195" s="5">
        <f t="shared" si="23"/>
        <v>-7272</v>
      </c>
      <c r="I195" s="1">
        <f t="shared" si="24"/>
        <v>-0.76916582299432879</v>
      </c>
      <c r="J195" s="1">
        <f t="shared" si="25"/>
        <v>-44.069955403281568</v>
      </c>
      <c r="K195" s="1">
        <f t="shared" si="26"/>
        <v>45.930044596718432</v>
      </c>
      <c r="L195" s="1">
        <f t="shared" si="27"/>
        <v>0.12758345721310677</v>
      </c>
      <c r="M195" s="5">
        <f t="shared" si="28"/>
        <v>868</v>
      </c>
      <c r="N195" s="1">
        <f t="shared" si="29"/>
        <v>868.12758345721306</v>
      </c>
      <c r="O195" s="1">
        <f t="shared" si="30"/>
        <v>0.84778084321993463</v>
      </c>
      <c r="P195" s="1">
        <f t="shared" si="31"/>
        <v>305.20110355917649</v>
      </c>
    </row>
    <row r="196" spans="1:16" x14ac:dyDescent="0.25">
      <c r="A196" s="1">
        <f t="shared" si="32"/>
        <v>193</v>
      </c>
      <c r="B196" s="1">
        <v>44240</v>
      </c>
      <c r="C196" s="1">
        <v>30688</v>
      </c>
      <c r="D196" s="1">
        <v>3472</v>
      </c>
      <c r="E196" s="1">
        <v>305.20016500000003</v>
      </c>
      <c r="F196" s="1">
        <v>305.15621900000002</v>
      </c>
      <c r="G196" s="5">
        <f t="shared" si="22"/>
        <v>8344</v>
      </c>
      <c r="H196" s="5">
        <f t="shared" si="23"/>
        <v>-5208</v>
      </c>
      <c r="I196" s="1">
        <f t="shared" si="24"/>
        <v>-0.55799581511507979</v>
      </c>
      <c r="J196" s="1">
        <f t="shared" si="25"/>
        <v>-31.970805192056261</v>
      </c>
      <c r="K196" s="1">
        <f t="shared" si="26"/>
        <v>58.029194807943739</v>
      </c>
      <c r="L196" s="1">
        <f t="shared" si="27"/>
        <v>0.16119220779984372</v>
      </c>
      <c r="M196" s="5">
        <f t="shared" si="28"/>
        <v>868</v>
      </c>
      <c r="N196" s="1">
        <f t="shared" si="29"/>
        <v>868.1611922077999</v>
      </c>
      <c r="O196" s="1">
        <f t="shared" si="30"/>
        <v>0.84781366426542959</v>
      </c>
      <c r="P196" s="1">
        <f t="shared" si="31"/>
        <v>305.21291913555467</v>
      </c>
    </row>
    <row r="197" spans="1:16" x14ac:dyDescent="0.25">
      <c r="A197" s="1">
        <f t="shared" si="32"/>
        <v>194</v>
      </c>
      <c r="B197" s="1">
        <v>44848</v>
      </c>
      <c r="C197" s="1">
        <v>33680</v>
      </c>
      <c r="D197" s="1">
        <v>3472</v>
      </c>
      <c r="E197" s="1">
        <v>305.22058099999998</v>
      </c>
      <c r="F197" s="1">
        <v>305.15621900000002</v>
      </c>
      <c r="G197" s="5">
        <f t="shared" ref="G197:G203" si="33">(B197-$I$2)</f>
        <v>8952</v>
      </c>
      <c r="H197" s="5">
        <f t="shared" ref="H197:H203" si="34">C197-$I$2</f>
        <v>-2216</v>
      </c>
      <c r="I197" s="1">
        <f t="shared" ref="I197:I203" si="35">ATAN(H197/G197)</f>
        <v>-0.24266433946581184</v>
      </c>
      <c r="J197" s="1">
        <f t="shared" ref="J197:J203" si="36">DEGREES(I197)</f>
        <v>-13.903642489720916</v>
      </c>
      <c r="K197" s="1">
        <f t="shared" ref="K197:K203" si="37">IF(G197&gt;0,J197+90,J197+270)</f>
        <v>76.096357510279091</v>
      </c>
      <c r="L197" s="1">
        <f t="shared" ref="L197:L203" si="38">K197/360</f>
        <v>0.21137877086188636</v>
      </c>
      <c r="M197" s="5">
        <f t="shared" ref="M197:M203" si="39">TRUNC(D197/4,0)</f>
        <v>868</v>
      </c>
      <c r="N197" s="1">
        <f t="shared" ref="N197:N203" si="40">M197+L197</f>
        <v>868.21137877086187</v>
      </c>
      <c r="O197" s="1">
        <f t="shared" ref="O197:O203" si="41">N197/1024</f>
        <v>0.8478626745809198</v>
      </c>
      <c r="P197" s="1">
        <f t="shared" ref="P197:P203" si="42">O197*360</f>
        <v>305.2305628491311</v>
      </c>
    </row>
    <row r="198" spans="1:16" x14ac:dyDescent="0.25">
      <c r="A198" s="1">
        <f t="shared" ref="A198:A203" si="43">A197+1</f>
        <v>195</v>
      </c>
      <c r="B198" s="1">
        <v>45168</v>
      </c>
      <c r="C198" s="1">
        <v>36688</v>
      </c>
      <c r="D198" s="1">
        <v>3472</v>
      </c>
      <c r="E198" s="1">
        <v>305.25976600000001</v>
      </c>
      <c r="F198" s="1">
        <v>305.15621900000002</v>
      </c>
      <c r="G198" s="5">
        <f t="shared" si="33"/>
        <v>9272</v>
      </c>
      <c r="H198" s="5">
        <f t="shared" si="34"/>
        <v>792</v>
      </c>
      <c r="I198" s="1">
        <f t="shared" si="35"/>
        <v>8.5211622304923157E-2</v>
      </c>
      <c r="J198" s="1">
        <f t="shared" si="36"/>
        <v>4.8822663235349246</v>
      </c>
      <c r="K198" s="1">
        <f t="shared" si="37"/>
        <v>94.882266323534921</v>
      </c>
      <c r="L198" s="1">
        <f t="shared" si="38"/>
        <v>0.26356185089870809</v>
      </c>
      <c r="M198" s="5">
        <f t="shared" si="39"/>
        <v>868</v>
      </c>
      <c r="N198" s="1">
        <f t="shared" si="40"/>
        <v>868.26356185089867</v>
      </c>
      <c r="O198" s="1">
        <f t="shared" si="41"/>
        <v>0.84791363462001823</v>
      </c>
      <c r="P198" s="1">
        <f t="shared" si="42"/>
        <v>305.24890846320659</v>
      </c>
    </row>
    <row r="199" spans="1:16" x14ac:dyDescent="0.25">
      <c r="A199" s="1">
        <f t="shared" si="43"/>
        <v>196</v>
      </c>
      <c r="B199" s="1">
        <v>45136</v>
      </c>
      <c r="C199" s="1">
        <v>39296</v>
      </c>
      <c r="D199" s="1">
        <v>3472</v>
      </c>
      <c r="E199" s="1">
        <v>305.28585800000002</v>
      </c>
      <c r="F199" s="1">
        <v>305.15621900000002</v>
      </c>
      <c r="G199" s="5">
        <f t="shared" si="33"/>
        <v>9240</v>
      </c>
      <c r="H199" s="5">
        <f t="shared" si="34"/>
        <v>3400</v>
      </c>
      <c r="I199" s="1">
        <f t="shared" si="35"/>
        <v>0.35258910373930064</v>
      </c>
      <c r="J199" s="1">
        <f t="shared" si="36"/>
        <v>20.20186754656228</v>
      </c>
      <c r="K199" s="1">
        <f t="shared" si="37"/>
        <v>110.20186754656228</v>
      </c>
      <c r="L199" s="1">
        <f t="shared" si="38"/>
        <v>0.30611629874045077</v>
      </c>
      <c r="M199" s="5">
        <f t="shared" si="39"/>
        <v>868</v>
      </c>
      <c r="N199" s="1">
        <f t="shared" si="40"/>
        <v>868.30611629874045</v>
      </c>
      <c r="O199" s="1">
        <f t="shared" si="41"/>
        <v>0.84795519169798872</v>
      </c>
      <c r="P199" s="1">
        <f t="shared" si="42"/>
        <v>305.26386901127591</v>
      </c>
    </row>
    <row r="200" spans="1:16" x14ac:dyDescent="0.25">
      <c r="A200" s="1">
        <f t="shared" si="43"/>
        <v>197</v>
      </c>
      <c r="B200" s="1">
        <v>44944</v>
      </c>
      <c r="C200" s="1">
        <v>41632</v>
      </c>
      <c r="D200" s="1">
        <v>3473</v>
      </c>
      <c r="E200" s="1">
        <v>305.28805499999999</v>
      </c>
      <c r="F200" s="1">
        <v>305.24410999999998</v>
      </c>
      <c r="G200" s="5">
        <f t="shared" si="33"/>
        <v>9048</v>
      </c>
      <c r="H200" s="5">
        <f t="shared" si="34"/>
        <v>5736</v>
      </c>
      <c r="I200" s="1">
        <f t="shared" si="35"/>
        <v>0.56501100615595246</v>
      </c>
      <c r="J200" s="1">
        <f t="shared" si="36"/>
        <v>32.372746031176248</v>
      </c>
      <c r="K200" s="1">
        <f t="shared" si="37"/>
        <v>122.37274603117625</v>
      </c>
      <c r="L200" s="1">
        <f t="shared" si="38"/>
        <v>0.33992429453104511</v>
      </c>
      <c r="M200" s="5">
        <f t="shared" si="39"/>
        <v>868</v>
      </c>
      <c r="N200" s="1">
        <f t="shared" si="40"/>
        <v>868.3399242945311</v>
      </c>
      <c r="O200" s="1">
        <f t="shared" si="41"/>
        <v>0.84798820731887803</v>
      </c>
      <c r="P200" s="1">
        <f t="shared" si="42"/>
        <v>305.2757546347961</v>
      </c>
    </row>
    <row r="201" spans="1:16" x14ac:dyDescent="0.25">
      <c r="A201" s="1">
        <f t="shared" si="43"/>
        <v>198</v>
      </c>
      <c r="B201" s="1">
        <v>44368</v>
      </c>
      <c r="C201" s="1">
        <v>43104</v>
      </c>
      <c r="D201" s="1">
        <v>3473</v>
      </c>
      <c r="E201" s="1">
        <v>305.28805499999999</v>
      </c>
      <c r="F201" s="1">
        <v>305.24410999999998</v>
      </c>
      <c r="G201" s="5">
        <f t="shared" si="33"/>
        <v>8472</v>
      </c>
      <c r="H201" s="5">
        <f t="shared" si="34"/>
        <v>7208</v>
      </c>
      <c r="I201" s="1">
        <f t="shared" si="35"/>
        <v>0.70495985591743893</v>
      </c>
      <c r="J201" s="1">
        <f t="shared" si="36"/>
        <v>40.391224470219861</v>
      </c>
      <c r="K201" s="1">
        <f t="shared" si="37"/>
        <v>130.39122447021987</v>
      </c>
      <c r="L201" s="1">
        <f t="shared" si="38"/>
        <v>0.36219784575061076</v>
      </c>
      <c r="M201" s="5">
        <f t="shared" si="39"/>
        <v>868</v>
      </c>
      <c r="N201" s="1">
        <f t="shared" si="40"/>
        <v>868.36219784575064</v>
      </c>
      <c r="O201" s="1">
        <f t="shared" si="41"/>
        <v>0.84800995883374086</v>
      </c>
      <c r="P201" s="1">
        <f t="shared" si="42"/>
        <v>305.2835851801467</v>
      </c>
    </row>
    <row r="202" spans="1:16" x14ac:dyDescent="0.25">
      <c r="A202" s="1">
        <f t="shared" si="43"/>
        <v>199</v>
      </c>
      <c r="B202" s="1">
        <v>43552</v>
      </c>
      <c r="C202" s="1">
        <v>44160</v>
      </c>
      <c r="D202" s="1">
        <v>3473</v>
      </c>
      <c r="E202" s="1">
        <v>305.28805499999999</v>
      </c>
      <c r="F202" s="1">
        <v>305.24410999999998</v>
      </c>
      <c r="G202" s="5">
        <f t="shared" si="33"/>
        <v>7656</v>
      </c>
      <c r="H202" s="5">
        <f t="shared" si="34"/>
        <v>8264</v>
      </c>
      <c r="I202" s="1">
        <f t="shared" si="35"/>
        <v>0.82357056661032746</v>
      </c>
      <c r="J202" s="1">
        <f t="shared" si="36"/>
        <v>47.187117597969603</v>
      </c>
      <c r="K202" s="1">
        <f t="shared" si="37"/>
        <v>137.1871175979696</v>
      </c>
      <c r="L202" s="1">
        <f t="shared" si="38"/>
        <v>0.38107532666102667</v>
      </c>
      <c r="M202" s="5">
        <f t="shared" si="39"/>
        <v>868</v>
      </c>
      <c r="N202" s="1">
        <f t="shared" si="40"/>
        <v>868.38107532666106</v>
      </c>
      <c r="O202" s="1">
        <f t="shared" si="41"/>
        <v>0.84802839387369244</v>
      </c>
      <c r="P202" s="1">
        <f t="shared" si="42"/>
        <v>305.29022179452926</v>
      </c>
    </row>
    <row r="203" spans="1:16" x14ac:dyDescent="0.25">
      <c r="A203" s="1">
        <f t="shared" si="43"/>
        <v>200</v>
      </c>
      <c r="B203" s="1">
        <v>42384</v>
      </c>
      <c r="C203" s="1">
        <v>44944</v>
      </c>
      <c r="D203" s="1">
        <v>3473</v>
      </c>
      <c r="E203" s="1">
        <v>305.28805499999999</v>
      </c>
      <c r="F203" s="1">
        <v>305.24410999999998</v>
      </c>
      <c r="G203" s="5">
        <f t="shared" si="33"/>
        <v>6488</v>
      </c>
      <c r="H203" s="5">
        <f t="shared" si="34"/>
        <v>9048</v>
      </c>
      <c r="I203" s="1">
        <f t="shared" si="35"/>
        <v>0.94870922176459149</v>
      </c>
      <c r="J203" s="1">
        <f t="shared" si="36"/>
        <v>54.357034392251954</v>
      </c>
      <c r="K203" s="1">
        <f t="shared" si="37"/>
        <v>144.35703439225196</v>
      </c>
      <c r="L203" s="1">
        <f t="shared" si="38"/>
        <v>0.40099176220069987</v>
      </c>
      <c r="M203" s="5">
        <f t="shared" si="39"/>
        <v>868</v>
      </c>
      <c r="N203" s="1">
        <f t="shared" si="40"/>
        <v>868.40099176220065</v>
      </c>
      <c r="O203" s="1">
        <f t="shared" si="41"/>
        <v>0.84804784351777407</v>
      </c>
      <c r="P203" s="1">
        <f t="shared" si="42"/>
        <v>305.29722366639868</v>
      </c>
    </row>
    <row r="204" spans="1:16" x14ac:dyDescent="0.25">
      <c r="G204" s="5"/>
    </row>
  </sheetData>
  <mergeCells count="1">
    <mergeCell ref="B2:F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2A22A-99BF-4C79-B27A-26A51978EE68}">
  <dimension ref="B2:F202"/>
  <sheetViews>
    <sheetView zoomScale="118" zoomScaleNormal="118" workbookViewId="0"/>
  </sheetViews>
  <sheetFormatPr defaultRowHeight="15" x14ac:dyDescent="0.25"/>
  <sheetData>
    <row r="2" spans="2:6" x14ac:dyDescent="0.25">
      <c r="B2" s="1"/>
      <c r="C2" s="1"/>
      <c r="D2" s="1"/>
      <c r="E2" s="1"/>
      <c r="F2" s="1"/>
    </row>
    <row r="3" spans="2:6" x14ac:dyDescent="0.25">
      <c r="B3" s="1"/>
      <c r="C3" s="1"/>
      <c r="D3" s="1"/>
      <c r="E3" s="1"/>
      <c r="F3" s="1"/>
    </row>
    <row r="4" spans="2:6" x14ac:dyDescent="0.25">
      <c r="B4" s="1"/>
      <c r="C4" s="1"/>
      <c r="D4" s="1"/>
      <c r="E4" s="1"/>
      <c r="F4" s="1"/>
    </row>
    <row r="5" spans="2:6" x14ac:dyDescent="0.25">
      <c r="B5" s="1"/>
      <c r="C5" s="1"/>
      <c r="D5" s="1"/>
      <c r="E5" s="1"/>
      <c r="F5" s="1"/>
    </row>
    <row r="6" spans="2:6" x14ac:dyDescent="0.25">
      <c r="B6" s="1"/>
      <c r="C6" s="1"/>
      <c r="D6" s="1"/>
      <c r="E6" s="1"/>
      <c r="F6" s="1"/>
    </row>
    <row r="7" spans="2:6" x14ac:dyDescent="0.25">
      <c r="B7" s="1"/>
      <c r="C7" s="1"/>
      <c r="D7" s="1"/>
      <c r="E7" s="1"/>
      <c r="F7" s="1"/>
    </row>
    <row r="8" spans="2:6" x14ac:dyDescent="0.25">
      <c r="B8" s="1"/>
      <c r="C8" s="1"/>
      <c r="D8" s="1"/>
      <c r="E8" s="1"/>
      <c r="F8" s="1"/>
    </row>
    <row r="9" spans="2:6" x14ac:dyDescent="0.25">
      <c r="B9" s="1"/>
      <c r="C9" s="1"/>
      <c r="D9" s="1"/>
      <c r="E9" s="1"/>
      <c r="F9" s="1"/>
    </row>
    <row r="10" spans="2:6" x14ac:dyDescent="0.25">
      <c r="B10" s="1"/>
      <c r="C10" s="1"/>
      <c r="D10" s="1"/>
      <c r="E10" s="1"/>
      <c r="F10" s="1"/>
    </row>
    <row r="11" spans="2:6" x14ac:dyDescent="0.25">
      <c r="B11" s="1"/>
      <c r="C11" s="1"/>
      <c r="D11" s="1"/>
      <c r="E11" s="1"/>
      <c r="F11" s="1"/>
    </row>
    <row r="12" spans="2:6" x14ac:dyDescent="0.25">
      <c r="B12" s="1"/>
      <c r="C12" s="1"/>
      <c r="D12" s="1"/>
      <c r="E12" s="1"/>
      <c r="F12" s="1"/>
    </row>
    <row r="13" spans="2:6" x14ac:dyDescent="0.25">
      <c r="B13" s="1"/>
      <c r="C13" s="1"/>
      <c r="D13" s="1"/>
      <c r="E13" s="1"/>
      <c r="F13" s="1"/>
    </row>
    <row r="14" spans="2:6" x14ac:dyDescent="0.25">
      <c r="B14" s="1"/>
      <c r="C14" s="1"/>
      <c r="D14" s="1"/>
      <c r="E14" s="1"/>
      <c r="F14" s="1"/>
    </row>
    <row r="15" spans="2:6" x14ac:dyDescent="0.25">
      <c r="B15" s="1"/>
      <c r="C15" s="1"/>
      <c r="D15" s="1"/>
      <c r="E15" s="1"/>
      <c r="F15" s="1"/>
    </row>
    <row r="16" spans="2:6" x14ac:dyDescent="0.25">
      <c r="B16" s="1"/>
      <c r="C16" s="1"/>
      <c r="D16" s="1"/>
      <c r="E16" s="1"/>
      <c r="F16" s="1"/>
    </row>
    <row r="17" spans="2:6" x14ac:dyDescent="0.25">
      <c r="B17" s="1"/>
      <c r="C17" s="1"/>
      <c r="D17" s="1"/>
      <c r="E17" s="1"/>
      <c r="F17" s="1"/>
    </row>
    <row r="18" spans="2:6" x14ac:dyDescent="0.25">
      <c r="B18" s="1"/>
      <c r="C18" s="1"/>
      <c r="D18" s="1"/>
      <c r="E18" s="1"/>
      <c r="F18" s="1"/>
    </row>
    <row r="19" spans="2:6" x14ac:dyDescent="0.25">
      <c r="B19" s="1"/>
      <c r="C19" s="1"/>
      <c r="D19" s="1"/>
      <c r="E19" s="1"/>
      <c r="F19" s="1"/>
    </row>
    <row r="20" spans="2:6" x14ac:dyDescent="0.25">
      <c r="B20" s="1"/>
      <c r="C20" s="1"/>
      <c r="D20" s="1"/>
      <c r="E20" s="1"/>
      <c r="F20" s="1"/>
    </row>
    <row r="21" spans="2:6" x14ac:dyDescent="0.25">
      <c r="B21" s="1"/>
      <c r="C21" s="1"/>
      <c r="D21" s="1"/>
      <c r="E21" s="1"/>
      <c r="F21" s="1"/>
    </row>
    <row r="22" spans="2:6" x14ac:dyDescent="0.25">
      <c r="B22" s="1"/>
      <c r="C22" s="1"/>
      <c r="D22" s="1"/>
      <c r="E22" s="1"/>
      <c r="F22" s="1"/>
    </row>
    <row r="23" spans="2:6" x14ac:dyDescent="0.25">
      <c r="B23" s="1"/>
      <c r="C23" s="1"/>
      <c r="D23" s="1"/>
      <c r="E23" s="1"/>
      <c r="F23" s="1"/>
    </row>
    <row r="24" spans="2:6" x14ac:dyDescent="0.25">
      <c r="B24" s="1"/>
      <c r="C24" s="1"/>
      <c r="D24" s="1"/>
      <c r="E24" s="1"/>
      <c r="F24" s="1"/>
    </row>
    <row r="25" spans="2:6" x14ac:dyDescent="0.25">
      <c r="B25" s="1"/>
      <c r="C25" s="1"/>
      <c r="D25" s="1"/>
      <c r="E25" s="1"/>
      <c r="F25" s="1"/>
    </row>
    <row r="26" spans="2:6" x14ac:dyDescent="0.25">
      <c r="B26" s="1"/>
      <c r="C26" s="1"/>
      <c r="D26" s="1"/>
      <c r="E26" s="1"/>
      <c r="F26" s="1"/>
    </row>
    <row r="27" spans="2:6" x14ac:dyDescent="0.25">
      <c r="B27" s="1"/>
      <c r="C27" s="1"/>
      <c r="D27" s="1"/>
      <c r="E27" s="1"/>
      <c r="F27" s="1"/>
    </row>
    <row r="28" spans="2:6" x14ac:dyDescent="0.25">
      <c r="B28" s="1"/>
      <c r="C28" s="1"/>
      <c r="D28" s="1"/>
      <c r="E28" s="1"/>
      <c r="F28" s="1"/>
    </row>
    <row r="29" spans="2:6" x14ac:dyDescent="0.25">
      <c r="B29" s="1"/>
      <c r="C29" s="1"/>
      <c r="D29" s="1"/>
      <c r="E29" s="1"/>
      <c r="F29" s="1"/>
    </row>
    <row r="30" spans="2:6" x14ac:dyDescent="0.25">
      <c r="B30" s="1"/>
      <c r="C30" s="1"/>
      <c r="D30" s="1"/>
      <c r="E30" s="1"/>
      <c r="F30" s="1"/>
    </row>
    <row r="31" spans="2:6" x14ac:dyDescent="0.25">
      <c r="B31" s="1"/>
      <c r="C31" s="1"/>
      <c r="D31" s="1"/>
      <c r="E31" s="1"/>
      <c r="F31" s="1"/>
    </row>
    <row r="32" spans="2:6" x14ac:dyDescent="0.25">
      <c r="B32" s="1"/>
      <c r="C32" s="1"/>
      <c r="D32" s="1"/>
      <c r="E32" s="1"/>
      <c r="F32" s="1"/>
    </row>
    <row r="33" spans="2:6" x14ac:dyDescent="0.25">
      <c r="B33" s="1"/>
      <c r="C33" s="1"/>
      <c r="D33" s="1"/>
      <c r="E33" s="1"/>
      <c r="F33" s="1"/>
    </row>
    <row r="34" spans="2:6" x14ac:dyDescent="0.25">
      <c r="B34" s="1"/>
      <c r="C34" s="1"/>
      <c r="D34" s="1"/>
      <c r="E34" s="1"/>
      <c r="F34" s="1"/>
    </row>
    <row r="35" spans="2:6" x14ac:dyDescent="0.25">
      <c r="B35" s="1"/>
      <c r="C35" s="1"/>
      <c r="D35" s="1"/>
      <c r="E35" s="1"/>
      <c r="F35" s="1"/>
    </row>
    <row r="36" spans="2:6" x14ac:dyDescent="0.25">
      <c r="B36" s="1"/>
      <c r="C36" s="1"/>
      <c r="D36" s="1"/>
      <c r="E36" s="1"/>
      <c r="F36" s="1"/>
    </row>
    <row r="37" spans="2:6" x14ac:dyDescent="0.25">
      <c r="B37" s="1"/>
      <c r="C37" s="1"/>
      <c r="D37" s="1"/>
      <c r="E37" s="1"/>
      <c r="F37" s="1"/>
    </row>
    <row r="38" spans="2:6" x14ac:dyDescent="0.25">
      <c r="B38" s="1"/>
      <c r="C38" s="1"/>
      <c r="D38" s="1"/>
      <c r="E38" s="1"/>
      <c r="F38" s="1"/>
    </row>
    <row r="39" spans="2:6" x14ac:dyDescent="0.25">
      <c r="B39" s="1"/>
      <c r="C39" s="1"/>
      <c r="D39" s="1"/>
      <c r="E39" s="1"/>
      <c r="F39" s="1"/>
    </row>
    <row r="40" spans="2:6" x14ac:dyDescent="0.25">
      <c r="B40" s="1"/>
      <c r="C40" s="1"/>
      <c r="D40" s="1"/>
      <c r="E40" s="1"/>
      <c r="F40" s="1"/>
    </row>
    <row r="41" spans="2:6" x14ac:dyDescent="0.25">
      <c r="B41" s="1"/>
      <c r="C41" s="1"/>
      <c r="D41" s="1"/>
      <c r="E41" s="1"/>
      <c r="F41" s="1"/>
    </row>
    <row r="42" spans="2:6" x14ac:dyDescent="0.25">
      <c r="B42" s="1"/>
      <c r="C42" s="1"/>
      <c r="D42" s="1"/>
      <c r="E42" s="1"/>
      <c r="F42" s="1"/>
    </row>
    <row r="43" spans="2:6" x14ac:dyDescent="0.25">
      <c r="B43" s="1"/>
      <c r="C43" s="1"/>
      <c r="D43" s="1"/>
      <c r="E43" s="1"/>
      <c r="F43" s="1"/>
    </row>
    <row r="44" spans="2:6" x14ac:dyDescent="0.25">
      <c r="B44" s="1"/>
      <c r="C44" s="1"/>
      <c r="D44" s="1"/>
      <c r="E44" s="1"/>
      <c r="F44" s="1"/>
    </row>
    <row r="45" spans="2:6" x14ac:dyDescent="0.25">
      <c r="B45" s="1"/>
      <c r="C45" s="1"/>
      <c r="D45" s="1"/>
      <c r="E45" s="1"/>
      <c r="F45" s="1"/>
    </row>
    <row r="46" spans="2:6" x14ac:dyDescent="0.25">
      <c r="B46" s="1"/>
      <c r="C46" s="1"/>
      <c r="D46" s="1"/>
      <c r="E46" s="1"/>
      <c r="F46" s="1"/>
    </row>
    <row r="47" spans="2:6" x14ac:dyDescent="0.25">
      <c r="B47" s="1"/>
      <c r="C47" s="1"/>
      <c r="D47" s="1"/>
      <c r="E47" s="1"/>
      <c r="F47" s="1"/>
    </row>
    <row r="48" spans="2:6" x14ac:dyDescent="0.25">
      <c r="B48" s="1"/>
      <c r="C48" s="1"/>
      <c r="D48" s="1"/>
      <c r="E48" s="1"/>
      <c r="F48" s="1"/>
    </row>
    <row r="49" spans="2:6" x14ac:dyDescent="0.25">
      <c r="B49" s="1"/>
      <c r="C49" s="1"/>
      <c r="D49" s="1"/>
      <c r="E49" s="1"/>
      <c r="F49" s="1"/>
    </row>
    <row r="50" spans="2:6" x14ac:dyDescent="0.25">
      <c r="B50" s="1"/>
      <c r="C50" s="1"/>
      <c r="D50" s="1"/>
      <c r="E50" s="1"/>
      <c r="F50" s="1"/>
    </row>
    <row r="51" spans="2:6" x14ac:dyDescent="0.25">
      <c r="B51" s="1"/>
      <c r="C51" s="1"/>
      <c r="D51" s="1"/>
      <c r="E51" s="1"/>
      <c r="F51" s="1"/>
    </row>
    <row r="52" spans="2:6" x14ac:dyDescent="0.25">
      <c r="B52" s="1"/>
      <c r="C52" s="1"/>
      <c r="D52" s="1"/>
      <c r="E52" s="1"/>
      <c r="F52" s="1"/>
    </row>
    <row r="53" spans="2:6" x14ac:dyDescent="0.25">
      <c r="B53" s="1"/>
      <c r="C53" s="1"/>
      <c r="D53" s="1"/>
      <c r="E53" s="1"/>
      <c r="F53" s="1"/>
    </row>
    <row r="54" spans="2:6" x14ac:dyDescent="0.25">
      <c r="B54" s="1"/>
      <c r="C54" s="1"/>
      <c r="D54" s="1"/>
      <c r="E54" s="1"/>
      <c r="F54" s="1"/>
    </row>
    <row r="55" spans="2:6" x14ac:dyDescent="0.25">
      <c r="B55" s="1"/>
      <c r="C55" s="1"/>
      <c r="D55" s="1"/>
      <c r="E55" s="1"/>
      <c r="F55" s="1"/>
    </row>
    <row r="56" spans="2:6" x14ac:dyDescent="0.25">
      <c r="B56" s="1"/>
      <c r="C56" s="1"/>
      <c r="D56" s="1"/>
      <c r="E56" s="1"/>
      <c r="F56" s="1"/>
    </row>
    <row r="57" spans="2:6" x14ac:dyDescent="0.25">
      <c r="B57" s="1"/>
      <c r="C57" s="1"/>
      <c r="D57" s="1"/>
      <c r="E57" s="1"/>
      <c r="F57" s="1"/>
    </row>
    <row r="58" spans="2:6" x14ac:dyDescent="0.25">
      <c r="B58" s="1"/>
      <c r="C58" s="1"/>
      <c r="D58" s="1"/>
      <c r="E58" s="1"/>
      <c r="F58" s="1"/>
    </row>
    <row r="59" spans="2:6" x14ac:dyDescent="0.25">
      <c r="B59" s="1"/>
      <c r="C59" s="1"/>
      <c r="D59" s="1"/>
      <c r="E59" s="1"/>
      <c r="F59" s="1"/>
    </row>
    <row r="60" spans="2:6" x14ac:dyDescent="0.25">
      <c r="B60" s="1"/>
      <c r="C60" s="1"/>
      <c r="D60" s="1"/>
      <c r="E60" s="1"/>
      <c r="F60" s="1"/>
    </row>
    <row r="61" spans="2:6" x14ac:dyDescent="0.25">
      <c r="B61" s="1"/>
      <c r="C61" s="1"/>
      <c r="D61" s="1"/>
      <c r="E61" s="1"/>
      <c r="F61" s="1"/>
    </row>
    <row r="62" spans="2:6" x14ac:dyDescent="0.25">
      <c r="B62" s="1"/>
      <c r="C62" s="1"/>
      <c r="D62" s="1"/>
      <c r="E62" s="1"/>
      <c r="F62" s="1"/>
    </row>
    <row r="63" spans="2:6" x14ac:dyDescent="0.25">
      <c r="B63" s="1"/>
      <c r="C63" s="1"/>
      <c r="D63" s="1"/>
      <c r="E63" s="1"/>
      <c r="F63" s="1"/>
    </row>
    <row r="64" spans="2:6" x14ac:dyDescent="0.25">
      <c r="B64" s="1"/>
      <c r="C64" s="1"/>
      <c r="D64" s="1"/>
      <c r="E64" s="1"/>
      <c r="F64" s="1"/>
    </row>
    <row r="65" spans="2:6" x14ac:dyDescent="0.25">
      <c r="B65" s="1"/>
      <c r="C65" s="1"/>
      <c r="D65" s="1"/>
      <c r="E65" s="1"/>
      <c r="F65" s="1"/>
    </row>
    <row r="66" spans="2:6" x14ac:dyDescent="0.25">
      <c r="B66" s="1"/>
      <c r="C66" s="1"/>
      <c r="D66" s="1"/>
      <c r="E66" s="1"/>
      <c r="F66" s="1"/>
    </row>
    <row r="67" spans="2:6" x14ac:dyDescent="0.25">
      <c r="B67" s="1"/>
      <c r="C67" s="1"/>
      <c r="D67" s="1"/>
      <c r="E67" s="1"/>
      <c r="F67" s="1"/>
    </row>
    <row r="68" spans="2:6" x14ac:dyDescent="0.25">
      <c r="B68" s="1"/>
      <c r="C68" s="1"/>
      <c r="D68" s="1"/>
      <c r="E68" s="1"/>
      <c r="F68" s="1"/>
    </row>
    <row r="69" spans="2:6" x14ac:dyDescent="0.25">
      <c r="B69" s="1"/>
      <c r="C69" s="1"/>
      <c r="D69" s="1"/>
      <c r="E69" s="1"/>
      <c r="F69" s="1"/>
    </row>
    <row r="70" spans="2:6" x14ac:dyDescent="0.25">
      <c r="B70" s="1"/>
      <c r="C70" s="1"/>
      <c r="D70" s="1"/>
      <c r="E70" s="1"/>
      <c r="F70" s="1"/>
    </row>
    <row r="71" spans="2:6" x14ac:dyDescent="0.25">
      <c r="B71" s="1"/>
      <c r="C71" s="1"/>
      <c r="D71" s="1"/>
      <c r="E71" s="1"/>
      <c r="F71" s="1"/>
    </row>
    <row r="72" spans="2:6" x14ac:dyDescent="0.25">
      <c r="B72" s="1"/>
      <c r="C72" s="1"/>
      <c r="D72" s="1"/>
      <c r="E72" s="1"/>
      <c r="F72" s="1"/>
    </row>
    <row r="73" spans="2:6" x14ac:dyDescent="0.25">
      <c r="B73" s="1"/>
      <c r="C73" s="1"/>
      <c r="D73" s="1"/>
      <c r="E73" s="1"/>
      <c r="F73" s="1"/>
    </row>
    <row r="74" spans="2:6" x14ac:dyDescent="0.25">
      <c r="B74" s="1"/>
      <c r="C74" s="1"/>
      <c r="D74" s="1"/>
      <c r="E74" s="1"/>
      <c r="F74" s="1"/>
    </row>
    <row r="75" spans="2:6" x14ac:dyDescent="0.25">
      <c r="B75" s="1"/>
      <c r="C75" s="1"/>
      <c r="D75" s="1"/>
      <c r="E75" s="1"/>
      <c r="F75" s="1"/>
    </row>
    <row r="76" spans="2:6" x14ac:dyDescent="0.25">
      <c r="B76" s="1"/>
      <c r="C76" s="1"/>
      <c r="D76" s="1"/>
      <c r="E76" s="1"/>
      <c r="F76" s="1"/>
    </row>
    <row r="77" spans="2:6" x14ac:dyDescent="0.25">
      <c r="B77" s="1"/>
      <c r="C77" s="1"/>
      <c r="D77" s="1"/>
      <c r="E77" s="1"/>
      <c r="F77" s="1"/>
    </row>
    <row r="78" spans="2:6" x14ac:dyDescent="0.25">
      <c r="B78" s="1"/>
      <c r="C78" s="1"/>
      <c r="D78" s="1"/>
      <c r="E78" s="1"/>
      <c r="F78" s="1"/>
    </row>
    <row r="79" spans="2:6" x14ac:dyDescent="0.25">
      <c r="B79" s="1"/>
      <c r="C79" s="1"/>
      <c r="D79" s="1"/>
      <c r="E79" s="1"/>
      <c r="F79" s="1"/>
    </row>
    <row r="80" spans="2:6" x14ac:dyDescent="0.25">
      <c r="B80" s="1"/>
      <c r="C80" s="1"/>
      <c r="D80" s="1"/>
      <c r="E80" s="1"/>
      <c r="F80" s="1"/>
    </row>
    <row r="81" spans="2:6" x14ac:dyDescent="0.25">
      <c r="B81" s="1"/>
      <c r="C81" s="1"/>
      <c r="D81" s="1"/>
      <c r="E81" s="1"/>
      <c r="F81" s="1"/>
    </row>
    <row r="82" spans="2:6" x14ac:dyDescent="0.25">
      <c r="B82" s="1"/>
      <c r="C82" s="1"/>
      <c r="D82" s="1"/>
      <c r="E82" s="1"/>
      <c r="F82" s="1"/>
    </row>
    <row r="83" spans="2:6" x14ac:dyDescent="0.25">
      <c r="B83" s="1"/>
      <c r="C83" s="1"/>
      <c r="D83" s="1"/>
      <c r="E83" s="1"/>
      <c r="F83" s="1"/>
    </row>
    <row r="84" spans="2:6" x14ac:dyDescent="0.25">
      <c r="B84" s="1"/>
      <c r="C84" s="1"/>
      <c r="D84" s="1"/>
      <c r="E84" s="1"/>
      <c r="F84" s="1"/>
    </row>
    <row r="85" spans="2:6" x14ac:dyDescent="0.25">
      <c r="B85" s="1"/>
      <c r="C85" s="1"/>
      <c r="D85" s="1"/>
      <c r="E85" s="1"/>
      <c r="F85" s="1"/>
    </row>
    <row r="86" spans="2:6" x14ac:dyDescent="0.25">
      <c r="B86" s="1"/>
      <c r="C86" s="1"/>
      <c r="D86" s="1"/>
      <c r="E86" s="1"/>
      <c r="F86" s="1"/>
    </row>
    <row r="87" spans="2:6" x14ac:dyDescent="0.25">
      <c r="B87" s="1"/>
      <c r="C87" s="1"/>
      <c r="D87" s="1"/>
      <c r="E87" s="1"/>
      <c r="F87" s="1"/>
    </row>
    <row r="88" spans="2:6" x14ac:dyDescent="0.25">
      <c r="B88" s="1"/>
      <c r="C88" s="1"/>
      <c r="D88" s="1"/>
      <c r="E88" s="1"/>
      <c r="F88" s="1"/>
    </row>
    <row r="89" spans="2:6" x14ac:dyDescent="0.25">
      <c r="B89" s="1"/>
      <c r="C89" s="1"/>
      <c r="D89" s="1"/>
      <c r="E89" s="1"/>
      <c r="F89" s="1"/>
    </row>
    <row r="90" spans="2:6" x14ac:dyDescent="0.25">
      <c r="B90" s="1"/>
      <c r="C90" s="1"/>
      <c r="D90" s="1"/>
      <c r="E90" s="1"/>
      <c r="F90" s="1"/>
    </row>
    <row r="91" spans="2:6" x14ac:dyDescent="0.25">
      <c r="B91" s="1"/>
      <c r="C91" s="1"/>
      <c r="D91" s="1"/>
      <c r="E91" s="1"/>
      <c r="F91" s="1"/>
    </row>
    <row r="92" spans="2:6" x14ac:dyDescent="0.25">
      <c r="B92" s="1"/>
      <c r="C92" s="1"/>
      <c r="D92" s="1"/>
      <c r="E92" s="1"/>
      <c r="F92" s="1"/>
    </row>
    <row r="93" spans="2:6" x14ac:dyDescent="0.25">
      <c r="B93" s="1"/>
      <c r="C93" s="1"/>
      <c r="D93" s="1"/>
      <c r="E93" s="1"/>
      <c r="F93" s="1"/>
    </row>
    <row r="94" spans="2:6" x14ac:dyDescent="0.25">
      <c r="B94" s="1"/>
      <c r="C94" s="1"/>
      <c r="D94" s="1"/>
      <c r="E94" s="1"/>
      <c r="F94" s="1"/>
    </row>
    <row r="95" spans="2:6" x14ac:dyDescent="0.25">
      <c r="B95" s="1"/>
      <c r="C95" s="1"/>
      <c r="D95" s="1"/>
      <c r="E95" s="1"/>
      <c r="F95" s="1"/>
    </row>
    <row r="96" spans="2:6" x14ac:dyDescent="0.25">
      <c r="B96" s="1"/>
      <c r="C96" s="1"/>
      <c r="D96" s="1"/>
      <c r="E96" s="1"/>
      <c r="F96" s="1"/>
    </row>
    <row r="97" spans="2:6" x14ac:dyDescent="0.25">
      <c r="B97" s="1"/>
      <c r="C97" s="1"/>
      <c r="D97" s="1"/>
      <c r="E97" s="1"/>
      <c r="F97" s="1"/>
    </row>
    <row r="98" spans="2:6" x14ac:dyDescent="0.25">
      <c r="B98" s="1"/>
      <c r="C98" s="1"/>
      <c r="D98" s="1"/>
      <c r="E98" s="1"/>
      <c r="F98" s="1"/>
    </row>
    <row r="99" spans="2:6" x14ac:dyDescent="0.25">
      <c r="B99" s="1"/>
      <c r="C99" s="1"/>
      <c r="D99" s="1"/>
      <c r="E99" s="1"/>
      <c r="F99" s="1"/>
    </row>
    <row r="100" spans="2:6" x14ac:dyDescent="0.25">
      <c r="B100" s="1"/>
      <c r="C100" s="1"/>
      <c r="D100" s="1"/>
      <c r="E100" s="1"/>
      <c r="F100" s="1"/>
    </row>
    <row r="101" spans="2:6" x14ac:dyDescent="0.25">
      <c r="B101" s="1"/>
      <c r="C101" s="1"/>
      <c r="D101" s="1"/>
      <c r="E101" s="1"/>
      <c r="F101" s="1"/>
    </row>
    <row r="102" spans="2:6" x14ac:dyDescent="0.25">
      <c r="B102" s="1"/>
      <c r="C102" s="1"/>
      <c r="D102" s="1"/>
      <c r="E102" s="1"/>
      <c r="F102" s="1"/>
    </row>
    <row r="103" spans="2:6" x14ac:dyDescent="0.25">
      <c r="B103" s="1"/>
      <c r="C103" s="1"/>
      <c r="D103" s="1"/>
      <c r="E103" s="1"/>
      <c r="F103" s="1"/>
    </row>
    <row r="104" spans="2:6" x14ac:dyDescent="0.25">
      <c r="B104" s="1"/>
      <c r="C104" s="1"/>
      <c r="D104" s="1"/>
      <c r="E104" s="1"/>
      <c r="F104" s="1"/>
    </row>
    <row r="105" spans="2:6" x14ac:dyDescent="0.25">
      <c r="B105" s="1"/>
      <c r="C105" s="1"/>
      <c r="D105" s="1"/>
      <c r="E105" s="1"/>
      <c r="F105" s="1"/>
    </row>
    <row r="106" spans="2:6" x14ac:dyDescent="0.25">
      <c r="B106" s="1"/>
      <c r="C106" s="1"/>
      <c r="D106" s="1"/>
      <c r="E106" s="1"/>
      <c r="F106" s="1"/>
    </row>
    <row r="107" spans="2:6" x14ac:dyDescent="0.25">
      <c r="B107" s="1"/>
      <c r="C107" s="1"/>
      <c r="D107" s="1"/>
      <c r="E107" s="1"/>
      <c r="F107" s="1"/>
    </row>
    <row r="108" spans="2:6" x14ac:dyDescent="0.25">
      <c r="B108" s="1"/>
      <c r="C108" s="1"/>
      <c r="D108" s="1"/>
      <c r="E108" s="1"/>
      <c r="F108" s="1"/>
    </row>
    <row r="109" spans="2:6" x14ac:dyDescent="0.25">
      <c r="B109" s="1"/>
      <c r="C109" s="1"/>
      <c r="D109" s="1"/>
      <c r="E109" s="1"/>
      <c r="F109" s="1"/>
    </row>
    <row r="110" spans="2:6" x14ac:dyDescent="0.25">
      <c r="B110" s="1"/>
      <c r="C110" s="1"/>
      <c r="D110" s="1"/>
      <c r="E110" s="1"/>
      <c r="F110" s="1"/>
    </row>
    <row r="111" spans="2:6" x14ac:dyDescent="0.25">
      <c r="B111" s="1"/>
      <c r="C111" s="1"/>
      <c r="D111" s="1"/>
      <c r="E111" s="1"/>
      <c r="F111" s="1"/>
    </row>
    <row r="112" spans="2:6" x14ac:dyDescent="0.25">
      <c r="B112" s="1"/>
      <c r="C112" s="1"/>
      <c r="D112" s="1"/>
      <c r="E112" s="1"/>
      <c r="F112" s="1"/>
    </row>
    <row r="113" spans="2:6" x14ac:dyDescent="0.25">
      <c r="B113" s="1"/>
      <c r="C113" s="1"/>
      <c r="D113" s="1"/>
      <c r="E113" s="1"/>
      <c r="F113" s="1"/>
    </row>
    <row r="114" spans="2:6" x14ac:dyDescent="0.25">
      <c r="B114" s="1"/>
      <c r="C114" s="1"/>
      <c r="D114" s="1"/>
      <c r="E114" s="1"/>
      <c r="F114" s="1"/>
    </row>
    <row r="115" spans="2:6" x14ac:dyDescent="0.25">
      <c r="B115" s="1"/>
      <c r="C115" s="1"/>
      <c r="D115" s="1"/>
      <c r="E115" s="1"/>
      <c r="F115" s="1"/>
    </row>
    <row r="116" spans="2:6" x14ac:dyDescent="0.25">
      <c r="B116" s="1"/>
      <c r="C116" s="1"/>
      <c r="D116" s="1"/>
      <c r="E116" s="1"/>
      <c r="F116" s="1"/>
    </row>
    <row r="117" spans="2:6" x14ac:dyDescent="0.25">
      <c r="B117" s="1"/>
      <c r="C117" s="1"/>
      <c r="D117" s="1"/>
      <c r="E117" s="1"/>
      <c r="F117" s="1"/>
    </row>
    <row r="118" spans="2:6" x14ac:dyDescent="0.25">
      <c r="B118" s="1"/>
      <c r="C118" s="1"/>
      <c r="D118" s="1"/>
      <c r="E118" s="1"/>
      <c r="F118" s="1"/>
    </row>
    <row r="119" spans="2:6" x14ac:dyDescent="0.25">
      <c r="B119" s="1"/>
      <c r="C119" s="1"/>
      <c r="D119" s="1"/>
      <c r="E119" s="1"/>
      <c r="F119" s="1"/>
    </row>
    <row r="120" spans="2:6" x14ac:dyDescent="0.25">
      <c r="B120" s="1"/>
      <c r="C120" s="1"/>
      <c r="D120" s="1"/>
      <c r="E120" s="1"/>
      <c r="F120" s="1"/>
    </row>
    <row r="121" spans="2:6" x14ac:dyDescent="0.25">
      <c r="B121" s="1"/>
      <c r="C121" s="1"/>
      <c r="D121" s="1"/>
      <c r="E121" s="1"/>
      <c r="F121" s="1"/>
    </row>
    <row r="122" spans="2:6" x14ac:dyDescent="0.25">
      <c r="B122" s="1"/>
      <c r="C122" s="1"/>
      <c r="D122" s="1"/>
      <c r="E122" s="1"/>
      <c r="F122" s="1"/>
    </row>
    <row r="123" spans="2:6" x14ac:dyDescent="0.25">
      <c r="B123" s="1"/>
      <c r="C123" s="1"/>
      <c r="D123" s="1"/>
      <c r="E123" s="1"/>
      <c r="F123" s="1"/>
    </row>
    <row r="124" spans="2:6" x14ac:dyDescent="0.25">
      <c r="B124" s="1"/>
      <c r="C124" s="1"/>
      <c r="D124" s="1"/>
      <c r="E124" s="1"/>
      <c r="F124" s="1"/>
    </row>
    <row r="125" spans="2:6" x14ac:dyDescent="0.25">
      <c r="B125" s="1"/>
      <c r="C125" s="1"/>
      <c r="D125" s="1"/>
      <c r="E125" s="1"/>
      <c r="F125" s="1"/>
    </row>
    <row r="126" spans="2:6" x14ac:dyDescent="0.25">
      <c r="B126" s="1"/>
      <c r="C126" s="1"/>
      <c r="D126" s="1"/>
      <c r="E126" s="1"/>
      <c r="F126" s="1"/>
    </row>
    <row r="127" spans="2:6" x14ac:dyDescent="0.25">
      <c r="B127" s="1"/>
      <c r="C127" s="1"/>
      <c r="D127" s="1"/>
      <c r="E127" s="1"/>
      <c r="F127" s="1"/>
    </row>
    <row r="128" spans="2:6" x14ac:dyDescent="0.25">
      <c r="B128" s="1"/>
      <c r="C128" s="1"/>
      <c r="D128" s="1"/>
      <c r="E128" s="1"/>
      <c r="F128" s="1"/>
    </row>
    <row r="129" spans="2:6" x14ac:dyDescent="0.25">
      <c r="B129" s="1"/>
      <c r="C129" s="1"/>
      <c r="D129" s="1"/>
      <c r="E129" s="1"/>
      <c r="F129" s="1"/>
    </row>
    <row r="130" spans="2:6" x14ac:dyDescent="0.25">
      <c r="B130" s="1"/>
      <c r="C130" s="1"/>
      <c r="D130" s="1"/>
      <c r="E130" s="1"/>
      <c r="F130" s="1"/>
    </row>
    <row r="131" spans="2:6" x14ac:dyDescent="0.25">
      <c r="B131" s="1"/>
      <c r="C131" s="1"/>
      <c r="D131" s="1"/>
      <c r="E131" s="1"/>
      <c r="F131" s="1"/>
    </row>
    <row r="132" spans="2:6" x14ac:dyDescent="0.25">
      <c r="B132" s="1"/>
      <c r="C132" s="1"/>
      <c r="D132" s="1"/>
      <c r="E132" s="1"/>
      <c r="F132" s="1"/>
    </row>
    <row r="133" spans="2:6" x14ac:dyDescent="0.25">
      <c r="B133" s="1"/>
      <c r="C133" s="1"/>
      <c r="D133" s="1"/>
      <c r="E133" s="1"/>
      <c r="F133" s="1"/>
    </row>
    <row r="134" spans="2:6" x14ac:dyDescent="0.25">
      <c r="B134" s="1"/>
      <c r="C134" s="1"/>
      <c r="D134" s="1"/>
      <c r="E134" s="1"/>
      <c r="F134" s="1"/>
    </row>
    <row r="135" spans="2:6" x14ac:dyDescent="0.25">
      <c r="B135" s="1"/>
      <c r="C135" s="1"/>
      <c r="D135" s="1"/>
      <c r="E135" s="1"/>
      <c r="F135" s="1"/>
    </row>
    <row r="136" spans="2:6" x14ac:dyDescent="0.25">
      <c r="B136" s="1"/>
      <c r="C136" s="1"/>
      <c r="D136" s="1"/>
      <c r="E136" s="1"/>
      <c r="F136" s="1"/>
    </row>
    <row r="137" spans="2:6" x14ac:dyDescent="0.25">
      <c r="B137" s="1"/>
      <c r="C137" s="1"/>
      <c r="D137" s="1"/>
      <c r="E137" s="1"/>
      <c r="F137" s="1"/>
    </row>
    <row r="138" spans="2:6" x14ac:dyDescent="0.25">
      <c r="B138" s="1"/>
      <c r="C138" s="1"/>
      <c r="D138" s="1"/>
      <c r="E138" s="1"/>
      <c r="F138" s="1"/>
    </row>
    <row r="139" spans="2:6" x14ac:dyDescent="0.25">
      <c r="B139" s="1"/>
      <c r="C139" s="1"/>
      <c r="D139" s="1"/>
      <c r="E139" s="1"/>
      <c r="F139" s="1"/>
    </row>
    <row r="140" spans="2:6" x14ac:dyDescent="0.25">
      <c r="B140" s="1"/>
      <c r="C140" s="1"/>
      <c r="D140" s="1"/>
      <c r="E140" s="1"/>
      <c r="F140" s="1"/>
    </row>
    <row r="141" spans="2:6" x14ac:dyDescent="0.25">
      <c r="B141" s="1"/>
      <c r="C141" s="1"/>
      <c r="D141" s="1"/>
      <c r="E141" s="1"/>
      <c r="F141" s="1"/>
    </row>
    <row r="142" spans="2:6" x14ac:dyDescent="0.25">
      <c r="B142" s="1"/>
      <c r="C142" s="1"/>
      <c r="D142" s="1"/>
      <c r="E142" s="1"/>
      <c r="F142" s="1"/>
    </row>
    <row r="143" spans="2:6" x14ac:dyDescent="0.25">
      <c r="B143" s="1"/>
      <c r="C143" s="1"/>
      <c r="D143" s="1"/>
      <c r="E143" s="1"/>
      <c r="F143" s="1"/>
    </row>
    <row r="144" spans="2:6" x14ac:dyDescent="0.25">
      <c r="B144" s="1"/>
      <c r="C144" s="1"/>
      <c r="D144" s="1"/>
      <c r="E144" s="1"/>
      <c r="F144" s="1"/>
    </row>
    <row r="145" spans="2:6" x14ac:dyDescent="0.25">
      <c r="B145" s="1"/>
      <c r="C145" s="1"/>
      <c r="D145" s="1"/>
      <c r="E145" s="1"/>
      <c r="F145" s="1"/>
    </row>
    <row r="146" spans="2:6" x14ac:dyDescent="0.25">
      <c r="B146" s="1"/>
      <c r="C146" s="1"/>
      <c r="D146" s="1"/>
      <c r="E146" s="1"/>
      <c r="F146" s="1"/>
    </row>
    <row r="147" spans="2:6" x14ac:dyDescent="0.25">
      <c r="B147" s="1"/>
      <c r="C147" s="1"/>
      <c r="D147" s="1"/>
      <c r="E147" s="1"/>
      <c r="F147" s="1"/>
    </row>
    <row r="148" spans="2:6" x14ac:dyDescent="0.25">
      <c r="B148" s="1"/>
      <c r="C148" s="1"/>
      <c r="D148" s="1"/>
      <c r="E148" s="1"/>
      <c r="F148" s="1"/>
    </row>
    <row r="149" spans="2:6" x14ac:dyDescent="0.25">
      <c r="B149" s="1"/>
      <c r="C149" s="1"/>
      <c r="D149" s="1"/>
      <c r="E149" s="1"/>
      <c r="F149" s="1"/>
    </row>
    <row r="150" spans="2:6" x14ac:dyDescent="0.25">
      <c r="B150" s="1"/>
      <c r="C150" s="1"/>
      <c r="D150" s="1"/>
      <c r="E150" s="1"/>
      <c r="F150" s="1"/>
    </row>
    <row r="151" spans="2:6" x14ac:dyDescent="0.25">
      <c r="B151" s="1"/>
      <c r="C151" s="1"/>
      <c r="D151" s="1"/>
      <c r="E151" s="1"/>
      <c r="F151" s="1"/>
    </row>
    <row r="152" spans="2:6" x14ac:dyDescent="0.25">
      <c r="B152" s="1"/>
      <c r="C152" s="1"/>
      <c r="D152" s="1"/>
      <c r="E152" s="1"/>
      <c r="F152" s="1"/>
    </row>
    <row r="153" spans="2:6" x14ac:dyDescent="0.25">
      <c r="B153" s="1"/>
      <c r="C153" s="1"/>
      <c r="D153" s="1"/>
      <c r="E153" s="1"/>
      <c r="F153" s="1"/>
    </row>
    <row r="154" spans="2:6" x14ac:dyDescent="0.25">
      <c r="B154" s="1"/>
      <c r="C154" s="1"/>
      <c r="D154" s="1"/>
      <c r="E154" s="1"/>
      <c r="F154" s="1"/>
    </row>
    <row r="155" spans="2:6" x14ac:dyDescent="0.25">
      <c r="B155" s="1"/>
      <c r="C155" s="1"/>
      <c r="D155" s="1"/>
      <c r="E155" s="1"/>
      <c r="F155" s="1"/>
    </row>
    <row r="156" spans="2:6" x14ac:dyDescent="0.25">
      <c r="B156" s="1"/>
      <c r="C156" s="1"/>
      <c r="D156" s="1"/>
      <c r="E156" s="1"/>
      <c r="F156" s="1"/>
    </row>
    <row r="157" spans="2:6" x14ac:dyDescent="0.25">
      <c r="B157" s="1"/>
      <c r="C157" s="1"/>
      <c r="D157" s="1"/>
      <c r="E157" s="1"/>
      <c r="F157" s="1"/>
    </row>
    <row r="158" spans="2:6" x14ac:dyDescent="0.25">
      <c r="B158" s="1"/>
      <c r="C158" s="1"/>
      <c r="D158" s="1"/>
      <c r="E158" s="1"/>
      <c r="F158" s="1"/>
    </row>
    <row r="159" spans="2:6" x14ac:dyDescent="0.25">
      <c r="B159" s="1"/>
      <c r="C159" s="1"/>
      <c r="D159" s="1"/>
      <c r="E159" s="1"/>
      <c r="F159" s="1"/>
    </row>
    <row r="160" spans="2:6" x14ac:dyDescent="0.25">
      <c r="B160" s="1"/>
      <c r="C160" s="1"/>
      <c r="D160" s="1"/>
      <c r="E160" s="1"/>
      <c r="F160" s="1"/>
    </row>
    <row r="161" spans="2:6" x14ac:dyDescent="0.25">
      <c r="B161" s="1"/>
      <c r="C161" s="1"/>
      <c r="D161" s="1"/>
      <c r="E161" s="1"/>
      <c r="F161" s="1"/>
    </row>
    <row r="162" spans="2:6" x14ac:dyDescent="0.25">
      <c r="B162" s="1"/>
      <c r="C162" s="1"/>
      <c r="D162" s="1"/>
      <c r="E162" s="1"/>
      <c r="F162" s="1"/>
    </row>
    <row r="163" spans="2:6" x14ac:dyDescent="0.25">
      <c r="B163" s="1"/>
      <c r="C163" s="1"/>
      <c r="D163" s="1"/>
      <c r="E163" s="1"/>
      <c r="F163" s="1"/>
    </row>
    <row r="164" spans="2:6" x14ac:dyDescent="0.25">
      <c r="B164" s="1"/>
      <c r="C164" s="1"/>
      <c r="D164" s="1"/>
      <c r="E164" s="1"/>
      <c r="F164" s="1"/>
    </row>
    <row r="165" spans="2:6" x14ac:dyDescent="0.25">
      <c r="B165" s="1"/>
      <c r="C165" s="1"/>
      <c r="D165" s="1"/>
      <c r="E165" s="1"/>
      <c r="F165" s="1"/>
    </row>
    <row r="166" spans="2:6" x14ac:dyDescent="0.25">
      <c r="B166" s="1"/>
      <c r="C166" s="1"/>
      <c r="D166" s="1"/>
      <c r="E166" s="1"/>
      <c r="F166" s="1"/>
    </row>
    <row r="167" spans="2:6" x14ac:dyDescent="0.25">
      <c r="B167" s="1"/>
      <c r="C167" s="1"/>
      <c r="D167" s="1"/>
      <c r="E167" s="1"/>
      <c r="F167" s="1"/>
    </row>
    <row r="168" spans="2:6" x14ac:dyDescent="0.25">
      <c r="B168" s="1"/>
      <c r="C168" s="1"/>
      <c r="D168" s="1"/>
      <c r="E168" s="1"/>
      <c r="F168" s="1"/>
    </row>
    <row r="169" spans="2:6" x14ac:dyDescent="0.25">
      <c r="B169" s="1"/>
      <c r="C169" s="1"/>
      <c r="D169" s="1"/>
      <c r="E169" s="1"/>
      <c r="F169" s="1"/>
    </row>
    <row r="170" spans="2:6" x14ac:dyDescent="0.25">
      <c r="B170" s="1"/>
      <c r="C170" s="1"/>
      <c r="D170" s="1"/>
      <c r="E170" s="1"/>
      <c r="F170" s="1"/>
    </row>
    <row r="171" spans="2:6" x14ac:dyDescent="0.25">
      <c r="B171" s="1"/>
      <c r="C171" s="1"/>
      <c r="D171" s="1"/>
      <c r="E171" s="1"/>
      <c r="F171" s="1"/>
    </row>
    <row r="172" spans="2:6" x14ac:dyDescent="0.25">
      <c r="B172" s="1"/>
      <c r="C172" s="1"/>
      <c r="D172" s="1"/>
      <c r="E172" s="1"/>
      <c r="F172" s="1"/>
    </row>
    <row r="173" spans="2:6" x14ac:dyDescent="0.25">
      <c r="B173" s="1"/>
      <c r="C173" s="1"/>
      <c r="D173" s="1"/>
      <c r="E173" s="1"/>
      <c r="F173" s="1"/>
    </row>
    <row r="174" spans="2:6" x14ac:dyDescent="0.25">
      <c r="B174" s="1"/>
      <c r="C174" s="1"/>
      <c r="D174" s="1"/>
      <c r="E174" s="1"/>
      <c r="F174" s="1"/>
    </row>
    <row r="175" spans="2:6" x14ac:dyDescent="0.25">
      <c r="B175" s="1"/>
      <c r="C175" s="1"/>
      <c r="D175" s="1"/>
      <c r="E175" s="1"/>
      <c r="F175" s="1"/>
    </row>
    <row r="176" spans="2:6" x14ac:dyDescent="0.25">
      <c r="B176" s="1"/>
      <c r="C176" s="1"/>
      <c r="D176" s="1"/>
      <c r="E176" s="1"/>
      <c r="F176" s="1"/>
    </row>
    <row r="177" spans="2:6" x14ac:dyDescent="0.25">
      <c r="B177" s="1"/>
      <c r="C177" s="1"/>
      <c r="D177" s="1"/>
      <c r="E177" s="1"/>
      <c r="F177" s="1"/>
    </row>
    <row r="178" spans="2:6" x14ac:dyDescent="0.25">
      <c r="B178" s="1"/>
      <c r="C178" s="1"/>
      <c r="D178" s="1"/>
      <c r="E178" s="1"/>
      <c r="F178" s="1"/>
    </row>
    <row r="179" spans="2:6" x14ac:dyDescent="0.25">
      <c r="B179" s="1"/>
      <c r="C179" s="1"/>
      <c r="D179" s="1"/>
      <c r="E179" s="1"/>
      <c r="F179" s="1"/>
    </row>
    <row r="180" spans="2:6" x14ac:dyDescent="0.25">
      <c r="B180" s="1"/>
      <c r="C180" s="1"/>
      <c r="D180" s="1"/>
      <c r="E180" s="1"/>
      <c r="F180" s="1"/>
    </row>
    <row r="181" spans="2:6" x14ac:dyDescent="0.25">
      <c r="B181" s="1"/>
      <c r="C181" s="1"/>
      <c r="D181" s="1"/>
      <c r="E181" s="1"/>
      <c r="F181" s="1"/>
    </row>
    <row r="182" spans="2:6" x14ac:dyDescent="0.25">
      <c r="B182" s="1"/>
      <c r="C182" s="1"/>
      <c r="D182" s="1"/>
      <c r="E182" s="1"/>
      <c r="F182" s="1"/>
    </row>
    <row r="183" spans="2:6" x14ac:dyDescent="0.25">
      <c r="B183" s="1"/>
      <c r="C183" s="1"/>
      <c r="D183" s="1"/>
      <c r="E183" s="1"/>
      <c r="F183" s="1"/>
    </row>
    <row r="184" spans="2:6" x14ac:dyDescent="0.25">
      <c r="B184" s="1"/>
      <c r="C184" s="1"/>
      <c r="D184" s="1"/>
      <c r="E184" s="1"/>
      <c r="F184" s="1"/>
    </row>
    <row r="185" spans="2:6" x14ac:dyDescent="0.25">
      <c r="B185" s="1"/>
      <c r="C185" s="1"/>
      <c r="D185" s="1"/>
      <c r="E185" s="1"/>
      <c r="F185" s="1"/>
    </row>
    <row r="186" spans="2:6" x14ac:dyDescent="0.25">
      <c r="B186" s="1"/>
      <c r="C186" s="1"/>
      <c r="D186" s="1"/>
      <c r="E186" s="1"/>
      <c r="F186" s="1"/>
    </row>
    <row r="187" spans="2:6" x14ac:dyDescent="0.25">
      <c r="B187" s="1"/>
      <c r="C187" s="1"/>
      <c r="D187" s="1"/>
      <c r="E187" s="1"/>
      <c r="F187" s="1"/>
    </row>
    <row r="188" spans="2:6" x14ac:dyDescent="0.25">
      <c r="B188" s="1"/>
      <c r="C188" s="1"/>
      <c r="D188" s="1"/>
      <c r="E188" s="1"/>
      <c r="F188" s="1"/>
    </row>
    <row r="189" spans="2:6" x14ac:dyDescent="0.25">
      <c r="B189" s="1"/>
      <c r="C189" s="1"/>
      <c r="D189" s="1"/>
      <c r="E189" s="1"/>
      <c r="F189" s="1"/>
    </row>
    <row r="190" spans="2:6" x14ac:dyDescent="0.25">
      <c r="B190" s="1"/>
      <c r="C190" s="1"/>
      <c r="D190" s="1"/>
      <c r="E190" s="1"/>
      <c r="F190" s="1"/>
    </row>
    <row r="191" spans="2:6" x14ac:dyDescent="0.25">
      <c r="B191" s="1"/>
      <c r="C191" s="1"/>
      <c r="D191" s="1"/>
      <c r="E191" s="1"/>
      <c r="F191" s="1"/>
    </row>
    <row r="192" spans="2:6" x14ac:dyDescent="0.25">
      <c r="B192" s="1"/>
      <c r="C192" s="1"/>
      <c r="D192" s="1"/>
      <c r="E192" s="1"/>
      <c r="F192" s="1"/>
    </row>
    <row r="193" spans="2:6" x14ac:dyDescent="0.25">
      <c r="B193" s="1"/>
      <c r="C193" s="1"/>
      <c r="D193" s="1"/>
      <c r="E193" s="1"/>
      <c r="F193" s="1"/>
    </row>
    <row r="194" spans="2:6" x14ac:dyDescent="0.25">
      <c r="B194" s="1"/>
      <c r="C194" s="1"/>
      <c r="D194" s="1"/>
      <c r="E194" s="1"/>
      <c r="F194" s="1"/>
    </row>
    <row r="195" spans="2:6" x14ac:dyDescent="0.25">
      <c r="B195" s="1"/>
      <c r="C195" s="1"/>
      <c r="D195" s="1"/>
      <c r="E195" s="1"/>
      <c r="F195" s="1"/>
    </row>
    <row r="196" spans="2:6" x14ac:dyDescent="0.25">
      <c r="B196" s="1"/>
      <c r="C196" s="1"/>
      <c r="D196" s="1"/>
      <c r="E196" s="1"/>
      <c r="F196" s="1"/>
    </row>
    <row r="197" spans="2:6" x14ac:dyDescent="0.25">
      <c r="B197" s="1"/>
      <c r="C197" s="1"/>
      <c r="D197" s="1"/>
      <c r="E197" s="1"/>
      <c r="F197" s="1"/>
    </row>
    <row r="198" spans="2:6" x14ac:dyDescent="0.25">
      <c r="B198" s="1"/>
      <c r="C198" s="1"/>
      <c r="D198" s="1"/>
      <c r="E198" s="1"/>
      <c r="F198" s="1"/>
    </row>
    <row r="199" spans="2:6" x14ac:dyDescent="0.25">
      <c r="B199" s="1"/>
      <c r="C199" s="1"/>
      <c r="D199" s="1"/>
      <c r="E199" s="1"/>
      <c r="F199" s="1"/>
    </row>
    <row r="200" spans="2:6" x14ac:dyDescent="0.25">
      <c r="B200" s="1"/>
      <c r="C200" s="1"/>
      <c r="D200" s="1"/>
      <c r="E200" s="1"/>
      <c r="F200" s="1"/>
    </row>
    <row r="201" spans="2:6" x14ac:dyDescent="0.25">
      <c r="B201" s="1"/>
      <c r="C201" s="1"/>
      <c r="D201" s="1"/>
      <c r="E201" s="1"/>
      <c r="F201" s="1"/>
    </row>
    <row r="202" spans="2:6" x14ac:dyDescent="0.25">
      <c r="B202" s="1"/>
      <c r="C202" s="1"/>
      <c r="D202" s="1"/>
      <c r="E202" s="1"/>
      <c r="F20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Munka1</vt:lpstr>
      <vt:lpstr>Munka2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Gyula</dc:creator>
  <cp:lastModifiedBy>Gyula</cp:lastModifiedBy>
  <dcterms:created xsi:type="dcterms:W3CDTF">2021-07-06T19:20:42Z</dcterms:created>
  <dcterms:modified xsi:type="dcterms:W3CDTF">2021-07-09T23:06:55Z</dcterms:modified>
</cp:coreProperties>
</file>