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Y US EQUITY" sheetId="1" r:id="rId1"/>
    <sheet name="USDKRW CURNCY" sheetId="2" r:id="rId2"/>
    <sheet name="NOBL US EQUITY" sheetId="3" r:id="rId3"/>
    <sheet name="QQQ US EQUITY" sheetId="4" r:id="rId4"/>
    <sheet name="SOXX US EQUITY" sheetId="5" r:id="rId5"/>
  </sheets>
  <calcPr calcId="124519" fullCalcOnLoad="1"/>
</workbook>
</file>

<file path=xl/sharedStrings.xml><?xml version="1.0" encoding="utf-8"?>
<sst xmlns="http://schemas.openxmlformats.org/spreadsheetml/2006/main" count="104" uniqueCount="84">
  <si>
    <t>SPY US EQUITY_date</t>
  </si>
  <si>
    <t>SPY US EQUITY</t>
  </si>
  <si>
    <t>AAPL US EQUITY_date</t>
  </si>
  <si>
    <t>AAPL US EQUITY</t>
  </si>
  <si>
    <t>MSFT US EQUITY_date</t>
  </si>
  <si>
    <t>MSFT US EQUITY</t>
  </si>
  <si>
    <t>FDN US EQUITY_date</t>
  </si>
  <si>
    <t>FDN US EQUITY</t>
  </si>
  <si>
    <t>XLV US EQUITY_date</t>
  </si>
  <si>
    <t>XLV US EQUITY</t>
  </si>
  <si>
    <t>SOXX US EQUITY_date</t>
  </si>
  <si>
    <t>SOXX US EQUITY</t>
  </si>
  <si>
    <t>LIT US EQUITY_date</t>
  </si>
  <si>
    <t>LIT US EQUITY</t>
  </si>
  <si>
    <t>IYF US EQUITY_date</t>
  </si>
  <si>
    <t>IYF US EQUITY</t>
  </si>
  <si>
    <t>XLE US EQUITY_date</t>
  </si>
  <si>
    <t>XLE US EQUITY</t>
  </si>
  <si>
    <t>XLP US EQUITY_date</t>
  </si>
  <si>
    <t>XLP US EQUITY</t>
  </si>
  <si>
    <t>USDKRW CURNCY_date</t>
  </si>
  <si>
    <t>USDKRW CURNCY</t>
  </si>
  <si>
    <t>NOBL US EQUITY_date</t>
  </si>
  <si>
    <t>NOBL US EQUITY</t>
  </si>
  <si>
    <t>PG US EQUITY_date</t>
  </si>
  <si>
    <t>PG US EQUITY</t>
  </si>
  <si>
    <t>KO US EQUITY_date</t>
  </si>
  <si>
    <t>KO US EQUITY</t>
  </si>
  <si>
    <t>LOW US EQUITY_date</t>
  </si>
  <si>
    <t>LOW US EQUITY</t>
  </si>
  <si>
    <t>CAT US EQUITY_date</t>
  </si>
  <si>
    <t>CAT US EQUITY</t>
  </si>
  <si>
    <t>SPGI US EQUITY_date</t>
  </si>
  <si>
    <t>SPGI US EQUITY</t>
  </si>
  <si>
    <t>LIN US EQUITY_date</t>
  </si>
  <si>
    <t>LIN US EQUITY</t>
  </si>
  <si>
    <t>JNJ US EQUITY_date</t>
  </si>
  <si>
    <t>JNJ US EQUITY</t>
  </si>
  <si>
    <t>WMT US EQUITY_date</t>
  </si>
  <si>
    <t>WMT US EQUITY</t>
  </si>
  <si>
    <t>NEE US EQUITY_date</t>
  </si>
  <si>
    <t>NEE US EQUITY</t>
  </si>
  <si>
    <t>XOM US EQUITY_date</t>
  </si>
  <si>
    <t>XOM US EQUITY</t>
  </si>
  <si>
    <t>PEP US EQUITY_date</t>
  </si>
  <si>
    <t>PEP US EQUITY</t>
  </si>
  <si>
    <t>MCD US EQUITY_date</t>
  </si>
  <si>
    <t>MCD US EQUITY</t>
  </si>
  <si>
    <t>IBM US EQUITY_date</t>
  </si>
  <si>
    <t>IBM US EQUITY</t>
  </si>
  <si>
    <t>ADP US EQUITY_date</t>
  </si>
  <si>
    <t>ADP US EQUITY</t>
  </si>
  <si>
    <t>CB US EQUITY_date</t>
  </si>
  <si>
    <t>CB US EQUITY</t>
  </si>
  <si>
    <t>APD US EQUITY_date</t>
  </si>
  <si>
    <t>APD US EQUITY</t>
  </si>
  <si>
    <t>ABBV US EQUITY_date</t>
  </si>
  <si>
    <t>ABBV US EQUITY</t>
  </si>
  <si>
    <t>TGT US EQUITY_date</t>
  </si>
  <si>
    <t>TGT US EQUITY</t>
  </si>
  <si>
    <t>CVX US EQUITY_date</t>
  </si>
  <si>
    <t>CVX US EQUITY</t>
  </si>
  <si>
    <t>QQQ US EQUITY_date</t>
  </si>
  <si>
    <t>QQQ US EQUITY</t>
  </si>
  <si>
    <t>TXN US EQUITY_date</t>
  </si>
  <si>
    <t>TXN US EQUITY</t>
  </si>
  <si>
    <t>AVGO US EQUITY_date</t>
  </si>
  <si>
    <t>AVGO US EQUITY</t>
  </si>
  <si>
    <t>QCOM US EQUITY_date</t>
  </si>
  <si>
    <t>QCOM US EQUITY</t>
  </si>
  <si>
    <t>AMD US EQUITY_date</t>
  </si>
  <si>
    <t>AMD US EQUITY</t>
  </si>
  <si>
    <t>MU US EQUITY_date</t>
  </si>
  <si>
    <t>MU US EQUITY</t>
  </si>
  <si>
    <t>NVDA US EQUITY_date</t>
  </si>
  <si>
    <t>NVDA US EQUITY</t>
  </si>
  <si>
    <t>AMAT US EQUITY_date</t>
  </si>
  <si>
    <t>AMAT US EQUITY</t>
  </si>
  <si>
    <t>TSM US EQUITY_date</t>
  </si>
  <si>
    <t>TSM US EQUITY</t>
  </si>
  <si>
    <t>ASML US EQUITY_date</t>
  </si>
  <si>
    <t>ASML US EQUITY</t>
  </si>
  <si>
    <t>INTC US EQUITY_date</t>
  </si>
  <si>
    <t>INTC US EQUITY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</si>
</sst>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0</v>
      </c>
      <c r="B2">
        <f>BDH("SPY US EQUITY","PX_LAST","2011-01-01","2022-11-10")</f>
        <v>0</v>
      </c>
      <c r="D2">
        <f>BDH("AAPL US EQUITY","PX_LAST","2011-01-01","2022-11-10")</f>
        <v>0</v>
      </c>
      <c r="F2">
        <f>BDH("MSFT US EQUITY","PX_LAST","2011-01-01","2022-11-10")</f>
        <v>0</v>
      </c>
      <c r="H2">
        <f>BDH("FDN US EQUITY","PX_LAST","2011-01-01","2022-11-10")</f>
        <v>0</v>
      </c>
      <c r="J2">
        <f>BDH("XLV US EQUITY","PX_LAST","2011-01-01","2022-11-10")</f>
        <v>0</v>
      </c>
      <c r="L2">
        <f>BDH("SOXX US EQUITY","PX_LAST","2011-01-01","2022-11-10")</f>
        <v>0</v>
      </c>
      <c r="N2">
        <f>BDH("LIT US EQUITY","PX_LAST","2011-01-01","2022-11-10")</f>
        <v>0</v>
      </c>
      <c r="P2">
        <f>BDH("IYF US EQUITY","PX_LAST","2011-01-01","2022-11-10")</f>
        <v>0</v>
      </c>
      <c r="R2">
        <f>BDH("XLE US EQUITY","PX_LAST","2011-01-01","2022-11-10")</f>
        <v>0</v>
      </c>
      <c r="T2">
        <f>BDH("XLP US EQUITY","PX_LAST","2011-01-01","2022-11-10")</f>
        <v>0</v>
      </c>
    </row>
    <row r="3" spans="1:21">
      <c r="A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B1" s="1" t="s">
        <v>20</v>
      </c>
      <c r="C1" s="1" t="s">
        <v>21</v>
      </c>
    </row>
    <row r="2" spans="1:3">
      <c r="A2" s="1">
        <v>0</v>
      </c>
      <c r="B2">
        <f>BDH("USDKRW CURNCY","PX_LAST","2011-01-01","2022-11-10")</f>
        <v>0</v>
      </c>
    </row>
    <row r="3" spans="1:3">
      <c r="A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3"/>
  <sheetViews>
    <sheetView workbookViewId="0"/>
  </sheetViews>
  <sheetFormatPr defaultRowHeight="15"/>
  <sheetData>
    <row r="1" spans="1:41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</row>
    <row r="2" spans="1:41">
      <c r="A2" s="1">
        <v>0</v>
      </c>
      <c r="B2">
        <f>BDH("NOBL US EQUITY","PX_LAST","2011-01-01","2022-11-10")</f>
        <v>0</v>
      </c>
      <c r="D2">
        <f>BDH("PG US EQUITY","PX_LAST","2011-01-01","2022-11-10")</f>
        <v>0</v>
      </c>
      <c r="F2">
        <f>BDH("KO US EQUITY","PX_LAST","2011-01-01","2022-11-10")</f>
        <v>0</v>
      </c>
      <c r="H2">
        <f>BDH("LOW US EQUITY","PX_LAST","2011-01-01","2022-11-10")</f>
        <v>0</v>
      </c>
      <c r="J2">
        <f>BDH("CAT US EQUITY","PX_LAST","2011-01-01","2022-11-10")</f>
        <v>0</v>
      </c>
      <c r="L2">
        <f>BDH("SPGI US EQUITY","PX_LAST","2011-01-01","2022-11-10")</f>
        <v>0</v>
      </c>
      <c r="N2">
        <f>BDH("LIN US EQUITY","PX_LAST","2011-01-01","2022-11-10")</f>
        <v>0</v>
      </c>
      <c r="P2">
        <f>BDH("JNJ US EQUITY","PX_LAST","2011-01-01","2022-11-10")</f>
        <v>0</v>
      </c>
      <c r="R2">
        <f>BDH("WMT US EQUITY","PX_LAST","2011-01-01","2022-11-10")</f>
        <v>0</v>
      </c>
      <c r="T2">
        <f>BDH("NEE US EQUITY","PX_LAST","2011-01-01","2022-11-10")</f>
        <v>0</v>
      </c>
      <c r="V2">
        <f>BDH("XOM US EQUITY","PX_LAST","2011-01-01","2022-11-10")</f>
        <v>0</v>
      </c>
      <c r="X2">
        <f>BDH("PEP US EQUITY","PX_LAST","2011-01-01","2022-11-10")</f>
        <v>0</v>
      </c>
      <c r="Z2">
        <f>BDH("MCD US EQUITY","PX_LAST","2011-01-01","2022-11-10")</f>
        <v>0</v>
      </c>
      <c r="AB2">
        <f>BDH("IBM US EQUITY","PX_LAST","2011-01-01","2022-11-10")</f>
        <v>0</v>
      </c>
      <c r="AD2">
        <f>BDH("ADP US EQUITY","PX_LAST","2011-01-01","2022-11-10")</f>
        <v>0</v>
      </c>
      <c r="AF2">
        <f>BDH("CB US EQUITY","PX_LAST","2011-01-01","2022-11-10")</f>
        <v>0</v>
      </c>
      <c r="AH2">
        <f>BDH("APD US EQUITY","PX_LAST","2011-01-01","2022-11-10")</f>
        <v>0</v>
      </c>
      <c r="AJ2">
        <f>BDH("ABBV US EQUITY","PX_LAST","2011-01-01","2022-11-10")</f>
        <v>0</v>
      </c>
      <c r="AL2">
        <f>BDH("TGT US EQUITY","PX_LAST","2011-01-01","2022-11-10")</f>
        <v>0</v>
      </c>
      <c r="AN2">
        <f>BDH("CVX US EQUITY","PX_LAST","2011-01-01","2022-11-10")</f>
        <v>0</v>
      </c>
    </row>
    <row r="3" spans="1:41">
      <c r="A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RowHeight="15"/>
  <sheetData>
    <row r="1" spans="1:15">
      <c r="B1" s="1" t="s">
        <v>62</v>
      </c>
      <c r="C1" s="1" t="s">
        <v>63</v>
      </c>
      <c r="D1" s="1" t="s">
        <v>6</v>
      </c>
      <c r="E1" s="1" t="s">
        <v>7</v>
      </c>
      <c r="F1" s="1" t="s">
        <v>10</v>
      </c>
      <c r="G1" s="1" t="s">
        <v>11</v>
      </c>
      <c r="H1" s="1" t="s">
        <v>8</v>
      </c>
      <c r="I1" s="1" t="s">
        <v>9</v>
      </c>
      <c r="J1" s="1" t="s">
        <v>12</v>
      </c>
      <c r="K1" s="1" t="s">
        <v>13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1">
        <v>0</v>
      </c>
      <c r="B2">
        <f>BDH("QQQ US EQUITY","PX_LAST","2011-01-01","2022-11-10")</f>
        <v>0</v>
      </c>
      <c r="D2">
        <f>BDH("FDN US EQUITY","PX_LAST","2011-01-01","2022-11-10")</f>
        <v>0</v>
      </c>
      <c r="F2">
        <f>BDH("SOXX US EQUITY","PX_LAST","2011-01-01","2022-11-10")</f>
        <v>0</v>
      </c>
      <c r="H2">
        <f>BDH("XLV US EQUITY","PX_LAST","2011-01-01","2022-11-10")</f>
        <v>0</v>
      </c>
      <c r="J2">
        <f>BDH("LIT US EQUITY","PX_LAST","2011-01-01","2022-11-10")</f>
        <v>0</v>
      </c>
      <c r="L2">
        <f>BDH("AAPL US EQUITY","PX_LAST","2011-01-01","2022-11-10")</f>
        <v>0</v>
      </c>
      <c r="N2">
        <f>BDH("MSFT US EQUITY","PX_LAST","2011-01-01","2022-11-10")</f>
        <v>0</v>
      </c>
    </row>
    <row r="3" spans="1:15">
      <c r="A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"/>
  <sheetViews>
    <sheetView workbookViewId="0"/>
  </sheetViews>
  <sheetFormatPr defaultRowHeight="15"/>
  <sheetData>
    <row r="1" spans="1:23">
      <c r="B1" s="1" t="s">
        <v>10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</row>
    <row r="2" spans="1:23">
      <c r="A2" s="1">
        <v>0</v>
      </c>
      <c r="B2">
        <f>BDH("SOXX US EQUITY","PX_LAST","2011-01-01","2022-11-10")</f>
        <v>0</v>
      </c>
      <c r="D2">
        <f>BDH("TXN US EQUITY","PX_LAST","2011-01-01","2022-11-10")</f>
        <v>0</v>
      </c>
      <c r="F2">
        <f>BDH("AVGO US EQUITY","PX_LAST","2011-01-01","2022-11-10")</f>
        <v>0</v>
      </c>
      <c r="H2">
        <f>BDH("QCOM US EQUITY","PX_LAST","2011-01-01","2022-11-10")</f>
        <v>0</v>
      </c>
      <c r="J2">
        <f>BDH("AMD US EQUITY","PX_LAST","2011-01-01","2022-11-10")</f>
        <v>0</v>
      </c>
      <c r="L2">
        <f>BDH("MU US EQUITY","PX_LAST","2011-01-01","2022-11-10")</f>
        <v>0</v>
      </c>
      <c r="N2">
        <f>BDH("NVDA US EQUITY","PX_LAST","2011-01-01","2022-11-10")</f>
        <v>0</v>
      </c>
      <c r="P2">
        <f>BDH("AMAT US EQUITY","PX_LAST","2011-01-01","2022-11-10")</f>
        <v>0</v>
      </c>
      <c r="R2">
        <f>BDH("TSM US EQUITY","PX_LAST","2011-01-01","2022-11-10")</f>
        <v>0</v>
      </c>
      <c r="T2">
        <f>BDH("ASML US EQUITY","PX_LAST","2011-01-01","2022-11-10")</f>
        <v>0</v>
      </c>
      <c r="V2">
        <f>BDH("INTC US EQUITY","PX_LAST","2011-01-01","2022-11-10")</f>
        <v>0</v>
      </c>
    </row>
    <row r="3" spans="1:23">
      <c r="A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SPY US EQUITY</vt:lpstr>
      <vt:lpstr>USDKRW CURNCY</vt:lpstr>
      <vt:lpstr>NOBL US EQUITY</vt:lpstr>
      <vt:lpstr>QQQ US EQUITY</vt:lpstr>
      <vt:lpstr>SOXX US EQUITY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2022-11-10T05:08:55Z</dcterms:created>
  <dcterms:modified xsi:type="dcterms:W3CDTF">2022-11-10T05:08:55Z</dcterms:modified>
</cp:coreProperties>
</file>