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<sst xmlns="http://schemas.openxmlformats.org/spreadsheetml/2006/main" count="196" uniqueCount="62">
  <si>
    <t xml:space="preserve">SampleID</t>
  </si>
  <si>
    <t xml:space="preserve">Type</t>
  </si>
  <si>
    <t xml:space="preserve">Size_fraction_um</t>
  </si>
  <si>
    <t xml:space="preserve">Depth_m</t>
  </si>
  <si>
    <t xml:space="preserve">DNA_ngul</t>
  </si>
  <si>
    <t xml:space="preserve">16S_analysis</t>
  </si>
  <si>
    <t xml:space="preserve">Site</t>
  </si>
  <si>
    <t xml:space="preserve">Season</t>
  </si>
  <si>
    <t xml:space="preserve">ug_N</t>
  </si>
  <si>
    <t xml:space="preserve">δ15N (‰ vs. AIR)</t>
  </si>
  <si>
    <t xml:space="preserve">ug_C</t>
  </si>
  <si>
    <t xml:space="preserve">δ13C-PC (‰ vs. VPDB)</t>
  </si>
  <si>
    <t xml:space="preserve">ug_POC</t>
  </si>
  <si>
    <t xml:space="preserve">δ13C-POC (‰ vs. VPDB)</t>
  </si>
  <si>
    <t xml:space="preserve">L_filtered</t>
  </si>
  <si>
    <t xml:space="preserve">ug_N/L</t>
  </si>
  <si>
    <t xml:space="preserve">ug_C/L</t>
  </si>
  <si>
    <t xml:space="preserve">ug_POC/L</t>
  </si>
  <si>
    <t xml:space="preserve">Notes</t>
  </si>
  <si>
    <t xml:space="preserve">KM2008_27D</t>
  </si>
  <si>
    <t xml:space="preserve">Filter</t>
  </si>
  <si>
    <t xml:space="preserve">1-53</t>
  </si>
  <si>
    <t xml:space="preserve">Yes</t>
  </si>
  <si>
    <t xml:space="preserve">Station ALOHA</t>
  </si>
  <si>
    <t xml:space="preserve">July 2020</t>
  </si>
  <si>
    <t xml:space="preserve">KM2008_28D</t>
  </si>
  <si>
    <t xml:space="preserve">0.3-1</t>
  </si>
  <si>
    <t xml:space="preserve">KM2008_24D</t>
  </si>
  <si>
    <t xml:space="preserve">KM2008_25D</t>
  </si>
  <si>
    <t xml:space="preserve">KM2008_21D</t>
  </si>
  <si>
    <t xml:space="preserve">KM2008_22D</t>
  </si>
  <si>
    <t xml:space="preserve">No</t>
  </si>
  <si>
    <t xml:space="preserve">KM2008_18D</t>
  </si>
  <si>
    <t xml:space="preserve">KM2008_19D</t>
  </si>
  <si>
    <t xml:space="preserve">KM2008_55D</t>
  </si>
  <si>
    <t xml:space="preserve">KM2008_51D</t>
  </si>
  <si>
    <t xml:space="preserve">KM2008_52D</t>
  </si>
  <si>
    <t xml:space="preserve">KM2008_47D</t>
  </si>
  <si>
    <t xml:space="preserve">KM2008_48D</t>
  </si>
  <si>
    <t xml:space="preserve">KM2008_44D</t>
  </si>
  <si>
    <t xml:space="preserve">Pump failure, very little material filtered so no SIA performed</t>
  </si>
  <si>
    <t xml:space="preserve">KM2008_45D</t>
  </si>
  <si>
    <t xml:space="preserve">KM2008_31D</t>
  </si>
  <si>
    <t xml:space="preserve">Combined 31 and 41 for SIA</t>
  </si>
  <si>
    <t xml:space="preserve">KM2008_32D</t>
  </si>
  <si>
    <t xml:space="preserve">Combined 32 and 42 for SIA</t>
  </si>
  <si>
    <t xml:space="preserve">KM2008_65D</t>
  </si>
  <si>
    <t xml:space="preserve">Combined 65, 76, and 86 for SIA</t>
  </si>
  <si>
    <t xml:space="preserve">KM2008_66D</t>
  </si>
  <si>
    <t xml:space="preserve">Combined 66, 77, and 87 for SIA</t>
  </si>
  <si>
    <t xml:space="preserve">KM2008_63D</t>
  </si>
  <si>
    <t xml:space="preserve">Combined 63, 74, and 78 for SIA</t>
  </si>
  <si>
    <t xml:space="preserve">KM2008_64D</t>
  </si>
  <si>
    <t xml:space="preserve">Combined 64, 75, and 79 for SIA</t>
  </si>
  <si>
    <t xml:space="preserve">KM2008_74D</t>
  </si>
  <si>
    <t xml:space="preserve">KM2008_75D</t>
  </si>
  <si>
    <t xml:space="preserve">KM2008_17D</t>
  </si>
  <si>
    <t xml:space="preserve">&gt;53</t>
  </si>
  <si>
    <t xml:space="preserve">KM2008_30D</t>
  </si>
  <si>
    <t xml:space="preserve">KM2008_54D</t>
  </si>
  <si>
    <t xml:space="preserve">KM2008_62D</t>
  </si>
  <si>
    <t xml:space="preserve">KM2008_73D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</si>
</sst>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H15" activeCellId="0" sqref="H15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18.47"/>
    <col collapsed="false" customWidth="false" hidden="false" outlineLevel="0" max="2" min="2" style="1" width="12.64"/>
    <col collapsed="false" customWidth="true" hidden="false" outlineLevel="0" max="3" min="3" style="1" width="18.63"/>
    <col collapsed="false" customWidth="false" hidden="false" outlineLevel="0" max="1024" min="4" style="1" width="12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3" t="s">
        <v>19</v>
      </c>
      <c r="B2" s="3" t="s">
        <v>20</v>
      </c>
      <c r="C2" s="4" t="s">
        <v>21</v>
      </c>
      <c r="D2" s="5" t="n">
        <v>25</v>
      </c>
      <c r="E2" s="5" t="n">
        <v>53.6</v>
      </c>
      <c r="F2" s="3" t="s">
        <v>22</v>
      </c>
      <c r="G2" s="3" t="s">
        <v>23</v>
      </c>
      <c r="H2" s="4" t="s">
        <v>24</v>
      </c>
      <c r="I2" s="5" t="n">
        <v>69.2</v>
      </c>
      <c r="J2" s="5" t="n">
        <v>0.9</v>
      </c>
      <c r="K2" s="5" t="n">
        <v>438.9</v>
      </c>
      <c r="L2" s="5" t="n">
        <v>-21.4</v>
      </c>
      <c r="M2" s="5" t="n">
        <v>422.3</v>
      </c>
      <c r="N2" s="5" t="n">
        <v>-22.2</v>
      </c>
      <c r="O2" s="5" t="n">
        <v>7</v>
      </c>
      <c r="P2" s="6" t="n">
        <f aca="false">I2/O2</f>
        <v>9.88571428571429</v>
      </c>
      <c r="Q2" s="6" t="n">
        <f aca="false">K2/O2</f>
        <v>62.7</v>
      </c>
      <c r="R2" s="6" t="n">
        <f aca="false">M2/O2</f>
        <v>60.3285714285714</v>
      </c>
      <c r="S2" s="3"/>
    </row>
    <row r="3" customFormat="false" ht="12.8" hidden="false" customHeight="false" outlineLevel="0" collapsed="false">
      <c r="A3" s="3" t="s">
        <v>25</v>
      </c>
      <c r="B3" s="3" t="s">
        <v>20</v>
      </c>
      <c r="C3" s="3" t="s">
        <v>26</v>
      </c>
      <c r="D3" s="5" t="n">
        <v>25</v>
      </c>
      <c r="E3" s="5" t="n">
        <v>576.1</v>
      </c>
      <c r="F3" s="3" t="s">
        <v>22</v>
      </c>
      <c r="G3" s="3" t="s">
        <v>23</v>
      </c>
      <c r="H3" s="4" t="s">
        <v>24</v>
      </c>
      <c r="I3" s="5" t="n">
        <v>112.7</v>
      </c>
      <c r="J3" s="5" t="n">
        <v>3.6</v>
      </c>
      <c r="K3" s="5" t="n">
        <v>99.3</v>
      </c>
      <c r="L3" s="5" t="n">
        <v>-22.1</v>
      </c>
      <c r="M3" s="5" t="n">
        <v>90.7</v>
      </c>
      <c r="N3" s="5" t="n">
        <v>-23.2</v>
      </c>
      <c r="O3" s="5" t="n">
        <v>7</v>
      </c>
      <c r="P3" s="6" t="n">
        <f aca="false">I3/O3</f>
        <v>16.1</v>
      </c>
      <c r="Q3" s="6" t="n">
        <f aca="false">K3/O3</f>
        <v>14.1857142857143</v>
      </c>
      <c r="R3" s="6" t="n">
        <f aca="false">M3/O3</f>
        <v>12.9571428571429</v>
      </c>
      <c r="S3" s="3"/>
    </row>
    <row r="4" customFormat="false" ht="12.8" hidden="false" customHeight="false" outlineLevel="0" collapsed="false">
      <c r="A4" s="3" t="s">
        <v>27</v>
      </c>
      <c r="B4" s="3" t="s">
        <v>20</v>
      </c>
      <c r="C4" s="4" t="s">
        <v>21</v>
      </c>
      <c r="D4" s="5" t="n">
        <v>50</v>
      </c>
      <c r="E4" s="5" t="n">
        <v>86.3</v>
      </c>
      <c r="F4" s="3" t="s">
        <v>22</v>
      </c>
      <c r="G4" s="3" t="s">
        <v>23</v>
      </c>
      <c r="H4" s="4" t="s">
        <v>24</v>
      </c>
      <c r="I4" s="5" t="n">
        <v>80.2</v>
      </c>
      <c r="J4" s="5" t="n">
        <v>1.6</v>
      </c>
      <c r="K4" s="5" t="n">
        <v>488.1</v>
      </c>
      <c r="L4" s="5" t="n">
        <v>-21.3</v>
      </c>
      <c r="M4" s="5" t="n">
        <v>453.2</v>
      </c>
      <c r="N4" s="5" t="n">
        <v>-21.9</v>
      </c>
      <c r="O4" s="5" t="n">
        <v>8.8</v>
      </c>
      <c r="P4" s="6" t="n">
        <f aca="false">I4/O4</f>
        <v>9.11363636363636</v>
      </c>
      <c r="Q4" s="6" t="n">
        <f aca="false">K4/O4</f>
        <v>55.4659090909091</v>
      </c>
      <c r="R4" s="6" t="n">
        <f aca="false">M4/O4</f>
        <v>51.5</v>
      </c>
      <c r="S4" s="3"/>
    </row>
    <row r="5" customFormat="false" ht="12.8" hidden="false" customHeight="false" outlineLevel="0" collapsed="false">
      <c r="A5" s="3" t="s">
        <v>28</v>
      </c>
      <c r="B5" s="3" t="s">
        <v>20</v>
      </c>
      <c r="C5" s="3" t="s">
        <v>26</v>
      </c>
      <c r="D5" s="5" t="n">
        <v>50</v>
      </c>
      <c r="E5" s="5" t="n">
        <v>67.9</v>
      </c>
      <c r="F5" s="3" t="s">
        <v>22</v>
      </c>
      <c r="G5" s="3" t="s">
        <v>23</v>
      </c>
      <c r="H5" s="4" t="s">
        <v>24</v>
      </c>
      <c r="I5" s="5" t="n">
        <v>17.4</v>
      </c>
      <c r="J5" s="5" t="n">
        <v>-1.8</v>
      </c>
      <c r="K5" s="5" t="n">
        <v>120.4</v>
      </c>
      <c r="L5" s="5" t="n">
        <v>-22.2</v>
      </c>
      <c r="M5" s="5" t="n">
        <v>139.9</v>
      </c>
      <c r="N5" s="5" t="n">
        <v>-22.3</v>
      </c>
      <c r="O5" s="5" t="n">
        <v>8.8</v>
      </c>
      <c r="P5" s="6" t="n">
        <f aca="false">I5/O5</f>
        <v>1.97727272727273</v>
      </c>
      <c r="Q5" s="6" t="n">
        <f aca="false">K5/O5</f>
        <v>13.6818181818182</v>
      </c>
      <c r="R5" s="6" t="n">
        <f aca="false">M5/O5</f>
        <v>15.8977272727273</v>
      </c>
      <c r="S5" s="3"/>
    </row>
    <row r="6" customFormat="false" ht="12.8" hidden="false" customHeight="false" outlineLevel="0" collapsed="false">
      <c r="A6" s="3" t="s">
        <v>29</v>
      </c>
      <c r="B6" s="3" t="s">
        <v>20</v>
      </c>
      <c r="C6" s="4" t="s">
        <v>21</v>
      </c>
      <c r="D6" s="5" t="n">
        <v>75</v>
      </c>
      <c r="E6" s="5" t="n">
        <v>289</v>
      </c>
      <c r="F6" s="3" t="s">
        <v>22</v>
      </c>
      <c r="G6" s="3" t="s">
        <v>23</v>
      </c>
      <c r="H6" s="4" t="s">
        <v>24</v>
      </c>
      <c r="I6" s="5" t="n">
        <v>29.6</v>
      </c>
      <c r="J6" s="5" t="n">
        <v>0.6</v>
      </c>
      <c r="K6" s="5" t="n">
        <v>227.6</v>
      </c>
      <c r="L6" s="5" t="n">
        <v>-21</v>
      </c>
      <c r="M6" s="5" t="n">
        <v>210.9</v>
      </c>
      <c r="N6" s="5" t="n">
        <v>-22.2</v>
      </c>
      <c r="O6" s="5" t="n">
        <v>3.4</v>
      </c>
      <c r="P6" s="6" t="n">
        <f aca="false">I6/O6</f>
        <v>8.70588235294118</v>
      </c>
      <c r="Q6" s="6" t="n">
        <f aca="false">K6/O6</f>
        <v>66.9411764705882</v>
      </c>
      <c r="R6" s="6" t="n">
        <f aca="false">M6/O6</f>
        <v>62.0294117647059</v>
      </c>
      <c r="S6" s="3"/>
    </row>
    <row r="7" customFormat="false" ht="12.8" hidden="false" customHeight="false" outlineLevel="0" collapsed="false">
      <c r="A7" s="3" t="s">
        <v>30</v>
      </c>
      <c r="B7" s="3" t="s">
        <v>20</v>
      </c>
      <c r="C7" s="3" t="s">
        <v>26</v>
      </c>
      <c r="D7" s="5" t="n">
        <v>75</v>
      </c>
      <c r="E7" s="5" t="n">
        <v>283.9</v>
      </c>
      <c r="F7" s="3" t="s">
        <v>31</v>
      </c>
      <c r="G7" s="3" t="s">
        <v>23</v>
      </c>
      <c r="H7" s="4" t="s">
        <v>24</v>
      </c>
      <c r="I7" s="5" t="n">
        <v>24.1</v>
      </c>
      <c r="J7" s="5" t="n">
        <v>4.3</v>
      </c>
      <c r="K7" s="5" t="n">
        <v>59.5</v>
      </c>
      <c r="L7" s="5" t="n">
        <v>-21.5</v>
      </c>
      <c r="M7" s="5" t="n">
        <v>50.9</v>
      </c>
      <c r="N7" s="5" t="n">
        <v>-22.6</v>
      </c>
      <c r="O7" s="5" t="n">
        <v>3.4</v>
      </c>
      <c r="P7" s="6" t="n">
        <f aca="false">I7/O7</f>
        <v>7.08823529411765</v>
      </c>
      <c r="Q7" s="6" t="n">
        <f aca="false">K7/O7</f>
        <v>17.5</v>
      </c>
      <c r="R7" s="6" t="n">
        <f aca="false">M7/O7</f>
        <v>14.9705882352941</v>
      </c>
      <c r="S7" s="3"/>
    </row>
    <row r="8" customFormat="false" ht="12.8" hidden="false" customHeight="false" outlineLevel="0" collapsed="false">
      <c r="A8" s="3" t="s">
        <v>32</v>
      </c>
      <c r="B8" s="3" t="s">
        <v>20</v>
      </c>
      <c r="C8" s="4" t="s">
        <v>21</v>
      </c>
      <c r="D8" s="5" t="n">
        <v>100</v>
      </c>
      <c r="E8" s="5" t="n">
        <v>78.3</v>
      </c>
      <c r="F8" s="3" t="s">
        <v>22</v>
      </c>
      <c r="G8" s="3" t="s">
        <v>23</v>
      </c>
      <c r="H8" s="4" t="s">
        <v>24</v>
      </c>
      <c r="I8" s="5" t="n">
        <v>69.5</v>
      </c>
      <c r="J8" s="5" t="n">
        <v>0.7</v>
      </c>
      <c r="K8" s="5" t="n">
        <v>425.3</v>
      </c>
      <c r="L8" s="5" t="n">
        <v>-21.8</v>
      </c>
      <c r="M8" s="5" t="n">
        <v>398.5</v>
      </c>
      <c r="N8" s="5" t="n">
        <v>-22.8</v>
      </c>
      <c r="O8" s="5" t="n">
        <v>8.6</v>
      </c>
      <c r="P8" s="6" t="n">
        <f aca="false">I8/O8</f>
        <v>8.08139534883721</v>
      </c>
      <c r="Q8" s="6" t="n">
        <f aca="false">K8/O8</f>
        <v>49.453488372093</v>
      </c>
      <c r="R8" s="6" t="n">
        <f aca="false">M8/O8</f>
        <v>46.3372093023256</v>
      </c>
      <c r="S8" s="3"/>
    </row>
    <row r="9" customFormat="false" ht="12.8" hidden="false" customHeight="false" outlineLevel="0" collapsed="false">
      <c r="A9" s="3" t="s">
        <v>33</v>
      </c>
      <c r="B9" s="3" t="s">
        <v>20</v>
      </c>
      <c r="C9" s="3" t="s">
        <v>26</v>
      </c>
      <c r="D9" s="5" t="n">
        <v>100</v>
      </c>
      <c r="E9" s="5" t="n">
        <v>412.5</v>
      </c>
      <c r="F9" s="3" t="s">
        <v>22</v>
      </c>
      <c r="G9" s="3" t="s">
        <v>23</v>
      </c>
      <c r="H9" s="4" t="s">
        <v>24</v>
      </c>
      <c r="I9" s="5" t="n">
        <v>27.1</v>
      </c>
      <c r="J9" s="5" t="n">
        <v>-1.2</v>
      </c>
      <c r="K9" s="5" t="n">
        <v>162.5</v>
      </c>
      <c r="L9" s="5" t="n">
        <v>-24.5</v>
      </c>
      <c r="M9" s="5" t="n">
        <v>143.8</v>
      </c>
      <c r="N9" s="6" t="n">
        <v>-25</v>
      </c>
      <c r="O9" s="6" t="n">
        <v>8.6</v>
      </c>
      <c r="P9" s="6" t="n">
        <f aca="false">I9/O9</f>
        <v>3.15116279069767</v>
      </c>
      <c r="Q9" s="6" t="n">
        <f aca="false">K9/O9</f>
        <v>18.8953488372093</v>
      </c>
      <c r="R9" s="6" t="n">
        <f aca="false">M9/O9</f>
        <v>16.7209302325581</v>
      </c>
      <c r="S9" s="3"/>
    </row>
    <row r="10" customFormat="false" ht="12.8" hidden="false" customHeight="false" outlineLevel="0" collapsed="false">
      <c r="A10" s="3" t="s">
        <v>34</v>
      </c>
      <c r="B10" s="3" t="s">
        <v>20</v>
      </c>
      <c r="C10" s="4" t="s">
        <v>21</v>
      </c>
      <c r="D10" s="5" t="n">
        <v>150</v>
      </c>
      <c r="E10" s="5" t="n">
        <v>28.2</v>
      </c>
      <c r="F10" s="3" t="s">
        <v>31</v>
      </c>
      <c r="G10" s="3" t="s">
        <v>23</v>
      </c>
      <c r="H10" s="4" t="s">
        <v>24</v>
      </c>
      <c r="I10" s="5" t="n">
        <v>56.6</v>
      </c>
      <c r="J10" s="5" t="n">
        <v>3.5</v>
      </c>
      <c r="K10" s="5" t="n">
        <v>288.6</v>
      </c>
      <c r="L10" s="5" t="n">
        <v>-22.7</v>
      </c>
      <c r="M10" s="5" t="n">
        <v>244.2</v>
      </c>
      <c r="N10" s="5" t="n">
        <v>-25.1</v>
      </c>
      <c r="O10" s="5" t="n">
        <v>11</v>
      </c>
      <c r="P10" s="6" t="n">
        <f aca="false">I10/O10</f>
        <v>5.14545454545455</v>
      </c>
      <c r="Q10" s="6" t="n">
        <f aca="false">K10/O10</f>
        <v>26.2363636363636</v>
      </c>
      <c r="R10" s="6" t="n">
        <f aca="false">M10/O10</f>
        <v>22.2</v>
      </c>
      <c r="S10" s="7"/>
    </row>
    <row r="11" customFormat="false" ht="12.8" hidden="false" customHeight="false" outlineLevel="0" collapsed="false">
      <c r="A11" s="3" t="s">
        <v>35</v>
      </c>
      <c r="B11" s="3" t="s">
        <v>20</v>
      </c>
      <c r="C11" s="4" t="s">
        <v>21</v>
      </c>
      <c r="D11" s="5" t="n">
        <v>200</v>
      </c>
      <c r="E11" s="5" t="n">
        <v>54.1</v>
      </c>
      <c r="F11" s="3" t="s">
        <v>22</v>
      </c>
      <c r="G11" s="3" t="s">
        <v>23</v>
      </c>
      <c r="H11" s="4" t="s">
        <v>24</v>
      </c>
      <c r="I11" s="5" t="n">
        <v>41.3</v>
      </c>
      <c r="J11" s="5" t="n">
        <v>6.6</v>
      </c>
      <c r="K11" s="5" t="n">
        <v>239.3</v>
      </c>
      <c r="L11" s="5" t="n">
        <v>-22</v>
      </c>
      <c r="M11" s="5" t="n">
        <v>185.2</v>
      </c>
      <c r="N11" s="5" t="n">
        <v>-23</v>
      </c>
      <c r="O11" s="5" t="n">
        <v>13.8</v>
      </c>
      <c r="P11" s="6" t="n">
        <f aca="false">I11/O11</f>
        <v>2.99275362318841</v>
      </c>
      <c r="Q11" s="6" t="n">
        <f aca="false">K11/O11</f>
        <v>17.3405797101449</v>
      </c>
      <c r="R11" s="6" t="n">
        <f aca="false">M11/O11</f>
        <v>13.4202898550725</v>
      </c>
      <c r="S11" s="7"/>
    </row>
    <row r="12" customFormat="false" ht="12.8" hidden="false" customHeight="false" outlineLevel="0" collapsed="false">
      <c r="A12" s="3" t="s">
        <v>36</v>
      </c>
      <c r="B12" s="3" t="s">
        <v>20</v>
      </c>
      <c r="C12" s="3" t="s">
        <v>26</v>
      </c>
      <c r="D12" s="5" t="n">
        <v>200</v>
      </c>
      <c r="E12" s="5" t="n">
        <v>52</v>
      </c>
      <c r="F12" s="3" t="s">
        <v>31</v>
      </c>
      <c r="G12" s="3" t="s">
        <v>23</v>
      </c>
      <c r="H12" s="4" t="s">
        <v>24</v>
      </c>
      <c r="I12" s="5" t="n">
        <v>8.5</v>
      </c>
      <c r="J12" s="5" t="n">
        <v>6.5</v>
      </c>
      <c r="K12" s="5" t="n">
        <v>44.3</v>
      </c>
      <c r="L12" s="5" t="n">
        <v>-21.8</v>
      </c>
      <c r="M12" s="5" t="n">
        <v>36</v>
      </c>
      <c r="N12" s="5" t="n">
        <v>-23.5</v>
      </c>
      <c r="O12" s="5" t="n">
        <v>13.8</v>
      </c>
      <c r="P12" s="6" t="n">
        <f aca="false">I12/O12</f>
        <v>0.615942028985507</v>
      </c>
      <c r="Q12" s="6" t="n">
        <f aca="false">K12/O12</f>
        <v>3.21014492753623</v>
      </c>
      <c r="R12" s="6" t="n">
        <f aca="false">M12/O12</f>
        <v>2.60869565217391</v>
      </c>
      <c r="S12" s="7"/>
    </row>
    <row r="13" customFormat="false" ht="12.8" hidden="false" customHeight="false" outlineLevel="0" collapsed="false">
      <c r="A13" s="3" t="s">
        <v>37</v>
      </c>
      <c r="B13" s="3" t="s">
        <v>20</v>
      </c>
      <c r="C13" s="4" t="s">
        <v>21</v>
      </c>
      <c r="D13" s="5" t="n">
        <v>300</v>
      </c>
      <c r="E13" s="5" t="n">
        <v>63.5</v>
      </c>
      <c r="F13" s="3" t="s">
        <v>31</v>
      </c>
      <c r="G13" s="3" t="s">
        <v>23</v>
      </c>
      <c r="H13" s="4" t="s">
        <v>24</v>
      </c>
      <c r="I13" s="5" t="n">
        <v>17.9</v>
      </c>
      <c r="J13" s="5" t="n">
        <v>4.4</v>
      </c>
      <c r="K13" s="5" t="n">
        <v>144.9</v>
      </c>
      <c r="L13" s="5" t="n">
        <v>-19.6</v>
      </c>
      <c r="M13" s="5" t="n">
        <v>123.2</v>
      </c>
      <c r="N13" s="5" t="n">
        <v>-22.6</v>
      </c>
      <c r="O13" s="5" t="n">
        <v>10.8</v>
      </c>
      <c r="P13" s="6" t="n">
        <f aca="false">I13/O13</f>
        <v>1.65740740740741</v>
      </c>
      <c r="Q13" s="6" t="n">
        <f aca="false">K13/O13</f>
        <v>13.4166666666667</v>
      </c>
      <c r="R13" s="6" t="n">
        <f aca="false">M13/O13</f>
        <v>11.4074074074074</v>
      </c>
      <c r="S13" s="7"/>
    </row>
    <row r="14" customFormat="false" ht="12.8" hidden="false" customHeight="false" outlineLevel="0" collapsed="false">
      <c r="A14" s="3" t="s">
        <v>38</v>
      </c>
      <c r="B14" s="3" t="s">
        <v>20</v>
      </c>
      <c r="C14" s="3" t="s">
        <v>26</v>
      </c>
      <c r="D14" s="5" t="n">
        <v>300</v>
      </c>
      <c r="E14" s="5" t="n">
        <v>17.2</v>
      </c>
      <c r="F14" s="3" t="s">
        <v>22</v>
      </c>
      <c r="G14" s="3" t="s">
        <v>23</v>
      </c>
      <c r="H14" s="4" t="s">
        <v>24</v>
      </c>
      <c r="I14" s="5" t="n">
        <v>10.7</v>
      </c>
      <c r="J14" s="5" t="n">
        <v>6.8</v>
      </c>
      <c r="K14" s="5" t="n">
        <v>32.4</v>
      </c>
      <c r="L14" s="5" t="n">
        <v>-24</v>
      </c>
      <c r="M14" s="5" t="n">
        <v>24.9</v>
      </c>
      <c r="N14" s="6" t="n">
        <v>-22</v>
      </c>
      <c r="O14" s="6" t="n">
        <v>10.8</v>
      </c>
      <c r="P14" s="6" t="n">
        <f aca="false">I14/O14</f>
        <v>0.990740740740741</v>
      </c>
      <c r="Q14" s="6" t="n">
        <f aca="false">K14/O14</f>
        <v>3</v>
      </c>
      <c r="R14" s="6" t="n">
        <f aca="false">M14/O14</f>
        <v>2.30555555555556</v>
      </c>
      <c r="S14" s="7"/>
    </row>
    <row r="15" customFormat="false" ht="12.8" hidden="false" customHeight="false" outlineLevel="0" collapsed="false">
      <c r="A15" s="3" t="s">
        <v>39</v>
      </c>
      <c r="B15" s="3" t="s">
        <v>20</v>
      </c>
      <c r="C15" s="4" t="s">
        <v>21</v>
      </c>
      <c r="D15" s="5" t="n">
        <v>400</v>
      </c>
      <c r="E15" s="5" t="n">
        <v>298.9</v>
      </c>
      <c r="F15" s="3" t="s">
        <v>31</v>
      </c>
      <c r="G15" s="3" t="s">
        <v>23</v>
      </c>
      <c r="H15" s="4" t="s">
        <v>24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40</v>
      </c>
    </row>
    <row r="16" customFormat="false" ht="12.8" hidden="false" customHeight="false" outlineLevel="0" collapsed="false">
      <c r="A16" s="3" t="s">
        <v>41</v>
      </c>
      <c r="B16" s="3" t="s">
        <v>20</v>
      </c>
      <c r="C16" s="3" t="s">
        <v>26</v>
      </c>
      <c r="D16" s="5" t="n">
        <v>400</v>
      </c>
      <c r="E16" s="5" t="n">
        <v>245.5</v>
      </c>
      <c r="F16" s="3" t="s">
        <v>31</v>
      </c>
      <c r="G16" s="3" t="s">
        <v>23</v>
      </c>
      <c r="H16" s="4" t="s">
        <v>24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customFormat="false" ht="12.8" hidden="false" customHeight="false" outlineLevel="0" collapsed="false">
      <c r="A17" s="3" t="s">
        <v>42</v>
      </c>
      <c r="B17" s="3" t="s">
        <v>20</v>
      </c>
      <c r="C17" s="4" t="s">
        <v>21</v>
      </c>
      <c r="D17" s="5" t="n">
        <v>1510</v>
      </c>
      <c r="E17" s="5" t="n">
        <v>3.4</v>
      </c>
      <c r="F17" s="3" t="s">
        <v>31</v>
      </c>
      <c r="G17" s="3" t="s">
        <v>23</v>
      </c>
      <c r="H17" s="4" t="s">
        <v>24</v>
      </c>
      <c r="I17" s="5" t="n">
        <v>63.6</v>
      </c>
      <c r="J17" s="5" t="n">
        <v>3.9</v>
      </c>
      <c r="K17" s="5" t="n">
        <v>85.3</v>
      </c>
      <c r="L17" s="5" t="n">
        <v>-19.8</v>
      </c>
      <c r="M17" s="5" t="n">
        <v>47.3</v>
      </c>
      <c r="N17" s="5" t="n">
        <v>-24.2</v>
      </c>
      <c r="O17" s="5" t="n">
        <f aca="false">3.5+6.3</f>
        <v>9.8</v>
      </c>
      <c r="P17" s="6" t="n">
        <f aca="false">I17/O17</f>
        <v>6.48979591836735</v>
      </c>
      <c r="Q17" s="6" t="n">
        <f aca="false">K17/O17</f>
        <v>8.70408163265306</v>
      </c>
      <c r="R17" s="6" t="n">
        <f aca="false">M17/O17</f>
        <v>4.8265306122449</v>
      </c>
      <c r="S17" s="3" t="s">
        <v>43</v>
      </c>
    </row>
    <row r="18" customFormat="false" ht="12.8" hidden="false" customHeight="false" outlineLevel="0" collapsed="false">
      <c r="A18" s="3" t="s">
        <v>44</v>
      </c>
      <c r="B18" s="3" t="s">
        <v>20</v>
      </c>
      <c r="C18" s="3" t="s">
        <v>26</v>
      </c>
      <c r="D18" s="5" t="n">
        <v>1510</v>
      </c>
      <c r="E18" s="5" t="n">
        <v>376.6</v>
      </c>
      <c r="F18" s="3" t="s">
        <v>31</v>
      </c>
      <c r="G18" s="3" t="s">
        <v>23</v>
      </c>
      <c r="H18" s="4" t="s">
        <v>24</v>
      </c>
      <c r="I18" s="5" t="n">
        <v>18</v>
      </c>
      <c r="J18" s="5" t="n">
        <v>5</v>
      </c>
      <c r="K18" s="5" t="n">
        <v>40.4</v>
      </c>
      <c r="L18" s="5" t="n">
        <v>-25.1</v>
      </c>
      <c r="M18" s="5" t="n">
        <v>14.6</v>
      </c>
      <c r="N18" s="6" t="n">
        <v>-24</v>
      </c>
      <c r="O18" s="6" t="n">
        <f aca="false">3.5+6.3</f>
        <v>9.8</v>
      </c>
      <c r="P18" s="6" t="n">
        <f aca="false">I18/O18</f>
        <v>1.83673469387755</v>
      </c>
      <c r="Q18" s="6" t="n">
        <f aca="false">K18/O18</f>
        <v>4.12244897959184</v>
      </c>
      <c r="R18" s="6" t="n">
        <f aca="false">M18/O18</f>
        <v>1.48979591836735</v>
      </c>
      <c r="S18" s="3" t="s">
        <v>45</v>
      </c>
    </row>
    <row r="19" customFormat="false" ht="12.8" hidden="false" customHeight="false" outlineLevel="0" collapsed="false">
      <c r="A19" s="3" t="s">
        <v>46</v>
      </c>
      <c r="B19" s="3" t="s">
        <v>20</v>
      </c>
      <c r="C19" s="4" t="s">
        <v>21</v>
      </c>
      <c r="D19" s="5" t="n">
        <v>4105</v>
      </c>
      <c r="E19" s="5" t="n">
        <v>206.5</v>
      </c>
      <c r="F19" s="3" t="s">
        <v>22</v>
      </c>
      <c r="G19" s="3" t="s">
        <v>23</v>
      </c>
      <c r="H19" s="4" t="s">
        <v>24</v>
      </c>
      <c r="I19" s="5" t="n">
        <v>26</v>
      </c>
      <c r="J19" s="5" t="n">
        <v>5</v>
      </c>
      <c r="K19" s="5" t="n">
        <v>109.1</v>
      </c>
      <c r="L19" s="5" t="n">
        <v>-20.3</v>
      </c>
      <c r="M19" s="5" t="n">
        <v>61.7</v>
      </c>
      <c r="N19" s="5" t="n">
        <v>-23.7</v>
      </c>
      <c r="O19" s="5" t="n">
        <v>10.7</v>
      </c>
      <c r="P19" s="6" t="n">
        <f aca="false">I19/O19</f>
        <v>2.42990654205607</v>
      </c>
      <c r="Q19" s="6" t="n">
        <f aca="false">K19/O19</f>
        <v>10.196261682243</v>
      </c>
      <c r="R19" s="6" t="n">
        <f aca="false">M19/O19</f>
        <v>5.76635514018692</v>
      </c>
      <c r="S19" s="7" t="s">
        <v>47</v>
      </c>
    </row>
    <row r="20" customFormat="false" ht="12.8" hidden="false" customHeight="false" outlineLevel="0" collapsed="false">
      <c r="A20" s="3" t="s">
        <v>48</v>
      </c>
      <c r="B20" s="3" t="s">
        <v>20</v>
      </c>
      <c r="C20" s="3" t="s">
        <v>26</v>
      </c>
      <c r="D20" s="5" t="n">
        <v>4105</v>
      </c>
      <c r="E20" s="5" t="n">
        <v>33.2</v>
      </c>
      <c r="F20" s="3" t="s">
        <v>31</v>
      </c>
      <c r="G20" s="3" t="s">
        <v>23</v>
      </c>
      <c r="H20" s="4" t="s">
        <v>24</v>
      </c>
      <c r="I20" s="5" t="n">
        <v>2.4</v>
      </c>
      <c r="J20" s="5" t="n">
        <v>0.9</v>
      </c>
      <c r="K20" s="5" t="n">
        <v>36</v>
      </c>
      <c r="L20" s="5" t="n">
        <v>-18.7</v>
      </c>
      <c r="M20" s="5" t="n">
        <v>35.5</v>
      </c>
      <c r="N20" s="5" t="n">
        <v>-29.9</v>
      </c>
      <c r="O20" s="6" t="n">
        <f aca="false">10.7+11.2+9.6</f>
        <v>31.5</v>
      </c>
      <c r="P20" s="6" t="n">
        <f aca="false">I20/O20</f>
        <v>0.0761904761904762</v>
      </c>
      <c r="Q20" s="6" t="n">
        <f aca="false">K20/O20</f>
        <v>1.14285714285714</v>
      </c>
      <c r="R20" s="6" t="n">
        <f aca="false">M20/O20</f>
        <v>1.12698412698413</v>
      </c>
      <c r="S20" s="7" t="s">
        <v>49</v>
      </c>
    </row>
    <row r="21" customFormat="false" ht="12.8" hidden="false" customHeight="false" outlineLevel="0" collapsed="false">
      <c r="A21" s="3" t="s">
        <v>50</v>
      </c>
      <c r="B21" s="3" t="s">
        <v>20</v>
      </c>
      <c r="C21" s="4" t="s">
        <v>21</v>
      </c>
      <c r="D21" s="5" t="n">
        <v>4110</v>
      </c>
      <c r="E21" s="5" t="n">
        <v>6.6</v>
      </c>
      <c r="F21" s="3" t="s">
        <v>22</v>
      </c>
      <c r="G21" s="3" t="s">
        <v>23</v>
      </c>
      <c r="H21" s="4" t="s">
        <v>24</v>
      </c>
      <c r="I21" s="5" t="n">
        <v>27</v>
      </c>
      <c r="J21" s="5" t="n">
        <v>7.5</v>
      </c>
      <c r="K21" s="5" t="n">
        <v>80.3</v>
      </c>
      <c r="L21" s="5" t="n">
        <v>-21.4</v>
      </c>
      <c r="M21" s="5" t="n">
        <v>60.4</v>
      </c>
      <c r="N21" s="5" t="n">
        <v>-24.4</v>
      </c>
      <c r="O21" s="5" t="n">
        <v>6.5</v>
      </c>
      <c r="P21" s="6" t="n">
        <f aca="false">I21/O21</f>
        <v>4.15384615384615</v>
      </c>
      <c r="Q21" s="6" t="n">
        <f aca="false">K21/O21</f>
        <v>12.3538461538462</v>
      </c>
      <c r="R21" s="6" t="n">
        <f aca="false">M21/O21</f>
        <v>9.29230769230769</v>
      </c>
      <c r="S21" s="7" t="s">
        <v>51</v>
      </c>
    </row>
    <row r="22" customFormat="false" ht="12.8" hidden="false" customHeight="false" outlineLevel="0" collapsed="false">
      <c r="A22" s="3" t="s">
        <v>52</v>
      </c>
      <c r="B22" s="3" t="s">
        <v>20</v>
      </c>
      <c r="C22" s="3" t="s">
        <v>26</v>
      </c>
      <c r="D22" s="5" t="n">
        <v>4110</v>
      </c>
      <c r="E22" s="5" t="n">
        <v>370</v>
      </c>
      <c r="F22" s="3" t="s">
        <v>31</v>
      </c>
      <c r="G22" s="3" t="s">
        <v>23</v>
      </c>
      <c r="H22" s="4" t="s">
        <v>24</v>
      </c>
      <c r="I22" s="5" t="n">
        <v>19.5</v>
      </c>
      <c r="J22" s="5" t="n">
        <v>13.9</v>
      </c>
      <c r="K22" s="5" t="n">
        <v>34.5</v>
      </c>
      <c r="L22" s="5" t="n">
        <v>-18.1</v>
      </c>
      <c r="M22" s="5" t="n">
        <v>26.3</v>
      </c>
      <c r="N22" s="5" t="n">
        <v>-25.9</v>
      </c>
      <c r="O22" s="5" t="n">
        <f aca="false">6.5+6.8+6.3</f>
        <v>19.6</v>
      </c>
      <c r="P22" s="6" t="n">
        <f aca="false">I22/O22</f>
        <v>0.994897959183673</v>
      </c>
      <c r="Q22" s="6" t="n">
        <f aca="false">K22/O22</f>
        <v>1.76020408163265</v>
      </c>
      <c r="R22" s="6" t="n">
        <f aca="false">M22/O22</f>
        <v>1.34183673469388</v>
      </c>
      <c r="S22" s="7" t="s">
        <v>53</v>
      </c>
    </row>
    <row r="23" customFormat="false" ht="12.8" hidden="false" customHeight="false" outlineLevel="0" collapsed="false">
      <c r="A23" s="3" t="s">
        <v>54</v>
      </c>
      <c r="B23" s="3" t="s">
        <v>20</v>
      </c>
      <c r="C23" s="4" t="s">
        <v>21</v>
      </c>
      <c r="D23" s="5" t="n">
        <v>4110</v>
      </c>
      <c r="E23" s="5" t="n">
        <v>22.1</v>
      </c>
      <c r="F23" s="3" t="s">
        <v>31</v>
      </c>
      <c r="G23" s="3" t="s">
        <v>23</v>
      </c>
      <c r="H23" s="4" t="s">
        <v>24</v>
      </c>
      <c r="I23" s="5" t="n">
        <v>27</v>
      </c>
      <c r="J23" s="5" t="n">
        <v>7.5</v>
      </c>
      <c r="K23" s="5" t="n">
        <v>80.3</v>
      </c>
      <c r="L23" s="5" t="n">
        <v>-21.4</v>
      </c>
      <c r="M23" s="5" t="n">
        <v>60.4</v>
      </c>
      <c r="N23" s="5" t="n">
        <v>-24.4</v>
      </c>
      <c r="O23" s="5" t="n">
        <v>6.8</v>
      </c>
      <c r="P23" s="6" t="n">
        <f aca="false">I23/O23</f>
        <v>3.97058823529412</v>
      </c>
      <c r="Q23" s="6" t="n">
        <f aca="false">K23/O23</f>
        <v>11.8088235294118</v>
      </c>
      <c r="R23" s="6" t="n">
        <f aca="false">M23/O23</f>
        <v>8.88235294117647</v>
      </c>
      <c r="S23" s="7" t="s">
        <v>51</v>
      </c>
    </row>
    <row r="24" customFormat="false" ht="12.8" hidden="false" customHeight="false" outlineLevel="0" collapsed="false">
      <c r="A24" s="3" t="s">
        <v>55</v>
      </c>
      <c r="B24" s="3" t="s">
        <v>20</v>
      </c>
      <c r="C24" s="3" t="s">
        <v>26</v>
      </c>
      <c r="D24" s="5" t="n">
        <v>4110</v>
      </c>
      <c r="E24" s="5" t="n">
        <v>325.6</v>
      </c>
      <c r="F24" s="3" t="s">
        <v>31</v>
      </c>
      <c r="G24" s="3" t="s">
        <v>23</v>
      </c>
      <c r="H24" s="4" t="s">
        <v>24</v>
      </c>
      <c r="I24" s="5" t="n">
        <v>19.5</v>
      </c>
      <c r="J24" s="5" t="n">
        <v>13.9</v>
      </c>
      <c r="K24" s="5" t="n">
        <v>34.5</v>
      </c>
      <c r="L24" s="5" t="n">
        <v>-18.1</v>
      </c>
      <c r="M24" s="5" t="n">
        <v>26.3</v>
      </c>
      <c r="N24" s="5" t="n">
        <v>-25.9</v>
      </c>
      <c r="O24" s="5" t="n">
        <f aca="false">6.5+6.8+6.3</f>
        <v>19.6</v>
      </c>
      <c r="P24" s="6" t="n">
        <f aca="false">I24/O24</f>
        <v>0.994897959183673</v>
      </c>
      <c r="Q24" s="6" t="n">
        <f aca="false">K24/O24</f>
        <v>1.76020408163265</v>
      </c>
      <c r="R24" s="6" t="n">
        <f aca="false">M24/O24</f>
        <v>1.34183673469388</v>
      </c>
      <c r="S24" s="7" t="s">
        <v>53</v>
      </c>
    </row>
    <row r="25" customFormat="false" ht="15.75" hidden="false" customHeight="true" outlineLevel="0" collapsed="false">
      <c r="A25" s="1" t="s">
        <v>56</v>
      </c>
      <c r="B25" s="1" t="s">
        <v>20</v>
      </c>
      <c r="C25" s="1" t="s">
        <v>57</v>
      </c>
      <c r="D25" s="1" t="n">
        <v>100</v>
      </c>
      <c r="E25" s="1" t="n">
        <v>127.9</v>
      </c>
      <c r="F25" s="1" t="s">
        <v>31</v>
      </c>
      <c r="G25" s="1" t="s">
        <v>23</v>
      </c>
      <c r="H25" s="8" t="s">
        <v>24</v>
      </c>
    </row>
    <row r="26" customFormat="false" ht="15.75" hidden="false" customHeight="true" outlineLevel="0" collapsed="false">
      <c r="A26" s="1" t="s">
        <v>58</v>
      </c>
      <c r="B26" s="1" t="s">
        <v>20</v>
      </c>
      <c r="C26" s="1" t="s">
        <v>57</v>
      </c>
      <c r="D26" s="1" t="n">
        <v>200</v>
      </c>
      <c r="E26" s="1" t="n">
        <v>102.9</v>
      </c>
      <c r="F26" s="1" t="s">
        <v>31</v>
      </c>
      <c r="G26" s="1" t="s">
        <v>23</v>
      </c>
      <c r="H26" s="8" t="s">
        <v>24</v>
      </c>
    </row>
    <row r="27" customFormat="false" ht="15.75" hidden="false" customHeight="true" outlineLevel="0" collapsed="false">
      <c r="A27" s="1" t="s">
        <v>59</v>
      </c>
      <c r="B27" s="1" t="s">
        <v>20</v>
      </c>
      <c r="C27" s="1" t="s">
        <v>57</v>
      </c>
      <c r="D27" s="1" t="n">
        <v>400</v>
      </c>
      <c r="E27" s="1" t="n">
        <v>53.4</v>
      </c>
      <c r="F27" s="1" t="s">
        <v>22</v>
      </c>
      <c r="G27" s="1" t="s">
        <v>23</v>
      </c>
      <c r="H27" s="8" t="s">
        <v>24</v>
      </c>
    </row>
    <row r="28" customFormat="false" ht="15.75" hidden="false" customHeight="true" outlineLevel="0" collapsed="false">
      <c r="A28" s="1" t="s">
        <v>60</v>
      </c>
      <c r="B28" s="1" t="s">
        <v>20</v>
      </c>
      <c r="C28" s="1" t="s">
        <v>57</v>
      </c>
      <c r="D28" s="1" t="n">
        <v>4105</v>
      </c>
      <c r="E28" s="1" t="n">
        <v>144.6</v>
      </c>
      <c r="F28" s="1" t="s">
        <v>22</v>
      </c>
      <c r="G28" s="1" t="s">
        <v>23</v>
      </c>
      <c r="H28" s="8" t="s">
        <v>24</v>
      </c>
    </row>
    <row r="29" customFormat="false" ht="15.75" hidden="false" customHeight="true" outlineLevel="0" collapsed="false">
      <c r="A29" s="1" t="s">
        <v>61</v>
      </c>
      <c r="B29" s="1" t="s">
        <v>20</v>
      </c>
      <c r="C29" s="1" t="s">
        <v>57</v>
      </c>
      <c r="D29" s="1" t="n">
        <v>4110</v>
      </c>
      <c r="E29" s="1" t="n">
        <v>26.8</v>
      </c>
      <c r="F29" s="1" t="s">
        <v>31</v>
      </c>
      <c r="G29" s="1" t="s">
        <v>23</v>
      </c>
      <c r="H29" s="8" t="s">
        <v>24</v>
      </c>
    </row>
    <row r="30" customFormat="false" ht="12.8" hidden="false" customHeight="false" outlineLevel="0" collapsed="false">
      <c r="H30" s="8"/>
      <c r="L30" s="9"/>
    </row>
    <row r="31" customFormat="false" ht="12.8" hidden="false" customHeight="false" outlineLevel="0" collapsed="false">
      <c r="H31" s="8"/>
      <c r="L31" s="9"/>
    </row>
    <row r="32" customFormat="false" ht="12.8" hidden="false" customHeight="false" outlineLevel="0" collapsed="false">
      <c r="H32" s="8"/>
      <c r="L32" s="9"/>
    </row>
    <row r="33" customFormat="false" ht="12.8" hidden="false" customHeight="false" outlineLevel="0" collapsed="false">
      <c r="H33" s="8"/>
      <c r="L33" s="9"/>
    </row>
    <row r="34" customFormat="false" ht="12.8" hidden="false" customHeight="false" outlineLevel="0" collapsed="false">
      <c r="H34" s="8"/>
      <c r="L34" s="9"/>
    </row>
    <row r="35" customFormat="false" ht="12.8" hidden="false" customHeight="false" outlineLevel="0" collapsed="false">
      <c r="H35" s="8"/>
      <c r="L35" s="9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>
      <c r="C41" s="8"/>
      <c r="H41" s="8"/>
    </row>
    <row r="42" customFormat="false" ht="15.75" hidden="false" customHeight="true" outlineLevel="0" collapsed="false">
      <c r="C42" s="8"/>
      <c r="H42" s="8"/>
    </row>
    <row r="43" customFormat="false" ht="15.75" hidden="false" customHeight="true" outlineLevel="0" collapsed="false">
      <c r="C43" s="8"/>
      <c r="H43" s="8"/>
    </row>
    <row r="44" customFormat="false" ht="15.75" hidden="false" customHeight="true" outlineLevel="0" collapsed="false">
      <c r="C44" s="8"/>
      <c r="H44" s="8"/>
    </row>
    <row r="45" customFormat="false" ht="15.75" hidden="false" customHeight="true" outlineLevel="0" collapsed="false">
      <c r="C45" s="8"/>
      <c r="H45" s="8"/>
    </row>
    <row r="46" customFormat="false" ht="15.75" hidden="false" customHeight="true" outlineLevel="0" collapsed="false">
      <c r="C46" s="8"/>
      <c r="H46" s="8"/>
    </row>
    <row r="47" customFormat="false" ht="15.75" hidden="false" customHeight="true" outlineLevel="0" collapsed="false">
      <c r="C47" s="8"/>
      <c r="H47" s="8"/>
    </row>
    <row r="48" customFormat="false" ht="15.75" hidden="false" customHeight="true" outlineLevel="0" collapsed="false">
      <c r="C48" s="8"/>
      <c r="H48" s="8"/>
    </row>
    <row r="49" customFormat="false" ht="15.75" hidden="false" customHeight="true" outlineLevel="0" collapsed="false">
      <c r="C49" s="8"/>
      <c r="H49" s="8"/>
    </row>
    <row r="50" customFormat="false" ht="15.75" hidden="false" customHeight="true" outlineLevel="0" collapsed="false">
      <c r="C50" s="8"/>
      <c r="H50" s="8"/>
    </row>
    <row r="51" customFormat="false" ht="15.75" hidden="false" customHeight="true" outlineLevel="0" collapsed="false">
      <c r="C51" s="8"/>
      <c r="H51" s="8"/>
    </row>
    <row r="52" customFormat="false" ht="15.75" hidden="false" customHeight="true" outlineLevel="0" collapsed="false">
      <c r="C52" s="8"/>
      <c r="H52" s="8"/>
    </row>
    <row r="53" customFormat="false" ht="15.75" hidden="false" customHeight="true" outlineLevel="0" collapsed="false">
      <c r="C53" s="8"/>
      <c r="D53" s="10"/>
      <c r="H53" s="8"/>
    </row>
    <row r="54" customFormat="false" ht="15.75" hidden="false" customHeight="true" outlineLevel="0" collapsed="false">
      <c r="C54" s="8"/>
      <c r="D54" s="10"/>
      <c r="H54" s="8"/>
    </row>
    <row r="55" customFormat="false" ht="15.75" hidden="false" customHeight="true" outlineLevel="0" collapsed="false">
      <c r="C55" s="8"/>
      <c r="D55" s="10"/>
      <c r="H55" s="8"/>
    </row>
    <row r="56" customFormat="false" ht="15.75" hidden="false" customHeight="true" outlineLevel="0" collapsed="false">
      <c r="C56" s="8"/>
      <c r="D56" s="10"/>
      <c r="H56" s="8"/>
    </row>
    <row r="57" customFormat="false" ht="15.75" hidden="false" customHeight="true" outlineLevel="0" collapsed="false">
      <c r="C57" s="8"/>
      <c r="D57" s="10"/>
      <c r="H57" s="8"/>
    </row>
    <row r="58" customFormat="false" ht="15.75" hidden="false" customHeight="true" outlineLevel="0" collapsed="false">
      <c r="C58" s="8"/>
      <c r="D58" s="10"/>
      <c r="H58" s="8"/>
    </row>
    <row r="59" customFormat="false" ht="15.75" hidden="false" customHeight="true" outlineLevel="0" collapsed="false">
      <c r="C59" s="8"/>
      <c r="D59" s="10"/>
      <c r="H59" s="8"/>
    </row>
    <row r="60" customFormat="false" ht="15.75" hidden="false" customHeight="true" outlineLevel="0" collapsed="false">
      <c r="C60" s="8"/>
      <c r="D60" s="10"/>
      <c r="H60" s="8"/>
    </row>
    <row r="61" customFormat="false" ht="15.75" hidden="false" customHeight="true" outlineLevel="0" collapsed="false">
      <c r="C61" s="8"/>
      <c r="D61" s="10"/>
      <c r="H61" s="8"/>
    </row>
    <row r="62" customFormat="false" ht="15.75" hidden="false" customHeight="true" outlineLevel="0" collapsed="false">
      <c r="C62" s="8"/>
      <c r="D62" s="10"/>
      <c r="H62" s="8"/>
    </row>
    <row r="63" customFormat="false" ht="15.75" hidden="false" customHeight="true" outlineLevel="0" collapsed="false">
      <c r="C63" s="8"/>
      <c r="D63" s="10"/>
      <c r="H63" s="8"/>
    </row>
    <row r="64" customFormat="false" ht="15.75" hidden="false" customHeight="true" outlineLevel="0" collapsed="false">
      <c r="C64" s="8"/>
      <c r="D64" s="10"/>
      <c r="H64" s="8"/>
    </row>
  </sheetData>
  <conditionalFormatting sqref="A41:A1048576 A1:A3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2024-07-15T20:56:41Z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